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ACCUEIL" sheetId="7" r:id="rId1"/>
    <sheet name="COLIS FR" sheetId="6" r:id="rId2"/>
    <sheet name="PALETTE FR" sheetId="11" r:id="rId3"/>
    <sheet name="PALETTE EXPT" sheetId="9" r:id="rId4"/>
    <sheet name="COLIS EXPT" sheetId="10" r:id="rId5"/>
    <sheet name="index" sheetId="2" r:id="rId6"/>
    <sheet name="Feuil3" sheetId="3" state="hidden" r:id="rId7"/>
    <sheet name="RELIQUATS" sheetId="13" r:id="rId8"/>
  </sheets>
  <externalReferences>
    <externalReference r:id="rId9"/>
  </externalReferences>
  <definedNames>
    <definedName name="_xlnm._FilterDatabase" localSheetId="5" hidden="1">index!$A$1:$M$3666</definedName>
    <definedName name="_xlnm._FilterDatabase" localSheetId="7" hidden="1">RELIQUATS!$A$7:$H$7</definedName>
    <definedName name="RefProduit">[1]Novembre!$B$3:OFFSET([1]Novembre!$B$3,MATCH("",[1]Novembre!$B:$B,-1)-3,0)</definedName>
    <definedName name="_xlnm.Print_Area" localSheetId="4">'COLIS EXPT'!$G$2:$Q$50</definedName>
    <definedName name="_xlnm.Print_Area" localSheetId="1">'COLIS FR'!$G$2:$N$53</definedName>
    <definedName name="_xlnm.Print_Area" localSheetId="3">'PALETTE EXPT'!$G$2:$Q$72</definedName>
    <definedName name="_xlnm.Print_Area" localSheetId="2">'PALETTE FR'!$G$2:$Q$70</definedName>
  </definedNames>
  <calcPr calcId="145621"/>
</workbook>
</file>

<file path=xl/calcChain.xml><?xml version="1.0" encoding="utf-8"?>
<calcChain xmlns="http://schemas.openxmlformats.org/spreadsheetml/2006/main">
  <c r="Q10" i="10" l="1"/>
  <c r="N11" i="6"/>
  <c r="I855" i="2" l="1"/>
  <c r="J855" i="2"/>
  <c r="Q18" i="10" l="1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37" i="10"/>
  <c r="Q38" i="10"/>
  <c r="Q39" i="10"/>
  <c r="Q40" i="10"/>
  <c r="Q41" i="10"/>
  <c r="Q42" i="10"/>
  <c r="Q43" i="10"/>
  <c r="Q44" i="10"/>
  <c r="Q45" i="10"/>
  <c r="Q46" i="10"/>
  <c r="Q47" i="10"/>
  <c r="Q48" i="10"/>
  <c r="Q49" i="10"/>
  <c r="Q50" i="10"/>
  <c r="L394" i="2" l="1"/>
  <c r="I13" i="6" l="1"/>
  <c r="M13" i="6" s="1"/>
  <c r="I14" i="6"/>
  <c r="M14" i="6" s="1"/>
  <c r="I15" i="6"/>
  <c r="M15" i="6" s="1"/>
  <c r="I16" i="6"/>
  <c r="M16" i="6" s="1"/>
  <c r="I17" i="6"/>
  <c r="M17" i="6" s="1"/>
  <c r="I18" i="6"/>
  <c r="M18" i="6" s="1"/>
  <c r="I19" i="6"/>
  <c r="M19" i="6" s="1"/>
  <c r="I20" i="6"/>
  <c r="M20" i="6" s="1"/>
  <c r="I21" i="6"/>
  <c r="M21" i="6" s="1"/>
  <c r="I22" i="6"/>
  <c r="M22" i="6" s="1"/>
  <c r="I23" i="6"/>
  <c r="M23" i="6" s="1"/>
  <c r="I24" i="6"/>
  <c r="M24" i="6" s="1"/>
  <c r="I25" i="6"/>
  <c r="M25" i="6" s="1"/>
  <c r="I26" i="6"/>
  <c r="M26" i="6" s="1"/>
  <c r="I27" i="6"/>
  <c r="M27" i="6" s="1"/>
  <c r="I28" i="6"/>
  <c r="M28" i="6" s="1"/>
  <c r="I29" i="6"/>
  <c r="M29" i="6" s="1"/>
  <c r="I30" i="6"/>
  <c r="M30" i="6" s="1"/>
  <c r="I31" i="6"/>
  <c r="M31" i="6" s="1"/>
  <c r="I32" i="6"/>
  <c r="M32" i="6" s="1"/>
  <c r="I33" i="6"/>
  <c r="M33" i="6" s="1"/>
  <c r="I34" i="6"/>
  <c r="M34" i="6" s="1"/>
  <c r="I35" i="6"/>
  <c r="M35" i="6" s="1"/>
  <c r="I36" i="6"/>
  <c r="M36" i="6" s="1"/>
  <c r="I37" i="6"/>
  <c r="M37" i="6" s="1"/>
  <c r="I38" i="6"/>
  <c r="M38" i="6" s="1"/>
  <c r="I39" i="6"/>
  <c r="M39" i="6" s="1"/>
  <c r="I40" i="6"/>
  <c r="M40" i="6" s="1"/>
  <c r="I41" i="6"/>
  <c r="M41" i="6" s="1"/>
  <c r="I42" i="6"/>
  <c r="M42" i="6" s="1"/>
  <c r="I43" i="6"/>
  <c r="M43" i="6" s="1"/>
  <c r="I44" i="6"/>
  <c r="M44" i="6" s="1"/>
  <c r="I45" i="6"/>
  <c r="M45" i="6" s="1"/>
  <c r="I46" i="6"/>
  <c r="M46" i="6" s="1"/>
  <c r="I47" i="6"/>
  <c r="M47" i="6" s="1"/>
  <c r="I48" i="6"/>
  <c r="M48" i="6" s="1"/>
  <c r="I49" i="6"/>
  <c r="M49" i="6" s="1"/>
  <c r="I50" i="6"/>
  <c r="M50" i="6" s="1"/>
  <c r="I51" i="6"/>
  <c r="M51" i="6" s="1"/>
  <c r="I52" i="6"/>
  <c r="M52" i="6" s="1"/>
  <c r="I53" i="6"/>
  <c r="M53" i="6" s="1"/>
  <c r="I12" i="6"/>
  <c r="M12" i="6" s="1"/>
  <c r="K70" i="11" l="1"/>
  <c r="I70" i="11"/>
  <c r="J70" i="11" s="1"/>
  <c r="K69" i="11"/>
  <c r="I69" i="11"/>
  <c r="J69" i="11" s="1"/>
  <c r="K68" i="11"/>
  <c r="I68" i="11"/>
  <c r="J68" i="11" s="1"/>
  <c r="K67" i="11"/>
  <c r="I67" i="11"/>
  <c r="J67" i="11" s="1"/>
  <c r="K66" i="11"/>
  <c r="I66" i="11"/>
  <c r="J66" i="11" s="1"/>
  <c r="K65" i="11"/>
  <c r="I65" i="11"/>
  <c r="J65" i="11" s="1"/>
  <c r="K64" i="11"/>
  <c r="I64" i="11"/>
  <c r="J64" i="11" s="1"/>
  <c r="K63" i="11"/>
  <c r="O63" i="11" s="1"/>
  <c r="I63" i="11"/>
  <c r="J63" i="11" s="1"/>
  <c r="K62" i="11"/>
  <c r="I62" i="11"/>
  <c r="J62" i="11" s="1"/>
  <c r="K61" i="11"/>
  <c r="I61" i="11"/>
  <c r="J61" i="11" s="1"/>
  <c r="K60" i="11"/>
  <c r="I60" i="11"/>
  <c r="J60" i="11" s="1"/>
  <c r="K59" i="11"/>
  <c r="O59" i="11" s="1"/>
  <c r="I59" i="11"/>
  <c r="J59" i="11" s="1"/>
  <c r="K58" i="11"/>
  <c r="I58" i="11"/>
  <c r="J58" i="11" s="1"/>
  <c r="K57" i="11"/>
  <c r="I57" i="11"/>
  <c r="J57" i="11" s="1"/>
  <c r="K56" i="11"/>
  <c r="I56" i="11"/>
  <c r="J56" i="11" s="1"/>
  <c r="K55" i="11"/>
  <c r="O55" i="11" s="1"/>
  <c r="I55" i="11"/>
  <c r="J55" i="11" s="1"/>
  <c r="K54" i="11"/>
  <c r="I54" i="11"/>
  <c r="J54" i="11" s="1"/>
  <c r="K53" i="11"/>
  <c r="O53" i="11" s="1"/>
  <c r="I53" i="11"/>
  <c r="J53" i="11" s="1"/>
  <c r="K52" i="11"/>
  <c r="I52" i="11"/>
  <c r="J52" i="11" s="1"/>
  <c r="K51" i="11"/>
  <c r="I51" i="11"/>
  <c r="J51" i="11" s="1"/>
  <c r="K50" i="11"/>
  <c r="I50" i="11"/>
  <c r="J50" i="11" s="1"/>
  <c r="K49" i="11"/>
  <c r="I49" i="11"/>
  <c r="J49" i="11" s="1"/>
  <c r="K48" i="11"/>
  <c r="I48" i="11"/>
  <c r="J48" i="11" s="1"/>
  <c r="K47" i="11"/>
  <c r="O47" i="11" s="1"/>
  <c r="I47" i="11"/>
  <c r="J47" i="11" s="1"/>
  <c r="K46" i="11"/>
  <c r="I46" i="11"/>
  <c r="J46" i="11" s="1"/>
  <c r="K45" i="11"/>
  <c r="I45" i="11"/>
  <c r="J45" i="11" s="1"/>
  <c r="K44" i="11"/>
  <c r="I44" i="11"/>
  <c r="J44" i="11" s="1"/>
  <c r="K43" i="11"/>
  <c r="O43" i="11" s="1"/>
  <c r="I43" i="11"/>
  <c r="J43" i="11" s="1"/>
  <c r="K42" i="11"/>
  <c r="I42" i="11"/>
  <c r="J42" i="11" s="1"/>
  <c r="K41" i="11"/>
  <c r="O41" i="11" s="1"/>
  <c r="I41" i="11"/>
  <c r="J41" i="11" s="1"/>
  <c r="K40" i="11"/>
  <c r="I40" i="11"/>
  <c r="J40" i="11" s="1"/>
  <c r="K39" i="11"/>
  <c r="I39" i="11"/>
  <c r="J39" i="11" s="1"/>
  <c r="K38" i="11"/>
  <c r="I38" i="11"/>
  <c r="J38" i="11" s="1"/>
  <c r="K37" i="11"/>
  <c r="I37" i="11"/>
  <c r="J37" i="11" s="1"/>
  <c r="K36" i="11"/>
  <c r="I36" i="11"/>
  <c r="J36" i="11" s="1"/>
  <c r="K35" i="11"/>
  <c r="O35" i="11" s="1"/>
  <c r="I35" i="11"/>
  <c r="J35" i="11" s="1"/>
  <c r="K34" i="11"/>
  <c r="I34" i="11"/>
  <c r="J34" i="11" s="1"/>
  <c r="K33" i="11"/>
  <c r="O33" i="11" s="1"/>
  <c r="I33" i="11"/>
  <c r="J33" i="11" s="1"/>
  <c r="K32" i="11"/>
  <c r="I32" i="11"/>
  <c r="J32" i="11" s="1"/>
  <c r="K31" i="11"/>
  <c r="I31" i="11"/>
  <c r="J31" i="11" s="1"/>
  <c r="K30" i="11"/>
  <c r="I30" i="11"/>
  <c r="J30" i="11" s="1"/>
  <c r="K29" i="11"/>
  <c r="O29" i="11" s="1"/>
  <c r="I29" i="11"/>
  <c r="J29" i="11" s="1"/>
  <c r="K28" i="11"/>
  <c r="I28" i="11"/>
  <c r="J28" i="11" s="1"/>
  <c r="K27" i="11"/>
  <c r="I27" i="11"/>
  <c r="J27" i="11" s="1"/>
  <c r="K26" i="11"/>
  <c r="I26" i="11"/>
  <c r="J26" i="11" s="1"/>
  <c r="K25" i="11"/>
  <c r="O25" i="11" s="1"/>
  <c r="I25" i="11"/>
  <c r="J25" i="11" s="1"/>
  <c r="K24" i="11"/>
  <c r="I24" i="11"/>
  <c r="J24" i="11" s="1"/>
  <c r="K23" i="11"/>
  <c r="I23" i="11"/>
  <c r="J23" i="11" s="1"/>
  <c r="K22" i="11"/>
  <c r="I22" i="11"/>
  <c r="J22" i="11" s="1"/>
  <c r="K21" i="11"/>
  <c r="I21" i="11"/>
  <c r="J21" i="11" s="1"/>
  <c r="K20" i="11"/>
  <c r="I20" i="11"/>
  <c r="J20" i="11" s="1"/>
  <c r="K19" i="11"/>
  <c r="O19" i="11" s="1"/>
  <c r="I19" i="11"/>
  <c r="J19" i="11" s="1"/>
  <c r="K18" i="11"/>
  <c r="O18" i="11" s="1"/>
  <c r="I18" i="11"/>
  <c r="J18" i="11" s="1"/>
  <c r="K17" i="11"/>
  <c r="I17" i="11"/>
  <c r="J17" i="11" s="1"/>
  <c r="K16" i="11"/>
  <c r="I16" i="11"/>
  <c r="J16" i="11" s="1"/>
  <c r="K15" i="11"/>
  <c r="I15" i="11"/>
  <c r="J15" i="11" s="1"/>
  <c r="K14" i="11"/>
  <c r="O14" i="11" s="1"/>
  <c r="I14" i="11"/>
  <c r="J14" i="11" s="1"/>
  <c r="K13" i="11"/>
  <c r="I13" i="11"/>
  <c r="J13" i="11" s="1"/>
  <c r="K12" i="11"/>
  <c r="I12" i="11"/>
  <c r="J12" i="11" s="1"/>
  <c r="K11" i="11"/>
  <c r="O11" i="11" s="1"/>
  <c r="I11" i="11"/>
  <c r="J11" i="11" s="1"/>
  <c r="L7" i="11"/>
  <c r="P7" i="11" s="1"/>
  <c r="H7" i="11"/>
  <c r="Q3" i="11"/>
  <c r="P37" i="11" l="1"/>
  <c r="O37" i="11"/>
  <c r="P45" i="11"/>
  <c r="O45" i="11"/>
  <c r="P49" i="11"/>
  <c r="O49" i="11"/>
  <c r="P57" i="11"/>
  <c r="O57" i="11"/>
  <c r="P61" i="11"/>
  <c r="O61" i="11"/>
  <c r="P67" i="11"/>
  <c r="O67" i="11"/>
  <c r="P30" i="11"/>
  <c r="O30" i="11"/>
  <c r="P34" i="11"/>
  <c r="O34" i="11"/>
  <c r="P38" i="11"/>
  <c r="O38" i="11"/>
  <c r="P42" i="11"/>
  <c r="O42" i="11"/>
  <c r="P46" i="11"/>
  <c r="O46" i="11"/>
  <c r="P50" i="11"/>
  <c r="O50" i="11"/>
  <c r="P54" i="11"/>
  <c r="O54" i="11"/>
  <c r="P58" i="11"/>
  <c r="O58" i="11"/>
  <c r="P64" i="11"/>
  <c r="O64" i="11"/>
  <c r="P68" i="11"/>
  <c r="O68" i="11"/>
  <c r="P31" i="11"/>
  <c r="O31" i="11"/>
  <c r="P39" i="11"/>
  <c r="O39" i="11"/>
  <c r="P51" i="11"/>
  <c r="O51" i="11"/>
  <c r="P65" i="11"/>
  <c r="O65" i="11"/>
  <c r="P69" i="11"/>
  <c r="O69" i="11"/>
  <c r="P28" i="11"/>
  <c r="O28" i="11"/>
  <c r="P32" i="11"/>
  <c r="O32" i="11"/>
  <c r="P36" i="11"/>
  <c r="O36" i="11"/>
  <c r="P40" i="11"/>
  <c r="O40" i="11"/>
  <c r="P44" i="11"/>
  <c r="O44" i="11"/>
  <c r="P48" i="11"/>
  <c r="O48" i="11"/>
  <c r="P52" i="11"/>
  <c r="O52" i="11"/>
  <c r="P56" i="11"/>
  <c r="O56" i="11"/>
  <c r="P60" i="11"/>
  <c r="O60" i="11"/>
  <c r="P62" i="11"/>
  <c r="O62" i="11"/>
  <c r="P66" i="11"/>
  <c r="O66" i="11"/>
  <c r="P70" i="11"/>
  <c r="O70" i="11"/>
  <c r="P26" i="11"/>
  <c r="O26" i="11"/>
  <c r="P12" i="11"/>
  <c r="O12" i="11"/>
  <c r="P16" i="11"/>
  <c r="O16" i="11"/>
  <c r="P20" i="11"/>
  <c r="O20" i="11"/>
  <c r="P24" i="11"/>
  <c r="O24" i="11"/>
  <c r="P22" i="11"/>
  <c r="O22" i="11"/>
  <c r="P13" i="11"/>
  <c r="O13" i="11"/>
  <c r="P17" i="11"/>
  <c r="O17" i="11"/>
  <c r="P21" i="11"/>
  <c r="O21" i="11"/>
  <c r="P15" i="11"/>
  <c r="O15" i="11"/>
  <c r="P23" i="11"/>
  <c r="O23" i="11"/>
  <c r="O27" i="11"/>
  <c r="P27" i="11" s="1"/>
  <c r="P11" i="11"/>
  <c r="P53" i="11"/>
  <c r="P29" i="11"/>
  <c r="P59" i="11"/>
  <c r="P43" i="11"/>
  <c r="P35" i="11"/>
  <c r="P19" i="11"/>
  <c r="P14" i="11"/>
  <c r="P18" i="11"/>
  <c r="P63" i="11"/>
  <c r="P41" i="11"/>
  <c r="P33" i="11"/>
  <c r="P25" i="11"/>
  <c r="P55" i="11"/>
  <c r="P47" i="11"/>
  <c r="M7" i="11"/>
  <c r="I14" i="10"/>
  <c r="J14" i="10" s="1"/>
  <c r="K14" i="10"/>
  <c r="L14" i="10"/>
  <c r="P14" i="10" s="1"/>
  <c r="Q14" i="10" s="1"/>
  <c r="I15" i="10"/>
  <c r="J15" i="10" s="1"/>
  <c r="K15" i="10"/>
  <c r="L15" i="10"/>
  <c r="P15" i="10" s="1"/>
  <c r="Q15" i="10" s="1"/>
  <c r="I16" i="10"/>
  <c r="J16" i="10" s="1"/>
  <c r="K16" i="10"/>
  <c r="L16" i="10"/>
  <c r="P16" i="10" s="1"/>
  <c r="Q16" i="10" s="1"/>
  <c r="I17" i="10"/>
  <c r="J17" i="10" s="1"/>
  <c r="K17" i="10"/>
  <c r="L17" i="10"/>
  <c r="P17" i="10" s="1"/>
  <c r="Q17" i="10" s="1"/>
  <c r="I13" i="10"/>
  <c r="J13" i="10" s="1"/>
  <c r="K13" i="10"/>
  <c r="L13" i="10"/>
  <c r="P13" i="10" s="1"/>
  <c r="Q13" i="10" s="1"/>
  <c r="L7" i="9"/>
  <c r="P10" i="11" l="1"/>
  <c r="J858" i="2"/>
  <c r="I858" i="2"/>
  <c r="K12" i="10" l="1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11" i="10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11" i="9"/>
  <c r="L12" i="10" l="1"/>
  <c r="P12" i="10" s="1"/>
  <c r="Q12" i="10" s="1"/>
  <c r="L18" i="10"/>
  <c r="P18" i="10" s="1"/>
  <c r="L19" i="10"/>
  <c r="P19" i="10" s="1"/>
  <c r="L20" i="10"/>
  <c r="P20" i="10" s="1"/>
  <c r="L21" i="10"/>
  <c r="P21" i="10" s="1"/>
  <c r="L22" i="10"/>
  <c r="P22" i="10" s="1"/>
  <c r="L23" i="10"/>
  <c r="P23" i="10" s="1"/>
  <c r="L24" i="10"/>
  <c r="P24" i="10" s="1"/>
  <c r="L25" i="10"/>
  <c r="P25" i="10" s="1"/>
  <c r="L26" i="10"/>
  <c r="P26" i="10" s="1"/>
  <c r="L27" i="10"/>
  <c r="P27" i="10" s="1"/>
  <c r="L28" i="10"/>
  <c r="P28" i="10" s="1"/>
  <c r="L29" i="10"/>
  <c r="P29" i="10" s="1"/>
  <c r="L30" i="10"/>
  <c r="P30" i="10" s="1"/>
  <c r="L31" i="10"/>
  <c r="P31" i="10" s="1"/>
  <c r="L32" i="10"/>
  <c r="P32" i="10" s="1"/>
  <c r="L33" i="10"/>
  <c r="P33" i="10" s="1"/>
  <c r="L34" i="10"/>
  <c r="P34" i="10" s="1"/>
  <c r="L35" i="10"/>
  <c r="P35" i="10" s="1"/>
  <c r="L36" i="10"/>
  <c r="P36" i="10" s="1"/>
  <c r="L37" i="10"/>
  <c r="P37" i="10" s="1"/>
  <c r="L38" i="10"/>
  <c r="P38" i="10" s="1"/>
  <c r="L39" i="10"/>
  <c r="P39" i="10" s="1"/>
  <c r="L40" i="10"/>
  <c r="P40" i="10" s="1"/>
  <c r="L41" i="10"/>
  <c r="P41" i="10" s="1"/>
  <c r="L42" i="10"/>
  <c r="P42" i="10" s="1"/>
  <c r="L43" i="10"/>
  <c r="P43" i="10" s="1"/>
  <c r="L44" i="10"/>
  <c r="P44" i="10" s="1"/>
  <c r="L45" i="10"/>
  <c r="P45" i="10" s="1"/>
  <c r="L46" i="10"/>
  <c r="P46" i="10" s="1"/>
  <c r="L47" i="10"/>
  <c r="P47" i="10" s="1"/>
  <c r="L48" i="10"/>
  <c r="P48" i="10" s="1"/>
  <c r="L49" i="10"/>
  <c r="P49" i="10" s="1"/>
  <c r="L50" i="10"/>
  <c r="P50" i="10" s="1"/>
  <c r="L11" i="10"/>
  <c r="P11" i="10" s="1"/>
  <c r="Q11" i="10" s="1"/>
  <c r="L12" i="9"/>
  <c r="P12" i="9" s="1"/>
  <c r="L13" i="9"/>
  <c r="P13" i="9" s="1"/>
  <c r="L14" i="9"/>
  <c r="P14" i="9" s="1"/>
  <c r="L15" i="9"/>
  <c r="P15" i="9" s="1"/>
  <c r="L16" i="9"/>
  <c r="P16" i="9" s="1"/>
  <c r="L17" i="9"/>
  <c r="P17" i="9" s="1"/>
  <c r="L18" i="9"/>
  <c r="P18" i="9" s="1"/>
  <c r="L19" i="9"/>
  <c r="P19" i="9" s="1"/>
  <c r="L20" i="9"/>
  <c r="P20" i="9" s="1"/>
  <c r="L21" i="9"/>
  <c r="P21" i="9" s="1"/>
  <c r="L22" i="9"/>
  <c r="P22" i="9" s="1"/>
  <c r="L23" i="9"/>
  <c r="P23" i="9" s="1"/>
  <c r="L24" i="9"/>
  <c r="P24" i="9" s="1"/>
  <c r="L25" i="9"/>
  <c r="P25" i="9" s="1"/>
  <c r="L26" i="9"/>
  <c r="P26" i="9" s="1"/>
  <c r="L27" i="9"/>
  <c r="P27" i="9" s="1"/>
  <c r="L28" i="9"/>
  <c r="P28" i="9" s="1"/>
  <c r="L29" i="9"/>
  <c r="P29" i="9" s="1"/>
  <c r="L30" i="9"/>
  <c r="P30" i="9" s="1"/>
  <c r="L31" i="9"/>
  <c r="P31" i="9" s="1"/>
  <c r="L32" i="9"/>
  <c r="P32" i="9" s="1"/>
  <c r="L33" i="9"/>
  <c r="P33" i="9" s="1"/>
  <c r="L34" i="9"/>
  <c r="P34" i="9" s="1"/>
  <c r="L35" i="9"/>
  <c r="P35" i="9" s="1"/>
  <c r="L36" i="9"/>
  <c r="P36" i="9" s="1"/>
  <c r="L37" i="9"/>
  <c r="P37" i="9" s="1"/>
  <c r="L38" i="9"/>
  <c r="P38" i="9" s="1"/>
  <c r="L39" i="9"/>
  <c r="P39" i="9" s="1"/>
  <c r="L40" i="9"/>
  <c r="P40" i="9" s="1"/>
  <c r="L41" i="9"/>
  <c r="P41" i="9" s="1"/>
  <c r="L42" i="9"/>
  <c r="P42" i="9" s="1"/>
  <c r="L43" i="9"/>
  <c r="P43" i="9" s="1"/>
  <c r="L44" i="9"/>
  <c r="P44" i="9" s="1"/>
  <c r="L45" i="9"/>
  <c r="P45" i="9" s="1"/>
  <c r="L46" i="9"/>
  <c r="P46" i="9" s="1"/>
  <c r="L47" i="9"/>
  <c r="P47" i="9" s="1"/>
  <c r="L48" i="9"/>
  <c r="P48" i="9" s="1"/>
  <c r="L49" i="9"/>
  <c r="P49" i="9" s="1"/>
  <c r="L50" i="9"/>
  <c r="P50" i="9" s="1"/>
  <c r="L51" i="9"/>
  <c r="L52" i="9"/>
  <c r="P52" i="9" s="1"/>
  <c r="L53" i="9"/>
  <c r="P53" i="9" s="1"/>
  <c r="L54" i="9"/>
  <c r="L55" i="9"/>
  <c r="P55" i="9" s="1"/>
  <c r="L56" i="9"/>
  <c r="P56" i="9" s="1"/>
  <c r="L57" i="9"/>
  <c r="L58" i="9"/>
  <c r="P58" i="9" s="1"/>
  <c r="L59" i="9"/>
  <c r="P59" i="9" s="1"/>
  <c r="L60" i="9"/>
  <c r="P60" i="9" s="1"/>
  <c r="L61" i="9"/>
  <c r="P61" i="9" s="1"/>
  <c r="L62" i="9"/>
  <c r="L63" i="9"/>
  <c r="P63" i="9" s="1"/>
  <c r="L64" i="9"/>
  <c r="P64" i="9" s="1"/>
  <c r="L65" i="9"/>
  <c r="L66" i="9"/>
  <c r="P66" i="9" s="1"/>
  <c r="L67" i="9"/>
  <c r="P67" i="9" s="1"/>
  <c r="L68" i="9"/>
  <c r="P68" i="9" s="1"/>
  <c r="L69" i="9"/>
  <c r="P69" i="9" s="1"/>
  <c r="L70" i="9"/>
  <c r="L71" i="9"/>
  <c r="L72" i="9"/>
  <c r="P72" i="9" s="1"/>
  <c r="L11" i="9"/>
  <c r="I51" i="9"/>
  <c r="J51" i="9" s="1"/>
  <c r="I52" i="9"/>
  <c r="J52" i="9" s="1"/>
  <c r="I53" i="9"/>
  <c r="J53" i="9" s="1"/>
  <c r="I54" i="9"/>
  <c r="J54" i="9" s="1"/>
  <c r="I55" i="9"/>
  <c r="J55" i="9" s="1"/>
  <c r="I56" i="9"/>
  <c r="J56" i="9" s="1"/>
  <c r="I57" i="9"/>
  <c r="J57" i="9" s="1"/>
  <c r="I58" i="9"/>
  <c r="J58" i="9" s="1"/>
  <c r="I59" i="9"/>
  <c r="J59" i="9" s="1"/>
  <c r="I60" i="9"/>
  <c r="J60" i="9" s="1"/>
  <c r="I61" i="9"/>
  <c r="J61" i="9" s="1"/>
  <c r="I62" i="9"/>
  <c r="J62" i="9" s="1"/>
  <c r="I63" i="9"/>
  <c r="J63" i="9" s="1"/>
  <c r="I64" i="9"/>
  <c r="J64" i="9" s="1"/>
  <c r="I65" i="9"/>
  <c r="J65" i="9" s="1"/>
  <c r="I66" i="9"/>
  <c r="J66" i="9" s="1"/>
  <c r="I67" i="9"/>
  <c r="J67" i="9" s="1"/>
  <c r="I68" i="9"/>
  <c r="J68" i="9" s="1"/>
  <c r="I69" i="9"/>
  <c r="J69" i="9" s="1"/>
  <c r="I70" i="9"/>
  <c r="J70" i="9" s="1"/>
  <c r="I71" i="9"/>
  <c r="J71" i="9" s="1"/>
  <c r="I72" i="9"/>
  <c r="J72" i="9" s="1"/>
  <c r="N53" i="6"/>
  <c r="P11" i="9" l="1"/>
  <c r="Q11" i="9"/>
  <c r="Q70" i="9"/>
  <c r="P70" i="9"/>
  <c r="Q62" i="9"/>
  <c r="P62" i="9"/>
  <c r="Q54" i="9"/>
  <c r="P54" i="9"/>
  <c r="Q71" i="9"/>
  <c r="P71" i="9"/>
  <c r="Q51" i="9"/>
  <c r="P51" i="9"/>
  <c r="Q65" i="9"/>
  <c r="P65" i="9"/>
  <c r="Q57" i="9"/>
  <c r="P57" i="9"/>
  <c r="Q67" i="9"/>
  <c r="Q59" i="9"/>
  <c r="Q63" i="9"/>
  <c r="Q55" i="9"/>
  <c r="Q72" i="9"/>
  <c r="Q68" i="9"/>
  <c r="Q56" i="9"/>
  <c r="Q64" i="9"/>
  <c r="Q52" i="9"/>
  <c r="Q60" i="9"/>
  <c r="N51" i="6"/>
  <c r="Q66" i="9"/>
  <c r="Q58" i="9"/>
  <c r="Q69" i="9"/>
  <c r="Q61" i="9"/>
  <c r="Q53" i="9"/>
  <c r="N52" i="6"/>
  <c r="Q3" i="10"/>
  <c r="Q3" i="9"/>
  <c r="N4" i="6"/>
  <c r="I50" i="10"/>
  <c r="J50" i="10" s="1"/>
  <c r="I49" i="10"/>
  <c r="J49" i="10" s="1"/>
  <c r="I48" i="10"/>
  <c r="J48" i="10" s="1"/>
  <c r="I47" i="10"/>
  <c r="J47" i="10" s="1"/>
  <c r="I46" i="10"/>
  <c r="J46" i="10" s="1"/>
  <c r="I45" i="10"/>
  <c r="J45" i="10" s="1"/>
  <c r="I44" i="10"/>
  <c r="J44" i="10" s="1"/>
  <c r="I43" i="10"/>
  <c r="J43" i="10" s="1"/>
  <c r="I42" i="10"/>
  <c r="J42" i="10" s="1"/>
  <c r="I41" i="10"/>
  <c r="J41" i="10" s="1"/>
  <c r="I40" i="10"/>
  <c r="J40" i="10" s="1"/>
  <c r="I39" i="10"/>
  <c r="J39" i="10" s="1"/>
  <c r="I38" i="10"/>
  <c r="J38" i="10" s="1"/>
  <c r="I37" i="10"/>
  <c r="J37" i="10" s="1"/>
  <c r="I36" i="10"/>
  <c r="J36" i="10" s="1"/>
  <c r="I35" i="10"/>
  <c r="J35" i="10" s="1"/>
  <c r="I34" i="10"/>
  <c r="J34" i="10" s="1"/>
  <c r="I33" i="10"/>
  <c r="J33" i="10" s="1"/>
  <c r="I32" i="10"/>
  <c r="J32" i="10" s="1"/>
  <c r="I31" i="10"/>
  <c r="J31" i="10" s="1"/>
  <c r="I30" i="10"/>
  <c r="J30" i="10" s="1"/>
  <c r="I29" i="10"/>
  <c r="J29" i="10" s="1"/>
  <c r="I28" i="10"/>
  <c r="J28" i="10" s="1"/>
  <c r="I27" i="10"/>
  <c r="J27" i="10" s="1"/>
  <c r="I26" i="10"/>
  <c r="J26" i="10" s="1"/>
  <c r="I25" i="10"/>
  <c r="J25" i="10" s="1"/>
  <c r="I24" i="10"/>
  <c r="J24" i="10" s="1"/>
  <c r="I23" i="10"/>
  <c r="J23" i="10" s="1"/>
  <c r="I22" i="10"/>
  <c r="J22" i="10" s="1"/>
  <c r="I21" i="10"/>
  <c r="J21" i="10" s="1"/>
  <c r="I20" i="10"/>
  <c r="J20" i="10" s="1"/>
  <c r="I19" i="10"/>
  <c r="J19" i="10" s="1"/>
  <c r="I18" i="10"/>
  <c r="J18" i="10" s="1"/>
  <c r="I12" i="10"/>
  <c r="J12" i="10" s="1"/>
  <c r="I11" i="10"/>
  <c r="J11" i="10" s="1"/>
  <c r="I50" i="9"/>
  <c r="J50" i="9" s="1"/>
  <c r="I49" i="9"/>
  <c r="J49" i="9" s="1"/>
  <c r="I48" i="9"/>
  <c r="J48" i="9" s="1"/>
  <c r="Q48" i="9"/>
  <c r="I47" i="9"/>
  <c r="J47" i="9" s="1"/>
  <c r="Q47" i="9"/>
  <c r="I46" i="9"/>
  <c r="J46" i="9" s="1"/>
  <c r="I45" i="9"/>
  <c r="J45" i="9" s="1"/>
  <c r="Q45" i="9"/>
  <c r="I44" i="9"/>
  <c r="J44" i="9" s="1"/>
  <c r="Q44" i="9"/>
  <c r="I43" i="9"/>
  <c r="J43" i="9" s="1"/>
  <c r="Q43" i="9"/>
  <c r="I42" i="9"/>
  <c r="J42" i="9" s="1"/>
  <c r="I41" i="9"/>
  <c r="J41" i="9" s="1"/>
  <c r="I40" i="9"/>
  <c r="J40" i="9" s="1"/>
  <c r="Q40" i="9"/>
  <c r="I39" i="9"/>
  <c r="J39" i="9" s="1"/>
  <c r="I38" i="9"/>
  <c r="J38" i="9" s="1"/>
  <c r="I37" i="9"/>
  <c r="J37" i="9" s="1"/>
  <c r="Q37" i="9"/>
  <c r="I36" i="9"/>
  <c r="J36" i="9" s="1"/>
  <c r="Q36" i="9"/>
  <c r="I35" i="9"/>
  <c r="J35" i="9" s="1"/>
  <c r="I34" i="9"/>
  <c r="J34" i="9" s="1"/>
  <c r="I33" i="9"/>
  <c r="J33" i="9" s="1"/>
  <c r="I32" i="9"/>
  <c r="J32" i="9" s="1"/>
  <c r="Q32" i="9"/>
  <c r="I31" i="9"/>
  <c r="J31" i="9" s="1"/>
  <c r="Q31" i="9"/>
  <c r="I30" i="9"/>
  <c r="J30" i="9" s="1"/>
  <c r="I29" i="9"/>
  <c r="J29" i="9" s="1"/>
  <c r="Q29" i="9"/>
  <c r="I28" i="9"/>
  <c r="J28" i="9" s="1"/>
  <c r="Q28" i="9"/>
  <c r="I27" i="9"/>
  <c r="J27" i="9" s="1"/>
  <c r="I26" i="9"/>
  <c r="J26" i="9" s="1"/>
  <c r="I25" i="9"/>
  <c r="J25" i="9" s="1"/>
  <c r="I24" i="9"/>
  <c r="J24" i="9" s="1"/>
  <c r="Q24" i="9"/>
  <c r="I23" i="9"/>
  <c r="J23" i="9" s="1"/>
  <c r="I22" i="9"/>
  <c r="J22" i="9" s="1"/>
  <c r="I21" i="9"/>
  <c r="J21" i="9" s="1"/>
  <c r="I20" i="9"/>
  <c r="J20" i="9" s="1"/>
  <c r="I19" i="9"/>
  <c r="J19" i="9" s="1"/>
  <c r="I18" i="9"/>
  <c r="J18" i="9" s="1"/>
  <c r="I17" i="9"/>
  <c r="J17" i="9" s="1"/>
  <c r="I16" i="9"/>
  <c r="J16" i="9" s="1"/>
  <c r="I15" i="9"/>
  <c r="J15" i="9" s="1"/>
  <c r="I14" i="9"/>
  <c r="J14" i="9" s="1"/>
  <c r="I13" i="9"/>
  <c r="J13" i="9" s="1"/>
  <c r="I12" i="9"/>
  <c r="J12" i="9" s="1"/>
  <c r="I11" i="9"/>
  <c r="J11" i="9" s="1"/>
  <c r="H7" i="9"/>
  <c r="N50" i="6"/>
  <c r="L548" i="2"/>
  <c r="L546" i="2"/>
  <c r="L540" i="2"/>
  <c r="L539" i="2"/>
  <c r="L538" i="2"/>
  <c r="L537" i="2"/>
  <c r="L536" i="2"/>
  <c r="L535" i="2"/>
  <c r="L534" i="2"/>
  <c r="L533" i="2"/>
  <c r="L532" i="2"/>
  <c r="L531" i="2"/>
  <c r="L530" i="2"/>
  <c r="L529" i="2"/>
  <c r="L528" i="2"/>
  <c r="L527" i="2"/>
  <c r="L526" i="2"/>
  <c r="L525" i="2"/>
  <c r="L524" i="2"/>
  <c r="L523" i="2"/>
  <c r="L522" i="2"/>
  <c r="L513" i="2"/>
  <c r="L512" i="2"/>
  <c r="L511" i="2"/>
  <c r="L510" i="2"/>
  <c r="L509" i="2"/>
  <c r="L508" i="2"/>
  <c r="L507" i="2"/>
  <c r="L506" i="2"/>
  <c r="L505" i="2"/>
  <c r="L504" i="2"/>
  <c r="L503" i="2"/>
  <c r="L502" i="2"/>
  <c r="L500" i="2"/>
  <c r="L498" i="2"/>
  <c r="L494" i="2"/>
  <c r="L493" i="2"/>
  <c r="L492" i="2"/>
  <c r="L481" i="2"/>
  <c r="L477" i="2"/>
  <c r="L476" i="2"/>
  <c r="L475" i="2"/>
  <c r="L474" i="2"/>
  <c r="L473" i="2"/>
  <c r="L472" i="2"/>
  <c r="L471" i="2"/>
  <c r="L470" i="2"/>
  <c r="L469" i="2"/>
  <c r="L468" i="2"/>
  <c r="L467" i="2"/>
  <c r="L466" i="2"/>
  <c r="L465" i="2"/>
  <c r="L464" i="2"/>
  <c r="L463" i="2"/>
  <c r="L462" i="2"/>
  <c r="L461" i="2"/>
  <c r="L460" i="2"/>
  <c r="L459" i="2"/>
  <c r="L458" i="2"/>
  <c r="L457" i="2"/>
  <c r="L456" i="2"/>
  <c r="L451" i="2"/>
  <c r="L450" i="2"/>
  <c r="L449" i="2"/>
  <c r="L448" i="2"/>
  <c r="L447" i="2"/>
  <c r="L446" i="2"/>
  <c r="L445" i="2"/>
  <c r="L444" i="2"/>
  <c r="L443" i="2"/>
  <c r="L442" i="2"/>
  <c r="L441" i="2"/>
  <c r="L440" i="2"/>
  <c r="L439" i="2"/>
  <c r="L438" i="2"/>
  <c r="L437" i="2"/>
  <c r="L436" i="2"/>
  <c r="L435" i="2"/>
  <c r="L434" i="2"/>
  <c r="L433" i="2"/>
  <c r="L432" i="2"/>
  <c r="L431" i="2"/>
  <c r="L430" i="2"/>
  <c r="L429" i="2"/>
  <c r="L428" i="2"/>
  <c r="L427" i="2"/>
  <c r="L426" i="2"/>
  <c r="L425" i="2"/>
  <c r="L424" i="2"/>
  <c r="L423" i="2"/>
  <c r="L422" i="2"/>
  <c r="L421" i="2"/>
  <c r="L420" i="2"/>
  <c r="L418" i="2"/>
  <c r="L417" i="2"/>
  <c r="L416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3" i="2"/>
  <c r="L392" i="2"/>
  <c r="L391" i="2"/>
  <c r="L390" i="2"/>
  <c r="L389" i="2"/>
  <c r="L388" i="2"/>
  <c r="L387" i="2"/>
  <c r="L386" i="2"/>
  <c r="L385" i="2"/>
  <c r="L384" i="2"/>
  <c r="L383" i="2"/>
  <c r="L382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N16" i="6"/>
  <c r="N17" i="6"/>
  <c r="N18" i="6"/>
  <c r="N21" i="6"/>
  <c r="N22" i="6"/>
  <c r="N23" i="6"/>
  <c r="N24" i="6"/>
  <c r="N25" i="6"/>
  <c r="N26" i="6"/>
  <c r="N27" i="6"/>
  <c r="N28" i="6"/>
  <c r="N29" i="6"/>
  <c r="N30" i="6"/>
  <c r="N32" i="6"/>
  <c r="N33" i="6"/>
  <c r="N34" i="6"/>
  <c r="N35" i="6"/>
  <c r="N36" i="6"/>
  <c r="N37" i="6"/>
  <c r="N38" i="6"/>
  <c r="N40" i="6"/>
  <c r="N41" i="6"/>
  <c r="N42" i="6"/>
  <c r="N43" i="6"/>
  <c r="N44" i="6"/>
  <c r="N45" i="6"/>
  <c r="N46" i="6"/>
  <c r="N47" i="6"/>
  <c r="I7" i="10" l="1"/>
  <c r="M7" i="9"/>
  <c r="O7" i="9" s="1"/>
  <c r="Q23" i="9"/>
  <c r="Q38" i="9"/>
  <c r="Q35" i="9"/>
  <c r="Q19" i="9"/>
  <c r="Q22" i="9"/>
  <c r="Q39" i="9"/>
  <c r="Q15" i="9"/>
  <c r="Q27" i="9"/>
  <c r="Q46" i="9"/>
  <c r="Q14" i="9"/>
  <c r="Q30" i="9"/>
  <c r="Q18" i="9"/>
  <c r="Q26" i="9"/>
  <c r="Q34" i="9"/>
  <c r="Q42" i="9"/>
  <c r="Q50" i="9"/>
  <c r="Q17" i="9"/>
  <c r="Q25" i="9"/>
  <c r="Q33" i="9"/>
  <c r="Q41" i="9"/>
  <c r="Q49" i="9"/>
  <c r="Q16" i="9"/>
  <c r="Q13" i="9"/>
  <c r="Q10" i="9" s="1"/>
  <c r="Q21" i="9"/>
  <c r="Q12" i="9"/>
  <c r="Q20" i="9"/>
  <c r="N49" i="6"/>
  <c r="N48" i="6"/>
  <c r="N19" i="6"/>
  <c r="N14" i="6"/>
  <c r="N20" i="6"/>
  <c r="N15" i="6"/>
  <c r="N31" i="6"/>
  <c r="N39" i="6"/>
  <c r="N13" i="6"/>
  <c r="N12" i="6"/>
  <c r="J860" i="2" l="1"/>
  <c r="J861" i="2"/>
  <c r="J862" i="2"/>
  <c r="J863" i="2"/>
  <c r="J864" i="2"/>
  <c r="J865" i="2"/>
  <c r="J866" i="2"/>
  <c r="J867" i="2"/>
  <c r="J868" i="2"/>
  <c r="J869" i="2"/>
  <c r="J870" i="2"/>
  <c r="J871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4" i="2"/>
  <c r="J955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859" i="2"/>
  <c r="I1061" i="2"/>
  <c r="I1066" i="2"/>
  <c r="J3666" i="2" l="1"/>
  <c r="I3666" i="2"/>
  <c r="J3665" i="2"/>
  <c r="I3665" i="2"/>
  <c r="J3664" i="2"/>
  <c r="I3664" i="2"/>
  <c r="J3663" i="2"/>
  <c r="I3663" i="2"/>
  <c r="J3662" i="2"/>
  <c r="I3662" i="2"/>
  <c r="J3661" i="2"/>
  <c r="I3661" i="2"/>
  <c r="J3660" i="2"/>
  <c r="I3660" i="2"/>
  <c r="J3659" i="2"/>
  <c r="I3659" i="2"/>
  <c r="J3658" i="2"/>
  <c r="I3658" i="2"/>
  <c r="J3657" i="2"/>
  <c r="I3657" i="2"/>
  <c r="J3656" i="2"/>
  <c r="I3656" i="2"/>
  <c r="J3655" i="2"/>
  <c r="I3655" i="2"/>
  <c r="J3654" i="2"/>
  <c r="I3654" i="2"/>
  <c r="J3653" i="2"/>
  <c r="I3653" i="2"/>
  <c r="J3652" i="2"/>
  <c r="I3652" i="2"/>
  <c r="J3651" i="2"/>
  <c r="I3651" i="2"/>
  <c r="J3650" i="2"/>
  <c r="I3650" i="2"/>
  <c r="J3649" i="2"/>
  <c r="I3649" i="2"/>
  <c r="J3648" i="2"/>
  <c r="I3648" i="2"/>
  <c r="J3647" i="2"/>
  <c r="I3647" i="2"/>
  <c r="J3646" i="2"/>
  <c r="I3646" i="2"/>
  <c r="J3645" i="2"/>
  <c r="I3645" i="2"/>
  <c r="J3644" i="2"/>
  <c r="I3644" i="2"/>
  <c r="J3643" i="2"/>
  <c r="I3643" i="2"/>
  <c r="J3642" i="2"/>
  <c r="I3642" i="2"/>
  <c r="J3641" i="2"/>
  <c r="I3641" i="2"/>
  <c r="J3640" i="2"/>
  <c r="I3640" i="2"/>
  <c r="J3639" i="2"/>
  <c r="I3639" i="2"/>
  <c r="J3638" i="2"/>
  <c r="I3638" i="2"/>
  <c r="J3637" i="2"/>
  <c r="I3637" i="2"/>
  <c r="J3636" i="2"/>
  <c r="I3636" i="2"/>
  <c r="J3635" i="2"/>
  <c r="I3635" i="2"/>
  <c r="J3634" i="2"/>
  <c r="I3634" i="2"/>
  <c r="J3633" i="2"/>
  <c r="I3633" i="2"/>
  <c r="J3632" i="2"/>
  <c r="I3632" i="2"/>
  <c r="J3631" i="2"/>
  <c r="I3631" i="2"/>
  <c r="J3630" i="2"/>
  <c r="I3630" i="2"/>
  <c r="J3629" i="2"/>
  <c r="I3629" i="2"/>
  <c r="J3628" i="2"/>
  <c r="I3628" i="2"/>
  <c r="J3627" i="2"/>
  <c r="I3627" i="2"/>
  <c r="J3626" i="2"/>
  <c r="I3626" i="2"/>
  <c r="J3625" i="2"/>
  <c r="I3625" i="2"/>
  <c r="J3624" i="2"/>
  <c r="I3624" i="2"/>
  <c r="J3623" i="2"/>
  <c r="I3623" i="2"/>
  <c r="J3622" i="2"/>
  <c r="I3622" i="2"/>
  <c r="J3621" i="2"/>
  <c r="I3621" i="2"/>
  <c r="J3620" i="2"/>
  <c r="I3620" i="2"/>
  <c r="J3619" i="2"/>
  <c r="I3619" i="2"/>
  <c r="J3618" i="2"/>
  <c r="I3618" i="2"/>
  <c r="J3617" i="2"/>
  <c r="I3617" i="2"/>
  <c r="J3616" i="2"/>
  <c r="I3616" i="2"/>
  <c r="J3615" i="2"/>
  <c r="I3615" i="2"/>
  <c r="J3614" i="2"/>
  <c r="I3614" i="2"/>
  <c r="J3613" i="2"/>
  <c r="I3613" i="2"/>
  <c r="J3612" i="2"/>
  <c r="I3612" i="2"/>
  <c r="J3611" i="2"/>
  <c r="I3611" i="2"/>
  <c r="J3610" i="2"/>
  <c r="I3610" i="2"/>
  <c r="J3609" i="2"/>
  <c r="I3609" i="2"/>
  <c r="J3608" i="2"/>
  <c r="I3608" i="2"/>
  <c r="J3607" i="2"/>
  <c r="I3607" i="2"/>
  <c r="J3606" i="2"/>
  <c r="I3606" i="2"/>
  <c r="J3605" i="2"/>
  <c r="I3605" i="2"/>
  <c r="J3604" i="2"/>
  <c r="I3604" i="2"/>
  <c r="J3603" i="2"/>
  <c r="I3603" i="2"/>
  <c r="J3602" i="2"/>
  <c r="I3602" i="2"/>
  <c r="J3601" i="2"/>
  <c r="I3601" i="2"/>
  <c r="J3600" i="2"/>
  <c r="I3600" i="2"/>
  <c r="J3599" i="2"/>
  <c r="I3599" i="2"/>
  <c r="J3598" i="2"/>
  <c r="I3598" i="2"/>
  <c r="J3597" i="2"/>
  <c r="I3597" i="2"/>
  <c r="J3596" i="2"/>
  <c r="I3596" i="2"/>
  <c r="J3595" i="2"/>
  <c r="I3595" i="2"/>
  <c r="J3594" i="2"/>
  <c r="I3594" i="2"/>
  <c r="J3593" i="2"/>
  <c r="I3593" i="2"/>
  <c r="J3592" i="2"/>
  <c r="I3592" i="2"/>
  <c r="J3591" i="2"/>
  <c r="I3591" i="2"/>
  <c r="J3590" i="2"/>
  <c r="I3590" i="2"/>
  <c r="J3589" i="2"/>
  <c r="I3589" i="2"/>
  <c r="J3588" i="2"/>
  <c r="I3588" i="2"/>
  <c r="J3587" i="2"/>
  <c r="I3587" i="2"/>
  <c r="J3586" i="2"/>
  <c r="I3586" i="2"/>
  <c r="J3585" i="2"/>
  <c r="I3585" i="2"/>
  <c r="J3584" i="2"/>
  <c r="I3584" i="2"/>
  <c r="J3583" i="2"/>
  <c r="I3583" i="2"/>
  <c r="J3582" i="2"/>
  <c r="I3582" i="2"/>
  <c r="J3581" i="2"/>
  <c r="I3581" i="2"/>
  <c r="J3580" i="2"/>
  <c r="I3580" i="2"/>
  <c r="J3579" i="2"/>
  <c r="I3579" i="2"/>
  <c r="J3578" i="2"/>
  <c r="I3578" i="2"/>
  <c r="J3577" i="2"/>
  <c r="I3577" i="2"/>
  <c r="J3576" i="2"/>
  <c r="I3576" i="2"/>
  <c r="J3575" i="2"/>
  <c r="I3575" i="2"/>
  <c r="J3574" i="2"/>
  <c r="I3574" i="2"/>
  <c r="J3573" i="2"/>
  <c r="I3573" i="2"/>
  <c r="J3572" i="2"/>
  <c r="I3572" i="2"/>
  <c r="J3571" i="2"/>
  <c r="I3571" i="2"/>
  <c r="J3570" i="2"/>
  <c r="I3570" i="2"/>
  <c r="J3569" i="2"/>
  <c r="I3569" i="2"/>
  <c r="J3568" i="2"/>
  <c r="I3568" i="2"/>
  <c r="J3567" i="2"/>
  <c r="I3567" i="2"/>
  <c r="J3566" i="2"/>
  <c r="I3566" i="2"/>
  <c r="J3565" i="2"/>
  <c r="I3565" i="2"/>
  <c r="J3564" i="2"/>
  <c r="I3564" i="2"/>
  <c r="J3563" i="2"/>
  <c r="I3563" i="2"/>
  <c r="J3562" i="2"/>
  <c r="I3562" i="2"/>
  <c r="J3561" i="2"/>
  <c r="I3561" i="2"/>
  <c r="J3560" i="2"/>
  <c r="I3560" i="2"/>
  <c r="J3559" i="2"/>
  <c r="I3559" i="2"/>
  <c r="J3558" i="2"/>
  <c r="I3558" i="2"/>
  <c r="J3557" i="2"/>
  <c r="I3557" i="2"/>
  <c r="J3556" i="2"/>
  <c r="I3556" i="2"/>
  <c r="J3555" i="2"/>
  <c r="I3555" i="2"/>
  <c r="J3554" i="2"/>
  <c r="I3554" i="2"/>
  <c r="J3553" i="2"/>
  <c r="I3553" i="2"/>
  <c r="J3552" i="2"/>
  <c r="I3552" i="2"/>
  <c r="J3551" i="2"/>
  <c r="I3551" i="2"/>
  <c r="J3550" i="2"/>
  <c r="I3550" i="2"/>
  <c r="J3549" i="2"/>
  <c r="I3549" i="2"/>
  <c r="J3548" i="2"/>
  <c r="I3548" i="2"/>
  <c r="J3547" i="2"/>
  <c r="I3547" i="2"/>
  <c r="J3546" i="2"/>
  <c r="I3546" i="2"/>
  <c r="J3545" i="2"/>
  <c r="I3545" i="2"/>
  <c r="J3544" i="2"/>
  <c r="I3544" i="2"/>
  <c r="J3543" i="2"/>
  <c r="I3543" i="2"/>
  <c r="J3542" i="2"/>
  <c r="I3542" i="2"/>
  <c r="J3541" i="2"/>
  <c r="I3541" i="2"/>
  <c r="J3540" i="2"/>
  <c r="I3540" i="2"/>
  <c r="J3539" i="2"/>
  <c r="I3539" i="2"/>
  <c r="J3538" i="2"/>
  <c r="I3538" i="2"/>
  <c r="J3537" i="2"/>
  <c r="I3537" i="2"/>
  <c r="J3536" i="2"/>
  <c r="I3536" i="2"/>
  <c r="J3535" i="2"/>
  <c r="I3535" i="2"/>
  <c r="J3534" i="2"/>
  <c r="I3534" i="2"/>
  <c r="J3533" i="2"/>
  <c r="I3533" i="2"/>
  <c r="J3532" i="2"/>
  <c r="I3532" i="2"/>
  <c r="J3531" i="2"/>
  <c r="I3531" i="2"/>
  <c r="J3530" i="2"/>
  <c r="I3530" i="2"/>
  <c r="J3529" i="2"/>
  <c r="I3529" i="2"/>
  <c r="J3528" i="2"/>
  <c r="I3528" i="2"/>
  <c r="J3527" i="2"/>
  <c r="I3527" i="2"/>
  <c r="J3526" i="2"/>
  <c r="I3526" i="2"/>
  <c r="J3525" i="2"/>
  <c r="I3525" i="2"/>
  <c r="J3524" i="2"/>
  <c r="I3524" i="2"/>
  <c r="J3523" i="2"/>
  <c r="I3523" i="2"/>
  <c r="J3522" i="2"/>
  <c r="I3522" i="2"/>
  <c r="J3521" i="2"/>
  <c r="I3521" i="2"/>
  <c r="J3520" i="2"/>
  <c r="I3520" i="2"/>
  <c r="J3519" i="2"/>
  <c r="I3519" i="2"/>
  <c r="J3518" i="2"/>
  <c r="I3518" i="2"/>
  <c r="J3517" i="2"/>
  <c r="I3517" i="2"/>
  <c r="J3516" i="2"/>
  <c r="I3516" i="2"/>
  <c r="J3515" i="2"/>
  <c r="I3515" i="2"/>
  <c r="J3514" i="2"/>
  <c r="I3514" i="2"/>
  <c r="J3513" i="2"/>
  <c r="I3513" i="2"/>
  <c r="J3512" i="2"/>
  <c r="I3512" i="2"/>
  <c r="J3511" i="2"/>
  <c r="I3511" i="2"/>
  <c r="J3510" i="2"/>
  <c r="I3510" i="2"/>
  <c r="J3509" i="2"/>
  <c r="I3509" i="2"/>
  <c r="J3508" i="2"/>
  <c r="I3508" i="2"/>
  <c r="J3507" i="2"/>
  <c r="I3507" i="2"/>
  <c r="J3506" i="2"/>
  <c r="I3506" i="2"/>
  <c r="J3505" i="2"/>
  <c r="I3505" i="2"/>
  <c r="J3504" i="2"/>
  <c r="I3504" i="2"/>
  <c r="J3503" i="2"/>
  <c r="I3503" i="2"/>
  <c r="J3502" i="2"/>
  <c r="I3502" i="2"/>
  <c r="J3501" i="2"/>
  <c r="I3501" i="2"/>
  <c r="J3500" i="2"/>
  <c r="I3500" i="2"/>
  <c r="J3499" i="2"/>
  <c r="I3499" i="2"/>
  <c r="J3498" i="2"/>
  <c r="I3498" i="2"/>
  <c r="J3497" i="2"/>
  <c r="I3497" i="2"/>
  <c r="J3496" i="2"/>
  <c r="I3496" i="2"/>
  <c r="J3495" i="2"/>
  <c r="I3495" i="2"/>
  <c r="J3494" i="2"/>
  <c r="I3494" i="2"/>
  <c r="J3493" i="2"/>
  <c r="I3493" i="2"/>
  <c r="J3492" i="2"/>
  <c r="I3492" i="2"/>
  <c r="J3491" i="2"/>
  <c r="I3491" i="2"/>
  <c r="J3490" i="2"/>
  <c r="I3490" i="2"/>
  <c r="J3489" i="2"/>
  <c r="I3489" i="2"/>
  <c r="J3488" i="2"/>
  <c r="I3488" i="2"/>
  <c r="J3487" i="2"/>
  <c r="I3487" i="2"/>
  <c r="J3486" i="2"/>
  <c r="I3486" i="2"/>
  <c r="J3485" i="2"/>
  <c r="I3485" i="2"/>
  <c r="J3484" i="2"/>
  <c r="I3484" i="2"/>
  <c r="J3483" i="2"/>
  <c r="I3483" i="2"/>
  <c r="J3482" i="2"/>
  <c r="I3482" i="2"/>
  <c r="J3481" i="2"/>
  <c r="I3481" i="2"/>
  <c r="J3480" i="2"/>
  <c r="I3480" i="2"/>
  <c r="J3479" i="2"/>
  <c r="I3479" i="2"/>
  <c r="J3478" i="2"/>
  <c r="I3478" i="2"/>
  <c r="J3477" i="2"/>
  <c r="I3477" i="2"/>
  <c r="J3476" i="2"/>
  <c r="I3476" i="2"/>
  <c r="J3475" i="2"/>
  <c r="I3475" i="2"/>
  <c r="J3474" i="2"/>
  <c r="I3474" i="2"/>
  <c r="J3473" i="2"/>
  <c r="I3473" i="2"/>
  <c r="J3472" i="2"/>
  <c r="I3472" i="2"/>
  <c r="J3471" i="2"/>
  <c r="I3471" i="2"/>
  <c r="J3470" i="2"/>
  <c r="I3470" i="2"/>
  <c r="J3469" i="2"/>
  <c r="I3469" i="2"/>
  <c r="J3468" i="2"/>
  <c r="I3468" i="2"/>
  <c r="J3467" i="2"/>
  <c r="I3467" i="2"/>
  <c r="J3466" i="2"/>
  <c r="I3466" i="2"/>
  <c r="J3465" i="2"/>
  <c r="I3465" i="2"/>
  <c r="J3464" i="2"/>
  <c r="I3464" i="2"/>
  <c r="J3463" i="2"/>
  <c r="I3463" i="2"/>
  <c r="J3462" i="2"/>
  <c r="I3462" i="2"/>
  <c r="J3461" i="2"/>
  <c r="I3461" i="2"/>
  <c r="J3460" i="2"/>
  <c r="I3460" i="2"/>
  <c r="J3459" i="2"/>
  <c r="I3459" i="2"/>
  <c r="J3458" i="2"/>
  <c r="I3458" i="2"/>
  <c r="J3457" i="2"/>
  <c r="I3457" i="2"/>
  <c r="J3456" i="2"/>
  <c r="I3456" i="2"/>
  <c r="J3455" i="2"/>
  <c r="I3455" i="2"/>
  <c r="J3454" i="2"/>
  <c r="I3454" i="2"/>
  <c r="J3453" i="2"/>
  <c r="I3453" i="2"/>
  <c r="J3452" i="2"/>
  <c r="I3452" i="2"/>
  <c r="J3451" i="2"/>
  <c r="I3451" i="2"/>
  <c r="J3450" i="2"/>
  <c r="I3450" i="2"/>
  <c r="J3449" i="2"/>
  <c r="I3449" i="2"/>
  <c r="J3448" i="2"/>
  <c r="I3448" i="2"/>
  <c r="J3447" i="2"/>
  <c r="I3447" i="2"/>
  <c r="J3446" i="2"/>
  <c r="I3446" i="2"/>
  <c r="J3445" i="2"/>
  <c r="I3445" i="2"/>
  <c r="J3444" i="2"/>
  <c r="I3444" i="2"/>
  <c r="J3443" i="2"/>
  <c r="I3443" i="2"/>
  <c r="J3442" i="2"/>
  <c r="I3442" i="2"/>
  <c r="J3441" i="2"/>
  <c r="I3441" i="2"/>
  <c r="J3440" i="2"/>
  <c r="I3440" i="2"/>
  <c r="J3439" i="2"/>
  <c r="I3439" i="2"/>
  <c r="J3438" i="2"/>
  <c r="I3438" i="2"/>
  <c r="J3437" i="2"/>
  <c r="I3437" i="2"/>
  <c r="J3436" i="2"/>
  <c r="I3436" i="2"/>
  <c r="J3435" i="2"/>
  <c r="I3435" i="2"/>
  <c r="J3434" i="2"/>
  <c r="I3434" i="2"/>
  <c r="J3433" i="2"/>
  <c r="I3433" i="2"/>
  <c r="J3432" i="2"/>
  <c r="I3432" i="2"/>
  <c r="J3431" i="2"/>
  <c r="I3431" i="2"/>
  <c r="J3430" i="2"/>
  <c r="I3430" i="2"/>
  <c r="J3429" i="2"/>
  <c r="I3429" i="2"/>
  <c r="J3428" i="2"/>
  <c r="I3428" i="2"/>
  <c r="J3427" i="2"/>
  <c r="I3427" i="2"/>
  <c r="J3426" i="2"/>
  <c r="I3426" i="2"/>
  <c r="J3425" i="2"/>
  <c r="I3425" i="2"/>
  <c r="J3424" i="2"/>
  <c r="I3424" i="2"/>
  <c r="J3423" i="2"/>
  <c r="I3423" i="2"/>
  <c r="J3422" i="2"/>
  <c r="I3422" i="2"/>
  <c r="J3421" i="2"/>
  <c r="I3421" i="2"/>
  <c r="J3420" i="2"/>
  <c r="I3420" i="2"/>
  <c r="J3419" i="2"/>
  <c r="I3419" i="2"/>
  <c r="J3418" i="2"/>
  <c r="I3418" i="2"/>
  <c r="J3417" i="2"/>
  <c r="I3417" i="2"/>
  <c r="J3416" i="2"/>
  <c r="I3416" i="2"/>
  <c r="J3415" i="2"/>
  <c r="I3415" i="2"/>
  <c r="J3414" i="2"/>
  <c r="I3414" i="2"/>
  <c r="J3413" i="2"/>
  <c r="I3413" i="2"/>
  <c r="J3412" i="2"/>
  <c r="I3412" i="2"/>
  <c r="J3411" i="2"/>
  <c r="I3411" i="2"/>
  <c r="J3410" i="2"/>
  <c r="I3410" i="2"/>
  <c r="J3409" i="2"/>
  <c r="I3409" i="2"/>
  <c r="J3408" i="2"/>
  <c r="I3408" i="2"/>
  <c r="J3407" i="2"/>
  <c r="I3407" i="2"/>
  <c r="J3406" i="2"/>
  <c r="I3406" i="2"/>
  <c r="J3405" i="2"/>
  <c r="I3405" i="2"/>
  <c r="J3404" i="2"/>
  <c r="I3404" i="2"/>
  <c r="J3403" i="2"/>
  <c r="I3403" i="2"/>
  <c r="J3402" i="2"/>
  <c r="I3402" i="2"/>
  <c r="J3401" i="2"/>
  <c r="I3401" i="2"/>
  <c r="J3400" i="2"/>
  <c r="I3400" i="2"/>
  <c r="J3399" i="2"/>
  <c r="I3399" i="2"/>
  <c r="J3398" i="2"/>
  <c r="I3398" i="2"/>
  <c r="J3397" i="2"/>
  <c r="I3397" i="2"/>
  <c r="J3396" i="2"/>
  <c r="I3396" i="2"/>
  <c r="J3395" i="2"/>
  <c r="I3395" i="2"/>
  <c r="J3394" i="2"/>
  <c r="I3394" i="2"/>
  <c r="J3393" i="2"/>
  <c r="I3393" i="2"/>
  <c r="J3392" i="2"/>
  <c r="I3392" i="2"/>
  <c r="J3391" i="2"/>
  <c r="I3391" i="2"/>
  <c r="J3390" i="2"/>
  <c r="I3390" i="2"/>
  <c r="J3389" i="2"/>
  <c r="I3389" i="2"/>
  <c r="J3388" i="2"/>
  <c r="I3388" i="2"/>
  <c r="J3387" i="2"/>
  <c r="I3387" i="2"/>
  <c r="J3386" i="2"/>
  <c r="I3386" i="2"/>
  <c r="J3385" i="2"/>
  <c r="I3385" i="2"/>
  <c r="J3384" i="2"/>
  <c r="I3384" i="2"/>
  <c r="J3383" i="2"/>
  <c r="I3383" i="2"/>
  <c r="J3382" i="2"/>
  <c r="I3382" i="2"/>
  <c r="J3381" i="2"/>
  <c r="I3381" i="2"/>
  <c r="J3380" i="2"/>
  <c r="I3380" i="2"/>
  <c r="J3379" i="2"/>
  <c r="I3379" i="2"/>
  <c r="J3378" i="2"/>
  <c r="I3378" i="2"/>
  <c r="J3377" i="2"/>
  <c r="I3377" i="2"/>
  <c r="J3376" i="2"/>
  <c r="I3376" i="2"/>
  <c r="J3375" i="2"/>
  <c r="I3375" i="2"/>
  <c r="J3374" i="2"/>
  <c r="I3374" i="2"/>
  <c r="J3373" i="2"/>
  <c r="I3373" i="2"/>
  <c r="J3372" i="2"/>
  <c r="I3372" i="2"/>
  <c r="J3371" i="2"/>
  <c r="I3371" i="2"/>
  <c r="J3370" i="2"/>
  <c r="I3370" i="2"/>
  <c r="J3369" i="2"/>
  <c r="I3369" i="2"/>
  <c r="J3368" i="2"/>
  <c r="I3368" i="2"/>
  <c r="J3367" i="2"/>
  <c r="I3367" i="2"/>
  <c r="J3366" i="2"/>
  <c r="I3366" i="2"/>
  <c r="J3365" i="2"/>
  <c r="I3365" i="2"/>
  <c r="J3364" i="2"/>
  <c r="I3364" i="2"/>
  <c r="J3363" i="2"/>
  <c r="I3363" i="2"/>
  <c r="J3362" i="2"/>
  <c r="I3362" i="2"/>
  <c r="J3361" i="2"/>
  <c r="I3361" i="2"/>
  <c r="J3360" i="2"/>
  <c r="I3360" i="2"/>
  <c r="J3359" i="2"/>
  <c r="I3359" i="2"/>
  <c r="J3358" i="2"/>
  <c r="I3358" i="2"/>
  <c r="J3357" i="2"/>
  <c r="I3357" i="2"/>
  <c r="J3356" i="2"/>
  <c r="I3356" i="2"/>
  <c r="J3355" i="2"/>
  <c r="I3355" i="2"/>
  <c r="J3354" i="2"/>
  <c r="I3354" i="2"/>
  <c r="J3353" i="2"/>
  <c r="I3353" i="2"/>
  <c r="J3352" i="2"/>
  <c r="I3352" i="2"/>
  <c r="J3351" i="2"/>
  <c r="I3351" i="2"/>
  <c r="J3350" i="2"/>
  <c r="I3350" i="2"/>
  <c r="J3349" i="2"/>
  <c r="I3349" i="2"/>
  <c r="J3348" i="2"/>
  <c r="I3348" i="2"/>
  <c r="J3347" i="2"/>
  <c r="I3347" i="2"/>
  <c r="J3346" i="2"/>
  <c r="I3346" i="2"/>
  <c r="J3345" i="2"/>
  <c r="I3345" i="2"/>
  <c r="J3344" i="2"/>
  <c r="I3344" i="2"/>
  <c r="J3343" i="2"/>
  <c r="I3343" i="2"/>
  <c r="J3342" i="2"/>
  <c r="I3342" i="2"/>
  <c r="J3341" i="2"/>
  <c r="I3341" i="2"/>
  <c r="J3340" i="2"/>
  <c r="I3340" i="2"/>
  <c r="J3339" i="2"/>
  <c r="I3339" i="2"/>
  <c r="J3338" i="2"/>
  <c r="I3338" i="2"/>
  <c r="J3337" i="2"/>
  <c r="I3337" i="2"/>
  <c r="J3336" i="2"/>
  <c r="I3336" i="2"/>
  <c r="J3335" i="2"/>
  <c r="I3335" i="2"/>
  <c r="J3334" i="2"/>
  <c r="I3334" i="2"/>
  <c r="J3333" i="2"/>
  <c r="I3333" i="2"/>
  <c r="J3332" i="2"/>
  <c r="I3332" i="2"/>
  <c r="J3331" i="2"/>
  <c r="I3331" i="2"/>
  <c r="J3330" i="2"/>
  <c r="I3330" i="2"/>
  <c r="J3329" i="2"/>
  <c r="I3329" i="2"/>
  <c r="J3328" i="2"/>
  <c r="I3328" i="2"/>
  <c r="J3327" i="2"/>
  <c r="I3327" i="2"/>
  <c r="J3326" i="2"/>
  <c r="I3326" i="2"/>
  <c r="J3325" i="2"/>
  <c r="I3325" i="2"/>
  <c r="J3324" i="2"/>
  <c r="I3324" i="2"/>
  <c r="J3323" i="2"/>
  <c r="I3323" i="2"/>
  <c r="J3322" i="2"/>
  <c r="I3322" i="2"/>
  <c r="J3321" i="2"/>
  <c r="I3321" i="2"/>
  <c r="J3320" i="2"/>
  <c r="I3320" i="2"/>
  <c r="J3319" i="2"/>
  <c r="I3319" i="2"/>
  <c r="J3318" i="2"/>
  <c r="I3318" i="2"/>
  <c r="J3317" i="2"/>
  <c r="I3317" i="2"/>
  <c r="J3316" i="2"/>
  <c r="I3316" i="2"/>
  <c r="J3315" i="2"/>
  <c r="I3315" i="2"/>
  <c r="J3314" i="2"/>
  <c r="I3314" i="2"/>
  <c r="J3313" i="2"/>
  <c r="I3313" i="2"/>
  <c r="J3312" i="2"/>
  <c r="I3312" i="2"/>
  <c r="J3311" i="2"/>
  <c r="I3311" i="2"/>
  <c r="J3310" i="2"/>
  <c r="I3310" i="2"/>
  <c r="J3309" i="2"/>
  <c r="I3309" i="2"/>
  <c r="J3308" i="2"/>
  <c r="I3308" i="2"/>
  <c r="J3307" i="2"/>
  <c r="I3307" i="2"/>
  <c r="J3306" i="2"/>
  <c r="I3306" i="2"/>
  <c r="J3305" i="2"/>
  <c r="I3305" i="2"/>
  <c r="J3304" i="2"/>
  <c r="I3304" i="2"/>
  <c r="J3303" i="2"/>
  <c r="I3303" i="2"/>
  <c r="J3302" i="2"/>
  <c r="I3302" i="2"/>
  <c r="J3301" i="2"/>
  <c r="I3301" i="2"/>
  <c r="J3300" i="2"/>
  <c r="I3300" i="2"/>
  <c r="J3299" i="2"/>
  <c r="I3299" i="2"/>
  <c r="J3298" i="2"/>
  <c r="I3298" i="2"/>
  <c r="J3297" i="2"/>
  <c r="I3297" i="2"/>
  <c r="J3296" i="2"/>
  <c r="I3296" i="2"/>
  <c r="J3295" i="2"/>
  <c r="I3295" i="2"/>
  <c r="J3294" i="2"/>
  <c r="I3294" i="2"/>
  <c r="J3293" i="2"/>
  <c r="I3293" i="2"/>
  <c r="J3292" i="2"/>
  <c r="I3292" i="2"/>
  <c r="J3291" i="2"/>
  <c r="I3291" i="2"/>
  <c r="J3290" i="2"/>
  <c r="I3290" i="2"/>
  <c r="J3289" i="2"/>
  <c r="I3289" i="2"/>
  <c r="J3288" i="2"/>
  <c r="I3288" i="2"/>
  <c r="J3287" i="2"/>
  <c r="I3287" i="2"/>
  <c r="J3286" i="2"/>
  <c r="I3286" i="2"/>
  <c r="J3285" i="2"/>
  <c r="I3285" i="2"/>
  <c r="J3284" i="2"/>
  <c r="I3284" i="2"/>
  <c r="J3283" i="2"/>
  <c r="I3283" i="2"/>
  <c r="J3282" i="2"/>
  <c r="I3282" i="2"/>
  <c r="J3281" i="2"/>
  <c r="I3281" i="2"/>
  <c r="J3280" i="2"/>
  <c r="I3280" i="2"/>
  <c r="J3279" i="2"/>
  <c r="I3279" i="2"/>
  <c r="J3278" i="2"/>
  <c r="I3278" i="2"/>
  <c r="J3277" i="2"/>
  <c r="I3277" i="2"/>
  <c r="J3276" i="2"/>
  <c r="I3276" i="2"/>
  <c r="J3275" i="2"/>
  <c r="I3275" i="2"/>
  <c r="J3274" i="2"/>
  <c r="I3274" i="2"/>
  <c r="J3273" i="2"/>
  <c r="I3273" i="2"/>
  <c r="J3272" i="2"/>
  <c r="I3272" i="2"/>
  <c r="J3271" i="2"/>
  <c r="I3271" i="2"/>
  <c r="J3270" i="2"/>
  <c r="I3270" i="2"/>
  <c r="J3269" i="2"/>
  <c r="I3269" i="2"/>
  <c r="J3268" i="2"/>
  <c r="I3268" i="2"/>
  <c r="J3267" i="2"/>
  <c r="I3267" i="2"/>
  <c r="J3266" i="2"/>
  <c r="I3266" i="2"/>
  <c r="J3265" i="2"/>
  <c r="I3265" i="2"/>
  <c r="J3264" i="2"/>
  <c r="I3264" i="2"/>
  <c r="J3263" i="2"/>
  <c r="I3263" i="2"/>
  <c r="J3262" i="2"/>
  <c r="I3262" i="2"/>
  <c r="J3261" i="2"/>
  <c r="I3261" i="2"/>
  <c r="J3260" i="2"/>
  <c r="I3260" i="2"/>
  <c r="J3259" i="2"/>
  <c r="I3259" i="2"/>
  <c r="J3258" i="2"/>
  <c r="I3258" i="2"/>
  <c r="J3257" i="2"/>
  <c r="I3257" i="2"/>
  <c r="J3256" i="2"/>
  <c r="I3256" i="2"/>
  <c r="J3255" i="2"/>
  <c r="I3255" i="2"/>
  <c r="J3254" i="2"/>
  <c r="I3254" i="2"/>
  <c r="J3253" i="2"/>
  <c r="I3253" i="2"/>
  <c r="J3252" i="2"/>
  <c r="I3252" i="2"/>
  <c r="J3251" i="2"/>
  <c r="I3251" i="2"/>
  <c r="J3250" i="2"/>
  <c r="I3250" i="2"/>
  <c r="J3249" i="2"/>
  <c r="I3249" i="2"/>
  <c r="J3248" i="2"/>
  <c r="I3248" i="2"/>
  <c r="J3247" i="2"/>
  <c r="I3247" i="2"/>
  <c r="J3246" i="2"/>
  <c r="I3246" i="2"/>
  <c r="J3245" i="2"/>
  <c r="I3245" i="2"/>
  <c r="J3244" i="2"/>
  <c r="I3244" i="2"/>
  <c r="J3243" i="2"/>
  <c r="I3243" i="2"/>
  <c r="J3242" i="2"/>
  <c r="I3242" i="2"/>
  <c r="J3241" i="2"/>
  <c r="I3241" i="2"/>
  <c r="J3240" i="2"/>
  <c r="I3240" i="2"/>
  <c r="J3239" i="2"/>
  <c r="I3239" i="2"/>
  <c r="J3238" i="2"/>
  <c r="I3238" i="2"/>
  <c r="J3237" i="2"/>
  <c r="I3237" i="2"/>
  <c r="J3236" i="2"/>
  <c r="I3236" i="2"/>
  <c r="J3235" i="2"/>
  <c r="I3235" i="2"/>
  <c r="J3234" i="2"/>
  <c r="I3234" i="2"/>
  <c r="J3233" i="2"/>
  <c r="I3233" i="2"/>
  <c r="J3232" i="2"/>
  <c r="I3232" i="2"/>
  <c r="J3231" i="2"/>
  <c r="I3231" i="2"/>
  <c r="J3230" i="2"/>
  <c r="I3230" i="2"/>
  <c r="J3229" i="2"/>
  <c r="I3229" i="2"/>
  <c r="J3228" i="2"/>
  <c r="I3228" i="2"/>
  <c r="J3227" i="2"/>
  <c r="I3227" i="2"/>
  <c r="J3226" i="2"/>
  <c r="I3226" i="2"/>
  <c r="J3225" i="2"/>
  <c r="I3225" i="2"/>
  <c r="J3224" i="2"/>
  <c r="I3224" i="2"/>
  <c r="J3223" i="2"/>
  <c r="I3223" i="2"/>
  <c r="J3222" i="2"/>
  <c r="I3222" i="2"/>
  <c r="J3221" i="2"/>
  <c r="I3221" i="2"/>
  <c r="J3220" i="2"/>
  <c r="I3220" i="2"/>
  <c r="J3219" i="2"/>
  <c r="I3219" i="2"/>
  <c r="J3218" i="2"/>
  <c r="I3218" i="2"/>
  <c r="J3217" i="2"/>
  <c r="I3217" i="2"/>
  <c r="J3216" i="2"/>
  <c r="I3216" i="2"/>
  <c r="J3215" i="2"/>
  <c r="I3215" i="2"/>
  <c r="J3214" i="2"/>
  <c r="I3214" i="2"/>
  <c r="J3213" i="2"/>
  <c r="I3213" i="2"/>
  <c r="J3212" i="2"/>
  <c r="I3212" i="2"/>
  <c r="J3211" i="2"/>
  <c r="I3211" i="2"/>
  <c r="J3210" i="2"/>
  <c r="I3210" i="2"/>
  <c r="J3209" i="2"/>
  <c r="I3209" i="2"/>
  <c r="J3208" i="2"/>
  <c r="I3208" i="2"/>
  <c r="J3207" i="2"/>
  <c r="I3207" i="2"/>
  <c r="J3206" i="2"/>
  <c r="I3206" i="2"/>
  <c r="J3205" i="2"/>
  <c r="I3205" i="2"/>
  <c r="J3204" i="2"/>
  <c r="I3204" i="2"/>
  <c r="J3203" i="2"/>
  <c r="I3203" i="2"/>
  <c r="J3202" i="2"/>
  <c r="I3202" i="2"/>
  <c r="J3201" i="2"/>
  <c r="I3201" i="2"/>
  <c r="J3200" i="2"/>
  <c r="I3200" i="2"/>
  <c r="J3199" i="2"/>
  <c r="I3199" i="2"/>
  <c r="J3198" i="2"/>
  <c r="I3198" i="2"/>
  <c r="J3197" i="2"/>
  <c r="I3197" i="2"/>
  <c r="J3196" i="2"/>
  <c r="I3196" i="2"/>
  <c r="J3195" i="2"/>
  <c r="I3195" i="2"/>
  <c r="J3194" i="2"/>
  <c r="I3194" i="2"/>
  <c r="J3193" i="2"/>
  <c r="I3193" i="2"/>
  <c r="J3192" i="2"/>
  <c r="I3192" i="2"/>
  <c r="J3191" i="2"/>
  <c r="I3191" i="2"/>
  <c r="J3190" i="2"/>
  <c r="I3190" i="2"/>
  <c r="J3189" i="2"/>
  <c r="I3189" i="2"/>
  <c r="J3188" i="2"/>
  <c r="I3188" i="2"/>
  <c r="J3187" i="2"/>
  <c r="I3187" i="2"/>
  <c r="J3186" i="2"/>
  <c r="I3186" i="2"/>
  <c r="J3185" i="2"/>
  <c r="I3185" i="2"/>
  <c r="J3184" i="2"/>
  <c r="I3184" i="2"/>
  <c r="J3183" i="2"/>
  <c r="I3183" i="2"/>
  <c r="J3182" i="2"/>
  <c r="I3182" i="2"/>
  <c r="J3181" i="2"/>
  <c r="I3181" i="2"/>
  <c r="J3180" i="2"/>
  <c r="I3180" i="2"/>
  <c r="J3179" i="2"/>
  <c r="I3179" i="2"/>
  <c r="J3178" i="2"/>
  <c r="I3178" i="2"/>
  <c r="J3177" i="2"/>
  <c r="I3177" i="2"/>
  <c r="J3176" i="2"/>
  <c r="I3176" i="2"/>
  <c r="J3175" i="2"/>
  <c r="I3175" i="2"/>
  <c r="J3174" i="2"/>
  <c r="I3174" i="2"/>
  <c r="J3173" i="2"/>
  <c r="I3173" i="2"/>
  <c r="J3172" i="2"/>
  <c r="I3172" i="2"/>
  <c r="J3171" i="2"/>
  <c r="I3171" i="2"/>
  <c r="J3170" i="2"/>
  <c r="I3170" i="2"/>
  <c r="J3169" i="2"/>
  <c r="I3169" i="2"/>
  <c r="J3168" i="2"/>
  <c r="I3168" i="2"/>
  <c r="J3167" i="2"/>
  <c r="I3167" i="2"/>
  <c r="J3166" i="2"/>
  <c r="I3166" i="2"/>
  <c r="J3165" i="2"/>
  <c r="I3165" i="2"/>
  <c r="J3164" i="2"/>
  <c r="I3164" i="2"/>
  <c r="J3163" i="2"/>
  <c r="I3163" i="2"/>
  <c r="J3162" i="2"/>
  <c r="I3162" i="2"/>
  <c r="J3161" i="2"/>
  <c r="I3161" i="2"/>
  <c r="J3160" i="2"/>
  <c r="I3160" i="2"/>
  <c r="J3159" i="2"/>
  <c r="I3159" i="2"/>
  <c r="J3158" i="2"/>
  <c r="I3158" i="2"/>
  <c r="J3157" i="2"/>
  <c r="I3157" i="2"/>
  <c r="J3156" i="2"/>
  <c r="I3156" i="2"/>
  <c r="J3155" i="2"/>
  <c r="I3155" i="2"/>
  <c r="J3154" i="2"/>
  <c r="I3154" i="2"/>
  <c r="J3153" i="2"/>
  <c r="I3153" i="2"/>
  <c r="J3152" i="2"/>
  <c r="I3152" i="2"/>
  <c r="J3151" i="2"/>
  <c r="I3151" i="2"/>
  <c r="J3150" i="2"/>
  <c r="I3150" i="2"/>
  <c r="J3149" i="2"/>
  <c r="I3149" i="2"/>
  <c r="J3148" i="2"/>
  <c r="I3148" i="2"/>
  <c r="J3147" i="2"/>
  <c r="I3147" i="2"/>
  <c r="J3146" i="2"/>
  <c r="I3146" i="2"/>
  <c r="J3145" i="2"/>
  <c r="I3145" i="2"/>
  <c r="J3144" i="2"/>
  <c r="I3144" i="2"/>
  <c r="J3143" i="2"/>
  <c r="I3143" i="2"/>
  <c r="J3142" i="2"/>
  <c r="I3142" i="2"/>
  <c r="J3141" i="2"/>
  <c r="I3141" i="2"/>
  <c r="J3140" i="2"/>
  <c r="I3140" i="2"/>
  <c r="J3139" i="2"/>
  <c r="I3139" i="2"/>
  <c r="J3138" i="2"/>
  <c r="I3138" i="2"/>
  <c r="J3137" i="2"/>
  <c r="I3137" i="2"/>
  <c r="J3136" i="2"/>
  <c r="I3136" i="2"/>
  <c r="J3135" i="2"/>
  <c r="I3135" i="2"/>
  <c r="J3134" i="2"/>
  <c r="I3134" i="2"/>
  <c r="J3133" i="2"/>
  <c r="I3133" i="2"/>
  <c r="J3131" i="2"/>
  <c r="I3131" i="2"/>
  <c r="J3130" i="2"/>
  <c r="I3130" i="2"/>
  <c r="J3129" i="2"/>
  <c r="I3129" i="2"/>
  <c r="J3128" i="2"/>
  <c r="I3128" i="2"/>
  <c r="J3127" i="2"/>
  <c r="I3127" i="2"/>
  <c r="J3126" i="2"/>
  <c r="I3126" i="2"/>
  <c r="J3125" i="2"/>
  <c r="I3125" i="2"/>
  <c r="J3124" i="2"/>
  <c r="I3124" i="2"/>
  <c r="J3123" i="2"/>
  <c r="I3123" i="2"/>
  <c r="J3122" i="2"/>
  <c r="I3122" i="2"/>
  <c r="J3121" i="2"/>
  <c r="I3121" i="2"/>
  <c r="J3120" i="2"/>
  <c r="I3120" i="2"/>
  <c r="J3119" i="2"/>
  <c r="I3119" i="2"/>
  <c r="J3118" i="2"/>
  <c r="I3118" i="2"/>
  <c r="J3117" i="2"/>
  <c r="I3117" i="2"/>
  <c r="J3116" i="2"/>
  <c r="I3116" i="2"/>
  <c r="J3115" i="2"/>
  <c r="I3115" i="2"/>
  <c r="J3114" i="2"/>
  <c r="I3114" i="2"/>
  <c r="J3113" i="2"/>
  <c r="I3113" i="2"/>
  <c r="J3112" i="2"/>
  <c r="I3112" i="2"/>
  <c r="J3111" i="2"/>
  <c r="I3111" i="2"/>
  <c r="J3110" i="2"/>
  <c r="I3110" i="2"/>
  <c r="J3109" i="2"/>
  <c r="I3109" i="2"/>
  <c r="J3108" i="2"/>
  <c r="I3108" i="2"/>
  <c r="J3107" i="2"/>
  <c r="I3107" i="2"/>
  <c r="J3106" i="2"/>
  <c r="I3106" i="2"/>
  <c r="J3105" i="2"/>
  <c r="I3105" i="2"/>
  <c r="J3104" i="2"/>
  <c r="I3104" i="2"/>
  <c r="J3103" i="2"/>
  <c r="I3103" i="2"/>
  <c r="J3102" i="2"/>
  <c r="I3102" i="2"/>
  <c r="J3101" i="2"/>
  <c r="I3101" i="2"/>
  <c r="J3100" i="2"/>
  <c r="I3100" i="2"/>
  <c r="J3099" i="2"/>
  <c r="I3099" i="2"/>
  <c r="J3098" i="2"/>
  <c r="I3098" i="2"/>
  <c r="J3097" i="2"/>
  <c r="I3097" i="2"/>
  <c r="J3096" i="2"/>
  <c r="I3096" i="2"/>
  <c r="J3095" i="2"/>
  <c r="I3095" i="2"/>
  <c r="J3094" i="2"/>
  <c r="I3094" i="2"/>
  <c r="J3093" i="2"/>
  <c r="I3093" i="2"/>
  <c r="J3092" i="2"/>
  <c r="I3092" i="2"/>
  <c r="J3091" i="2"/>
  <c r="I3091" i="2"/>
  <c r="J3090" i="2"/>
  <c r="I3090" i="2"/>
  <c r="J3089" i="2"/>
  <c r="I3089" i="2"/>
  <c r="J3088" i="2"/>
  <c r="I3088" i="2"/>
  <c r="J3087" i="2"/>
  <c r="I3087" i="2"/>
  <c r="J3086" i="2"/>
  <c r="I3086" i="2"/>
  <c r="J3085" i="2"/>
  <c r="I3085" i="2"/>
  <c r="J3084" i="2"/>
  <c r="I3084" i="2"/>
  <c r="J3083" i="2"/>
  <c r="I3083" i="2"/>
  <c r="J3082" i="2"/>
  <c r="I3082" i="2"/>
  <c r="J3081" i="2"/>
  <c r="I3081" i="2"/>
  <c r="J3080" i="2"/>
  <c r="I3080" i="2"/>
  <c r="J3079" i="2"/>
  <c r="I3079" i="2"/>
  <c r="J3078" i="2"/>
  <c r="I3078" i="2"/>
  <c r="J3077" i="2"/>
  <c r="I3077" i="2"/>
  <c r="J3076" i="2"/>
  <c r="I3076" i="2"/>
  <c r="J3075" i="2"/>
  <c r="I3075" i="2"/>
  <c r="J3074" i="2"/>
  <c r="I3074" i="2"/>
  <c r="J3073" i="2"/>
  <c r="I3073" i="2"/>
  <c r="J3072" i="2"/>
  <c r="I3072" i="2"/>
  <c r="J3071" i="2"/>
  <c r="I3071" i="2"/>
  <c r="J3070" i="2"/>
  <c r="I3070" i="2"/>
  <c r="J3069" i="2"/>
  <c r="I3069" i="2"/>
  <c r="J3068" i="2"/>
  <c r="I3068" i="2"/>
  <c r="J3067" i="2"/>
  <c r="I3067" i="2"/>
  <c r="J3066" i="2"/>
  <c r="I3066" i="2"/>
  <c r="J3065" i="2"/>
  <c r="I3065" i="2"/>
  <c r="J3064" i="2"/>
  <c r="I3064" i="2"/>
  <c r="J3063" i="2"/>
  <c r="I3063" i="2"/>
  <c r="J3062" i="2"/>
  <c r="I3062" i="2"/>
  <c r="J3061" i="2"/>
  <c r="I3061" i="2"/>
  <c r="J3060" i="2"/>
  <c r="I3060" i="2"/>
  <c r="J3059" i="2"/>
  <c r="I3059" i="2"/>
  <c r="J3058" i="2"/>
  <c r="I3058" i="2"/>
  <c r="J3057" i="2"/>
  <c r="I3057" i="2"/>
  <c r="J3056" i="2"/>
  <c r="I3056" i="2"/>
  <c r="J3055" i="2"/>
  <c r="I3055" i="2"/>
  <c r="J3054" i="2"/>
  <c r="I3054" i="2"/>
  <c r="J3053" i="2"/>
  <c r="I3053" i="2"/>
  <c r="J3052" i="2"/>
  <c r="I3052" i="2"/>
  <c r="J3051" i="2"/>
  <c r="I3051" i="2"/>
  <c r="J3050" i="2"/>
  <c r="I3050" i="2"/>
  <c r="J3049" i="2"/>
  <c r="I3049" i="2"/>
  <c r="J3048" i="2"/>
  <c r="I3048" i="2"/>
  <c r="J3047" i="2"/>
  <c r="I3047" i="2"/>
  <c r="J3046" i="2"/>
  <c r="I3046" i="2"/>
  <c r="J3045" i="2"/>
  <c r="I3045" i="2"/>
  <c r="J3044" i="2"/>
  <c r="I3044" i="2"/>
  <c r="J3043" i="2"/>
  <c r="I3043" i="2"/>
  <c r="J3042" i="2"/>
  <c r="I3042" i="2"/>
  <c r="J3041" i="2"/>
  <c r="I3041" i="2"/>
  <c r="J3040" i="2"/>
  <c r="I3040" i="2"/>
  <c r="J3039" i="2"/>
  <c r="I3039" i="2"/>
  <c r="J3038" i="2"/>
  <c r="I3038" i="2"/>
  <c r="J3037" i="2"/>
  <c r="I3037" i="2"/>
  <c r="J3036" i="2"/>
  <c r="I3036" i="2"/>
  <c r="J3035" i="2"/>
  <c r="I3035" i="2"/>
  <c r="J3034" i="2"/>
  <c r="I3034" i="2"/>
  <c r="J3033" i="2"/>
  <c r="I3033" i="2"/>
  <c r="J3032" i="2"/>
  <c r="I3032" i="2"/>
  <c r="J3031" i="2"/>
  <c r="I3031" i="2"/>
  <c r="J3030" i="2"/>
  <c r="I3030" i="2"/>
  <c r="J3029" i="2"/>
  <c r="I3029" i="2"/>
  <c r="J3028" i="2"/>
  <c r="I3028" i="2"/>
  <c r="J3027" i="2"/>
  <c r="I3027" i="2"/>
  <c r="J3026" i="2"/>
  <c r="I3026" i="2"/>
  <c r="J3025" i="2"/>
  <c r="I3025" i="2"/>
  <c r="J3024" i="2"/>
  <c r="I3024" i="2"/>
  <c r="J3023" i="2"/>
  <c r="I3023" i="2"/>
  <c r="J3022" i="2"/>
  <c r="I3022" i="2"/>
  <c r="J3021" i="2"/>
  <c r="I3021" i="2"/>
  <c r="J3020" i="2"/>
  <c r="I3020" i="2"/>
  <c r="J3019" i="2"/>
  <c r="I3019" i="2"/>
  <c r="J3018" i="2"/>
  <c r="I3018" i="2"/>
  <c r="J3017" i="2"/>
  <c r="I3017" i="2"/>
  <c r="J3016" i="2"/>
  <c r="I3016" i="2"/>
  <c r="J3015" i="2"/>
  <c r="I3015" i="2"/>
  <c r="J3014" i="2"/>
  <c r="I3014" i="2"/>
  <c r="J3013" i="2"/>
  <c r="I3013" i="2"/>
  <c r="J3012" i="2"/>
  <c r="I3012" i="2"/>
  <c r="J3011" i="2"/>
  <c r="I3011" i="2"/>
  <c r="J3010" i="2"/>
  <c r="I3010" i="2"/>
  <c r="J3009" i="2"/>
  <c r="I3009" i="2"/>
  <c r="J3008" i="2"/>
  <c r="I3008" i="2"/>
  <c r="J3007" i="2"/>
  <c r="I3007" i="2"/>
  <c r="J3006" i="2"/>
  <c r="I3006" i="2"/>
  <c r="J3005" i="2"/>
  <c r="I3005" i="2"/>
  <c r="J3004" i="2"/>
  <c r="I3004" i="2"/>
  <c r="J3003" i="2"/>
  <c r="I3003" i="2"/>
  <c r="J3002" i="2"/>
  <c r="I3002" i="2"/>
  <c r="J3001" i="2"/>
  <c r="I3001" i="2"/>
  <c r="J3000" i="2"/>
  <c r="I3000" i="2"/>
  <c r="J2999" i="2"/>
  <c r="I2999" i="2"/>
  <c r="J2998" i="2"/>
  <c r="I2998" i="2"/>
  <c r="J2997" i="2"/>
  <c r="I2997" i="2"/>
  <c r="J2996" i="2"/>
  <c r="I2996" i="2"/>
  <c r="J2995" i="2"/>
  <c r="I2995" i="2"/>
  <c r="J2994" i="2"/>
  <c r="I2994" i="2"/>
  <c r="J2993" i="2"/>
  <c r="I2993" i="2"/>
  <c r="J2992" i="2"/>
  <c r="I2992" i="2"/>
  <c r="J2991" i="2"/>
  <c r="I2991" i="2"/>
  <c r="J2990" i="2"/>
  <c r="I2990" i="2"/>
  <c r="J2989" i="2"/>
  <c r="I2989" i="2"/>
  <c r="J2988" i="2"/>
  <c r="I2988" i="2"/>
  <c r="J2987" i="2"/>
  <c r="I2987" i="2"/>
  <c r="J2986" i="2"/>
  <c r="I2986" i="2"/>
  <c r="J2985" i="2"/>
  <c r="I2985" i="2"/>
  <c r="J2984" i="2"/>
  <c r="I2984" i="2"/>
  <c r="J2983" i="2"/>
  <c r="I2983" i="2"/>
  <c r="J2982" i="2"/>
  <c r="I2982" i="2"/>
  <c r="J2981" i="2"/>
  <c r="I2981" i="2"/>
  <c r="J2980" i="2"/>
  <c r="I2980" i="2"/>
  <c r="J2979" i="2"/>
  <c r="I2979" i="2"/>
  <c r="J2978" i="2"/>
  <c r="I2978" i="2"/>
  <c r="J2977" i="2"/>
  <c r="I2977" i="2"/>
  <c r="J2976" i="2"/>
  <c r="I2976" i="2"/>
  <c r="J2975" i="2"/>
  <c r="I2975" i="2"/>
  <c r="J2974" i="2"/>
  <c r="I2974" i="2"/>
  <c r="J2973" i="2"/>
  <c r="I2973" i="2"/>
  <c r="J2972" i="2"/>
  <c r="I2972" i="2"/>
  <c r="J2971" i="2"/>
  <c r="I2971" i="2"/>
  <c r="J2970" i="2"/>
  <c r="I2970" i="2"/>
  <c r="J2969" i="2"/>
  <c r="I2969" i="2"/>
  <c r="J2968" i="2"/>
  <c r="I2968" i="2"/>
  <c r="J2967" i="2"/>
  <c r="I2967" i="2"/>
  <c r="J2966" i="2"/>
  <c r="I2966" i="2"/>
  <c r="J2965" i="2"/>
  <c r="I2965" i="2"/>
  <c r="J2964" i="2"/>
  <c r="I2964" i="2"/>
  <c r="J2963" i="2"/>
  <c r="I2963" i="2"/>
  <c r="J2962" i="2"/>
  <c r="I2962" i="2"/>
  <c r="J2961" i="2"/>
  <c r="I2961" i="2"/>
  <c r="J2960" i="2"/>
  <c r="I2960" i="2"/>
  <c r="J2959" i="2"/>
  <c r="I2959" i="2"/>
  <c r="J2958" i="2"/>
  <c r="I2958" i="2"/>
  <c r="J2957" i="2"/>
  <c r="I2957" i="2"/>
  <c r="J2956" i="2"/>
  <c r="I2956" i="2"/>
  <c r="J2955" i="2"/>
  <c r="I2955" i="2"/>
  <c r="J2954" i="2"/>
  <c r="I2954" i="2"/>
  <c r="J2953" i="2"/>
  <c r="I2953" i="2"/>
  <c r="J2952" i="2"/>
  <c r="I2952" i="2"/>
  <c r="J2951" i="2"/>
  <c r="I2951" i="2"/>
  <c r="J2950" i="2"/>
  <c r="I2950" i="2"/>
  <c r="J2949" i="2"/>
  <c r="I2949" i="2"/>
  <c r="J2948" i="2"/>
  <c r="I2948" i="2"/>
  <c r="J2947" i="2"/>
  <c r="I2947" i="2"/>
  <c r="J2946" i="2"/>
  <c r="I2946" i="2"/>
  <c r="J2945" i="2"/>
  <c r="I2945" i="2"/>
  <c r="J2944" i="2"/>
  <c r="I2944" i="2"/>
  <c r="J2943" i="2"/>
  <c r="I2943" i="2"/>
  <c r="J2942" i="2"/>
  <c r="I2942" i="2"/>
  <c r="J2941" i="2"/>
  <c r="I2941" i="2"/>
  <c r="J2940" i="2"/>
  <c r="I2940" i="2"/>
  <c r="J2939" i="2"/>
  <c r="I2939" i="2"/>
  <c r="J2938" i="2"/>
  <c r="I2938" i="2"/>
  <c r="J2937" i="2"/>
  <c r="I2937" i="2"/>
  <c r="J2936" i="2"/>
  <c r="I2936" i="2"/>
  <c r="J2935" i="2"/>
  <c r="I2935" i="2"/>
  <c r="J2934" i="2"/>
  <c r="I2934" i="2"/>
  <c r="J2933" i="2"/>
  <c r="I2933" i="2"/>
  <c r="J2932" i="2"/>
  <c r="I2932" i="2"/>
  <c r="J2931" i="2"/>
  <c r="I2931" i="2"/>
  <c r="J2930" i="2"/>
  <c r="I2930" i="2"/>
  <c r="J2929" i="2"/>
  <c r="I2929" i="2"/>
  <c r="J2928" i="2"/>
  <c r="I2928" i="2"/>
  <c r="J2927" i="2"/>
  <c r="I2927" i="2"/>
  <c r="J2926" i="2"/>
  <c r="I2926" i="2"/>
  <c r="J2925" i="2"/>
  <c r="I2925" i="2"/>
  <c r="J2924" i="2"/>
  <c r="I2924" i="2"/>
  <c r="J2923" i="2"/>
  <c r="I2923" i="2"/>
  <c r="J2922" i="2"/>
  <c r="I2922" i="2"/>
  <c r="J2921" i="2"/>
  <c r="I2921" i="2"/>
  <c r="J2920" i="2"/>
  <c r="I2920" i="2"/>
  <c r="J2919" i="2"/>
  <c r="I2919" i="2"/>
  <c r="J2918" i="2"/>
  <c r="I2918" i="2"/>
  <c r="J2917" i="2"/>
  <c r="I2917" i="2"/>
  <c r="J2916" i="2"/>
  <c r="I2916" i="2"/>
  <c r="J2915" i="2"/>
  <c r="I2915" i="2"/>
  <c r="J2914" i="2"/>
  <c r="I2914" i="2"/>
  <c r="J2913" i="2"/>
  <c r="I2913" i="2"/>
  <c r="J2912" i="2"/>
  <c r="I2912" i="2"/>
  <c r="J2911" i="2"/>
  <c r="I2911" i="2"/>
  <c r="J2910" i="2"/>
  <c r="I2910" i="2"/>
  <c r="J2909" i="2"/>
  <c r="I2909" i="2"/>
  <c r="J2908" i="2"/>
  <c r="I2908" i="2"/>
  <c r="J2907" i="2"/>
  <c r="I2907" i="2"/>
  <c r="J2906" i="2"/>
  <c r="I2906" i="2"/>
  <c r="J2905" i="2"/>
  <c r="I2905" i="2"/>
  <c r="J2904" i="2"/>
  <c r="I2904" i="2"/>
  <c r="J2903" i="2"/>
  <c r="I2903" i="2"/>
  <c r="J2902" i="2"/>
  <c r="I2902" i="2"/>
  <c r="J2901" i="2"/>
  <c r="I2901" i="2"/>
  <c r="J2900" i="2"/>
  <c r="I2900" i="2"/>
  <c r="J2899" i="2"/>
  <c r="I2899" i="2"/>
  <c r="J2898" i="2"/>
  <c r="I2898" i="2"/>
  <c r="J2897" i="2"/>
  <c r="I2897" i="2"/>
  <c r="J2896" i="2"/>
  <c r="I2896" i="2"/>
  <c r="J2895" i="2"/>
  <c r="I2895" i="2"/>
  <c r="J2894" i="2"/>
  <c r="I2894" i="2"/>
  <c r="J2893" i="2"/>
  <c r="I2893" i="2"/>
  <c r="J2892" i="2"/>
  <c r="I2892" i="2"/>
  <c r="J2891" i="2"/>
  <c r="I2891" i="2"/>
  <c r="J2890" i="2"/>
  <c r="I2890" i="2"/>
  <c r="J2889" i="2"/>
  <c r="I2889" i="2"/>
  <c r="J2888" i="2"/>
  <c r="I2888" i="2"/>
  <c r="J2887" i="2"/>
  <c r="I2887" i="2"/>
  <c r="J2886" i="2"/>
  <c r="I2886" i="2"/>
  <c r="J2885" i="2"/>
  <c r="I2885" i="2"/>
  <c r="J2884" i="2"/>
  <c r="I2884" i="2"/>
  <c r="J2883" i="2"/>
  <c r="I2883" i="2"/>
  <c r="J2882" i="2"/>
  <c r="I2882" i="2"/>
  <c r="J2881" i="2"/>
  <c r="I2881" i="2"/>
  <c r="J2880" i="2"/>
  <c r="I2880" i="2"/>
  <c r="J2879" i="2"/>
  <c r="I2879" i="2"/>
  <c r="J2878" i="2"/>
  <c r="I2878" i="2"/>
  <c r="J2877" i="2"/>
  <c r="I2877" i="2"/>
  <c r="J2876" i="2"/>
  <c r="I2876" i="2"/>
  <c r="J2875" i="2"/>
  <c r="I2875" i="2"/>
  <c r="J2874" i="2"/>
  <c r="I2874" i="2"/>
  <c r="J2873" i="2"/>
  <c r="I2873" i="2"/>
  <c r="J2872" i="2"/>
  <c r="I2872" i="2"/>
  <c r="J2871" i="2"/>
  <c r="I2871" i="2"/>
  <c r="J2870" i="2"/>
  <c r="I2870" i="2"/>
  <c r="J2869" i="2"/>
  <c r="I2869" i="2"/>
  <c r="J2868" i="2"/>
  <c r="I2868" i="2"/>
  <c r="J2867" i="2"/>
  <c r="I2867" i="2"/>
  <c r="J2866" i="2"/>
  <c r="I2866" i="2"/>
  <c r="J2865" i="2"/>
  <c r="I2865" i="2"/>
  <c r="J2864" i="2"/>
  <c r="I2864" i="2"/>
  <c r="J2863" i="2"/>
  <c r="I2863" i="2"/>
  <c r="J2862" i="2"/>
  <c r="I2862" i="2"/>
  <c r="J2861" i="2"/>
  <c r="I2861" i="2"/>
  <c r="J2860" i="2"/>
  <c r="I2860" i="2"/>
  <c r="J2859" i="2"/>
  <c r="I2859" i="2"/>
  <c r="J2858" i="2"/>
  <c r="I2858" i="2"/>
  <c r="J2857" i="2"/>
  <c r="I2857" i="2"/>
  <c r="J2856" i="2"/>
  <c r="I2856" i="2"/>
  <c r="J2855" i="2"/>
  <c r="I2855" i="2"/>
  <c r="J2854" i="2"/>
  <c r="I2854" i="2"/>
  <c r="J2853" i="2"/>
  <c r="I2853" i="2"/>
  <c r="J2852" i="2"/>
  <c r="I2852" i="2"/>
  <c r="J2851" i="2"/>
  <c r="I2851" i="2"/>
  <c r="J2850" i="2"/>
  <c r="I2850" i="2"/>
  <c r="J2849" i="2"/>
  <c r="I2849" i="2"/>
  <c r="J2848" i="2"/>
  <c r="I2848" i="2"/>
  <c r="J2847" i="2"/>
  <c r="I2847" i="2"/>
  <c r="J2846" i="2"/>
  <c r="I2846" i="2"/>
  <c r="J2845" i="2"/>
  <c r="I2845" i="2"/>
  <c r="J2844" i="2"/>
  <c r="I2844" i="2"/>
  <c r="J2843" i="2"/>
  <c r="I2843" i="2"/>
  <c r="J2842" i="2"/>
  <c r="I2842" i="2"/>
  <c r="J2841" i="2"/>
  <c r="I2841" i="2"/>
  <c r="J2840" i="2"/>
  <c r="I2840" i="2"/>
  <c r="J2839" i="2"/>
  <c r="I2839" i="2"/>
  <c r="J2838" i="2"/>
  <c r="I2838" i="2"/>
  <c r="J2837" i="2"/>
  <c r="I2837" i="2"/>
  <c r="J2836" i="2"/>
  <c r="I2836" i="2"/>
  <c r="J2835" i="2"/>
  <c r="I2835" i="2"/>
  <c r="J2834" i="2"/>
  <c r="I2834" i="2"/>
  <c r="J2833" i="2"/>
  <c r="I2833" i="2"/>
  <c r="J2832" i="2"/>
  <c r="I2832" i="2"/>
  <c r="J2831" i="2"/>
  <c r="I2831" i="2"/>
  <c r="J2830" i="2"/>
  <c r="I2830" i="2"/>
  <c r="J2829" i="2"/>
  <c r="I2829" i="2"/>
  <c r="J2828" i="2"/>
  <c r="I2828" i="2"/>
  <c r="J2827" i="2"/>
  <c r="I2827" i="2"/>
  <c r="J2826" i="2"/>
  <c r="I2826" i="2"/>
  <c r="J2825" i="2"/>
  <c r="I2825" i="2"/>
  <c r="J2824" i="2"/>
  <c r="I2824" i="2"/>
  <c r="J2823" i="2"/>
  <c r="I2823" i="2"/>
  <c r="J2822" i="2"/>
  <c r="I2822" i="2"/>
  <c r="J2821" i="2"/>
  <c r="I2821" i="2"/>
  <c r="J2820" i="2"/>
  <c r="I2820" i="2"/>
  <c r="J2819" i="2"/>
  <c r="I2819" i="2"/>
  <c r="J2818" i="2"/>
  <c r="I2818" i="2"/>
  <c r="J2817" i="2"/>
  <c r="I2817" i="2"/>
  <c r="J2816" i="2"/>
  <c r="I2816" i="2"/>
  <c r="J2815" i="2"/>
  <c r="I2815" i="2"/>
  <c r="J2814" i="2"/>
  <c r="I2814" i="2"/>
  <c r="J2813" i="2"/>
  <c r="I2813" i="2"/>
  <c r="J2812" i="2"/>
  <c r="I2812" i="2"/>
  <c r="J2811" i="2"/>
  <c r="I2811" i="2"/>
  <c r="J2810" i="2"/>
  <c r="I2810" i="2"/>
  <c r="J2809" i="2"/>
  <c r="I2809" i="2"/>
  <c r="J2808" i="2"/>
  <c r="I2808" i="2"/>
  <c r="J2807" i="2"/>
  <c r="I2807" i="2"/>
  <c r="J2806" i="2"/>
  <c r="I2806" i="2"/>
  <c r="J2805" i="2"/>
  <c r="I2805" i="2"/>
  <c r="J2804" i="2"/>
  <c r="I2804" i="2"/>
  <c r="J2803" i="2"/>
  <c r="I2803" i="2"/>
  <c r="J2802" i="2"/>
  <c r="I2802" i="2"/>
  <c r="J2801" i="2"/>
  <c r="I2801" i="2"/>
  <c r="J2800" i="2"/>
  <c r="I2800" i="2"/>
  <c r="J2799" i="2"/>
  <c r="I2799" i="2"/>
  <c r="J2798" i="2"/>
  <c r="I2798" i="2"/>
  <c r="J2797" i="2"/>
  <c r="I2797" i="2"/>
  <c r="J2796" i="2"/>
  <c r="I2796" i="2"/>
  <c r="J2795" i="2"/>
  <c r="I2795" i="2"/>
  <c r="J2794" i="2"/>
  <c r="I2794" i="2"/>
  <c r="J2793" i="2"/>
  <c r="I2793" i="2"/>
  <c r="J2792" i="2"/>
  <c r="I2792" i="2"/>
  <c r="J2791" i="2"/>
  <c r="I2791" i="2"/>
  <c r="J2790" i="2"/>
  <c r="I2790" i="2"/>
  <c r="J2789" i="2"/>
  <c r="I2789" i="2"/>
  <c r="J2788" i="2"/>
  <c r="I2788" i="2"/>
  <c r="J2787" i="2"/>
  <c r="I2787" i="2"/>
  <c r="J2786" i="2"/>
  <c r="I2786" i="2"/>
  <c r="J2785" i="2"/>
  <c r="I2785" i="2"/>
  <c r="J2784" i="2"/>
  <c r="I2784" i="2"/>
  <c r="J2783" i="2"/>
  <c r="I2783" i="2"/>
  <c r="J2782" i="2"/>
  <c r="I2782" i="2"/>
  <c r="J2781" i="2"/>
  <c r="I2781" i="2"/>
  <c r="J2780" i="2"/>
  <c r="I2780" i="2"/>
  <c r="J2779" i="2"/>
  <c r="I2779" i="2"/>
  <c r="J2778" i="2"/>
  <c r="I2778" i="2"/>
  <c r="J2777" i="2"/>
  <c r="I2777" i="2"/>
  <c r="J2776" i="2"/>
  <c r="I2776" i="2"/>
  <c r="J2775" i="2"/>
  <c r="I2775" i="2"/>
  <c r="J2774" i="2"/>
  <c r="I2774" i="2"/>
  <c r="J2773" i="2"/>
  <c r="I2773" i="2"/>
  <c r="J2772" i="2"/>
  <c r="I2772" i="2"/>
  <c r="J2771" i="2"/>
  <c r="I2771" i="2"/>
  <c r="J2770" i="2"/>
  <c r="I2770" i="2"/>
  <c r="J2769" i="2"/>
  <c r="I2769" i="2"/>
  <c r="J2768" i="2"/>
  <c r="I2768" i="2"/>
  <c r="J2767" i="2"/>
  <c r="I2767" i="2"/>
  <c r="J2766" i="2"/>
  <c r="I2766" i="2"/>
  <c r="J2765" i="2"/>
  <c r="I2765" i="2"/>
  <c r="J2764" i="2"/>
  <c r="I2764" i="2"/>
  <c r="J2763" i="2"/>
  <c r="I2763" i="2"/>
  <c r="J2762" i="2"/>
  <c r="I2762" i="2"/>
  <c r="J2761" i="2"/>
  <c r="I2761" i="2"/>
  <c r="J2760" i="2"/>
  <c r="I2760" i="2"/>
  <c r="J2759" i="2"/>
  <c r="I2759" i="2"/>
  <c r="J2758" i="2"/>
  <c r="I2758" i="2"/>
  <c r="J2757" i="2"/>
  <c r="I2757" i="2"/>
  <c r="J2756" i="2"/>
  <c r="I2756" i="2"/>
  <c r="J2755" i="2"/>
  <c r="I2755" i="2"/>
  <c r="J2754" i="2"/>
  <c r="I2754" i="2"/>
  <c r="J2753" i="2"/>
  <c r="I2753" i="2"/>
  <c r="J2752" i="2"/>
  <c r="I2752" i="2"/>
  <c r="J2751" i="2"/>
  <c r="I2751" i="2"/>
  <c r="J2750" i="2"/>
  <c r="I2750" i="2"/>
  <c r="J2749" i="2"/>
  <c r="I2749" i="2"/>
  <c r="J2748" i="2"/>
  <c r="I2748" i="2"/>
  <c r="J2747" i="2"/>
  <c r="I2747" i="2"/>
  <c r="J2746" i="2"/>
  <c r="I2746" i="2"/>
  <c r="J2745" i="2"/>
  <c r="I2745" i="2"/>
  <c r="J2744" i="2"/>
  <c r="I2744" i="2"/>
  <c r="J2743" i="2"/>
  <c r="I2743" i="2"/>
  <c r="J2742" i="2"/>
  <c r="I2742" i="2"/>
  <c r="J2741" i="2"/>
  <c r="I2741" i="2"/>
  <c r="J2740" i="2"/>
  <c r="I2740" i="2"/>
  <c r="J2739" i="2"/>
  <c r="I2739" i="2"/>
  <c r="J2738" i="2"/>
  <c r="I2738" i="2"/>
  <c r="J2737" i="2"/>
  <c r="I2737" i="2"/>
  <c r="J2736" i="2"/>
  <c r="I2736" i="2"/>
  <c r="J2735" i="2"/>
  <c r="I2735" i="2"/>
  <c r="J2734" i="2"/>
  <c r="I2734" i="2"/>
  <c r="J2733" i="2"/>
  <c r="I2733" i="2"/>
  <c r="J2732" i="2"/>
  <c r="I2732" i="2"/>
  <c r="J2731" i="2"/>
  <c r="I2731" i="2"/>
  <c r="J2730" i="2"/>
  <c r="I2730" i="2"/>
  <c r="J2729" i="2"/>
  <c r="I2729" i="2"/>
  <c r="J2728" i="2"/>
  <c r="I2728" i="2"/>
  <c r="J2727" i="2"/>
  <c r="I2727" i="2"/>
  <c r="J2726" i="2"/>
  <c r="I2726" i="2"/>
  <c r="J2725" i="2"/>
  <c r="I2725" i="2"/>
  <c r="J2724" i="2"/>
  <c r="I2724" i="2"/>
  <c r="J2723" i="2"/>
  <c r="I2723" i="2"/>
  <c r="J2722" i="2"/>
  <c r="I2722" i="2"/>
  <c r="J2721" i="2"/>
  <c r="I2721" i="2"/>
  <c r="J2720" i="2"/>
  <c r="I2720" i="2"/>
  <c r="J2719" i="2"/>
  <c r="I2719" i="2"/>
  <c r="J2718" i="2"/>
  <c r="I2718" i="2"/>
  <c r="J2717" i="2"/>
  <c r="I2717" i="2"/>
  <c r="J2716" i="2"/>
  <c r="I2716" i="2"/>
  <c r="J2715" i="2"/>
  <c r="I2715" i="2"/>
  <c r="J2714" i="2"/>
  <c r="I2714" i="2"/>
  <c r="J2713" i="2"/>
  <c r="I2713" i="2"/>
  <c r="J2712" i="2"/>
  <c r="I2712" i="2"/>
  <c r="J2711" i="2"/>
  <c r="I2711" i="2"/>
  <c r="J2710" i="2"/>
  <c r="I2710" i="2"/>
  <c r="J2709" i="2"/>
  <c r="I2709" i="2"/>
  <c r="J2708" i="2"/>
  <c r="I2708" i="2"/>
  <c r="J2707" i="2"/>
  <c r="I2707" i="2"/>
  <c r="J2706" i="2"/>
  <c r="I2706" i="2"/>
  <c r="J2705" i="2"/>
  <c r="I2705" i="2"/>
  <c r="J2704" i="2"/>
  <c r="I2704" i="2"/>
  <c r="J2703" i="2"/>
  <c r="I2703" i="2"/>
  <c r="J2702" i="2"/>
  <c r="I2702" i="2"/>
  <c r="J2701" i="2"/>
  <c r="I2701" i="2"/>
  <c r="J2700" i="2"/>
  <c r="I2700" i="2"/>
  <c r="J2699" i="2"/>
  <c r="I2699" i="2"/>
  <c r="J2698" i="2"/>
  <c r="I2698" i="2"/>
  <c r="J2697" i="2"/>
  <c r="I2697" i="2"/>
  <c r="J2696" i="2"/>
  <c r="I2696" i="2"/>
  <c r="J2695" i="2"/>
  <c r="I2695" i="2"/>
  <c r="J2694" i="2"/>
  <c r="I2694" i="2"/>
  <c r="J2693" i="2"/>
  <c r="I2693" i="2"/>
  <c r="J2692" i="2"/>
  <c r="I2692" i="2"/>
  <c r="J2691" i="2"/>
  <c r="I2691" i="2"/>
  <c r="J2690" i="2"/>
  <c r="I2690" i="2"/>
  <c r="J2689" i="2"/>
  <c r="I2689" i="2"/>
  <c r="J2688" i="2"/>
  <c r="I2688" i="2"/>
  <c r="J2687" i="2"/>
  <c r="I2687" i="2"/>
  <c r="J2686" i="2"/>
  <c r="I2686" i="2"/>
  <c r="J2685" i="2"/>
  <c r="I2685" i="2"/>
  <c r="J2684" i="2"/>
  <c r="I2684" i="2"/>
  <c r="J2683" i="2"/>
  <c r="I2683" i="2"/>
  <c r="J2682" i="2"/>
  <c r="I2682" i="2"/>
  <c r="J2681" i="2"/>
  <c r="I2681" i="2"/>
  <c r="J2680" i="2"/>
  <c r="I2680" i="2"/>
  <c r="J2679" i="2"/>
  <c r="I2679" i="2"/>
  <c r="J2678" i="2"/>
  <c r="I2678" i="2"/>
  <c r="J2677" i="2"/>
  <c r="I2677" i="2"/>
  <c r="J2676" i="2"/>
  <c r="I2676" i="2"/>
  <c r="J2675" i="2"/>
  <c r="I2675" i="2"/>
  <c r="J2674" i="2"/>
  <c r="I2674" i="2"/>
  <c r="J2673" i="2"/>
  <c r="I2673" i="2"/>
  <c r="J2672" i="2"/>
  <c r="I2672" i="2"/>
  <c r="J2671" i="2"/>
  <c r="I2671" i="2"/>
  <c r="J2670" i="2"/>
  <c r="I2670" i="2"/>
  <c r="J2669" i="2"/>
  <c r="I2669" i="2"/>
  <c r="J2668" i="2"/>
  <c r="I2668" i="2"/>
  <c r="J2667" i="2"/>
  <c r="I2667" i="2"/>
  <c r="J2666" i="2"/>
  <c r="I2666" i="2"/>
  <c r="J2665" i="2"/>
  <c r="I2665" i="2"/>
  <c r="J2664" i="2"/>
  <c r="I2664" i="2"/>
  <c r="J2663" i="2"/>
  <c r="I2663" i="2"/>
  <c r="J2662" i="2"/>
  <c r="I2662" i="2"/>
  <c r="J2661" i="2"/>
  <c r="I2661" i="2"/>
  <c r="J2660" i="2"/>
  <c r="I2660" i="2"/>
  <c r="J2659" i="2"/>
  <c r="I2659" i="2"/>
  <c r="J2658" i="2"/>
  <c r="I2658" i="2"/>
  <c r="J2657" i="2"/>
  <c r="I2657" i="2"/>
  <c r="J2656" i="2"/>
  <c r="I2656" i="2"/>
  <c r="J2655" i="2"/>
  <c r="I2655" i="2"/>
  <c r="J2654" i="2"/>
  <c r="I2654" i="2"/>
  <c r="J2653" i="2"/>
  <c r="I2653" i="2"/>
  <c r="J2652" i="2"/>
  <c r="I2652" i="2"/>
  <c r="J2651" i="2"/>
  <c r="I2651" i="2"/>
  <c r="J2650" i="2"/>
  <c r="I2650" i="2"/>
  <c r="J2649" i="2"/>
  <c r="I2649" i="2"/>
  <c r="J2648" i="2"/>
  <c r="I2648" i="2"/>
  <c r="J2647" i="2"/>
  <c r="I2647" i="2"/>
  <c r="J2646" i="2"/>
  <c r="I2646" i="2"/>
  <c r="J2645" i="2"/>
  <c r="I2645" i="2"/>
  <c r="J2644" i="2"/>
  <c r="I2644" i="2"/>
  <c r="J2643" i="2"/>
  <c r="I2643" i="2"/>
  <c r="J2642" i="2"/>
  <c r="I2642" i="2"/>
  <c r="J2641" i="2"/>
  <c r="I2641" i="2"/>
  <c r="J2640" i="2"/>
  <c r="I2640" i="2"/>
  <c r="J2639" i="2"/>
  <c r="I2639" i="2"/>
  <c r="J2638" i="2"/>
  <c r="I2638" i="2"/>
  <c r="J2637" i="2"/>
  <c r="I2637" i="2"/>
  <c r="J2636" i="2"/>
  <c r="I2636" i="2"/>
  <c r="J2635" i="2"/>
  <c r="I2635" i="2"/>
  <c r="J2634" i="2"/>
  <c r="I2634" i="2"/>
  <c r="J2633" i="2"/>
  <c r="I2633" i="2"/>
  <c r="J2632" i="2"/>
  <c r="I2632" i="2"/>
  <c r="J2631" i="2"/>
  <c r="I2631" i="2"/>
  <c r="J2630" i="2"/>
  <c r="I2630" i="2"/>
  <c r="J2629" i="2"/>
  <c r="I2629" i="2"/>
  <c r="J2628" i="2"/>
  <c r="I2628" i="2"/>
  <c r="J2627" i="2"/>
  <c r="I2627" i="2"/>
  <c r="J2626" i="2"/>
  <c r="I2626" i="2"/>
  <c r="J2625" i="2"/>
  <c r="I2625" i="2"/>
  <c r="J2624" i="2"/>
  <c r="I2624" i="2"/>
  <c r="J2623" i="2"/>
  <c r="I2623" i="2"/>
  <c r="J2622" i="2"/>
  <c r="I2622" i="2"/>
  <c r="J2621" i="2"/>
  <c r="I2621" i="2"/>
  <c r="J2620" i="2"/>
  <c r="I2620" i="2"/>
  <c r="J2619" i="2"/>
  <c r="I2619" i="2"/>
  <c r="J2618" i="2"/>
  <c r="I2618" i="2"/>
  <c r="J2617" i="2"/>
  <c r="I2617" i="2"/>
  <c r="J2616" i="2"/>
  <c r="I2616" i="2"/>
  <c r="J2615" i="2"/>
  <c r="I2615" i="2"/>
  <c r="J2614" i="2"/>
  <c r="I2614" i="2"/>
  <c r="J2613" i="2"/>
  <c r="I2613" i="2"/>
  <c r="J2612" i="2"/>
  <c r="I2612" i="2"/>
  <c r="J2611" i="2"/>
  <c r="I2611" i="2"/>
  <c r="J2610" i="2"/>
  <c r="I2610" i="2"/>
  <c r="J2609" i="2"/>
  <c r="I2609" i="2"/>
  <c r="J2608" i="2"/>
  <c r="I2608" i="2"/>
  <c r="J2607" i="2"/>
  <c r="I2607" i="2"/>
  <c r="J2606" i="2"/>
  <c r="I2606" i="2"/>
  <c r="J2605" i="2"/>
  <c r="I2605" i="2"/>
  <c r="J2604" i="2"/>
  <c r="I2604" i="2"/>
  <c r="J2603" i="2"/>
  <c r="I2603" i="2"/>
  <c r="J2602" i="2"/>
  <c r="I2602" i="2"/>
  <c r="J2601" i="2"/>
  <c r="I2601" i="2"/>
  <c r="J2600" i="2"/>
  <c r="I2600" i="2"/>
  <c r="J2599" i="2"/>
  <c r="I2599" i="2"/>
  <c r="J2598" i="2"/>
  <c r="I2598" i="2"/>
  <c r="J2597" i="2"/>
  <c r="I2597" i="2"/>
  <c r="J2596" i="2"/>
  <c r="I2596" i="2"/>
  <c r="J2595" i="2"/>
  <c r="I2595" i="2"/>
  <c r="J2594" i="2"/>
  <c r="I2594" i="2"/>
  <c r="J2593" i="2"/>
  <c r="I2593" i="2"/>
  <c r="J2592" i="2"/>
  <c r="I2592" i="2"/>
  <c r="J2591" i="2"/>
  <c r="I2591" i="2"/>
  <c r="J2590" i="2"/>
  <c r="I2590" i="2"/>
  <c r="J2589" i="2"/>
  <c r="I2589" i="2"/>
  <c r="J2588" i="2"/>
  <c r="I2588" i="2"/>
  <c r="J2587" i="2"/>
  <c r="I2587" i="2"/>
  <c r="J2586" i="2"/>
  <c r="I2586" i="2"/>
  <c r="J2585" i="2"/>
  <c r="I2585" i="2"/>
  <c r="J2584" i="2"/>
  <c r="I2584" i="2"/>
  <c r="J2583" i="2"/>
  <c r="I2583" i="2"/>
  <c r="J2582" i="2"/>
  <c r="I2582" i="2"/>
  <c r="J2581" i="2"/>
  <c r="I2581" i="2"/>
  <c r="J2580" i="2"/>
  <c r="I2580" i="2"/>
  <c r="J2579" i="2"/>
  <c r="I2579" i="2"/>
  <c r="J2578" i="2"/>
  <c r="I2578" i="2"/>
  <c r="J2577" i="2"/>
  <c r="I2577" i="2"/>
  <c r="J2576" i="2"/>
  <c r="I2576" i="2"/>
  <c r="J2575" i="2"/>
  <c r="I2575" i="2"/>
  <c r="J2574" i="2"/>
  <c r="I2574" i="2"/>
  <c r="J2573" i="2"/>
  <c r="I2573" i="2"/>
  <c r="J2572" i="2"/>
  <c r="I2572" i="2"/>
  <c r="J2571" i="2"/>
  <c r="I2571" i="2"/>
  <c r="J2570" i="2"/>
  <c r="I2570" i="2"/>
  <c r="J2569" i="2"/>
  <c r="I2569" i="2"/>
  <c r="J2568" i="2"/>
  <c r="I2568" i="2"/>
  <c r="J2567" i="2"/>
  <c r="I2567" i="2"/>
  <c r="J2566" i="2"/>
  <c r="I2566" i="2"/>
  <c r="J2565" i="2"/>
  <c r="I2565" i="2"/>
  <c r="J2564" i="2"/>
  <c r="I2564" i="2"/>
  <c r="J2563" i="2"/>
  <c r="I2563" i="2"/>
  <c r="J2562" i="2"/>
  <c r="I2562" i="2"/>
  <c r="J2561" i="2"/>
  <c r="I2561" i="2"/>
  <c r="J2560" i="2"/>
  <c r="I2560" i="2"/>
  <c r="J2559" i="2"/>
  <c r="I2559" i="2"/>
  <c r="J2558" i="2"/>
  <c r="I2558" i="2"/>
  <c r="J2557" i="2"/>
  <c r="I2557" i="2"/>
  <c r="J2556" i="2"/>
  <c r="I2556" i="2"/>
  <c r="J2555" i="2"/>
  <c r="I2555" i="2"/>
  <c r="J2554" i="2"/>
  <c r="I2554" i="2"/>
  <c r="J2553" i="2"/>
  <c r="I2553" i="2"/>
  <c r="J2552" i="2"/>
  <c r="I2552" i="2"/>
  <c r="J2551" i="2"/>
  <c r="I2551" i="2"/>
  <c r="J2550" i="2"/>
  <c r="I2550" i="2"/>
  <c r="J2549" i="2"/>
  <c r="I2549" i="2"/>
  <c r="J2548" i="2"/>
  <c r="I2548" i="2"/>
  <c r="J2547" i="2"/>
  <c r="I2547" i="2"/>
  <c r="J2546" i="2"/>
  <c r="I2546" i="2"/>
  <c r="J2545" i="2"/>
  <c r="I2545" i="2"/>
  <c r="J2544" i="2"/>
  <c r="I2544" i="2"/>
  <c r="J2543" i="2"/>
  <c r="I2543" i="2"/>
  <c r="J2542" i="2"/>
  <c r="I2542" i="2"/>
  <c r="J2541" i="2"/>
  <c r="I2541" i="2"/>
  <c r="J2540" i="2"/>
  <c r="I2540" i="2"/>
  <c r="J2539" i="2"/>
  <c r="I2539" i="2"/>
  <c r="J2538" i="2"/>
  <c r="I2538" i="2"/>
  <c r="J2537" i="2"/>
  <c r="I2537" i="2"/>
  <c r="J2536" i="2"/>
  <c r="I2536" i="2"/>
  <c r="J2535" i="2"/>
  <c r="I2535" i="2"/>
  <c r="J2534" i="2"/>
  <c r="I2534" i="2"/>
  <c r="J2533" i="2"/>
  <c r="I2533" i="2"/>
  <c r="J2532" i="2"/>
  <c r="I2532" i="2"/>
  <c r="J2531" i="2"/>
  <c r="I2531" i="2"/>
  <c r="J2530" i="2"/>
  <c r="I2530" i="2"/>
  <c r="J2529" i="2"/>
  <c r="I2529" i="2"/>
  <c r="J2528" i="2"/>
  <c r="I2528" i="2"/>
  <c r="J2527" i="2"/>
  <c r="I2527" i="2"/>
  <c r="J2526" i="2"/>
  <c r="I2526" i="2"/>
  <c r="J2525" i="2"/>
  <c r="I2525" i="2"/>
  <c r="J2524" i="2"/>
  <c r="I2524" i="2"/>
  <c r="J2523" i="2"/>
  <c r="I2523" i="2"/>
  <c r="J2522" i="2"/>
  <c r="I2522" i="2"/>
  <c r="J2521" i="2"/>
  <c r="I2521" i="2"/>
  <c r="J2520" i="2"/>
  <c r="I2520" i="2"/>
  <c r="J2519" i="2"/>
  <c r="I2519" i="2"/>
  <c r="J2518" i="2"/>
  <c r="I2518" i="2"/>
  <c r="J2517" i="2"/>
  <c r="I2517" i="2"/>
  <c r="J2516" i="2"/>
  <c r="I2516" i="2"/>
  <c r="J2515" i="2"/>
  <c r="I2515" i="2"/>
  <c r="J2514" i="2"/>
  <c r="I2514" i="2"/>
  <c r="J2513" i="2"/>
  <c r="I2513" i="2"/>
  <c r="J2512" i="2"/>
  <c r="I2512" i="2"/>
  <c r="J2511" i="2"/>
  <c r="I2511" i="2"/>
  <c r="J2510" i="2"/>
  <c r="I2510" i="2"/>
  <c r="J2509" i="2"/>
  <c r="I2509" i="2"/>
  <c r="J2508" i="2"/>
  <c r="I2508" i="2"/>
  <c r="J2507" i="2"/>
  <c r="I2507" i="2"/>
  <c r="J2506" i="2"/>
  <c r="I2506" i="2"/>
  <c r="J2505" i="2"/>
  <c r="I2505" i="2"/>
  <c r="J2504" i="2"/>
  <c r="I2504" i="2"/>
  <c r="J2503" i="2"/>
  <c r="I2503" i="2"/>
  <c r="J2502" i="2"/>
  <c r="I2502" i="2"/>
  <c r="J2501" i="2"/>
  <c r="I2501" i="2"/>
  <c r="J2500" i="2"/>
  <c r="I2500" i="2"/>
  <c r="J2499" i="2"/>
  <c r="I2499" i="2"/>
  <c r="J2498" i="2"/>
  <c r="I2498" i="2"/>
  <c r="J2497" i="2"/>
  <c r="I2497" i="2"/>
  <c r="J2496" i="2"/>
  <c r="I2496" i="2"/>
  <c r="J2495" i="2"/>
  <c r="I2495" i="2"/>
  <c r="J2494" i="2"/>
  <c r="I2494" i="2"/>
  <c r="J2493" i="2"/>
  <c r="I2493" i="2"/>
  <c r="J2492" i="2"/>
  <c r="I2492" i="2"/>
  <c r="J2491" i="2"/>
  <c r="I2491" i="2"/>
  <c r="J2490" i="2"/>
  <c r="I2490" i="2"/>
  <c r="J2489" i="2"/>
  <c r="I2489" i="2"/>
  <c r="J2488" i="2"/>
  <c r="I2488" i="2"/>
  <c r="J2487" i="2"/>
  <c r="I2487" i="2"/>
  <c r="J2486" i="2"/>
  <c r="I2486" i="2"/>
  <c r="J2485" i="2"/>
  <c r="I2485" i="2"/>
  <c r="J2484" i="2"/>
  <c r="I2484" i="2"/>
  <c r="J2483" i="2"/>
  <c r="I2483" i="2"/>
  <c r="J2482" i="2"/>
  <c r="I2482" i="2"/>
  <c r="J2481" i="2"/>
  <c r="I2481" i="2"/>
  <c r="J2480" i="2"/>
  <c r="I2480" i="2"/>
  <c r="J2479" i="2"/>
  <c r="I2479" i="2"/>
  <c r="J2478" i="2"/>
  <c r="I2478" i="2"/>
  <c r="J2477" i="2"/>
  <c r="I2477" i="2"/>
  <c r="J2476" i="2"/>
  <c r="I2476" i="2"/>
  <c r="J2475" i="2"/>
  <c r="I2475" i="2"/>
  <c r="J2474" i="2"/>
  <c r="I2474" i="2"/>
  <c r="J2473" i="2"/>
  <c r="I2473" i="2"/>
  <c r="J2472" i="2"/>
  <c r="I2472" i="2"/>
  <c r="J2471" i="2"/>
  <c r="I2471" i="2"/>
  <c r="J2470" i="2"/>
  <c r="I2470" i="2"/>
  <c r="J2469" i="2"/>
  <c r="I2469" i="2"/>
  <c r="J2468" i="2"/>
  <c r="I2468" i="2"/>
  <c r="J2467" i="2"/>
  <c r="I2467" i="2"/>
  <c r="J2466" i="2"/>
  <c r="I2466" i="2"/>
  <c r="J2465" i="2"/>
  <c r="I2465" i="2"/>
  <c r="J2464" i="2"/>
  <c r="I2464" i="2"/>
  <c r="J2463" i="2"/>
  <c r="I2463" i="2"/>
  <c r="J2462" i="2"/>
  <c r="I2462" i="2"/>
  <c r="J2461" i="2"/>
  <c r="I2461" i="2"/>
  <c r="J2460" i="2"/>
  <c r="I2460" i="2"/>
  <c r="J2459" i="2"/>
  <c r="I2459" i="2"/>
  <c r="J2458" i="2"/>
  <c r="I2458" i="2"/>
  <c r="J2457" i="2"/>
  <c r="I2457" i="2"/>
  <c r="J2456" i="2"/>
  <c r="I2456" i="2"/>
  <c r="J2455" i="2"/>
  <c r="I2455" i="2"/>
  <c r="J2454" i="2"/>
  <c r="I2454" i="2"/>
  <c r="J2453" i="2"/>
  <c r="I2453" i="2"/>
  <c r="J2452" i="2"/>
  <c r="I2452" i="2"/>
  <c r="J2451" i="2"/>
  <c r="I2451" i="2"/>
  <c r="J2450" i="2"/>
  <c r="I2450" i="2"/>
  <c r="J2449" i="2"/>
  <c r="I2449" i="2"/>
  <c r="J2448" i="2"/>
  <c r="I2448" i="2"/>
  <c r="J2447" i="2"/>
  <c r="I2447" i="2"/>
  <c r="J2446" i="2"/>
  <c r="I2446" i="2"/>
  <c r="J2445" i="2"/>
  <c r="I2445" i="2"/>
  <c r="J2444" i="2"/>
  <c r="I2444" i="2"/>
  <c r="J2443" i="2"/>
  <c r="I2443" i="2"/>
  <c r="J2442" i="2"/>
  <c r="I2442" i="2"/>
  <c r="J2441" i="2"/>
  <c r="I2441" i="2"/>
  <c r="J2440" i="2"/>
  <c r="I2440" i="2"/>
  <c r="J2439" i="2"/>
  <c r="I2439" i="2"/>
  <c r="J2438" i="2"/>
  <c r="I2438" i="2"/>
  <c r="J2437" i="2"/>
  <c r="I2437" i="2"/>
  <c r="J2436" i="2"/>
  <c r="I2436" i="2"/>
  <c r="J2435" i="2"/>
  <c r="I2435" i="2"/>
  <c r="J2434" i="2"/>
  <c r="I2434" i="2"/>
  <c r="J2433" i="2"/>
  <c r="I2433" i="2"/>
  <c r="J2432" i="2"/>
  <c r="I2432" i="2"/>
  <c r="J2431" i="2"/>
  <c r="I2431" i="2"/>
  <c r="J2430" i="2"/>
  <c r="I2430" i="2"/>
  <c r="J2429" i="2"/>
  <c r="I2429" i="2"/>
  <c r="J2428" i="2"/>
  <c r="I2428" i="2"/>
  <c r="J2427" i="2"/>
  <c r="I2427" i="2"/>
  <c r="J2426" i="2"/>
  <c r="I2426" i="2"/>
  <c r="J2425" i="2"/>
  <c r="I2425" i="2"/>
  <c r="J2424" i="2"/>
  <c r="I2424" i="2"/>
  <c r="J2423" i="2"/>
  <c r="I2423" i="2"/>
  <c r="J2422" i="2"/>
  <c r="I2422" i="2"/>
  <c r="J2421" i="2"/>
  <c r="I2421" i="2"/>
  <c r="J2420" i="2"/>
  <c r="I2420" i="2"/>
  <c r="J2419" i="2"/>
  <c r="I2419" i="2"/>
  <c r="J2418" i="2"/>
  <c r="I2418" i="2"/>
  <c r="J2417" i="2"/>
  <c r="I2417" i="2"/>
  <c r="J2416" i="2"/>
  <c r="I2416" i="2"/>
  <c r="J2415" i="2"/>
  <c r="I2415" i="2"/>
  <c r="J2414" i="2"/>
  <c r="I2414" i="2"/>
  <c r="J2413" i="2"/>
  <c r="I2413" i="2"/>
  <c r="J2412" i="2"/>
  <c r="I2412" i="2"/>
  <c r="J2411" i="2"/>
  <c r="I2411" i="2"/>
  <c r="J2410" i="2"/>
  <c r="I2410" i="2"/>
  <c r="J2409" i="2"/>
  <c r="I2409" i="2"/>
  <c r="J2408" i="2"/>
  <c r="I2408" i="2"/>
  <c r="J2407" i="2"/>
  <c r="I2407" i="2"/>
  <c r="J2406" i="2"/>
  <c r="I2406" i="2"/>
  <c r="J2405" i="2"/>
  <c r="I2405" i="2"/>
  <c r="J2404" i="2"/>
  <c r="I2404" i="2"/>
  <c r="J2403" i="2"/>
  <c r="I2403" i="2"/>
  <c r="J2402" i="2"/>
  <c r="I2402" i="2"/>
  <c r="J2401" i="2"/>
  <c r="I2401" i="2"/>
  <c r="J2400" i="2"/>
  <c r="I2400" i="2"/>
  <c r="J2399" i="2"/>
  <c r="I2399" i="2"/>
  <c r="J2398" i="2"/>
  <c r="I2398" i="2"/>
  <c r="J2397" i="2"/>
  <c r="I2397" i="2"/>
  <c r="J2396" i="2"/>
  <c r="I2396" i="2"/>
  <c r="J2395" i="2"/>
  <c r="I2395" i="2"/>
  <c r="J2394" i="2"/>
  <c r="I2394" i="2"/>
  <c r="J2393" i="2"/>
  <c r="I2393" i="2"/>
  <c r="J2392" i="2"/>
  <c r="I2392" i="2"/>
  <c r="J2391" i="2"/>
  <c r="I2391" i="2"/>
  <c r="J2390" i="2"/>
  <c r="I2390" i="2"/>
  <c r="J2389" i="2"/>
  <c r="I2389" i="2"/>
  <c r="J2388" i="2"/>
  <c r="I2388" i="2"/>
  <c r="J2387" i="2"/>
  <c r="I2387" i="2"/>
  <c r="J2386" i="2"/>
  <c r="I2386" i="2"/>
  <c r="J2385" i="2"/>
  <c r="I2385" i="2"/>
  <c r="J2384" i="2"/>
  <c r="I2384" i="2"/>
  <c r="J2383" i="2"/>
  <c r="I2383" i="2"/>
  <c r="J2382" i="2"/>
  <c r="I2382" i="2"/>
  <c r="J2381" i="2"/>
  <c r="I2381" i="2"/>
  <c r="J2380" i="2"/>
  <c r="I2380" i="2"/>
  <c r="J2379" i="2"/>
  <c r="I2379" i="2"/>
  <c r="J2378" i="2"/>
  <c r="I2378" i="2"/>
  <c r="J2377" i="2"/>
  <c r="I2377" i="2"/>
  <c r="J2376" i="2"/>
  <c r="I2376" i="2"/>
  <c r="J2375" i="2"/>
  <c r="I2375" i="2"/>
  <c r="J2374" i="2"/>
  <c r="I2374" i="2"/>
  <c r="J2373" i="2"/>
  <c r="I2373" i="2"/>
  <c r="J2372" i="2"/>
  <c r="I2372" i="2"/>
  <c r="J2371" i="2"/>
  <c r="I2371" i="2"/>
  <c r="J2370" i="2"/>
  <c r="I2370" i="2"/>
  <c r="J2369" i="2"/>
  <c r="I2369" i="2"/>
  <c r="J2368" i="2"/>
  <c r="I2368" i="2"/>
  <c r="J2367" i="2"/>
  <c r="I2367" i="2"/>
  <c r="J2366" i="2"/>
  <c r="I2366" i="2"/>
  <c r="J2365" i="2"/>
  <c r="I2365" i="2"/>
  <c r="J2364" i="2"/>
  <c r="I2364" i="2"/>
  <c r="J2363" i="2"/>
  <c r="I2363" i="2"/>
  <c r="J2362" i="2"/>
  <c r="I2362" i="2"/>
  <c r="J2361" i="2"/>
  <c r="I2361" i="2"/>
  <c r="J2360" i="2"/>
  <c r="I2360" i="2"/>
  <c r="J2359" i="2"/>
  <c r="I2359" i="2"/>
  <c r="J2358" i="2"/>
  <c r="I2358" i="2"/>
  <c r="J2357" i="2"/>
  <c r="I2357" i="2"/>
  <c r="J2356" i="2"/>
  <c r="I2356" i="2"/>
  <c r="J2355" i="2"/>
  <c r="I2355" i="2"/>
  <c r="J2354" i="2"/>
  <c r="I2354" i="2"/>
  <c r="J2353" i="2"/>
  <c r="I2353" i="2"/>
  <c r="J2352" i="2"/>
  <c r="I2352" i="2"/>
  <c r="J2351" i="2"/>
  <c r="I2351" i="2"/>
  <c r="J2350" i="2"/>
  <c r="I2350" i="2"/>
  <c r="J2349" i="2"/>
  <c r="I2349" i="2"/>
  <c r="J2348" i="2"/>
  <c r="I2348" i="2"/>
  <c r="J2347" i="2"/>
  <c r="I2347" i="2"/>
  <c r="J2346" i="2"/>
  <c r="I2346" i="2"/>
  <c r="J2345" i="2"/>
  <c r="I2345" i="2"/>
  <c r="J2344" i="2"/>
  <c r="I2344" i="2"/>
  <c r="J2343" i="2"/>
  <c r="I2343" i="2"/>
  <c r="J2342" i="2"/>
  <c r="I2342" i="2"/>
  <c r="J2341" i="2"/>
  <c r="I2341" i="2"/>
  <c r="J2340" i="2"/>
  <c r="I2340" i="2"/>
  <c r="J2339" i="2"/>
  <c r="I2339" i="2"/>
  <c r="J2338" i="2"/>
  <c r="I2338" i="2"/>
  <c r="J2337" i="2"/>
  <c r="I2337" i="2"/>
  <c r="J2336" i="2"/>
  <c r="I2336" i="2"/>
  <c r="J2335" i="2"/>
  <c r="I2335" i="2"/>
  <c r="J2334" i="2"/>
  <c r="I2334" i="2"/>
  <c r="J2333" i="2"/>
  <c r="I2333" i="2"/>
  <c r="J2332" i="2"/>
  <c r="I2332" i="2"/>
  <c r="J2331" i="2"/>
  <c r="I2331" i="2"/>
  <c r="J2330" i="2"/>
  <c r="I2330" i="2"/>
  <c r="J2329" i="2"/>
  <c r="I2329" i="2"/>
  <c r="J2328" i="2"/>
  <c r="I2328" i="2"/>
  <c r="J2327" i="2"/>
  <c r="I2327" i="2"/>
  <c r="J2326" i="2"/>
  <c r="I2326" i="2"/>
  <c r="J2325" i="2"/>
  <c r="I2325" i="2"/>
  <c r="J2324" i="2"/>
  <c r="I2324" i="2"/>
  <c r="J2323" i="2"/>
  <c r="I2323" i="2"/>
  <c r="J2322" i="2"/>
  <c r="I2322" i="2"/>
  <c r="J2321" i="2"/>
  <c r="I2321" i="2"/>
  <c r="J2320" i="2"/>
  <c r="I2320" i="2"/>
  <c r="J2319" i="2"/>
  <c r="I2319" i="2"/>
  <c r="J2318" i="2"/>
  <c r="I2318" i="2"/>
  <c r="J2317" i="2"/>
  <c r="I2317" i="2"/>
  <c r="J2316" i="2"/>
  <c r="I2316" i="2"/>
  <c r="J2315" i="2"/>
  <c r="I2315" i="2"/>
  <c r="J2314" i="2"/>
  <c r="I2314" i="2"/>
  <c r="J2313" i="2"/>
  <c r="I2313" i="2"/>
  <c r="J2312" i="2"/>
  <c r="I2312" i="2"/>
  <c r="J2311" i="2"/>
  <c r="I2311" i="2"/>
  <c r="J2310" i="2"/>
  <c r="I2310" i="2"/>
  <c r="J2309" i="2"/>
  <c r="I2309" i="2"/>
  <c r="J2308" i="2"/>
  <c r="I2308" i="2"/>
  <c r="J2307" i="2"/>
  <c r="I2307" i="2"/>
  <c r="J2306" i="2"/>
  <c r="I2306" i="2"/>
  <c r="J2305" i="2"/>
  <c r="I2305" i="2"/>
  <c r="J2304" i="2"/>
  <c r="I2304" i="2"/>
  <c r="J2303" i="2"/>
  <c r="I2303" i="2"/>
  <c r="J2302" i="2"/>
  <c r="I2302" i="2"/>
  <c r="J2301" i="2"/>
  <c r="I2301" i="2"/>
  <c r="J2300" i="2"/>
  <c r="I2300" i="2"/>
  <c r="J2299" i="2"/>
  <c r="I2299" i="2"/>
  <c r="J2298" i="2"/>
  <c r="I2298" i="2"/>
  <c r="J2297" i="2"/>
  <c r="I2297" i="2"/>
  <c r="J2296" i="2"/>
  <c r="I2296" i="2"/>
  <c r="J2295" i="2"/>
  <c r="I2295" i="2"/>
  <c r="J2294" i="2"/>
  <c r="I2294" i="2"/>
  <c r="J2293" i="2"/>
  <c r="I2293" i="2"/>
  <c r="J2292" i="2"/>
  <c r="I2292" i="2"/>
  <c r="J2291" i="2"/>
  <c r="I2291" i="2"/>
  <c r="J2290" i="2"/>
  <c r="I2290" i="2"/>
  <c r="J2289" i="2"/>
  <c r="I2289" i="2"/>
  <c r="J2288" i="2"/>
  <c r="I2288" i="2"/>
  <c r="J2287" i="2"/>
  <c r="I2287" i="2"/>
  <c r="J2286" i="2"/>
  <c r="I2286" i="2"/>
  <c r="J2285" i="2"/>
  <c r="I2285" i="2"/>
  <c r="J2284" i="2"/>
  <c r="I2284" i="2"/>
  <c r="J2283" i="2"/>
  <c r="I2283" i="2"/>
  <c r="J2282" i="2"/>
  <c r="I2282" i="2"/>
  <c r="J2281" i="2"/>
  <c r="I2281" i="2"/>
  <c r="J2280" i="2"/>
  <c r="I2280" i="2"/>
  <c r="J2279" i="2"/>
  <c r="I2279" i="2"/>
  <c r="J2278" i="2"/>
  <c r="I2278" i="2"/>
  <c r="J2277" i="2"/>
  <c r="I2277" i="2"/>
  <c r="J2276" i="2"/>
  <c r="I2276" i="2"/>
  <c r="J2275" i="2"/>
  <c r="I2275" i="2"/>
  <c r="J2274" i="2"/>
  <c r="I2274" i="2"/>
  <c r="J2273" i="2"/>
  <c r="I2273" i="2"/>
  <c r="J2272" i="2"/>
  <c r="I2272" i="2"/>
  <c r="J2271" i="2"/>
  <c r="I2271" i="2"/>
  <c r="J2270" i="2"/>
  <c r="I2270" i="2"/>
  <c r="J2269" i="2"/>
  <c r="I2269" i="2"/>
  <c r="J2268" i="2"/>
  <c r="I2268" i="2"/>
  <c r="J2267" i="2"/>
  <c r="I2267" i="2"/>
  <c r="J2266" i="2"/>
  <c r="I2266" i="2"/>
  <c r="J2265" i="2"/>
  <c r="I2265" i="2"/>
  <c r="J2264" i="2"/>
  <c r="I2264" i="2"/>
  <c r="J2263" i="2"/>
  <c r="I2263" i="2"/>
  <c r="J2262" i="2"/>
  <c r="I2262" i="2"/>
  <c r="J2261" i="2"/>
  <c r="I2261" i="2"/>
  <c r="J2260" i="2"/>
  <c r="I2260" i="2"/>
  <c r="J2259" i="2"/>
  <c r="I2259" i="2"/>
  <c r="J2258" i="2"/>
  <c r="I2258" i="2"/>
  <c r="J2257" i="2"/>
  <c r="I2257" i="2"/>
  <c r="J2256" i="2"/>
  <c r="I2256" i="2"/>
  <c r="J2255" i="2"/>
  <c r="I2255" i="2"/>
  <c r="J2254" i="2"/>
  <c r="I2254" i="2"/>
  <c r="J2253" i="2"/>
  <c r="I2253" i="2"/>
  <c r="J2252" i="2"/>
  <c r="I2252" i="2"/>
  <c r="J2251" i="2"/>
  <c r="I2251" i="2"/>
  <c r="J2250" i="2"/>
  <c r="I2250" i="2"/>
  <c r="J2249" i="2"/>
  <c r="I2249" i="2"/>
  <c r="J2248" i="2"/>
  <c r="I2248" i="2"/>
  <c r="J2247" i="2"/>
  <c r="I2247" i="2"/>
  <c r="J2246" i="2"/>
  <c r="I2246" i="2"/>
  <c r="J2245" i="2"/>
  <c r="I2245" i="2"/>
  <c r="J2244" i="2"/>
  <c r="I2244" i="2"/>
  <c r="J2243" i="2"/>
  <c r="I2243" i="2"/>
  <c r="J2242" i="2"/>
  <c r="I2242" i="2"/>
  <c r="J2241" i="2"/>
  <c r="I2241" i="2"/>
  <c r="J2240" i="2"/>
  <c r="I2240" i="2"/>
  <c r="J2239" i="2"/>
  <c r="I2239" i="2"/>
  <c r="J2238" i="2"/>
  <c r="I2238" i="2"/>
  <c r="J2237" i="2"/>
  <c r="I2237" i="2"/>
  <c r="J2236" i="2"/>
  <c r="I2236" i="2"/>
  <c r="J2235" i="2"/>
  <c r="I2235" i="2"/>
  <c r="J2234" i="2"/>
  <c r="I2234" i="2"/>
  <c r="J2233" i="2"/>
  <c r="I2233" i="2"/>
  <c r="J2232" i="2"/>
  <c r="I2232" i="2"/>
  <c r="J2231" i="2"/>
  <c r="I2231" i="2"/>
  <c r="J2230" i="2"/>
  <c r="I2230" i="2"/>
  <c r="J2229" i="2"/>
  <c r="I2229" i="2"/>
  <c r="J2228" i="2"/>
  <c r="I2228" i="2"/>
  <c r="J2227" i="2"/>
  <c r="I2227" i="2"/>
  <c r="J2226" i="2"/>
  <c r="I2226" i="2"/>
  <c r="J2225" i="2"/>
  <c r="I2225" i="2"/>
  <c r="J2224" i="2"/>
  <c r="I2224" i="2"/>
  <c r="J2223" i="2"/>
  <c r="I2223" i="2"/>
  <c r="J2222" i="2"/>
  <c r="I2222" i="2"/>
  <c r="J2221" i="2"/>
  <c r="I2221" i="2"/>
  <c r="J2220" i="2"/>
  <c r="I2220" i="2"/>
  <c r="J2219" i="2"/>
  <c r="I2219" i="2"/>
  <c r="J2218" i="2"/>
  <c r="I2218" i="2"/>
  <c r="J2217" i="2"/>
  <c r="I2217" i="2"/>
  <c r="J2216" i="2"/>
  <c r="I2216" i="2"/>
  <c r="J2215" i="2"/>
  <c r="I2215" i="2"/>
  <c r="J2214" i="2"/>
  <c r="I2214" i="2"/>
  <c r="J2213" i="2"/>
  <c r="I2213" i="2"/>
  <c r="J2212" i="2"/>
  <c r="I2212" i="2"/>
  <c r="J2211" i="2"/>
  <c r="I2211" i="2"/>
  <c r="J2210" i="2"/>
  <c r="I2210" i="2"/>
  <c r="J2209" i="2"/>
  <c r="I2209" i="2"/>
  <c r="J2208" i="2"/>
  <c r="I2208" i="2"/>
  <c r="J2207" i="2"/>
  <c r="I2207" i="2"/>
  <c r="J2206" i="2"/>
  <c r="I2206" i="2"/>
  <c r="J2205" i="2"/>
  <c r="I2205" i="2"/>
  <c r="J2204" i="2"/>
  <c r="I2204" i="2"/>
  <c r="J2203" i="2"/>
  <c r="I2203" i="2"/>
  <c r="J2202" i="2"/>
  <c r="I2202" i="2"/>
  <c r="J2201" i="2"/>
  <c r="I2201" i="2"/>
  <c r="J2200" i="2"/>
  <c r="I2200" i="2"/>
  <c r="J2199" i="2"/>
  <c r="I2199" i="2"/>
  <c r="J2198" i="2"/>
  <c r="I2198" i="2"/>
  <c r="J2197" i="2"/>
  <c r="I2197" i="2"/>
  <c r="J2196" i="2"/>
  <c r="I2196" i="2"/>
  <c r="J2195" i="2"/>
  <c r="I2195" i="2"/>
  <c r="J2194" i="2"/>
  <c r="I2194" i="2"/>
  <c r="J2193" i="2"/>
  <c r="I2193" i="2"/>
  <c r="J2192" i="2"/>
  <c r="I2192" i="2"/>
  <c r="J2191" i="2"/>
  <c r="I2191" i="2"/>
  <c r="J2190" i="2"/>
  <c r="I2190" i="2"/>
  <c r="J2189" i="2"/>
  <c r="I2189" i="2"/>
  <c r="J2188" i="2"/>
  <c r="I2188" i="2"/>
  <c r="J2187" i="2"/>
  <c r="I2187" i="2"/>
  <c r="J2186" i="2"/>
  <c r="I2186" i="2"/>
  <c r="J2185" i="2"/>
  <c r="I2185" i="2"/>
  <c r="J2184" i="2"/>
  <c r="I2184" i="2"/>
  <c r="J2183" i="2"/>
  <c r="I2183" i="2"/>
  <c r="J2182" i="2"/>
  <c r="I2182" i="2"/>
  <c r="J2181" i="2"/>
  <c r="I2181" i="2"/>
  <c r="J2180" i="2"/>
  <c r="I2180" i="2"/>
  <c r="J2179" i="2"/>
  <c r="I2179" i="2"/>
  <c r="J2178" i="2"/>
  <c r="I2178" i="2"/>
  <c r="J2177" i="2"/>
  <c r="I2177" i="2"/>
  <c r="J2176" i="2"/>
  <c r="I2176" i="2"/>
  <c r="J2175" i="2"/>
  <c r="I2175" i="2"/>
  <c r="J2174" i="2"/>
  <c r="I2174" i="2"/>
  <c r="J2173" i="2"/>
  <c r="I2173" i="2"/>
  <c r="J2172" i="2"/>
  <c r="I2172" i="2"/>
  <c r="J2171" i="2"/>
  <c r="I2171" i="2"/>
  <c r="J2170" i="2"/>
  <c r="I2170" i="2"/>
  <c r="J2169" i="2"/>
  <c r="I2169" i="2"/>
  <c r="J2168" i="2"/>
  <c r="I2168" i="2"/>
  <c r="J2167" i="2"/>
  <c r="I2167" i="2"/>
  <c r="J2166" i="2"/>
  <c r="I2166" i="2"/>
  <c r="J2165" i="2"/>
  <c r="I2165" i="2"/>
  <c r="J2164" i="2"/>
  <c r="I2164" i="2"/>
  <c r="J2163" i="2"/>
  <c r="I2163" i="2"/>
  <c r="J2162" i="2"/>
  <c r="I2162" i="2"/>
  <c r="J2161" i="2"/>
  <c r="I2161" i="2"/>
  <c r="J2160" i="2"/>
  <c r="I2160" i="2"/>
  <c r="J2159" i="2"/>
  <c r="I2159" i="2"/>
  <c r="J2158" i="2"/>
  <c r="I2158" i="2"/>
  <c r="J2157" i="2"/>
  <c r="I2157" i="2"/>
  <c r="J2156" i="2"/>
  <c r="I2156" i="2"/>
  <c r="J2155" i="2"/>
  <c r="I2155" i="2"/>
  <c r="J2154" i="2"/>
  <c r="I2154" i="2"/>
  <c r="J2153" i="2"/>
  <c r="I2153" i="2"/>
  <c r="J2152" i="2"/>
  <c r="I2152" i="2"/>
  <c r="J2151" i="2"/>
  <c r="I2151" i="2"/>
  <c r="J2150" i="2"/>
  <c r="I2150" i="2"/>
  <c r="J2149" i="2"/>
  <c r="I2149" i="2"/>
  <c r="J2148" i="2"/>
  <c r="I2148" i="2"/>
  <c r="J2147" i="2"/>
  <c r="I2147" i="2"/>
  <c r="J2146" i="2"/>
  <c r="I2146" i="2"/>
  <c r="J2145" i="2"/>
  <c r="I2145" i="2"/>
  <c r="J2144" i="2"/>
  <c r="I2144" i="2"/>
  <c r="J2143" i="2"/>
  <c r="I2143" i="2"/>
  <c r="J2142" i="2"/>
  <c r="I2142" i="2"/>
  <c r="J2141" i="2"/>
  <c r="I2141" i="2"/>
  <c r="J2140" i="2"/>
  <c r="I2140" i="2"/>
  <c r="J2139" i="2"/>
  <c r="I2139" i="2"/>
  <c r="J2138" i="2"/>
  <c r="I2138" i="2"/>
  <c r="J2137" i="2"/>
  <c r="I2137" i="2"/>
  <c r="J2136" i="2"/>
  <c r="I2136" i="2"/>
  <c r="J2135" i="2"/>
  <c r="I2135" i="2"/>
  <c r="J2134" i="2"/>
  <c r="I2134" i="2"/>
  <c r="J2133" i="2"/>
  <c r="I2133" i="2"/>
  <c r="J2132" i="2"/>
  <c r="I2132" i="2"/>
  <c r="J2131" i="2"/>
  <c r="I2131" i="2"/>
  <c r="J2130" i="2"/>
  <c r="I2130" i="2"/>
  <c r="J2129" i="2"/>
  <c r="I2129" i="2"/>
  <c r="J2128" i="2"/>
  <c r="I2128" i="2"/>
  <c r="J2127" i="2"/>
  <c r="I2127" i="2"/>
  <c r="J2126" i="2"/>
  <c r="I2126" i="2"/>
  <c r="J2125" i="2"/>
  <c r="I2125" i="2"/>
  <c r="J2124" i="2"/>
  <c r="I2124" i="2"/>
  <c r="J2123" i="2"/>
  <c r="I2123" i="2"/>
  <c r="J2122" i="2"/>
  <c r="I2122" i="2"/>
  <c r="J2121" i="2"/>
  <c r="I2121" i="2"/>
  <c r="J2120" i="2"/>
  <c r="I2120" i="2"/>
  <c r="J2119" i="2"/>
  <c r="I2119" i="2"/>
  <c r="J2118" i="2"/>
  <c r="I2118" i="2"/>
  <c r="J2117" i="2"/>
  <c r="I2117" i="2"/>
  <c r="J2116" i="2"/>
  <c r="I2116" i="2"/>
  <c r="J2115" i="2"/>
  <c r="I2115" i="2"/>
  <c r="J2114" i="2"/>
  <c r="I2114" i="2"/>
  <c r="J2113" i="2"/>
  <c r="I2113" i="2"/>
  <c r="J2112" i="2"/>
  <c r="I2112" i="2"/>
  <c r="J2111" i="2"/>
  <c r="I2111" i="2"/>
  <c r="J2110" i="2"/>
  <c r="I2110" i="2"/>
  <c r="J2109" i="2"/>
  <c r="I2109" i="2"/>
  <c r="J2108" i="2"/>
  <c r="I2108" i="2"/>
  <c r="J2107" i="2"/>
  <c r="I2107" i="2"/>
  <c r="J2106" i="2"/>
  <c r="I2106" i="2"/>
  <c r="J2105" i="2"/>
  <c r="I2105" i="2"/>
  <c r="J2104" i="2"/>
  <c r="I2104" i="2"/>
  <c r="J2103" i="2"/>
  <c r="I2103" i="2"/>
  <c r="J2102" i="2"/>
  <c r="I2102" i="2"/>
  <c r="J2101" i="2"/>
  <c r="I2101" i="2"/>
  <c r="J2100" i="2"/>
  <c r="I2100" i="2"/>
  <c r="J2099" i="2"/>
  <c r="I2099" i="2"/>
  <c r="J2098" i="2"/>
  <c r="I2098" i="2"/>
  <c r="J2097" i="2"/>
  <c r="I2097" i="2"/>
  <c r="J2096" i="2"/>
  <c r="I2096" i="2"/>
  <c r="J2095" i="2"/>
  <c r="I2095" i="2"/>
  <c r="J2094" i="2"/>
  <c r="I2094" i="2"/>
  <c r="J2093" i="2"/>
  <c r="I2093" i="2"/>
  <c r="J2092" i="2"/>
  <c r="I2092" i="2"/>
  <c r="J2091" i="2"/>
  <c r="I2091" i="2"/>
  <c r="J2090" i="2"/>
  <c r="I2090" i="2"/>
  <c r="J2089" i="2"/>
  <c r="I2089" i="2"/>
  <c r="J2088" i="2"/>
  <c r="I2088" i="2"/>
  <c r="J2087" i="2"/>
  <c r="I2087" i="2"/>
  <c r="J2086" i="2"/>
  <c r="I2086" i="2"/>
  <c r="J2085" i="2"/>
  <c r="I2085" i="2"/>
  <c r="J2084" i="2"/>
  <c r="I2084" i="2"/>
  <c r="J2083" i="2"/>
  <c r="I2083" i="2"/>
  <c r="J2082" i="2"/>
  <c r="I2082" i="2"/>
  <c r="J2081" i="2"/>
  <c r="I2081" i="2"/>
  <c r="J2080" i="2"/>
  <c r="I2080" i="2"/>
  <c r="J2079" i="2"/>
  <c r="I2079" i="2"/>
  <c r="J2078" i="2"/>
  <c r="I2078" i="2"/>
  <c r="J2077" i="2"/>
  <c r="I2077" i="2"/>
  <c r="J2076" i="2"/>
  <c r="I2076" i="2"/>
  <c r="J2075" i="2"/>
  <c r="I2075" i="2"/>
  <c r="J2074" i="2"/>
  <c r="I2074" i="2"/>
  <c r="J2073" i="2"/>
  <c r="I2073" i="2"/>
  <c r="J2072" i="2"/>
  <c r="I2072" i="2"/>
  <c r="J2071" i="2"/>
  <c r="I2071" i="2"/>
  <c r="J2070" i="2"/>
  <c r="I2070" i="2"/>
  <c r="J2069" i="2"/>
  <c r="I2069" i="2"/>
  <c r="J2068" i="2"/>
  <c r="I2068" i="2"/>
  <c r="J2067" i="2"/>
  <c r="I2067" i="2"/>
  <c r="J2066" i="2"/>
  <c r="I2066" i="2"/>
  <c r="J2065" i="2"/>
  <c r="I2065" i="2"/>
  <c r="J2064" i="2"/>
  <c r="I2064" i="2"/>
  <c r="J2063" i="2"/>
  <c r="I2063" i="2"/>
  <c r="J2062" i="2"/>
  <c r="I2062" i="2"/>
  <c r="J2061" i="2"/>
  <c r="I2061" i="2"/>
  <c r="J2060" i="2"/>
  <c r="I2060" i="2"/>
  <c r="J2059" i="2"/>
  <c r="I2059" i="2"/>
  <c r="J2058" i="2"/>
  <c r="I2058" i="2"/>
  <c r="J2057" i="2"/>
  <c r="I2057" i="2"/>
  <c r="J2056" i="2"/>
  <c r="I2056" i="2"/>
  <c r="J2055" i="2"/>
  <c r="I2055" i="2"/>
  <c r="J2054" i="2"/>
  <c r="I2054" i="2"/>
  <c r="J2053" i="2"/>
  <c r="I2053" i="2"/>
  <c r="J2052" i="2"/>
  <c r="I2052" i="2"/>
  <c r="J2051" i="2"/>
  <c r="I2051" i="2"/>
  <c r="J2050" i="2"/>
  <c r="I2050" i="2"/>
  <c r="J2049" i="2"/>
  <c r="I2049" i="2"/>
  <c r="J2048" i="2"/>
  <c r="I2048" i="2"/>
  <c r="J2047" i="2"/>
  <c r="I2047" i="2"/>
  <c r="J2046" i="2"/>
  <c r="I2046" i="2"/>
  <c r="J2045" i="2"/>
  <c r="I2045" i="2"/>
  <c r="J2044" i="2"/>
  <c r="I2044" i="2"/>
  <c r="J2043" i="2"/>
  <c r="I2043" i="2"/>
  <c r="J2042" i="2"/>
  <c r="I2042" i="2"/>
  <c r="J2041" i="2"/>
  <c r="I2041" i="2"/>
  <c r="J2040" i="2"/>
  <c r="I2040" i="2"/>
  <c r="J2039" i="2"/>
  <c r="I2039" i="2"/>
  <c r="J2038" i="2"/>
  <c r="I2038" i="2"/>
  <c r="J2037" i="2"/>
  <c r="I2037" i="2"/>
  <c r="J2036" i="2"/>
  <c r="I2036" i="2"/>
  <c r="J2035" i="2"/>
  <c r="I2035" i="2"/>
  <c r="J2034" i="2"/>
  <c r="I2034" i="2"/>
  <c r="J2033" i="2"/>
  <c r="I2033" i="2"/>
  <c r="J2032" i="2"/>
  <c r="I2032" i="2"/>
  <c r="J2031" i="2"/>
  <c r="I2031" i="2"/>
  <c r="J2030" i="2"/>
  <c r="I2030" i="2"/>
  <c r="J2029" i="2"/>
  <c r="I2029" i="2"/>
  <c r="J2028" i="2"/>
  <c r="I2028" i="2"/>
  <c r="J2027" i="2"/>
  <c r="I2027" i="2"/>
  <c r="J2026" i="2"/>
  <c r="I2026" i="2"/>
  <c r="J2025" i="2"/>
  <c r="I2025" i="2"/>
  <c r="J2024" i="2"/>
  <c r="I2024" i="2"/>
  <c r="J2023" i="2"/>
  <c r="I2023" i="2"/>
  <c r="J2022" i="2"/>
  <c r="I2022" i="2"/>
  <c r="J2021" i="2"/>
  <c r="I2021" i="2"/>
  <c r="J2020" i="2"/>
  <c r="I2020" i="2"/>
  <c r="J2019" i="2"/>
  <c r="I2019" i="2"/>
  <c r="J2018" i="2"/>
  <c r="I2018" i="2"/>
  <c r="J2017" i="2"/>
  <c r="I2017" i="2"/>
  <c r="J2016" i="2"/>
  <c r="I2016" i="2"/>
  <c r="J2015" i="2"/>
  <c r="I2015" i="2"/>
  <c r="J2014" i="2"/>
  <c r="I2014" i="2"/>
  <c r="J2013" i="2"/>
  <c r="I2013" i="2"/>
  <c r="J2012" i="2"/>
  <c r="I2012" i="2"/>
  <c r="J2011" i="2"/>
  <c r="I2011" i="2"/>
  <c r="J2010" i="2"/>
  <c r="I2010" i="2"/>
  <c r="J2009" i="2"/>
  <c r="I2009" i="2"/>
  <c r="J2008" i="2"/>
  <c r="I2008" i="2"/>
  <c r="J2007" i="2"/>
  <c r="I2007" i="2"/>
  <c r="J2006" i="2"/>
  <c r="I2006" i="2"/>
  <c r="J2005" i="2"/>
  <c r="I2005" i="2"/>
  <c r="J2004" i="2"/>
  <c r="I2004" i="2"/>
  <c r="J2003" i="2"/>
  <c r="I2003" i="2"/>
  <c r="J2002" i="2"/>
  <c r="I2002" i="2"/>
  <c r="J2001" i="2"/>
  <c r="I2001" i="2"/>
  <c r="J2000" i="2"/>
  <c r="I2000" i="2"/>
  <c r="J1999" i="2"/>
  <c r="I1999" i="2"/>
  <c r="J1998" i="2"/>
  <c r="I1998" i="2"/>
  <c r="J1997" i="2"/>
  <c r="I1997" i="2"/>
  <c r="J1996" i="2"/>
  <c r="I1996" i="2"/>
  <c r="J1995" i="2"/>
  <c r="I1995" i="2"/>
  <c r="J1994" i="2"/>
  <c r="I1994" i="2"/>
  <c r="J1993" i="2"/>
  <c r="I1993" i="2"/>
  <c r="J1992" i="2"/>
  <c r="I1992" i="2"/>
  <c r="J1991" i="2"/>
  <c r="I1991" i="2"/>
  <c r="J1990" i="2"/>
  <c r="I1990" i="2"/>
  <c r="J1989" i="2"/>
  <c r="I1989" i="2"/>
  <c r="J1988" i="2"/>
  <c r="I1988" i="2"/>
  <c r="J1987" i="2"/>
  <c r="I1987" i="2"/>
  <c r="J1986" i="2"/>
  <c r="I1986" i="2"/>
  <c r="J1985" i="2"/>
  <c r="I1985" i="2"/>
  <c r="J1984" i="2"/>
  <c r="I1984" i="2"/>
  <c r="J1983" i="2"/>
  <c r="I1983" i="2"/>
  <c r="J1982" i="2"/>
  <c r="I1982" i="2"/>
  <c r="J1981" i="2"/>
  <c r="I1981" i="2"/>
  <c r="J1980" i="2"/>
  <c r="I1980" i="2"/>
  <c r="J1979" i="2"/>
  <c r="I1979" i="2"/>
  <c r="J1978" i="2"/>
  <c r="I1978" i="2"/>
  <c r="J1977" i="2"/>
  <c r="I1977" i="2"/>
  <c r="J1976" i="2"/>
  <c r="I1976" i="2"/>
  <c r="J1975" i="2"/>
  <c r="I1975" i="2"/>
  <c r="J1974" i="2"/>
  <c r="I1974" i="2"/>
  <c r="J1973" i="2"/>
  <c r="I1973" i="2"/>
  <c r="J1972" i="2"/>
  <c r="I1972" i="2"/>
  <c r="J1971" i="2"/>
  <c r="I1971" i="2"/>
  <c r="J1970" i="2"/>
  <c r="I1970" i="2"/>
  <c r="J1969" i="2"/>
  <c r="I1969" i="2"/>
  <c r="J1968" i="2"/>
  <c r="I1968" i="2"/>
  <c r="J1967" i="2"/>
  <c r="I1967" i="2"/>
  <c r="J1966" i="2"/>
  <c r="I1966" i="2"/>
  <c r="J1965" i="2"/>
  <c r="I1965" i="2"/>
  <c r="J1964" i="2"/>
  <c r="I1964" i="2"/>
  <c r="J1963" i="2"/>
  <c r="I1963" i="2"/>
  <c r="J1962" i="2"/>
  <c r="I1962" i="2"/>
  <c r="J1961" i="2"/>
  <c r="I1961" i="2"/>
  <c r="J1960" i="2"/>
  <c r="I1960" i="2"/>
  <c r="J1959" i="2"/>
  <c r="I1959" i="2"/>
  <c r="J1958" i="2"/>
  <c r="I1958" i="2"/>
  <c r="J1957" i="2"/>
  <c r="I1957" i="2"/>
  <c r="J1956" i="2"/>
  <c r="I1956" i="2"/>
  <c r="J1955" i="2"/>
  <c r="I1955" i="2"/>
  <c r="J1954" i="2"/>
  <c r="I1954" i="2"/>
  <c r="J1953" i="2"/>
  <c r="I1953" i="2"/>
  <c r="J1952" i="2"/>
  <c r="I1952" i="2"/>
  <c r="J1951" i="2"/>
  <c r="I1951" i="2"/>
  <c r="J1950" i="2"/>
  <c r="I1950" i="2"/>
  <c r="J1949" i="2"/>
  <c r="I1949" i="2"/>
  <c r="J1948" i="2"/>
  <c r="I1948" i="2"/>
  <c r="J1947" i="2"/>
  <c r="I1947" i="2"/>
  <c r="J1946" i="2"/>
  <c r="I1946" i="2"/>
  <c r="J1945" i="2"/>
  <c r="I1945" i="2"/>
  <c r="J1944" i="2"/>
  <c r="I1944" i="2"/>
  <c r="J1943" i="2"/>
  <c r="I1943" i="2"/>
  <c r="J1942" i="2"/>
  <c r="I1942" i="2"/>
  <c r="J1941" i="2"/>
  <c r="I1941" i="2"/>
  <c r="J1940" i="2"/>
  <c r="I1940" i="2"/>
  <c r="J1939" i="2"/>
  <c r="I1939" i="2"/>
  <c r="J1938" i="2"/>
  <c r="I1938" i="2"/>
  <c r="J1937" i="2"/>
  <c r="I1937" i="2"/>
  <c r="J1936" i="2"/>
  <c r="I1936" i="2"/>
  <c r="J1935" i="2"/>
  <c r="I1935" i="2"/>
  <c r="J1934" i="2"/>
  <c r="I1934" i="2"/>
  <c r="J1933" i="2"/>
  <c r="I1933" i="2"/>
  <c r="J1932" i="2"/>
  <c r="I1932" i="2"/>
  <c r="J1931" i="2"/>
  <c r="I1931" i="2"/>
  <c r="J1930" i="2"/>
  <c r="I1930" i="2"/>
  <c r="J1929" i="2"/>
  <c r="I1929" i="2"/>
  <c r="J1928" i="2"/>
  <c r="I1928" i="2"/>
  <c r="J1927" i="2"/>
  <c r="I1927" i="2"/>
  <c r="J1926" i="2"/>
  <c r="I1926" i="2"/>
  <c r="J1925" i="2"/>
  <c r="I1925" i="2"/>
  <c r="J1924" i="2"/>
  <c r="I1924" i="2"/>
  <c r="J1923" i="2"/>
  <c r="I1923" i="2"/>
  <c r="J1922" i="2"/>
  <c r="I1922" i="2"/>
  <c r="J1921" i="2"/>
  <c r="I1921" i="2"/>
  <c r="J1920" i="2"/>
  <c r="I1920" i="2"/>
  <c r="J1919" i="2"/>
  <c r="I1919" i="2"/>
  <c r="J1918" i="2"/>
  <c r="I1918" i="2"/>
  <c r="J1917" i="2"/>
  <c r="I1917" i="2"/>
  <c r="J1916" i="2"/>
  <c r="I1916" i="2"/>
  <c r="J1915" i="2"/>
  <c r="I1915" i="2"/>
  <c r="J1914" i="2"/>
  <c r="I1914" i="2"/>
  <c r="J1913" i="2"/>
  <c r="I1913" i="2"/>
  <c r="J1912" i="2"/>
  <c r="I1912" i="2"/>
  <c r="J1911" i="2"/>
  <c r="I1911" i="2"/>
  <c r="J1910" i="2"/>
  <c r="I1910" i="2"/>
  <c r="J1909" i="2"/>
  <c r="I1909" i="2"/>
  <c r="J1908" i="2"/>
  <c r="I1908" i="2"/>
  <c r="J1907" i="2"/>
  <c r="I1907" i="2"/>
  <c r="J1906" i="2"/>
  <c r="I1906" i="2"/>
  <c r="J1905" i="2"/>
  <c r="I1905" i="2"/>
  <c r="J1904" i="2"/>
  <c r="I1904" i="2"/>
  <c r="J1903" i="2"/>
  <c r="I1903" i="2"/>
  <c r="J1902" i="2"/>
  <c r="I1902" i="2"/>
  <c r="J1901" i="2"/>
  <c r="I1901" i="2"/>
  <c r="J1900" i="2"/>
  <c r="I1900" i="2"/>
  <c r="J1899" i="2"/>
  <c r="I1899" i="2"/>
  <c r="J1898" i="2"/>
  <c r="I1898" i="2"/>
  <c r="J1897" i="2"/>
  <c r="I1897" i="2"/>
  <c r="J1896" i="2"/>
  <c r="I1896" i="2"/>
  <c r="J1895" i="2"/>
  <c r="I1895" i="2"/>
  <c r="J1894" i="2"/>
  <c r="I1894" i="2"/>
  <c r="J1893" i="2"/>
  <c r="I1893" i="2"/>
  <c r="J1892" i="2"/>
  <c r="I1892" i="2"/>
  <c r="J1891" i="2"/>
  <c r="I1891" i="2"/>
  <c r="J1890" i="2"/>
  <c r="I1890" i="2"/>
  <c r="J1889" i="2"/>
  <c r="I1889" i="2"/>
  <c r="J1888" i="2"/>
  <c r="I1888" i="2"/>
  <c r="J1887" i="2"/>
  <c r="I1887" i="2"/>
  <c r="J1886" i="2"/>
  <c r="I1886" i="2"/>
  <c r="J1885" i="2"/>
  <c r="I1885" i="2"/>
  <c r="J1884" i="2"/>
  <c r="I1884" i="2"/>
  <c r="J1883" i="2"/>
  <c r="I1883" i="2"/>
  <c r="J1882" i="2"/>
  <c r="I1882" i="2"/>
  <c r="J1881" i="2"/>
  <c r="I1881" i="2"/>
  <c r="J1880" i="2"/>
  <c r="I1880" i="2"/>
  <c r="J1879" i="2"/>
  <c r="I1879" i="2"/>
  <c r="J1878" i="2"/>
  <c r="I1878" i="2"/>
  <c r="J1877" i="2"/>
  <c r="I1877" i="2"/>
  <c r="J1876" i="2"/>
  <c r="I1876" i="2"/>
  <c r="J1875" i="2"/>
  <c r="I1875" i="2"/>
  <c r="J1874" i="2"/>
  <c r="I1874" i="2"/>
  <c r="J1873" i="2"/>
  <c r="I1873" i="2"/>
  <c r="J1872" i="2"/>
  <c r="I1872" i="2"/>
  <c r="J1871" i="2"/>
  <c r="I1871" i="2"/>
  <c r="J1870" i="2"/>
  <c r="I1870" i="2"/>
  <c r="J1869" i="2"/>
  <c r="I1869" i="2"/>
  <c r="J1868" i="2"/>
  <c r="I1868" i="2"/>
  <c r="J1867" i="2"/>
  <c r="I1867" i="2"/>
  <c r="J1866" i="2"/>
  <c r="I1866" i="2"/>
  <c r="J1865" i="2"/>
  <c r="I1865" i="2"/>
  <c r="J1864" i="2"/>
  <c r="I1864" i="2"/>
  <c r="J1863" i="2"/>
  <c r="I1863" i="2"/>
  <c r="J1862" i="2"/>
  <c r="I1862" i="2"/>
  <c r="J1861" i="2"/>
  <c r="I1861" i="2"/>
  <c r="J1860" i="2"/>
  <c r="I1860" i="2"/>
  <c r="J1859" i="2"/>
  <c r="I1859" i="2"/>
  <c r="J1858" i="2"/>
  <c r="I1858" i="2"/>
  <c r="J1857" i="2"/>
  <c r="I1857" i="2"/>
  <c r="J1856" i="2"/>
  <c r="I1856" i="2"/>
  <c r="J1855" i="2"/>
  <c r="I1855" i="2"/>
  <c r="J1854" i="2"/>
  <c r="I1854" i="2"/>
  <c r="J1853" i="2"/>
  <c r="I1853" i="2"/>
  <c r="J1852" i="2"/>
  <c r="I1852" i="2"/>
  <c r="J1851" i="2"/>
  <c r="I1851" i="2"/>
  <c r="J1850" i="2"/>
  <c r="I1850" i="2"/>
  <c r="J1849" i="2"/>
  <c r="I1849" i="2"/>
  <c r="J1848" i="2"/>
  <c r="I1848" i="2"/>
  <c r="J1847" i="2"/>
  <c r="I1847" i="2"/>
  <c r="J1846" i="2"/>
  <c r="I1846" i="2"/>
  <c r="J1845" i="2"/>
  <c r="I1845" i="2"/>
  <c r="J1844" i="2"/>
  <c r="I1844" i="2"/>
  <c r="J1843" i="2"/>
  <c r="I1843" i="2"/>
  <c r="J1842" i="2"/>
  <c r="I1842" i="2"/>
  <c r="J1841" i="2"/>
  <c r="I1841" i="2"/>
  <c r="J1840" i="2"/>
  <c r="I1840" i="2"/>
  <c r="J1839" i="2"/>
  <c r="I1839" i="2"/>
  <c r="J1838" i="2"/>
  <c r="I1838" i="2"/>
  <c r="J1837" i="2"/>
  <c r="I1837" i="2"/>
  <c r="J1836" i="2"/>
  <c r="I1836" i="2"/>
  <c r="J1835" i="2"/>
  <c r="I1835" i="2"/>
  <c r="J1834" i="2"/>
  <c r="I1834" i="2"/>
  <c r="J1833" i="2"/>
  <c r="I1833" i="2"/>
  <c r="J1832" i="2"/>
  <c r="I1832" i="2"/>
  <c r="J1831" i="2"/>
  <c r="I1831" i="2"/>
  <c r="J1830" i="2"/>
  <c r="I1830" i="2"/>
  <c r="J1829" i="2"/>
  <c r="I1829" i="2"/>
  <c r="J1828" i="2"/>
  <c r="I1828" i="2"/>
  <c r="J1827" i="2"/>
  <c r="I1827" i="2"/>
  <c r="J1826" i="2"/>
  <c r="I1826" i="2"/>
  <c r="J1825" i="2"/>
  <c r="I1825" i="2"/>
  <c r="J1824" i="2"/>
  <c r="I1824" i="2"/>
  <c r="J1823" i="2"/>
  <c r="I1823" i="2"/>
  <c r="J1822" i="2"/>
  <c r="I1822" i="2"/>
  <c r="J1821" i="2"/>
  <c r="I1821" i="2"/>
  <c r="J1820" i="2"/>
  <c r="I1820" i="2"/>
  <c r="J1819" i="2"/>
  <c r="I1819" i="2"/>
  <c r="J1818" i="2"/>
  <c r="I1818" i="2"/>
  <c r="J1817" i="2"/>
  <c r="I1817" i="2"/>
  <c r="J1816" i="2"/>
  <c r="I1816" i="2"/>
  <c r="J1815" i="2"/>
  <c r="I1815" i="2"/>
  <c r="J1814" i="2"/>
  <c r="I1814" i="2"/>
  <c r="J1813" i="2"/>
  <c r="I1813" i="2"/>
  <c r="J1812" i="2"/>
  <c r="I1812" i="2"/>
  <c r="J1811" i="2"/>
  <c r="I1811" i="2"/>
  <c r="J1810" i="2"/>
  <c r="I1810" i="2"/>
  <c r="J1809" i="2"/>
  <c r="I1809" i="2"/>
  <c r="J1808" i="2"/>
  <c r="I1808" i="2"/>
  <c r="J1807" i="2"/>
  <c r="I1807" i="2"/>
  <c r="J1806" i="2"/>
  <c r="I1806" i="2"/>
  <c r="J1805" i="2"/>
  <c r="I1805" i="2"/>
  <c r="J1804" i="2"/>
  <c r="I1804" i="2"/>
  <c r="J1803" i="2"/>
  <c r="I1803" i="2"/>
  <c r="J1802" i="2"/>
  <c r="I1802" i="2"/>
  <c r="J1801" i="2"/>
  <c r="I1801" i="2"/>
  <c r="J1800" i="2"/>
  <c r="I1800" i="2"/>
  <c r="J1799" i="2"/>
  <c r="I1799" i="2"/>
  <c r="J1798" i="2"/>
  <c r="I1798" i="2"/>
  <c r="J1797" i="2"/>
  <c r="I1797" i="2"/>
  <c r="J1796" i="2"/>
  <c r="I1796" i="2"/>
  <c r="J1795" i="2"/>
  <c r="I1795" i="2"/>
  <c r="J1794" i="2"/>
  <c r="I1794" i="2"/>
  <c r="J1793" i="2"/>
  <c r="I1793" i="2"/>
  <c r="J1792" i="2"/>
  <c r="I1792" i="2"/>
  <c r="J1791" i="2"/>
  <c r="I1791" i="2"/>
  <c r="J1790" i="2"/>
  <c r="I1790" i="2"/>
  <c r="J1789" i="2"/>
  <c r="I1789" i="2"/>
  <c r="J1788" i="2"/>
  <c r="I1788" i="2"/>
  <c r="J1787" i="2"/>
  <c r="I1787" i="2"/>
  <c r="J1786" i="2"/>
  <c r="I1786" i="2"/>
  <c r="J1785" i="2"/>
  <c r="I1785" i="2"/>
  <c r="J1784" i="2"/>
  <c r="I1784" i="2"/>
  <c r="J1783" i="2"/>
  <c r="I1783" i="2"/>
  <c r="J1782" i="2"/>
  <c r="I1782" i="2"/>
  <c r="J1781" i="2"/>
  <c r="I1781" i="2"/>
  <c r="J1780" i="2"/>
  <c r="I1780" i="2"/>
  <c r="J1779" i="2"/>
  <c r="I1779" i="2"/>
  <c r="J1778" i="2"/>
  <c r="I1778" i="2"/>
  <c r="J1777" i="2"/>
  <c r="I1777" i="2"/>
  <c r="J1776" i="2"/>
  <c r="I1776" i="2"/>
  <c r="J1775" i="2"/>
  <c r="I1775" i="2"/>
  <c r="J1774" i="2"/>
  <c r="I1774" i="2"/>
  <c r="J1773" i="2"/>
  <c r="I1773" i="2"/>
  <c r="J1772" i="2"/>
  <c r="I1772" i="2"/>
  <c r="J1771" i="2"/>
  <c r="I1771" i="2"/>
  <c r="J1770" i="2"/>
  <c r="I1770" i="2"/>
  <c r="J1769" i="2"/>
  <c r="I1769" i="2"/>
  <c r="J1768" i="2"/>
  <c r="I1768" i="2"/>
  <c r="J1767" i="2"/>
  <c r="I1767" i="2"/>
  <c r="J1766" i="2"/>
  <c r="I1766" i="2"/>
  <c r="J1765" i="2"/>
  <c r="I1765" i="2"/>
  <c r="J1764" i="2"/>
  <c r="I1764" i="2"/>
  <c r="J1763" i="2"/>
  <c r="I1763" i="2"/>
  <c r="J1762" i="2"/>
  <c r="I1762" i="2"/>
  <c r="J1761" i="2"/>
  <c r="I1761" i="2"/>
  <c r="J1760" i="2"/>
  <c r="I1760" i="2"/>
  <c r="J1759" i="2"/>
  <c r="I1759" i="2"/>
  <c r="J1758" i="2"/>
  <c r="I1758" i="2"/>
  <c r="J1757" i="2"/>
  <c r="I1757" i="2"/>
  <c r="J1756" i="2"/>
  <c r="I1756" i="2"/>
  <c r="J1755" i="2"/>
  <c r="I1755" i="2"/>
  <c r="J1754" i="2"/>
  <c r="I1754" i="2"/>
  <c r="J1753" i="2"/>
  <c r="I1753" i="2"/>
  <c r="J1752" i="2"/>
  <c r="I1752" i="2"/>
  <c r="J1751" i="2"/>
  <c r="I1751" i="2"/>
  <c r="J1750" i="2"/>
  <c r="I1750" i="2"/>
  <c r="J1749" i="2"/>
  <c r="I1749" i="2"/>
  <c r="J1748" i="2"/>
  <c r="I1748" i="2"/>
  <c r="J1747" i="2"/>
  <c r="I1747" i="2"/>
  <c r="J1746" i="2"/>
  <c r="I1746" i="2"/>
  <c r="J1745" i="2"/>
  <c r="I1745" i="2"/>
  <c r="J1744" i="2"/>
  <c r="I1744" i="2"/>
  <c r="J1743" i="2"/>
  <c r="I1743" i="2"/>
  <c r="J1742" i="2"/>
  <c r="I1742" i="2"/>
  <c r="J1741" i="2"/>
  <c r="I1741" i="2"/>
  <c r="J1740" i="2"/>
  <c r="I1740" i="2"/>
  <c r="J1739" i="2"/>
  <c r="I1739" i="2"/>
  <c r="J1738" i="2"/>
  <c r="I1738" i="2"/>
  <c r="J1737" i="2"/>
  <c r="I1737" i="2"/>
  <c r="J1736" i="2"/>
  <c r="I1736" i="2"/>
  <c r="J1735" i="2"/>
  <c r="I1735" i="2"/>
  <c r="J1734" i="2"/>
  <c r="I1734" i="2"/>
  <c r="J1733" i="2"/>
  <c r="I1733" i="2"/>
  <c r="J1732" i="2"/>
  <c r="I1732" i="2"/>
  <c r="J1731" i="2"/>
  <c r="I1731" i="2"/>
  <c r="J1730" i="2"/>
  <c r="I1730" i="2"/>
  <c r="J1729" i="2"/>
  <c r="I1729" i="2"/>
  <c r="J1728" i="2"/>
  <c r="I1728" i="2"/>
  <c r="J1727" i="2"/>
  <c r="I1727" i="2"/>
  <c r="J1726" i="2"/>
  <c r="I1726" i="2"/>
  <c r="J1725" i="2"/>
  <c r="I1725" i="2"/>
  <c r="J1724" i="2"/>
  <c r="I1724" i="2"/>
  <c r="J1723" i="2"/>
  <c r="I1723" i="2"/>
  <c r="J1722" i="2"/>
  <c r="I1722" i="2"/>
  <c r="J1721" i="2"/>
  <c r="I1721" i="2"/>
  <c r="J1720" i="2"/>
  <c r="I1720" i="2"/>
  <c r="J1719" i="2"/>
  <c r="I1719" i="2"/>
  <c r="J1718" i="2"/>
  <c r="I1718" i="2"/>
  <c r="J1717" i="2"/>
  <c r="I1717" i="2"/>
  <c r="J1716" i="2"/>
  <c r="I1716" i="2"/>
  <c r="J1715" i="2"/>
  <c r="I1715" i="2"/>
  <c r="J1714" i="2"/>
  <c r="I1714" i="2"/>
  <c r="J1713" i="2"/>
  <c r="I1713" i="2"/>
  <c r="J1712" i="2"/>
  <c r="I1712" i="2"/>
  <c r="J1711" i="2"/>
  <c r="I1711" i="2"/>
  <c r="J1710" i="2"/>
  <c r="I1710" i="2"/>
  <c r="J1709" i="2"/>
  <c r="I1709" i="2"/>
  <c r="J1708" i="2"/>
  <c r="I1708" i="2"/>
  <c r="J1707" i="2"/>
  <c r="I1707" i="2"/>
  <c r="J1706" i="2"/>
  <c r="I1706" i="2"/>
  <c r="J1705" i="2"/>
  <c r="I1705" i="2"/>
  <c r="J1704" i="2"/>
  <c r="I1704" i="2"/>
  <c r="J1703" i="2"/>
  <c r="I1703" i="2"/>
  <c r="J1702" i="2"/>
  <c r="I1702" i="2"/>
  <c r="J1701" i="2"/>
  <c r="I1701" i="2"/>
  <c r="J1700" i="2"/>
  <c r="I1700" i="2"/>
  <c r="J1699" i="2"/>
  <c r="I1699" i="2"/>
  <c r="J1698" i="2"/>
  <c r="I1698" i="2"/>
  <c r="J1697" i="2"/>
  <c r="I1697" i="2"/>
  <c r="J1696" i="2"/>
  <c r="I1696" i="2"/>
  <c r="J1695" i="2"/>
  <c r="I1695" i="2"/>
  <c r="J1694" i="2"/>
  <c r="I1694" i="2"/>
  <c r="J1693" i="2"/>
  <c r="I1693" i="2"/>
  <c r="J1692" i="2"/>
  <c r="I1692" i="2"/>
  <c r="J1691" i="2"/>
  <c r="I1691" i="2"/>
  <c r="J1690" i="2"/>
  <c r="I1690" i="2"/>
  <c r="J1689" i="2"/>
  <c r="I1689" i="2"/>
  <c r="J1688" i="2"/>
  <c r="I1688" i="2"/>
  <c r="J1687" i="2"/>
  <c r="I1687" i="2"/>
  <c r="J1686" i="2"/>
  <c r="I1686" i="2"/>
  <c r="J1685" i="2"/>
  <c r="I1685" i="2"/>
  <c r="J1684" i="2"/>
  <c r="I1684" i="2"/>
  <c r="J1683" i="2"/>
  <c r="I1683" i="2"/>
  <c r="J1682" i="2"/>
  <c r="I1682" i="2"/>
  <c r="J1681" i="2"/>
  <c r="I1681" i="2"/>
  <c r="J1680" i="2"/>
  <c r="I1680" i="2"/>
  <c r="J1679" i="2"/>
  <c r="I1679" i="2"/>
  <c r="J1678" i="2"/>
  <c r="I1678" i="2"/>
  <c r="J1677" i="2"/>
  <c r="I1677" i="2"/>
  <c r="J1676" i="2"/>
  <c r="I1676" i="2"/>
  <c r="J1675" i="2"/>
  <c r="I1675" i="2"/>
  <c r="J1674" i="2"/>
  <c r="I1674" i="2"/>
  <c r="J1673" i="2"/>
  <c r="I1673" i="2"/>
  <c r="J1672" i="2"/>
  <c r="I1672" i="2"/>
  <c r="J1671" i="2"/>
  <c r="I1671" i="2"/>
  <c r="J1670" i="2"/>
  <c r="I1670" i="2"/>
  <c r="J1669" i="2"/>
  <c r="I1669" i="2"/>
  <c r="J1668" i="2"/>
  <c r="I1668" i="2"/>
  <c r="J1667" i="2"/>
  <c r="I1667" i="2"/>
  <c r="J1666" i="2"/>
  <c r="I1666" i="2"/>
  <c r="J1665" i="2"/>
  <c r="I1665" i="2"/>
  <c r="J1664" i="2"/>
  <c r="I1664" i="2"/>
  <c r="J1663" i="2"/>
  <c r="I1663" i="2"/>
  <c r="J1662" i="2"/>
  <c r="I1662" i="2"/>
  <c r="J1661" i="2"/>
  <c r="I1661" i="2"/>
  <c r="J1660" i="2"/>
  <c r="I1660" i="2"/>
  <c r="J1659" i="2"/>
  <c r="I1659" i="2"/>
  <c r="J1658" i="2"/>
  <c r="I1658" i="2"/>
  <c r="J1657" i="2"/>
  <c r="I1657" i="2"/>
  <c r="J1656" i="2"/>
  <c r="I1656" i="2"/>
  <c r="J1655" i="2"/>
  <c r="I1655" i="2"/>
  <c r="J1654" i="2"/>
  <c r="I1654" i="2"/>
  <c r="J1653" i="2"/>
  <c r="I1653" i="2"/>
  <c r="J1652" i="2"/>
  <c r="I1652" i="2"/>
  <c r="J1651" i="2"/>
  <c r="I1651" i="2"/>
  <c r="J1650" i="2"/>
  <c r="I1650" i="2"/>
  <c r="J1649" i="2"/>
  <c r="I1649" i="2"/>
  <c r="J1648" i="2"/>
  <c r="I1648" i="2"/>
  <c r="J1647" i="2"/>
  <c r="I1647" i="2"/>
  <c r="J1646" i="2"/>
  <c r="I1646" i="2"/>
  <c r="J1645" i="2"/>
  <c r="I1645" i="2"/>
  <c r="J1644" i="2"/>
  <c r="I1644" i="2"/>
  <c r="J1643" i="2"/>
  <c r="I1643" i="2"/>
  <c r="J1642" i="2"/>
  <c r="I1642" i="2"/>
  <c r="J1641" i="2"/>
  <c r="I1641" i="2"/>
  <c r="J1640" i="2"/>
  <c r="I1640" i="2"/>
  <c r="J1639" i="2"/>
  <c r="I1639" i="2"/>
  <c r="J1638" i="2"/>
  <c r="I1638" i="2"/>
  <c r="J1637" i="2"/>
  <c r="I1637" i="2"/>
  <c r="J1636" i="2"/>
  <c r="I1636" i="2"/>
  <c r="J1635" i="2"/>
  <c r="J1633" i="2"/>
  <c r="I1633" i="2"/>
  <c r="J1632" i="2"/>
  <c r="I1632" i="2"/>
  <c r="J1631" i="2"/>
  <c r="I1631" i="2"/>
  <c r="J1630" i="2"/>
  <c r="I1630" i="2"/>
  <c r="J1629" i="2"/>
  <c r="I1629" i="2"/>
  <c r="J1628" i="2"/>
  <c r="I1628" i="2"/>
  <c r="J1627" i="2"/>
  <c r="I1627" i="2"/>
  <c r="J1626" i="2"/>
  <c r="I1626" i="2"/>
  <c r="J1625" i="2"/>
  <c r="I1625" i="2"/>
  <c r="J1624" i="2"/>
  <c r="I1624" i="2"/>
  <c r="J1623" i="2"/>
  <c r="I1623" i="2"/>
  <c r="J1622" i="2"/>
  <c r="I1622" i="2"/>
  <c r="J1621" i="2"/>
  <c r="I1621" i="2"/>
  <c r="J1620" i="2"/>
  <c r="I1620" i="2"/>
  <c r="J1619" i="2"/>
  <c r="I1619" i="2"/>
  <c r="J1618" i="2"/>
  <c r="I1618" i="2"/>
  <c r="J1617" i="2"/>
  <c r="I1617" i="2"/>
  <c r="J1616" i="2"/>
  <c r="I1616" i="2"/>
  <c r="J1615" i="2"/>
  <c r="I1615" i="2"/>
  <c r="J1614" i="2"/>
  <c r="I1614" i="2"/>
  <c r="J1613" i="2"/>
  <c r="I1613" i="2"/>
  <c r="J1612" i="2"/>
  <c r="I1612" i="2"/>
  <c r="J1611" i="2"/>
  <c r="I1611" i="2"/>
  <c r="J1610" i="2"/>
  <c r="I1610" i="2"/>
  <c r="J1609" i="2"/>
  <c r="I1609" i="2"/>
  <c r="J1608" i="2"/>
  <c r="I1608" i="2"/>
  <c r="J1607" i="2"/>
  <c r="I1607" i="2"/>
  <c r="J1606" i="2"/>
  <c r="I1606" i="2"/>
  <c r="J1605" i="2"/>
  <c r="I1605" i="2"/>
  <c r="J1604" i="2"/>
  <c r="I1604" i="2"/>
  <c r="J1603" i="2"/>
  <c r="I1603" i="2"/>
  <c r="J1602" i="2"/>
  <c r="I1602" i="2"/>
  <c r="J1601" i="2"/>
  <c r="I1601" i="2"/>
  <c r="J1600" i="2"/>
  <c r="I1600" i="2"/>
  <c r="J1599" i="2"/>
  <c r="I1599" i="2"/>
  <c r="J1598" i="2"/>
  <c r="I1598" i="2"/>
  <c r="J1597" i="2"/>
  <c r="I1597" i="2"/>
  <c r="J1596" i="2"/>
  <c r="I1596" i="2"/>
  <c r="J1595" i="2"/>
  <c r="I1595" i="2"/>
  <c r="J1594" i="2"/>
  <c r="I1594" i="2"/>
  <c r="J1593" i="2"/>
  <c r="I1593" i="2"/>
  <c r="J1592" i="2"/>
  <c r="I1592" i="2"/>
  <c r="J1591" i="2"/>
  <c r="I1591" i="2"/>
  <c r="J1590" i="2"/>
  <c r="I1590" i="2"/>
  <c r="J1589" i="2"/>
  <c r="I1589" i="2"/>
  <c r="J1588" i="2"/>
  <c r="I1588" i="2"/>
  <c r="J1587" i="2"/>
  <c r="I1587" i="2"/>
  <c r="J1586" i="2"/>
  <c r="I1586" i="2"/>
  <c r="J1585" i="2"/>
  <c r="I1585" i="2"/>
  <c r="J1584" i="2"/>
  <c r="I1584" i="2"/>
  <c r="J1583" i="2"/>
  <c r="I1583" i="2"/>
  <c r="J1582" i="2"/>
  <c r="I1582" i="2"/>
  <c r="J1581" i="2"/>
  <c r="I1581" i="2"/>
  <c r="J1580" i="2"/>
  <c r="I1580" i="2"/>
  <c r="J1579" i="2"/>
  <c r="I1579" i="2"/>
  <c r="J1578" i="2"/>
  <c r="I1578" i="2"/>
  <c r="J1577" i="2"/>
  <c r="I1577" i="2"/>
  <c r="J1576" i="2"/>
  <c r="I1576" i="2"/>
  <c r="J1575" i="2"/>
  <c r="I1575" i="2"/>
  <c r="J1574" i="2"/>
  <c r="I1574" i="2"/>
  <c r="J1573" i="2"/>
  <c r="I1573" i="2"/>
  <c r="J1572" i="2"/>
  <c r="I1572" i="2"/>
  <c r="J1571" i="2"/>
  <c r="I1571" i="2"/>
  <c r="J1570" i="2"/>
  <c r="I1570" i="2"/>
  <c r="J1569" i="2"/>
  <c r="I1569" i="2"/>
  <c r="J1568" i="2"/>
  <c r="I1568" i="2"/>
  <c r="J1567" i="2"/>
  <c r="I1567" i="2"/>
  <c r="J1566" i="2"/>
  <c r="I1566" i="2"/>
  <c r="J1565" i="2"/>
  <c r="I1565" i="2"/>
  <c r="J1564" i="2"/>
  <c r="I1564" i="2"/>
  <c r="J1563" i="2"/>
  <c r="I1563" i="2"/>
  <c r="J1562" i="2"/>
  <c r="I1562" i="2"/>
  <c r="J1561" i="2"/>
  <c r="I1561" i="2"/>
  <c r="J1560" i="2"/>
  <c r="I1560" i="2"/>
  <c r="J1559" i="2"/>
  <c r="I1559" i="2"/>
  <c r="J1558" i="2"/>
  <c r="I1558" i="2"/>
  <c r="J1557" i="2"/>
  <c r="I1557" i="2"/>
  <c r="J1556" i="2"/>
  <c r="I1556" i="2"/>
  <c r="J1555" i="2"/>
  <c r="I1555" i="2"/>
  <c r="J1554" i="2"/>
  <c r="I1554" i="2"/>
  <c r="J1553" i="2"/>
  <c r="I1553" i="2"/>
  <c r="J1552" i="2"/>
  <c r="I1552" i="2"/>
  <c r="J1551" i="2"/>
  <c r="I1551" i="2"/>
  <c r="J1550" i="2"/>
  <c r="I1550" i="2"/>
  <c r="J1549" i="2"/>
  <c r="I1549" i="2"/>
  <c r="J1548" i="2"/>
  <c r="I1548" i="2"/>
  <c r="J1547" i="2"/>
  <c r="I1547" i="2"/>
  <c r="J1546" i="2"/>
  <c r="I1546" i="2"/>
  <c r="J1545" i="2"/>
  <c r="I1545" i="2"/>
  <c r="J1544" i="2"/>
  <c r="I1544" i="2"/>
  <c r="J1543" i="2"/>
  <c r="I1543" i="2"/>
  <c r="J1542" i="2"/>
  <c r="I1542" i="2"/>
  <c r="J1541" i="2"/>
  <c r="I1541" i="2"/>
  <c r="J1540" i="2"/>
  <c r="I1540" i="2"/>
  <c r="J1539" i="2"/>
  <c r="I1539" i="2"/>
  <c r="J1538" i="2"/>
  <c r="I1538" i="2"/>
  <c r="J1537" i="2"/>
  <c r="I1537" i="2"/>
  <c r="J1536" i="2"/>
  <c r="I1536" i="2"/>
  <c r="J1535" i="2"/>
  <c r="I1535" i="2"/>
  <c r="J1534" i="2"/>
  <c r="I1534" i="2"/>
  <c r="J1533" i="2"/>
  <c r="I1533" i="2"/>
  <c r="J1532" i="2"/>
  <c r="I1532" i="2"/>
  <c r="J1531" i="2"/>
  <c r="I1531" i="2"/>
  <c r="J1530" i="2"/>
  <c r="I1530" i="2"/>
  <c r="J1529" i="2"/>
  <c r="I1529" i="2"/>
  <c r="J1528" i="2"/>
  <c r="I1528" i="2"/>
  <c r="J1527" i="2"/>
  <c r="I1527" i="2"/>
  <c r="J1526" i="2"/>
  <c r="I1526" i="2"/>
  <c r="J1525" i="2"/>
  <c r="I1525" i="2"/>
  <c r="J1524" i="2"/>
  <c r="I1524" i="2"/>
  <c r="J1523" i="2"/>
  <c r="I1523" i="2"/>
  <c r="J1522" i="2"/>
  <c r="I1522" i="2"/>
  <c r="J1521" i="2"/>
  <c r="I1521" i="2"/>
  <c r="J1520" i="2"/>
  <c r="I1520" i="2"/>
  <c r="J1519" i="2"/>
  <c r="I1519" i="2"/>
  <c r="J1518" i="2"/>
  <c r="I1518" i="2"/>
  <c r="J1517" i="2"/>
  <c r="I1517" i="2"/>
  <c r="J1516" i="2"/>
  <c r="I1516" i="2"/>
  <c r="J1515" i="2"/>
  <c r="I1515" i="2"/>
  <c r="J1514" i="2"/>
  <c r="I1514" i="2"/>
  <c r="J1513" i="2"/>
  <c r="I1513" i="2"/>
  <c r="J1512" i="2"/>
  <c r="I1512" i="2"/>
  <c r="J1511" i="2"/>
  <c r="I1511" i="2"/>
  <c r="J1510" i="2"/>
  <c r="I1510" i="2"/>
  <c r="J1509" i="2"/>
  <c r="I1509" i="2"/>
  <c r="J1508" i="2"/>
  <c r="I1508" i="2"/>
  <c r="J1507" i="2"/>
  <c r="I1507" i="2"/>
  <c r="J1506" i="2"/>
  <c r="I1506" i="2"/>
  <c r="J1505" i="2"/>
  <c r="I1505" i="2"/>
  <c r="J1504" i="2"/>
  <c r="I1504" i="2"/>
  <c r="J1503" i="2"/>
  <c r="I1503" i="2"/>
  <c r="J1502" i="2"/>
  <c r="I1502" i="2"/>
  <c r="J1501" i="2"/>
  <c r="I1501" i="2"/>
  <c r="J1500" i="2"/>
  <c r="I1500" i="2"/>
  <c r="J1499" i="2"/>
  <c r="I1499" i="2"/>
  <c r="J1498" i="2"/>
  <c r="I1498" i="2"/>
  <c r="J1497" i="2"/>
  <c r="I1497" i="2"/>
  <c r="J1496" i="2"/>
  <c r="I1496" i="2"/>
  <c r="J1495" i="2"/>
  <c r="I1495" i="2"/>
  <c r="J1494" i="2"/>
  <c r="I1494" i="2"/>
  <c r="J1493" i="2"/>
  <c r="I1493" i="2"/>
  <c r="J1492" i="2"/>
  <c r="I1492" i="2"/>
  <c r="J1491" i="2"/>
  <c r="I1491" i="2"/>
  <c r="J1490" i="2"/>
  <c r="I1490" i="2"/>
  <c r="J1489" i="2"/>
  <c r="I1489" i="2"/>
  <c r="J1488" i="2"/>
  <c r="I1488" i="2"/>
  <c r="J1487" i="2"/>
  <c r="I1487" i="2"/>
  <c r="J1486" i="2"/>
  <c r="I1486" i="2"/>
  <c r="J1485" i="2"/>
  <c r="I1485" i="2"/>
  <c r="J1484" i="2"/>
  <c r="I1484" i="2"/>
  <c r="J1483" i="2"/>
  <c r="I1483" i="2"/>
  <c r="J1482" i="2"/>
  <c r="I1482" i="2"/>
  <c r="J1481" i="2"/>
  <c r="I1481" i="2"/>
  <c r="J1480" i="2"/>
  <c r="I1480" i="2"/>
  <c r="J1479" i="2"/>
  <c r="I1479" i="2"/>
  <c r="J1478" i="2"/>
  <c r="I1478" i="2"/>
  <c r="J1477" i="2"/>
  <c r="I1477" i="2"/>
  <c r="J1476" i="2"/>
  <c r="I1476" i="2"/>
  <c r="J1475" i="2"/>
  <c r="I1475" i="2"/>
  <c r="J1474" i="2"/>
  <c r="I1474" i="2"/>
  <c r="J1473" i="2"/>
  <c r="I1473" i="2"/>
  <c r="J1472" i="2"/>
  <c r="I1472" i="2"/>
  <c r="J1471" i="2"/>
  <c r="I1471" i="2"/>
  <c r="J1470" i="2"/>
  <c r="I1470" i="2"/>
  <c r="J1469" i="2"/>
  <c r="I1469" i="2"/>
  <c r="J1468" i="2"/>
  <c r="I1468" i="2"/>
  <c r="J1467" i="2"/>
  <c r="I1467" i="2"/>
  <c r="J1466" i="2"/>
  <c r="I1466" i="2"/>
  <c r="J1465" i="2"/>
  <c r="I1465" i="2"/>
  <c r="J1464" i="2"/>
  <c r="I1464" i="2"/>
  <c r="J1463" i="2"/>
  <c r="I1463" i="2"/>
  <c r="J1462" i="2"/>
  <c r="I1462" i="2"/>
  <c r="J1461" i="2"/>
  <c r="I1461" i="2"/>
  <c r="J1460" i="2"/>
  <c r="I1460" i="2"/>
  <c r="J1459" i="2"/>
  <c r="I1459" i="2"/>
  <c r="J1458" i="2"/>
  <c r="I1458" i="2"/>
  <c r="J1457" i="2"/>
  <c r="I1457" i="2"/>
  <c r="J1456" i="2"/>
  <c r="I1456" i="2"/>
  <c r="J1455" i="2"/>
  <c r="I1455" i="2"/>
  <c r="J1454" i="2"/>
  <c r="I1454" i="2"/>
  <c r="J1453" i="2"/>
  <c r="I1453" i="2"/>
  <c r="J1452" i="2"/>
  <c r="I1452" i="2"/>
  <c r="J1451" i="2"/>
  <c r="I1451" i="2"/>
  <c r="J1450" i="2"/>
  <c r="I1450" i="2"/>
  <c r="J1449" i="2"/>
  <c r="I1449" i="2"/>
  <c r="J1448" i="2"/>
  <c r="I1448" i="2"/>
  <c r="J1447" i="2"/>
  <c r="I1447" i="2"/>
  <c r="J1446" i="2"/>
  <c r="I1446" i="2"/>
  <c r="J1445" i="2"/>
  <c r="I1445" i="2"/>
  <c r="J1444" i="2"/>
  <c r="I1444" i="2"/>
  <c r="J1443" i="2"/>
  <c r="I1443" i="2"/>
  <c r="J1442" i="2"/>
  <c r="I1442" i="2"/>
  <c r="J1441" i="2"/>
  <c r="I1441" i="2"/>
  <c r="J1440" i="2"/>
  <c r="I1440" i="2"/>
  <c r="J1439" i="2"/>
  <c r="I1439" i="2"/>
  <c r="J1438" i="2"/>
  <c r="I1438" i="2"/>
  <c r="J1437" i="2"/>
  <c r="I1437" i="2"/>
  <c r="J1436" i="2"/>
  <c r="I1436" i="2"/>
  <c r="J1435" i="2"/>
  <c r="I1435" i="2"/>
  <c r="J1434" i="2"/>
  <c r="I1434" i="2"/>
  <c r="J1433" i="2"/>
  <c r="I1433" i="2"/>
  <c r="J1432" i="2"/>
  <c r="I1432" i="2"/>
  <c r="J1431" i="2"/>
  <c r="I1431" i="2"/>
  <c r="J1430" i="2"/>
  <c r="I1430" i="2"/>
  <c r="J1429" i="2"/>
  <c r="I1429" i="2"/>
  <c r="J1428" i="2"/>
  <c r="I1428" i="2"/>
  <c r="J1427" i="2"/>
  <c r="I1427" i="2"/>
  <c r="J1426" i="2"/>
  <c r="I1426" i="2"/>
  <c r="J1425" i="2"/>
  <c r="I1425" i="2"/>
  <c r="J1424" i="2"/>
  <c r="I1424" i="2"/>
  <c r="J1423" i="2"/>
  <c r="I1423" i="2"/>
  <c r="J1422" i="2"/>
  <c r="I1422" i="2"/>
  <c r="J1421" i="2"/>
  <c r="I1421" i="2"/>
  <c r="J1420" i="2"/>
  <c r="I1420" i="2"/>
  <c r="J1419" i="2"/>
  <c r="I1419" i="2"/>
  <c r="J1418" i="2"/>
  <c r="I1418" i="2"/>
  <c r="J1417" i="2"/>
  <c r="I1417" i="2"/>
  <c r="J1416" i="2"/>
  <c r="I1416" i="2"/>
  <c r="J1415" i="2"/>
  <c r="I1415" i="2"/>
  <c r="J1414" i="2"/>
  <c r="I1414" i="2"/>
  <c r="J1413" i="2"/>
  <c r="I1413" i="2"/>
  <c r="J1412" i="2"/>
  <c r="I1412" i="2"/>
  <c r="J1411" i="2"/>
  <c r="I1411" i="2"/>
  <c r="J1410" i="2"/>
  <c r="I1410" i="2"/>
  <c r="J1409" i="2"/>
  <c r="I1409" i="2"/>
  <c r="J1408" i="2"/>
  <c r="I1408" i="2"/>
  <c r="J1407" i="2"/>
  <c r="I1407" i="2"/>
  <c r="J1406" i="2"/>
  <c r="I1406" i="2"/>
  <c r="J1405" i="2"/>
  <c r="I1405" i="2"/>
  <c r="J1404" i="2"/>
  <c r="I1404" i="2"/>
  <c r="J1403" i="2"/>
  <c r="I1403" i="2"/>
  <c r="J1402" i="2"/>
  <c r="I1402" i="2"/>
  <c r="J1401" i="2"/>
  <c r="I1401" i="2"/>
  <c r="J1400" i="2"/>
  <c r="I1400" i="2"/>
  <c r="J1399" i="2"/>
  <c r="I1399" i="2"/>
  <c r="J1398" i="2"/>
  <c r="I1398" i="2"/>
  <c r="J1397" i="2"/>
  <c r="I1397" i="2"/>
  <c r="J1396" i="2"/>
  <c r="I1396" i="2"/>
  <c r="J1395" i="2"/>
  <c r="I1395" i="2"/>
  <c r="J1394" i="2"/>
  <c r="I1394" i="2"/>
  <c r="J1393" i="2"/>
  <c r="I1393" i="2"/>
  <c r="J1392" i="2"/>
  <c r="I1392" i="2"/>
  <c r="J1391" i="2"/>
  <c r="I1391" i="2"/>
  <c r="J1390" i="2"/>
  <c r="I1390" i="2"/>
  <c r="J1389" i="2"/>
  <c r="I1389" i="2"/>
  <c r="J1388" i="2"/>
  <c r="I1388" i="2"/>
  <c r="J1387" i="2"/>
  <c r="I1387" i="2"/>
  <c r="J1386" i="2"/>
  <c r="I1386" i="2"/>
  <c r="J1385" i="2"/>
  <c r="I1385" i="2"/>
  <c r="J1384" i="2"/>
  <c r="I1384" i="2"/>
  <c r="J1383" i="2"/>
  <c r="I1383" i="2"/>
  <c r="J1382" i="2"/>
  <c r="I1382" i="2"/>
  <c r="J1381" i="2"/>
  <c r="I1381" i="2"/>
  <c r="J1380" i="2"/>
  <c r="I1380" i="2"/>
  <c r="J1379" i="2"/>
  <c r="I1379" i="2"/>
  <c r="J1378" i="2"/>
  <c r="I1378" i="2"/>
  <c r="J1377" i="2"/>
  <c r="I1377" i="2"/>
  <c r="J1376" i="2"/>
  <c r="I1376" i="2"/>
  <c r="J1375" i="2"/>
  <c r="I1375" i="2"/>
  <c r="J1374" i="2"/>
  <c r="I1374" i="2"/>
  <c r="J1373" i="2"/>
  <c r="I1373" i="2"/>
  <c r="J1372" i="2"/>
  <c r="I1372" i="2"/>
  <c r="J1371" i="2"/>
  <c r="I1371" i="2"/>
  <c r="J1370" i="2"/>
  <c r="I1370" i="2"/>
  <c r="J1369" i="2"/>
  <c r="I1369" i="2"/>
  <c r="J1368" i="2"/>
  <c r="I1368" i="2"/>
  <c r="J1367" i="2"/>
  <c r="I1367" i="2"/>
  <c r="J1366" i="2"/>
  <c r="I1366" i="2"/>
  <c r="J1365" i="2"/>
  <c r="I1365" i="2"/>
  <c r="J1364" i="2"/>
  <c r="I1364" i="2"/>
  <c r="J1363" i="2"/>
  <c r="I1363" i="2"/>
  <c r="J1362" i="2"/>
  <c r="I1362" i="2"/>
  <c r="J1361" i="2"/>
  <c r="I1361" i="2"/>
  <c r="J1360" i="2"/>
  <c r="I1360" i="2"/>
  <c r="J1359" i="2"/>
  <c r="I1359" i="2"/>
  <c r="J1358" i="2"/>
  <c r="I1358" i="2"/>
  <c r="J1357" i="2"/>
  <c r="I1357" i="2"/>
  <c r="J1356" i="2"/>
  <c r="I1356" i="2"/>
  <c r="J1355" i="2"/>
  <c r="I1355" i="2"/>
  <c r="J1354" i="2"/>
  <c r="I1354" i="2"/>
  <c r="J1353" i="2"/>
  <c r="I1353" i="2"/>
  <c r="J1352" i="2"/>
  <c r="I1352" i="2"/>
  <c r="J1351" i="2"/>
  <c r="I1351" i="2"/>
  <c r="J1350" i="2"/>
  <c r="I1350" i="2"/>
  <c r="J1349" i="2"/>
  <c r="I1349" i="2"/>
  <c r="J1348" i="2"/>
  <c r="I1348" i="2"/>
  <c r="J1347" i="2"/>
  <c r="I1347" i="2"/>
  <c r="J1346" i="2"/>
  <c r="I1346" i="2"/>
  <c r="J1345" i="2"/>
  <c r="I1345" i="2"/>
  <c r="J1344" i="2"/>
  <c r="I1344" i="2"/>
  <c r="J1343" i="2"/>
  <c r="I1343" i="2"/>
  <c r="J1342" i="2"/>
  <c r="I1342" i="2"/>
  <c r="J1341" i="2"/>
  <c r="I1341" i="2"/>
  <c r="J1340" i="2"/>
  <c r="I1340" i="2"/>
  <c r="J1339" i="2"/>
  <c r="I1339" i="2"/>
  <c r="J1338" i="2"/>
  <c r="I1338" i="2"/>
  <c r="J1337" i="2"/>
  <c r="I1337" i="2"/>
  <c r="J1336" i="2"/>
  <c r="I1336" i="2"/>
  <c r="J1335" i="2"/>
  <c r="I1335" i="2"/>
  <c r="J1334" i="2"/>
  <c r="I1334" i="2"/>
  <c r="J1333" i="2"/>
  <c r="I1333" i="2"/>
  <c r="J1332" i="2"/>
  <c r="I1332" i="2"/>
  <c r="J1331" i="2"/>
  <c r="I1331" i="2"/>
  <c r="J1330" i="2"/>
  <c r="I1330" i="2"/>
  <c r="J1329" i="2"/>
  <c r="I1329" i="2"/>
  <c r="J1328" i="2"/>
  <c r="I1328" i="2"/>
  <c r="J1327" i="2"/>
  <c r="I1327" i="2"/>
  <c r="J1326" i="2"/>
  <c r="I1326" i="2"/>
  <c r="J1325" i="2"/>
  <c r="I1325" i="2"/>
  <c r="J1324" i="2"/>
  <c r="I1324" i="2"/>
  <c r="J1323" i="2"/>
  <c r="I1323" i="2"/>
  <c r="J1322" i="2"/>
  <c r="I1322" i="2"/>
  <c r="J1321" i="2"/>
  <c r="I1321" i="2"/>
  <c r="J1320" i="2"/>
  <c r="I1320" i="2"/>
  <c r="J1319" i="2"/>
  <c r="I1319" i="2"/>
  <c r="J1318" i="2"/>
  <c r="I1318" i="2"/>
  <c r="J1317" i="2"/>
  <c r="I1317" i="2"/>
  <c r="J1316" i="2"/>
  <c r="I1316" i="2"/>
  <c r="J1315" i="2"/>
  <c r="I1315" i="2"/>
  <c r="J1314" i="2"/>
  <c r="I1314" i="2"/>
  <c r="J1313" i="2"/>
  <c r="I1313" i="2"/>
  <c r="J1312" i="2"/>
  <c r="I1312" i="2"/>
  <c r="J1311" i="2"/>
  <c r="I1311" i="2"/>
  <c r="J1310" i="2"/>
  <c r="I1310" i="2"/>
  <c r="J1309" i="2"/>
  <c r="I1309" i="2"/>
  <c r="J1308" i="2"/>
  <c r="I1308" i="2"/>
  <c r="J1307" i="2"/>
  <c r="I1307" i="2"/>
  <c r="J1306" i="2"/>
  <c r="I1306" i="2"/>
  <c r="J1305" i="2"/>
  <c r="I1305" i="2"/>
  <c r="J1304" i="2"/>
  <c r="I1304" i="2"/>
  <c r="J1303" i="2"/>
  <c r="I1303" i="2"/>
  <c r="J1302" i="2"/>
  <c r="I1302" i="2"/>
  <c r="J1301" i="2"/>
  <c r="I1301" i="2"/>
  <c r="J1300" i="2"/>
  <c r="I1300" i="2"/>
  <c r="J1299" i="2"/>
  <c r="I1299" i="2"/>
  <c r="J1298" i="2"/>
  <c r="I1298" i="2"/>
  <c r="J1297" i="2"/>
  <c r="I1297" i="2"/>
  <c r="J1296" i="2"/>
  <c r="I1296" i="2"/>
  <c r="J1295" i="2"/>
  <c r="I1295" i="2"/>
  <c r="J1294" i="2"/>
  <c r="I1294" i="2"/>
  <c r="J1293" i="2"/>
  <c r="I1293" i="2"/>
  <c r="J1292" i="2"/>
  <c r="I1292" i="2"/>
  <c r="J1291" i="2"/>
  <c r="I1291" i="2"/>
  <c r="J1290" i="2"/>
  <c r="I1290" i="2"/>
  <c r="J1289" i="2"/>
  <c r="I1289" i="2"/>
  <c r="J1288" i="2"/>
  <c r="I1288" i="2"/>
  <c r="J1287" i="2"/>
  <c r="I1287" i="2"/>
  <c r="J1286" i="2"/>
  <c r="I1286" i="2"/>
  <c r="J1285" i="2"/>
  <c r="I1285" i="2"/>
  <c r="J1284" i="2"/>
  <c r="I1284" i="2"/>
  <c r="J1283" i="2"/>
  <c r="I1283" i="2"/>
  <c r="J1282" i="2"/>
  <c r="I1282" i="2"/>
  <c r="J1281" i="2"/>
  <c r="I1281" i="2"/>
  <c r="J1280" i="2"/>
  <c r="I1280" i="2"/>
  <c r="J1279" i="2"/>
  <c r="I1279" i="2"/>
  <c r="J1278" i="2"/>
  <c r="I1278" i="2"/>
  <c r="J1277" i="2"/>
  <c r="I1277" i="2"/>
  <c r="J1276" i="2"/>
  <c r="I1276" i="2"/>
  <c r="J1275" i="2"/>
  <c r="I1275" i="2"/>
  <c r="J1274" i="2"/>
  <c r="I1274" i="2"/>
  <c r="J1273" i="2"/>
  <c r="I1273" i="2"/>
  <c r="J1272" i="2"/>
  <c r="I1272" i="2"/>
  <c r="J1271" i="2"/>
  <c r="I1271" i="2"/>
  <c r="J1270" i="2"/>
  <c r="I1270" i="2"/>
  <c r="J1269" i="2"/>
  <c r="I1269" i="2"/>
  <c r="J1268" i="2"/>
  <c r="I1268" i="2"/>
  <c r="J1267" i="2"/>
  <c r="I1267" i="2"/>
  <c r="J1266" i="2"/>
  <c r="I1266" i="2"/>
  <c r="J1265" i="2"/>
  <c r="I1265" i="2"/>
  <c r="J1264" i="2"/>
  <c r="I1264" i="2"/>
  <c r="J1263" i="2"/>
  <c r="I1263" i="2"/>
  <c r="J1262" i="2"/>
  <c r="I1262" i="2"/>
  <c r="J1261" i="2"/>
  <c r="I1261" i="2"/>
  <c r="J1260" i="2"/>
  <c r="I1260" i="2"/>
  <c r="J1259" i="2"/>
  <c r="I1259" i="2"/>
  <c r="J1258" i="2"/>
  <c r="I1258" i="2"/>
  <c r="J1257" i="2"/>
  <c r="I1257" i="2"/>
  <c r="J1256" i="2"/>
  <c r="I1256" i="2"/>
  <c r="J1255" i="2"/>
  <c r="I1255" i="2"/>
  <c r="J1254" i="2"/>
  <c r="I1254" i="2"/>
  <c r="J1253" i="2"/>
  <c r="I1253" i="2"/>
  <c r="J1252" i="2"/>
  <c r="I1252" i="2"/>
  <c r="J1251" i="2"/>
  <c r="I1251" i="2"/>
  <c r="J1250" i="2"/>
  <c r="I1250" i="2"/>
  <c r="J1249" i="2"/>
  <c r="I1249" i="2"/>
  <c r="J1248" i="2"/>
  <c r="I1248" i="2"/>
  <c r="J1247" i="2"/>
  <c r="I1247" i="2"/>
  <c r="J1246" i="2"/>
  <c r="I1246" i="2"/>
  <c r="J1245" i="2"/>
  <c r="I1245" i="2"/>
  <c r="J1244" i="2"/>
  <c r="I1244" i="2"/>
  <c r="J1243" i="2"/>
  <c r="I1243" i="2"/>
  <c r="J1242" i="2"/>
  <c r="I1242" i="2"/>
  <c r="J1241" i="2"/>
  <c r="I1241" i="2"/>
  <c r="J1240" i="2"/>
  <c r="I1240" i="2"/>
  <c r="J1239" i="2"/>
  <c r="I1239" i="2"/>
  <c r="J1238" i="2"/>
  <c r="I1238" i="2"/>
  <c r="J1237" i="2"/>
  <c r="I1237" i="2"/>
  <c r="J1236" i="2"/>
  <c r="I1236" i="2"/>
  <c r="J1235" i="2"/>
  <c r="I1235" i="2"/>
  <c r="J1234" i="2"/>
  <c r="I1234" i="2"/>
  <c r="J1233" i="2"/>
  <c r="I1233" i="2"/>
  <c r="J1232" i="2"/>
  <c r="I1232" i="2"/>
  <c r="J1231" i="2"/>
  <c r="I1231" i="2"/>
  <c r="J1230" i="2"/>
  <c r="I1230" i="2"/>
  <c r="J1229" i="2"/>
  <c r="I1229" i="2"/>
  <c r="J1228" i="2"/>
  <c r="I1228" i="2"/>
  <c r="J1227" i="2"/>
  <c r="I1227" i="2"/>
  <c r="J1226" i="2"/>
  <c r="I1226" i="2"/>
  <c r="J1225" i="2"/>
  <c r="I1225" i="2"/>
  <c r="J1224" i="2"/>
  <c r="I1224" i="2"/>
  <c r="J1223" i="2"/>
  <c r="I1223" i="2"/>
  <c r="J1222" i="2"/>
  <c r="I1222" i="2"/>
  <c r="J1221" i="2"/>
  <c r="I1221" i="2"/>
  <c r="J1220" i="2"/>
  <c r="I1220" i="2"/>
  <c r="J1219" i="2"/>
  <c r="I1219" i="2"/>
  <c r="J1218" i="2"/>
  <c r="I1218" i="2"/>
  <c r="J1217" i="2"/>
  <c r="I1217" i="2"/>
  <c r="J1216" i="2"/>
  <c r="I1216" i="2"/>
  <c r="J1215" i="2"/>
  <c r="I1215" i="2"/>
  <c r="J1214" i="2"/>
  <c r="I1214" i="2"/>
  <c r="J1213" i="2"/>
  <c r="I1213" i="2"/>
  <c r="J1212" i="2"/>
  <c r="I1212" i="2"/>
  <c r="J1211" i="2"/>
  <c r="I1211" i="2"/>
  <c r="J1210" i="2"/>
  <c r="I1210" i="2"/>
  <c r="J1209" i="2"/>
  <c r="I1209" i="2"/>
  <c r="J1208" i="2"/>
  <c r="I1208" i="2"/>
  <c r="J1207" i="2"/>
  <c r="I1207" i="2"/>
  <c r="J1206" i="2"/>
  <c r="I1206" i="2"/>
  <c r="J1205" i="2"/>
  <c r="I1205" i="2"/>
  <c r="J1204" i="2"/>
  <c r="I1204" i="2"/>
  <c r="J1203" i="2"/>
  <c r="I1203" i="2"/>
  <c r="J1202" i="2"/>
  <c r="I1202" i="2"/>
  <c r="J1201" i="2"/>
  <c r="I1201" i="2"/>
  <c r="J1200" i="2"/>
  <c r="I1200" i="2"/>
  <c r="J1199" i="2"/>
  <c r="I1199" i="2"/>
  <c r="J1198" i="2"/>
  <c r="I1198" i="2"/>
  <c r="J1197" i="2"/>
  <c r="I1197" i="2"/>
  <c r="J1196" i="2"/>
  <c r="I1196" i="2"/>
  <c r="J1195" i="2"/>
  <c r="I1195" i="2"/>
  <c r="J1194" i="2"/>
  <c r="I1194" i="2"/>
  <c r="J1193" i="2"/>
  <c r="I1193" i="2"/>
  <c r="J1192" i="2"/>
  <c r="I1192" i="2"/>
  <c r="J1191" i="2"/>
  <c r="I1191" i="2"/>
  <c r="J1190" i="2"/>
  <c r="I1190" i="2"/>
  <c r="J1189" i="2"/>
  <c r="I1189" i="2"/>
  <c r="J1188" i="2"/>
  <c r="I1188" i="2"/>
  <c r="J1187" i="2"/>
  <c r="I1187" i="2"/>
  <c r="J1186" i="2"/>
  <c r="I1186" i="2"/>
  <c r="J1185" i="2"/>
  <c r="I1185" i="2"/>
  <c r="J1184" i="2"/>
  <c r="I1184" i="2"/>
  <c r="J1183" i="2"/>
  <c r="I1183" i="2"/>
  <c r="J1182" i="2"/>
  <c r="I1182" i="2"/>
  <c r="J1181" i="2"/>
  <c r="I1181" i="2"/>
  <c r="J1180" i="2"/>
  <c r="I1180" i="2"/>
  <c r="J1179" i="2"/>
  <c r="I1179" i="2"/>
  <c r="J1178" i="2"/>
  <c r="I1178" i="2"/>
  <c r="J1177" i="2"/>
  <c r="I1177" i="2"/>
  <c r="J1176" i="2"/>
  <c r="I1176" i="2"/>
  <c r="J1175" i="2"/>
  <c r="I1175" i="2"/>
  <c r="J1174" i="2"/>
  <c r="I1174" i="2"/>
  <c r="J1173" i="2"/>
  <c r="I1173" i="2"/>
  <c r="J1172" i="2"/>
  <c r="I1172" i="2"/>
  <c r="J1171" i="2"/>
  <c r="I1171" i="2"/>
  <c r="J1170" i="2"/>
  <c r="I1170" i="2"/>
  <c r="J1169" i="2"/>
  <c r="I1169" i="2"/>
  <c r="J1168" i="2"/>
  <c r="I1168" i="2"/>
  <c r="J1167" i="2"/>
  <c r="I1167" i="2"/>
  <c r="J1166" i="2"/>
  <c r="I1166" i="2"/>
  <c r="J1165" i="2"/>
  <c r="I1165" i="2"/>
  <c r="J1164" i="2"/>
  <c r="I1164" i="2"/>
  <c r="J1163" i="2"/>
  <c r="I1163" i="2"/>
  <c r="J1162" i="2"/>
  <c r="I1162" i="2"/>
  <c r="J1161" i="2"/>
  <c r="I1161" i="2"/>
  <c r="J1160" i="2"/>
  <c r="I1160" i="2"/>
  <c r="J1159" i="2"/>
  <c r="I1159" i="2"/>
  <c r="J1158" i="2"/>
  <c r="I1158" i="2"/>
  <c r="J1157" i="2"/>
  <c r="I1157" i="2"/>
  <c r="J1156" i="2"/>
  <c r="I1156" i="2"/>
  <c r="J1155" i="2"/>
  <c r="I1155" i="2"/>
  <c r="J1154" i="2"/>
  <c r="I1154" i="2"/>
  <c r="J1153" i="2"/>
  <c r="I1153" i="2"/>
  <c r="J1152" i="2"/>
  <c r="I1152" i="2"/>
  <c r="J1151" i="2"/>
  <c r="I1151" i="2"/>
  <c r="J1150" i="2"/>
  <c r="I1150" i="2"/>
  <c r="J1149" i="2"/>
  <c r="I1149" i="2"/>
  <c r="J1148" i="2"/>
  <c r="I1148" i="2"/>
  <c r="J1147" i="2"/>
  <c r="I1147" i="2"/>
  <c r="J1146" i="2"/>
  <c r="I1146" i="2"/>
  <c r="J1145" i="2"/>
  <c r="I1145" i="2"/>
  <c r="J1144" i="2"/>
  <c r="I1144" i="2"/>
  <c r="J1143" i="2"/>
  <c r="I1143" i="2"/>
  <c r="J1142" i="2"/>
  <c r="I1142" i="2"/>
  <c r="J1141" i="2"/>
  <c r="I1141" i="2"/>
  <c r="J1140" i="2"/>
  <c r="I1140" i="2"/>
  <c r="J1139" i="2"/>
  <c r="I1139" i="2"/>
  <c r="J1138" i="2"/>
  <c r="I1138" i="2"/>
  <c r="J1137" i="2"/>
  <c r="I1137" i="2"/>
  <c r="J1136" i="2"/>
  <c r="I1136" i="2"/>
  <c r="J1135" i="2"/>
  <c r="I1135" i="2"/>
  <c r="J1134" i="2"/>
  <c r="I1134" i="2"/>
  <c r="J1133" i="2"/>
  <c r="I1133" i="2"/>
  <c r="J1132" i="2"/>
  <c r="I1132" i="2"/>
  <c r="J1131" i="2"/>
  <c r="I1131" i="2"/>
  <c r="J1130" i="2"/>
  <c r="I1130" i="2"/>
  <c r="J1129" i="2"/>
  <c r="I1129" i="2"/>
  <c r="J1128" i="2"/>
  <c r="I1128" i="2"/>
  <c r="J1127" i="2"/>
  <c r="I1127" i="2"/>
  <c r="J1126" i="2"/>
  <c r="I1126" i="2"/>
  <c r="J1125" i="2"/>
  <c r="I1125" i="2"/>
  <c r="J1124" i="2"/>
  <c r="I1124" i="2"/>
  <c r="J1123" i="2"/>
  <c r="I1123" i="2"/>
  <c r="J1122" i="2"/>
  <c r="I1122" i="2"/>
  <c r="J1121" i="2"/>
  <c r="I1121" i="2"/>
  <c r="J1120" i="2"/>
  <c r="I1120" i="2"/>
  <c r="J1119" i="2"/>
  <c r="I1119" i="2"/>
  <c r="J1118" i="2"/>
  <c r="I1118" i="2"/>
  <c r="J1117" i="2"/>
  <c r="I1117" i="2"/>
  <c r="J1116" i="2"/>
  <c r="I1116" i="2"/>
  <c r="J1115" i="2"/>
  <c r="I1115" i="2"/>
  <c r="J1114" i="2"/>
  <c r="I1114" i="2"/>
  <c r="J1113" i="2"/>
  <c r="I1113" i="2"/>
  <c r="J1112" i="2"/>
  <c r="I1112" i="2"/>
  <c r="J1111" i="2"/>
  <c r="I1111" i="2"/>
  <c r="J1110" i="2"/>
  <c r="I1110" i="2"/>
  <c r="J1109" i="2"/>
  <c r="I1109" i="2"/>
  <c r="J1108" i="2"/>
  <c r="I1108" i="2"/>
  <c r="J1107" i="2"/>
  <c r="I1107" i="2"/>
  <c r="J1106" i="2"/>
  <c r="I1106" i="2"/>
  <c r="J1105" i="2"/>
  <c r="I1105" i="2"/>
  <c r="J1104" i="2"/>
  <c r="I1104" i="2"/>
  <c r="J1103" i="2"/>
  <c r="I1103" i="2"/>
  <c r="J1102" i="2"/>
  <c r="I1102" i="2"/>
  <c r="J1101" i="2"/>
  <c r="I1101" i="2"/>
  <c r="J1100" i="2"/>
  <c r="I1100" i="2"/>
  <c r="J1099" i="2"/>
  <c r="I1099" i="2"/>
  <c r="J1098" i="2"/>
  <c r="I1098" i="2"/>
  <c r="J1097" i="2"/>
  <c r="I1097" i="2"/>
  <c r="J1096" i="2"/>
  <c r="I1096" i="2"/>
  <c r="J1095" i="2"/>
  <c r="I1095" i="2"/>
  <c r="J1094" i="2"/>
  <c r="I1094" i="2"/>
  <c r="J1093" i="2"/>
  <c r="I1093" i="2"/>
  <c r="J1092" i="2"/>
  <c r="I1092" i="2"/>
  <c r="J1091" i="2"/>
  <c r="I1091" i="2"/>
  <c r="J1090" i="2"/>
  <c r="I1090" i="2"/>
  <c r="J1089" i="2"/>
  <c r="I1089" i="2"/>
  <c r="J1088" i="2"/>
  <c r="I1088" i="2"/>
  <c r="J1087" i="2"/>
  <c r="I1087" i="2"/>
  <c r="J1086" i="2"/>
  <c r="I1086" i="2"/>
  <c r="J1085" i="2"/>
  <c r="I1085" i="2"/>
  <c r="J1084" i="2"/>
  <c r="I1084" i="2"/>
  <c r="J1083" i="2"/>
  <c r="I1083" i="2"/>
  <c r="J1082" i="2"/>
  <c r="I1082" i="2"/>
  <c r="J1081" i="2"/>
  <c r="I1081" i="2"/>
  <c r="J1080" i="2"/>
  <c r="I1080" i="2"/>
  <c r="J1079" i="2"/>
  <c r="I1079" i="2"/>
  <c r="J1078" i="2"/>
  <c r="I1078" i="2"/>
  <c r="J1077" i="2"/>
  <c r="I1077" i="2"/>
  <c r="J1076" i="2"/>
  <c r="I1076" i="2"/>
  <c r="J1075" i="2"/>
  <c r="I1075" i="2"/>
  <c r="J1074" i="2"/>
  <c r="I1074" i="2"/>
  <c r="J1073" i="2"/>
  <c r="I1073" i="2"/>
  <c r="J1072" i="2"/>
  <c r="I1072" i="2"/>
  <c r="J1071" i="2"/>
  <c r="I1071" i="2"/>
  <c r="J1070" i="2"/>
  <c r="I1070" i="2"/>
  <c r="J1069" i="2"/>
  <c r="I1069" i="2"/>
  <c r="J1068" i="2"/>
  <c r="I1068" i="2"/>
  <c r="J1067" i="2"/>
  <c r="I1067" i="2"/>
  <c r="I1065" i="2"/>
  <c r="I1064" i="2"/>
  <c r="I1063" i="2"/>
  <c r="I1062" i="2"/>
  <c r="I1060" i="2"/>
  <c r="I1059" i="2"/>
  <c r="I1058" i="2"/>
  <c r="I1057" i="2"/>
  <c r="I1056" i="2"/>
  <c r="I1055" i="2"/>
  <c r="I1054" i="2"/>
  <c r="I1053" i="2"/>
  <c r="I1052" i="2"/>
  <c r="I1051" i="2"/>
  <c r="I1050" i="2"/>
  <c r="I1049" i="2"/>
  <c r="I1048" i="2"/>
  <c r="I1047" i="2"/>
  <c r="I1046" i="2"/>
  <c r="I1045" i="2"/>
  <c r="I1044" i="2"/>
  <c r="I1043" i="2"/>
  <c r="I1042" i="2"/>
  <c r="I1041" i="2"/>
  <c r="I1040" i="2"/>
  <c r="I1039" i="2"/>
  <c r="I1038" i="2"/>
  <c r="I1037" i="2"/>
  <c r="I1036" i="2"/>
  <c r="I1035" i="2"/>
  <c r="I1034" i="2"/>
  <c r="I1033" i="2"/>
  <c r="I1032" i="2"/>
  <c r="I1031" i="2"/>
  <c r="I1030" i="2"/>
  <c r="I1029" i="2"/>
  <c r="I1028" i="2"/>
  <c r="I1027" i="2"/>
  <c r="I1026" i="2"/>
  <c r="I1025" i="2"/>
  <c r="I1024" i="2"/>
  <c r="I1023" i="2"/>
  <c r="I1022" i="2"/>
  <c r="I1021" i="2"/>
  <c r="I1020" i="2"/>
  <c r="I1019" i="2"/>
  <c r="I1018" i="2"/>
  <c r="I1017" i="2"/>
  <c r="I1016" i="2"/>
  <c r="I1015" i="2"/>
  <c r="I1014" i="2"/>
  <c r="I1013" i="2"/>
  <c r="I1012" i="2"/>
  <c r="I1011" i="2"/>
  <c r="I1010" i="2"/>
  <c r="I1009" i="2"/>
  <c r="I1008" i="2"/>
  <c r="I1007" i="2"/>
  <c r="I1006" i="2"/>
  <c r="I1005" i="2"/>
  <c r="I1004" i="2"/>
  <c r="I1003" i="2"/>
  <c r="I1001" i="2"/>
  <c r="I1000" i="2"/>
  <c r="I998" i="2"/>
  <c r="I997" i="2"/>
  <c r="I996" i="2"/>
  <c r="I995" i="2"/>
  <c r="I994" i="2"/>
  <c r="I993" i="2"/>
  <c r="I992" i="2"/>
  <c r="I991" i="2"/>
  <c r="I990" i="2"/>
  <c r="I989" i="2"/>
  <c r="I988" i="2"/>
  <c r="I987" i="2"/>
  <c r="I986" i="2"/>
  <c r="I985" i="2"/>
  <c r="I984" i="2"/>
  <c r="I983" i="2"/>
  <c r="I982" i="2"/>
  <c r="I981" i="2"/>
  <c r="I980" i="2"/>
  <c r="I979" i="2"/>
  <c r="I978" i="2"/>
  <c r="I977" i="2"/>
  <c r="I976" i="2"/>
  <c r="I975" i="2"/>
  <c r="I974" i="2"/>
  <c r="I973" i="2"/>
  <c r="I972" i="2"/>
  <c r="I971" i="2"/>
  <c r="I970" i="2"/>
  <c r="I969" i="2"/>
  <c r="I968" i="2"/>
  <c r="I967" i="2"/>
  <c r="I966" i="2"/>
  <c r="I965" i="2"/>
  <c r="I964" i="2"/>
  <c r="I963" i="2"/>
  <c r="I962" i="2"/>
  <c r="I961" i="2"/>
  <c r="I960" i="2"/>
  <c r="I959" i="2"/>
  <c r="I958" i="2"/>
  <c r="I957" i="2"/>
  <c r="I955" i="2"/>
  <c r="I954" i="2"/>
  <c r="I952" i="2"/>
  <c r="I951" i="2"/>
  <c r="I950" i="2"/>
  <c r="I949" i="2"/>
  <c r="I948" i="2"/>
  <c r="I947" i="2"/>
  <c r="I946" i="2"/>
  <c r="I945" i="2"/>
  <c r="I944" i="2"/>
  <c r="I943" i="2"/>
  <c r="I942" i="2"/>
  <c r="I941" i="2"/>
  <c r="I940" i="2"/>
  <c r="I939" i="2"/>
  <c r="I938" i="2"/>
  <c r="I937" i="2"/>
  <c r="I936" i="2"/>
  <c r="I935" i="2"/>
  <c r="I934" i="2"/>
  <c r="I933" i="2"/>
  <c r="I932" i="2"/>
  <c r="I931" i="2"/>
  <c r="I930" i="2"/>
  <c r="I929" i="2"/>
  <c r="I928" i="2"/>
  <c r="I927" i="2"/>
  <c r="I926" i="2"/>
  <c r="I925" i="2"/>
  <c r="I924" i="2"/>
  <c r="I923" i="2"/>
  <c r="I922" i="2"/>
  <c r="I921" i="2"/>
  <c r="I920" i="2"/>
  <c r="I919" i="2"/>
  <c r="I918" i="2"/>
  <c r="I917" i="2"/>
  <c r="I916" i="2"/>
  <c r="I915" i="2"/>
  <c r="I914" i="2"/>
  <c r="I913" i="2"/>
  <c r="I912" i="2"/>
  <c r="I911" i="2"/>
  <c r="I910" i="2"/>
  <c r="I909" i="2"/>
  <c r="I908" i="2"/>
  <c r="I907" i="2"/>
  <c r="I906" i="2"/>
  <c r="I905" i="2"/>
  <c r="I904" i="2"/>
  <c r="I903" i="2"/>
  <c r="I902" i="2"/>
  <c r="I901" i="2"/>
  <c r="I900" i="2"/>
  <c r="I899" i="2"/>
  <c r="I898" i="2"/>
  <c r="I897" i="2"/>
  <c r="I896" i="2"/>
  <c r="I895" i="2"/>
  <c r="I894" i="2"/>
  <c r="I893" i="2"/>
  <c r="I892" i="2"/>
  <c r="I891" i="2"/>
  <c r="I890" i="2"/>
  <c r="I889" i="2"/>
  <c r="I888" i="2"/>
  <c r="I887" i="2"/>
  <c r="I886" i="2"/>
  <c r="I885" i="2"/>
  <c r="I884" i="2"/>
  <c r="I883" i="2"/>
  <c r="I882" i="2"/>
  <c r="I881" i="2"/>
  <c r="I880" i="2"/>
  <c r="I879" i="2"/>
  <c r="I878" i="2"/>
  <c r="I877" i="2"/>
  <c r="I876" i="2"/>
  <c r="I875" i="2"/>
  <c r="I874" i="2"/>
  <c r="I871" i="2"/>
  <c r="I870" i="2"/>
  <c r="I869" i="2"/>
  <c r="I868" i="2"/>
  <c r="I867" i="2"/>
  <c r="I866" i="2"/>
  <c r="I865" i="2"/>
  <c r="I864" i="2"/>
  <c r="I863" i="2"/>
  <c r="I862" i="2"/>
  <c r="I861" i="2"/>
  <c r="I860" i="2"/>
  <c r="I859" i="2"/>
  <c r="J857" i="2"/>
  <c r="I857" i="2"/>
  <c r="J856" i="2"/>
  <c r="I856" i="2"/>
  <c r="J854" i="2"/>
  <c r="I854" i="2"/>
  <c r="J853" i="2"/>
  <c r="I853" i="2"/>
  <c r="J852" i="2"/>
  <c r="I852" i="2"/>
  <c r="J851" i="2"/>
  <c r="I851" i="2"/>
  <c r="J850" i="2"/>
  <c r="I850" i="2"/>
  <c r="J849" i="2"/>
  <c r="I849" i="2"/>
  <c r="J848" i="2"/>
  <c r="I848" i="2"/>
  <c r="J847" i="2"/>
  <c r="I847" i="2"/>
  <c r="J846" i="2"/>
  <c r="I846" i="2"/>
  <c r="J845" i="2"/>
  <c r="I845" i="2"/>
  <c r="J844" i="2"/>
  <c r="I844" i="2"/>
  <c r="J843" i="2"/>
  <c r="I843" i="2"/>
  <c r="J842" i="2"/>
  <c r="I842" i="2"/>
  <c r="J841" i="2"/>
  <c r="I841" i="2"/>
  <c r="J840" i="2"/>
  <c r="I840" i="2"/>
  <c r="J839" i="2"/>
  <c r="I839" i="2"/>
  <c r="J838" i="2"/>
  <c r="I838" i="2"/>
  <c r="J837" i="2"/>
  <c r="I837" i="2"/>
  <c r="J836" i="2"/>
  <c r="I836" i="2"/>
  <c r="J835" i="2"/>
  <c r="I835" i="2"/>
  <c r="J834" i="2"/>
  <c r="I834" i="2"/>
  <c r="J833" i="2"/>
  <c r="I833" i="2"/>
  <c r="J832" i="2"/>
  <c r="I832" i="2"/>
  <c r="J831" i="2"/>
  <c r="I831" i="2"/>
  <c r="J830" i="2"/>
  <c r="I830" i="2"/>
  <c r="J829" i="2"/>
  <c r="I829" i="2"/>
  <c r="J828" i="2"/>
  <c r="I828" i="2"/>
  <c r="J827" i="2"/>
  <c r="I827" i="2"/>
  <c r="J826" i="2"/>
  <c r="I826" i="2"/>
  <c r="J825" i="2"/>
  <c r="I825" i="2"/>
  <c r="J824" i="2"/>
  <c r="I824" i="2"/>
  <c r="J823" i="2"/>
  <c r="I823" i="2"/>
  <c r="J822" i="2"/>
  <c r="I822" i="2"/>
  <c r="J821" i="2"/>
  <c r="I821" i="2"/>
  <c r="J820" i="2"/>
  <c r="I820" i="2"/>
  <c r="J819" i="2"/>
  <c r="I819" i="2"/>
  <c r="J818" i="2"/>
  <c r="I818" i="2"/>
  <c r="J817" i="2"/>
  <c r="I817" i="2"/>
  <c r="J816" i="2"/>
  <c r="I816" i="2"/>
  <c r="J815" i="2"/>
  <c r="I815" i="2"/>
  <c r="J814" i="2"/>
  <c r="I814" i="2"/>
  <c r="J813" i="2"/>
  <c r="I813" i="2"/>
  <c r="J812" i="2"/>
  <c r="I812" i="2"/>
  <c r="J811" i="2"/>
  <c r="I811" i="2"/>
  <c r="J810" i="2"/>
  <c r="I810" i="2"/>
  <c r="J809" i="2"/>
  <c r="I809" i="2"/>
  <c r="J808" i="2"/>
  <c r="I808" i="2"/>
  <c r="J807" i="2"/>
  <c r="I807" i="2"/>
  <c r="J806" i="2"/>
  <c r="I806" i="2"/>
  <c r="J805" i="2"/>
  <c r="I805" i="2"/>
  <c r="J804" i="2"/>
  <c r="I804" i="2"/>
  <c r="J803" i="2"/>
  <c r="I803" i="2"/>
  <c r="J802" i="2"/>
  <c r="I802" i="2"/>
  <c r="J801" i="2"/>
  <c r="I801" i="2"/>
  <c r="J800" i="2"/>
  <c r="I800" i="2"/>
  <c r="J799" i="2"/>
  <c r="I799" i="2"/>
  <c r="J798" i="2"/>
  <c r="I798" i="2"/>
  <c r="J797" i="2"/>
  <c r="I797" i="2"/>
  <c r="J796" i="2"/>
  <c r="I796" i="2"/>
  <c r="J795" i="2"/>
  <c r="I795" i="2"/>
  <c r="J794" i="2"/>
  <c r="I794" i="2"/>
  <c r="J793" i="2"/>
  <c r="I793" i="2"/>
  <c r="J792" i="2"/>
  <c r="I792" i="2"/>
  <c r="J791" i="2"/>
  <c r="I791" i="2"/>
  <c r="J790" i="2"/>
  <c r="I790" i="2"/>
  <c r="J789" i="2"/>
  <c r="I789" i="2"/>
  <c r="J788" i="2"/>
  <c r="I788" i="2"/>
  <c r="J787" i="2"/>
  <c r="I787" i="2"/>
  <c r="J786" i="2"/>
  <c r="I786" i="2"/>
  <c r="J785" i="2"/>
  <c r="I785" i="2"/>
  <c r="J784" i="2"/>
  <c r="I784" i="2"/>
  <c r="J783" i="2"/>
  <c r="I783" i="2"/>
  <c r="J782" i="2"/>
  <c r="I782" i="2"/>
  <c r="J781" i="2"/>
  <c r="I781" i="2"/>
  <c r="J780" i="2"/>
  <c r="I780" i="2"/>
  <c r="J779" i="2"/>
  <c r="I779" i="2"/>
  <c r="J778" i="2"/>
  <c r="I778" i="2"/>
  <c r="J777" i="2"/>
  <c r="I777" i="2"/>
  <c r="J776" i="2"/>
  <c r="I776" i="2"/>
  <c r="J775" i="2"/>
  <c r="I775" i="2"/>
  <c r="J774" i="2"/>
  <c r="I774" i="2"/>
  <c r="J773" i="2"/>
  <c r="I773" i="2"/>
  <c r="J772" i="2"/>
  <c r="I772" i="2"/>
  <c r="J771" i="2"/>
  <c r="I771" i="2"/>
  <c r="J770" i="2"/>
  <c r="I770" i="2"/>
  <c r="J769" i="2"/>
  <c r="I769" i="2"/>
  <c r="J768" i="2"/>
  <c r="I768" i="2"/>
  <c r="J767" i="2"/>
  <c r="I767" i="2"/>
  <c r="J766" i="2"/>
  <c r="I766" i="2"/>
  <c r="J765" i="2"/>
  <c r="I765" i="2"/>
  <c r="J764" i="2"/>
  <c r="I764" i="2"/>
  <c r="J763" i="2"/>
  <c r="I763" i="2"/>
  <c r="J762" i="2"/>
  <c r="I762" i="2"/>
  <c r="J761" i="2"/>
  <c r="I761" i="2"/>
  <c r="J760" i="2"/>
  <c r="I760" i="2"/>
  <c r="J759" i="2"/>
  <c r="I759" i="2"/>
  <c r="J758" i="2"/>
  <c r="I758" i="2"/>
  <c r="J757" i="2"/>
  <c r="I757" i="2"/>
  <c r="J756" i="2"/>
  <c r="I756" i="2"/>
  <c r="J755" i="2"/>
  <c r="I755" i="2"/>
  <c r="J754" i="2"/>
  <c r="I754" i="2"/>
  <c r="J753" i="2"/>
  <c r="I753" i="2"/>
  <c r="J752" i="2"/>
  <c r="I752" i="2"/>
  <c r="J751" i="2"/>
  <c r="I751" i="2"/>
  <c r="J750" i="2"/>
  <c r="I750" i="2"/>
  <c r="J749" i="2"/>
  <c r="I749" i="2"/>
  <c r="J748" i="2"/>
  <c r="I748" i="2"/>
  <c r="J747" i="2"/>
  <c r="I747" i="2"/>
  <c r="J746" i="2"/>
  <c r="I746" i="2"/>
  <c r="J745" i="2"/>
  <c r="I745" i="2"/>
  <c r="J744" i="2"/>
  <c r="I744" i="2"/>
  <c r="J743" i="2"/>
  <c r="I743" i="2"/>
  <c r="J742" i="2"/>
  <c r="I742" i="2"/>
  <c r="J741" i="2"/>
  <c r="I741" i="2"/>
  <c r="J740" i="2"/>
  <c r="I740" i="2"/>
  <c r="J739" i="2"/>
  <c r="I739" i="2"/>
  <c r="J738" i="2"/>
  <c r="I738" i="2"/>
  <c r="J737" i="2"/>
  <c r="I737" i="2"/>
  <c r="J736" i="2"/>
  <c r="I736" i="2"/>
  <c r="J735" i="2"/>
  <c r="I735" i="2"/>
  <c r="J734" i="2"/>
  <c r="I734" i="2"/>
  <c r="J733" i="2"/>
  <c r="I733" i="2"/>
  <c r="J732" i="2"/>
  <c r="I732" i="2"/>
  <c r="J731" i="2"/>
  <c r="I731" i="2"/>
  <c r="J730" i="2"/>
  <c r="I730" i="2"/>
  <c r="J729" i="2"/>
  <c r="I729" i="2"/>
  <c r="J728" i="2"/>
  <c r="I728" i="2"/>
  <c r="J727" i="2"/>
  <c r="I727" i="2"/>
  <c r="J726" i="2"/>
  <c r="I726" i="2"/>
  <c r="J725" i="2"/>
  <c r="I725" i="2"/>
  <c r="J724" i="2"/>
  <c r="I724" i="2"/>
  <c r="J723" i="2"/>
  <c r="I723" i="2"/>
  <c r="J722" i="2"/>
  <c r="I722" i="2"/>
  <c r="J721" i="2"/>
  <c r="I721" i="2"/>
  <c r="J720" i="2"/>
  <c r="I720" i="2"/>
  <c r="J719" i="2"/>
  <c r="I719" i="2"/>
  <c r="J718" i="2"/>
  <c r="I718" i="2"/>
  <c r="J717" i="2"/>
  <c r="I717" i="2"/>
  <c r="J716" i="2"/>
  <c r="I716" i="2"/>
  <c r="J715" i="2"/>
  <c r="I715" i="2"/>
  <c r="J714" i="2"/>
  <c r="I714" i="2"/>
  <c r="J713" i="2"/>
  <c r="I713" i="2"/>
  <c r="J712" i="2"/>
  <c r="I712" i="2"/>
  <c r="J711" i="2"/>
  <c r="I711" i="2"/>
  <c r="J710" i="2"/>
  <c r="I710" i="2"/>
  <c r="J709" i="2"/>
  <c r="I709" i="2"/>
  <c r="J708" i="2"/>
  <c r="I708" i="2"/>
  <c r="J707" i="2"/>
  <c r="I707" i="2"/>
  <c r="J706" i="2"/>
  <c r="I706" i="2"/>
  <c r="J705" i="2"/>
  <c r="I705" i="2"/>
  <c r="J704" i="2"/>
  <c r="I704" i="2"/>
  <c r="J703" i="2"/>
  <c r="I703" i="2"/>
  <c r="J702" i="2"/>
  <c r="I702" i="2"/>
  <c r="J701" i="2"/>
  <c r="I701" i="2"/>
  <c r="J700" i="2"/>
  <c r="I700" i="2"/>
  <c r="J699" i="2"/>
  <c r="I699" i="2"/>
  <c r="J698" i="2"/>
  <c r="I698" i="2"/>
  <c r="J697" i="2"/>
  <c r="I697" i="2"/>
  <c r="J696" i="2"/>
  <c r="I696" i="2"/>
  <c r="J695" i="2"/>
  <c r="I695" i="2"/>
  <c r="J694" i="2"/>
  <c r="I694" i="2"/>
  <c r="J693" i="2"/>
  <c r="I693" i="2"/>
  <c r="J692" i="2"/>
  <c r="I692" i="2"/>
  <c r="J691" i="2"/>
  <c r="I691" i="2"/>
  <c r="J690" i="2"/>
  <c r="I690" i="2"/>
  <c r="J689" i="2"/>
  <c r="I689" i="2"/>
  <c r="J688" i="2"/>
  <c r="I688" i="2"/>
  <c r="J687" i="2"/>
  <c r="I687" i="2"/>
  <c r="J686" i="2"/>
  <c r="I686" i="2"/>
  <c r="J685" i="2"/>
  <c r="I685" i="2"/>
  <c r="J684" i="2"/>
  <c r="I684" i="2"/>
  <c r="J683" i="2"/>
  <c r="I683" i="2"/>
  <c r="J682" i="2"/>
  <c r="I682" i="2"/>
  <c r="J681" i="2"/>
  <c r="I681" i="2"/>
  <c r="J680" i="2"/>
  <c r="I680" i="2"/>
  <c r="J679" i="2"/>
  <c r="I679" i="2"/>
  <c r="J678" i="2"/>
  <c r="I678" i="2"/>
  <c r="J677" i="2"/>
  <c r="I677" i="2"/>
  <c r="J676" i="2"/>
  <c r="I676" i="2"/>
  <c r="J675" i="2"/>
  <c r="I675" i="2"/>
  <c r="J674" i="2"/>
  <c r="I674" i="2"/>
  <c r="J673" i="2"/>
  <c r="I673" i="2"/>
  <c r="J672" i="2"/>
  <c r="I672" i="2"/>
  <c r="J671" i="2"/>
  <c r="I671" i="2"/>
  <c r="J670" i="2"/>
  <c r="I670" i="2"/>
  <c r="J669" i="2"/>
  <c r="I669" i="2"/>
  <c r="J668" i="2"/>
  <c r="I668" i="2"/>
  <c r="J667" i="2"/>
  <c r="I667" i="2"/>
  <c r="J666" i="2"/>
  <c r="I666" i="2"/>
  <c r="J665" i="2"/>
  <c r="I665" i="2"/>
  <c r="J664" i="2"/>
  <c r="I664" i="2"/>
  <c r="J663" i="2"/>
  <c r="I663" i="2"/>
  <c r="J662" i="2"/>
  <c r="I662" i="2"/>
  <c r="J661" i="2"/>
  <c r="I661" i="2"/>
  <c r="J660" i="2"/>
  <c r="I660" i="2"/>
  <c r="J659" i="2"/>
  <c r="I659" i="2"/>
  <c r="J658" i="2"/>
  <c r="I658" i="2"/>
  <c r="J657" i="2"/>
  <c r="I657" i="2"/>
  <c r="J656" i="2"/>
  <c r="I656" i="2"/>
  <c r="J655" i="2"/>
  <c r="I655" i="2"/>
  <c r="J654" i="2"/>
  <c r="I654" i="2"/>
  <c r="J653" i="2"/>
  <c r="I653" i="2"/>
  <c r="J652" i="2"/>
  <c r="I652" i="2"/>
  <c r="J651" i="2"/>
  <c r="I651" i="2"/>
  <c r="J650" i="2"/>
  <c r="I650" i="2"/>
  <c r="J649" i="2"/>
  <c r="I649" i="2"/>
  <c r="J648" i="2"/>
  <c r="I648" i="2"/>
  <c r="J647" i="2"/>
  <c r="I647" i="2"/>
  <c r="J646" i="2"/>
  <c r="I646" i="2"/>
  <c r="J645" i="2"/>
  <c r="I645" i="2"/>
  <c r="J644" i="2"/>
  <c r="I644" i="2"/>
  <c r="J643" i="2"/>
  <c r="I643" i="2"/>
  <c r="J642" i="2"/>
  <c r="I642" i="2"/>
  <c r="J641" i="2"/>
  <c r="I641" i="2"/>
  <c r="J640" i="2"/>
  <c r="I640" i="2"/>
  <c r="J639" i="2"/>
  <c r="I639" i="2"/>
  <c r="J638" i="2"/>
  <c r="I638" i="2"/>
  <c r="J637" i="2"/>
  <c r="I637" i="2"/>
  <c r="J636" i="2"/>
  <c r="I636" i="2"/>
  <c r="J635" i="2"/>
  <c r="I635" i="2"/>
  <c r="J634" i="2"/>
  <c r="I634" i="2"/>
  <c r="J633" i="2"/>
  <c r="I633" i="2"/>
  <c r="J632" i="2"/>
  <c r="I632" i="2"/>
  <c r="J631" i="2"/>
  <c r="I631" i="2"/>
  <c r="J630" i="2"/>
  <c r="I630" i="2"/>
  <c r="J629" i="2"/>
  <c r="I629" i="2"/>
  <c r="J628" i="2"/>
  <c r="I628" i="2"/>
  <c r="J627" i="2"/>
  <c r="I627" i="2"/>
  <c r="J626" i="2"/>
  <c r="I626" i="2"/>
  <c r="J625" i="2"/>
  <c r="I625" i="2"/>
  <c r="J624" i="2"/>
  <c r="I624" i="2"/>
  <c r="J623" i="2"/>
  <c r="I623" i="2"/>
  <c r="J622" i="2"/>
  <c r="I622" i="2"/>
  <c r="J621" i="2"/>
  <c r="I621" i="2"/>
  <c r="J620" i="2"/>
  <c r="I620" i="2"/>
  <c r="J619" i="2"/>
  <c r="I619" i="2"/>
  <c r="J618" i="2"/>
  <c r="I618" i="2"/>
  <c r="J617" i="2"/>
  <c r="I617" i="2"/>
  <c r="J616" i="2"/>
  <c r="I616" i="2"/>
  <c r="J615" i="2"/>
  <c r="I615" i="2"/>
  <c r="J614" i="2"/>
  <c r="I614" i="2"/>
  <c r="J613" i="2"/>
  <c r="I613" i="2"/>
  <c r="J612" i="2"/>
  <c r="I612" i="2"/>
  <c r="J611" i="2"/>
  <c r="I611" i="2"/>
  <c r="J610" i="2"/>
  <c r="I610" i="2"/>
  <c r="J609" i="2"/>
  <c r="I609" i="2"/>
  <c r="J608" i="2"/>
  <c r="I608" i="2"/>
  <c r="J607" i="2"/>
  <c r="I607" i="2"/>
  <c r="J606" i="2"/>
  <c r="I606" i="2"/>
  <c r="J605" i="2"/>
  <c r="I605" i="2"/>
  <c r="J604" i="2"/>
  <c r="I604" i="2"/>
  <c r="J603" i="2"/>
  <c r="I603" i="2"/>
  <c r="J602" i="2"/>
  <c r="I602" i="2"/>
  <c r="J601" i="2"/>
  <c r="I601" i="2"/>
  <c r="J600" i="2"/>
  <c r="I600" i="2"/>
  <c r="J599" i="2"/>
  <c r="I599" i="2"/>
  <c r="J598" i="2"/>
  <c r="I598" i="2"/>
  <c r="J597" i="2"/>
  <c r="I597" i="2"/>
  <c r="J596" i="2"/>
  <c r="I596" i="2"/>
  <c r="J595" i="2"/>
  <c r="I595" i="2"/>
  <c r="J594" i="2"/>
  <c r="I594" i="2"/>
  <c r="J593" i="2"/>
  <c r="I593" i="2"/>
  <c r="J592" i="2"/>
  <c r="I592" i="2"/>
  <c r="J591" i="2"/>
  <c r="I591" i="2"/>
  <c r="J590" i="2"/>
  <c r="I590" i="2"/>
  <c r="J589" i="2"/>
  <c r="I589" i="2"/>
  <c r="J588" i="2"/>
  <c r="I588" i="2"/>
  <c r="J587" i="2"/>
  <c r="I587" i="2"/>
  <c r="J586" i="2"/>
  <c r="I586" i="2"/>
  <c r="J585" i="2"/>
  <c r="I585" i="2"/>
  <c r="J584" i="2"/>
  <c r="I584" i="2"/>
  <c r="J583" i="2"/>
  <c r="I583" i="2"/>
  <c r="J582" i="2"/>
  <c r="I582" i="2"/>
  <c r="J581" i="2"/>
  <c r="I581" i="2"/>
  <c r="J580" i="2"/>
  <c r="I580" i="2"/>
  <c r="J579" i="2"/>
  <c r="I579" i="2"/>
  <c r="J578" i="2"/>
  <c r="I578" i="2"/>
  <c r="J577" i="2"/>
  <c r="I577" i="2"/>
  <c r="J576" i="2"/>
  <c r="I576" i="2"/>
  <c r="J575" i="2"/>
  <c r="I575" i="2"/>
  <c r="J574" i="2"/>
  <c r="I574" i="2"/>
  <c r="J573" i="2"/>
  <c r="I573" i="2"/>
  <c r="J572" i="2"/>
  <c r="I572" i="2"/>
  <c r="J571" i="2"/>
  <c r="I571" i="2"/>
  <c r="J570" i="2"/>
  <c r="I570" i="2"/>
  <c r="J569" i="2"/>
  <c r="I569" i="2"/>
  <c r="J568" i="2"/>
  <c r="I568" i="2"/>
  <c r="J567" i="2"/>
  <c r="I567" i="2"/>
  <c r="J566" i="2"/>
  <c r="I566" i="2"/>
  <c r="J565" i="2"/>
  <c r="I565" i="2"/>
  <c r="J564" i="2"/>
  <c r="I564" i="2"/>
  <c r="J563" i="2"/>
  <c r="I563" i="2"/>
  <c r="J562" i="2"/>
  <c r="I562" i="2"/>
  <c r="J561" i="2"/>
  <c r="I561" i="2"/>
  <c r="J560" i="2"/>
  <c r="I560" i="2"/>
  <c r="J559" i="2"/>
  <c r="I559" i="2"/>
  <c r="J558" i="2"/>
  <c r="I558" i="2"/>
  <c r="J557" i="2"/>
  <c r="I557" i="2"/>
  <c r="J556" i="2"/>
  <c r="I556" i="2"/>
</calcChain>
</file>

<file path=xl/sharedStrings.xml><?xml version="1.0" encoding="utf-8"?>
<sst xmlns="http://schemas.openxmlformats.org/spreadsheetml/2006/main" count="18159" uniqueCount="3843">
  <si>
    <t>Poids Palette</t>
  </si>
  <si>
    <t>Origine</t>
  </si>
  <si>
    <t>3/187</t>
  </si>
  <si>
    <t>Italie</t>
  </si>
  <si>
    <t>3/197</t>
  </si>
  <si>
    <t>3/202</t>
  </si>
  <si>
    <t>3/203</t>
  </si>
  <si>
    <t>3/208</t>
  </si>
  <si>
    <t>3/210</t>
  </si>
  <si>
    <t>3/211</t>
  </si>
  <si>
    <t>3/216</t>
  </si>
  <si>
    <t>3/217</t>
  </si>
  <si>
    <t>3/218</t>
  </si>
  <si>
    <t>3/230</t>
  </si>
  <si>
    <t>3/231</t>
  </si>
  <si>
    <t>3/232</t>
  </si>
  <si>
    <t>3/234</t>
  </si>
  <si>
    <t>3/239</t>
  </si>
  <si>
    <t>3/240</t>
  </si>
  <si>
    <t>3/241</t>
  </si>
  <si>
    <t>3/244</t>
  </si>
  <si>
    <t>3/250</t>
  </si>
  <si>
    <t>3/251</t>
  </si>
  <si>
    <t>3/253</t>
  </si>
  <si>
    <t>3/256</t>
  </si>
  <si>
    <t>3/259</t>
  </si>
  <si>
    <t>3/261</t>
  </si>
  <si>
    <t>3/267</t>
  </si>
  <si>
    <t>3/271</t>
  </si>
  <si>
    <t>3/273</t>
  </si>
  <si>
    <t>3/276</t>
  </si>
  <si>
    <t>3/280</t>
  </si>
  <si>
    <t>3/282</t>
  </si>
  <si>
    <t>3/285</t>
  </si>
  <si>
    <t>3/287</t>
  </si>
  <si>
    <t>3/288</t>
  </si>
  <si>
    <t>3/289</t>
  </si>
  <si>
    <t>3/290</t>
  </si>
  <si>
    <t>3/292</t>
  </si>
  <si>
    <t>3/294</t>
  </si>
  <si>
    <t>3/299</t>
  </si>
  <si>
    <t>3/303</t>
  </si>
  <si>
    <t>3/305</t>
  </si>
  <si>
    <t>3/314</t>
  </si>
  <si>
    <t>3/319</t>
  </si>
  <si>
    <t>3/321</t>
  </si>
  <si>
    <t>3/322</t>
  </si>
  <si>
    <t>3/323</t>
  </si>
  <si>
    <t>3/329</t>
  </si>
  <si>
    <t>3/333</t>
  </si>
  <si>
    <t>3/334</t>
  </si>
  <si>
    <t>3/335</t>
  </si>
  <si>
    <t>3/338</t>
  </si>
  <si>
    <t>3/342</t>
  </si>
  <si>
    <t>3/343</t>
  </si>
  <si>
    <t>3/347</t>
  </si>
  <si>
    <t>3/348</t>
  </si>
  <si>
    <t>3/351</t>
  </si>
  <si>
    <t>3/352</t>
  </si>
  <si>
    <t>3/354</t>
  </si>
  <si>
    <t>3/360</t>
  </si>
  <si>
    <t>3/366</t>
  </si>
  <si>
    <t>3/375</t>
  </si>
  <si>
    <t>3/376</t>
  </si>
  <si>
    <t>3/382</t>
  </si>
  <si>
    <t>3/386</t>
  </si>
  <si>
    <t>3/392</t>
  </si>
  <si>
    <t>3/397</t>
  </si>
  <si>
    <t>3/398</t>
  </si>
  <si>
    <t>3/404</t>
  </si>
  <si>
    <t>3/406</t>
  </si>
  <si>
    <t>3/407</t>
  </si>
  <si>
    <t>3/412</t>
  </si>
  <si>
    <t>3/416</t>
  </si>
  <si>
    <t>3/417</t>
  </si>
  <si>
    <t>3/420</t>
  </si>
  <si>
    <t>3/427</t>
  </si>
  <si>
    <t>3/428</t>
  </si>
  <si>
    <t>3/432</t>
  </si>
  <si>
    <t>3/436</t>
  </si>
  <si>
    <t>3/438</t>
  </si>
  <si>
    <t>3/440</t>
  </si>
  <si>
    <t>3/455</t>
  </si>
  <si>
    <t>3/461</t>
  </si>
  <si>
    <t>3/462</t>
  </si>
  <si>
    <t>3/463</t>
  </si>
  <si>
    <t>3/466</t>
  </si>
  <si>
    <t>3/467</t>
  </si>
  <si>
    <t>3/470</t>
  </si>
  <si>
    <t>3/471</t>
  </si>
  <si>
    <t>3/473</t>
  </si>
  <si>
    <t>3/477</t>
  </si>
  <si>
    <t>3/480</t>
  </si>
  <si>
    <t>3/481</t>
  </si>
  <si>
    <t>3/484</t>
  </si>
  <si>
    <t>3/487</t>
  </si>
  <si>
    <t>3/489</t>
  </si>
  <si>
    <t>3/509</t>
  </si>
  <si>
    <t>3/511</t>
  </si>
  <si>
    <t>3/516</t>
  </si>
  <si>
    <t>3/531</t>
  </si>
  <si>
    <t>3/533</t>
  </si>
  <si>
    <t>3/557</t>
  </si>
  <si>
    <t>3/561</t>
  </si>
  <si>
    <t>3/568</t>
  </si>
  <si>
    <t>3/569</t>
  </si>
  <si>
    <t>3/572</t>
  </si>
  <si>
    <t>3/575</t>
  </si>
  <si>
    <t>3/600</t>
  </si>
  <si>
    <t>3/625</t>
  </si>
  <si>
    <t>3/626</t>
  </si>
  <si>
    <t>3/627</t>
  </si>
  <si>
    <t>3/631</t>
  </si>
  <si>
    <t>3/634</t>
  </si>
  <si>
    <t>3/635</t>
  </si>
  <si>
    <t>3/637</t>
  </si>
  <si>
    <t>3/639</t>
  </si>
  <si>
    <t>3/641</t>
  </si>
  <si>
    <t>3/652</t>
  </si>
  <si>
    <t>3/653</t>
  </si>
  <si>
    <t>3/659</t>
  </si>
  <si>
    <t>3/671</t>
  </si>
  <si>
    <t>3/692</t>
  </si>
  <si>
    <t>3/805</t>
  </si>
  <si>
    <t>4/073</t>
  </si>
  <si>
    <t>4/130</t>
  </si>
  <si>
    <t>4/131</t>
  </si>
  <si>
    <t>4/134</t>
  </si>
  <si>
    <t>4/135</t>
  </si>
  <si>
    <t>4/142</t>
  </si>
  <si>
    <t>4/147</t>
  </si>
  <si>
    <t>4/156</t>
  </si>
  <si>
    <t>4/190</t>
  </si>
  <si>
    <t>4/197</t>
  </si>
  <si>
    <t>4/211.1</t>
  </si>
  <si>
    <t>4/218.1</t>
  </si>
  <si>
    <t>4/246</t>
  </si>
  <si>
    <t>4/277</t>
  </si>
  <si>
    <t>4/328</t>
  </si>
  <si>
    <t>4/334.2</t>
  </si>
  <si>
    <t>4/360</t>
  </si>
  <si>
    <t>4/361</t>
  </si>
  <si>
    <t>4/362</t>
  </si>
  <si>
    <t>4/466.2</t>
  </si>
  <si>
    <t>4/474.2</t>
  </si>
  <si>
    <t>4/476.2</t>
  </si>
  <si>
    <t>4/477.2</t>
  </si>
  <si>
    <t>4/483</t>
  </si>
  <si>
    <t>4/486</t>
  </si>
  <si>
    <t>4/513.2</t>
  </si>
  <si>
    <t>4/538</t>
  </si>
  <si>
    <t>4/539</t>
  </si>
  <si>
    <t>4/586</t>
  </si>
  <si>
    <t>4/587.2</t>
  </si>
  <si>
    <t>4/588.2</t>
  </si>
  <si>
    <t>4/596.2</t>
  </si>
  <si>
    <t>4/617</t>
  </si>
  <si>
    <t>4/620</t>
  </si>
  <si>
    <t>4/622</t>
  </si>
  <si>
    <t>4/623</t>
  </si>
  <si>
    <t>4/624</t>
  </si>
  <si>
    <t>4/625</t>
  </si>
  <si>
    <t>4/626</t>
  </si>
  <si>
    <t>4/627</t>
  </si>
  <si>
    <t>4/634</t>
  </si>
  <si>
    <t>4/635</t>
  </si>
  <si>
    <t>4/637</t>
  </si>
  <si>
    <t>4/638.1</t>
  </si>
  <si>
    <t>4/642</t>
  </si>
  <si>
    <t>4/644</t>
  </si>
  <si>
    <t>4/650</t>
  </si>
  <si>
    <t>4/653.1</t>
  </si>
  <si>
    <t>4/670.2</t>
  </si>
  <si>
    <t>4/684</t>
  </si>
  <si>
    <t>4/685</t>
  </si>
  <si>
    <t>4/704</t>
  </si>
  <si>
    <t>4/706</t>
  </si>
  <si>
    <t>4/709</t>
  </si>
  <si>
    <t>4/713</t>
  </si>
  <si>
    <t>4/717</t>
  </si>
  <si>
    <t>4/718</t>
  </si>
  <si>
    <t>4/719</t>
  </si>
  <si>
    <t>4/722</t>
  </si>
  <si>
    <t>4/725</t>
  </si>
  <si>
    <t>4/726</t>
  </si>
  <si>
    <t>4/728</t>
  </si>
  <si>
    <t>4/731</t>
  </si>
  <si>
    <t>4/732</t>
  </si>
  <si>
    <t>4/733</t>
  </si>
  <si>
    <t>5/210</t>
  </si>
  <si>
    <t>5/211</t>
  </si>
  <si>
    <t>5/212</t>
  </si>
  <si>
    <t>5/217</t>
  </si>
  <si>
    <t>5/856</t>
  </si>
  <si>
    <t>5/881</t>
  </si>
  <si>
    <t>5/903</t>
  </si>
  <si>
    <t>5/905</t>
  </si>
  <si>
    <t>5/906</t>
  </si>
  <si>
    <t>5/910</t>
  </si>
  <si>
    <t>5/920</t>
  </si>
  <si>
    <t>5/925</t>
  </si>
  <si>
    <t>5/970</t>
  </si>
  <si>
    <t>5/980</t>
  </si>
  <si>
    <t>8/009</t>
  </si>
  <si>
    <t>8/012</t>
  </si>
  <si>
    <t>8/023</t>
  </si>
  <si>
    <t>8/067</t>
  </si>
  <si>
    <t>8/075</t>
  </si>
  <si>
    <t>8/087</t>
  </si>
  <si>
    <t>8/355</t>
  </si>
  <si>
    <t>8/362</t>
  </si>
  <si>
    <t>8/503</t>
  </si>
  <si>
    <t>8/504.1</t>
  </si>
  <si>
    <t>8/523</t>
  </si>
  <si>
    <t>8/526.1</t>
  </si>
  <si>
    <t>8/526.2</t>
  </si>
  <si>
    <t>8/526.3</t>
  </si>
  <si>
    <t>8/525.2</t>
  </si>
  <si>
    <t>8/529.1</t>
  </si>
  <si>
    <t>8/533</t>
  </si>
  <si>
    <t>8/536.1</t>
  </si>
  <si>
    <t>8/534</t>
  </si>
  <si>
    <t>8/537</t>
  </si>
  <si>
    <t>8/540</t>
  </si>
  <si>
    <t>8/541</t>
  </si>
  <si>
    <t>8/544</t>
  </si>
  <si>
    <t>8/553</t>
  </si>
  <si>
    <t>8/554</t>
  </si>
  <si>
    <t>8/556</t>
  </si>
  <si>
    <t>8/559</t>
  </si>
  <si>
    <t>8/930</t>
  </si>
  <si>
    <t>8/942</t>
  </si>
  <si>
    <t>P.152</t>
  </si>
  <si>
    <t>CHINE</t>
  </si>
  <si>
    <t>R2.154</t>
  </si>
  <si>
    <t>VIETNAM</t>
  </si>
  <si>
    <t>INDONESIE</t>
  </si>
  <si>
    <t>DMN6</t>
  </si>
  <si>
    <t>FRANCE</t>
  </si>
  <si>
    <t>THAILANDE</t>
  </si>
  <si>
    <t>COREE</t>
  </si>
  <si>
    <t>Type Palette</t>
  </si>
  <si>
    <t>Europe (800 x 1200)</t>
  </si>
  <si>
    <t>Pas Europe (800 x 1200)</t>
  </si>
  <si>
    <t>Demi-Palette (800 x 600)</t>
  </si>
  <si>
    <t>Autre (1000 x 1200)</t>
  </si>
  <si>
    <t>Article</t>
  </si>
  <si>
    <t>Poids</t>
  </si>
  <si>
    <t>Made in</t>
  </si>
  <si>
    <t>Pays entreprise</t>
  </si>
  <si>
    <t>Code Douanier</t>
  </si>
  <si>
    <t>Marque</t>
  </si>
  <si>
    <t>Phonocar</t>
  </si>
  <si>
    <t>Soundstream</t>
  </si>
  <si>
    <t>Bassworkx</t>
  </si>
  <si>
    <t>JBL</t>
  </si>
  <si>
    <t>Pioneer</t>
  </si>
  <si>
    <t>Kenwood</t>
  </si>
  <si>
    <t>JVC</t>
  </si>
  <si>
    <t>Dragster</t>
  </si>
  <si>
    <t>SP Audio</t>
  </si>
  <si>
    <t>Focal</t>
  </si>
  <si>
    <t>Alpine</t>
  </si>
  <si>
    <t>Mac Audio</t>
  </si>
  <si>
    <t>Connect2</t>
  </si>
  <si>
    <t>CTK RT 09</t>
  </si>
  <si>
    <t>Uk</t>
  </si>
  <si>
    <t>MARQUE VOITURE</t>
  </si>
  <si>
    <t>DW</t>
  </si>
  <si>
    <t>SY</t>
  </si>
  <si>
    <t>VW</t>
  </si>
  <si>
    <t>CH</t>
  </si>
  <si>
    <t>CV</t>
  </si>
  <si>
    <t>SU</t>
  </si>
  <si>
    <t>SZ</t>
  </si>
  <si>
    <t>IS</t>
  </si>
  <si>
    <t>IZ</t>
  </si>
  <si>
    <t>AUTRE</t>
  </si>
  <si>
    <t>3/194</t>
  </si>
  <si>
    <t>3/248</t>
  </si>
  <si>
    <t>3/300</t>
  </si>
  <si>
    <t>3/340</t>
  </si>
  <si>
    <t>3/371</t>
  </si>
  <si>
    <t>4/009</t>
  </si>
  <si>
    <t>5/938</t>
  </si>
  <si>
    <t>6/820</t>
  </si>
  <si>
    <t>6/940</t>
  </si>
  <si>
    <t>7/588</t>
  </si>
  <si>
    <t>8/536.2</t>
  </si>
  <si>
    <t>META SYSTÈME</t>
  </si>
  <si>
    <t>7/503</t>
  </si>
  <si>
    <t>ADVM FD1</t>
  </si>
  <si>
    <t>France</t>
  </si>
  <si>
    <t>ABP03571</t>
  </si>
  <si>
    <t>CAR AUDIO SYSTÈME</t>
  </si>
  <si>
    <t>BOSS</t>
  </si>
  <si>
    <t>8/353</t>
  </si>
  <si>
    <t>Allemagne</t>
  </si>
  <si>
    <t>USA</t>
  </si>
  <si>
    <t>Navinc</t>
  </si>
  <si>
    <t>Pays-Bas</t>
  </si>
  <si>
    <t>3/800</t>
  </si>
  <si>
    <t xml:space="preserve">RAPTOR </t>
  </si>
  <si>
    <t>FPC1G</t>
  </si>
  <si>
    <t>CTPIONEERLEAD</t>
  </si>
  <si>
    <t>CTALPINELEAD</t>
  </si>
  <si>
    <t>CTMULTILEAD</t>
  </si>
  <si>
    <t>TAIWAN</t>
  </si>
  <si>
    <t>JAPON</t>
  </si>
  <si>
    <t>8/551</t>
  </si>
  <si>
    <t>8/558</t>
  </si>
  <si>
    <t>3/529</t>
  </si>
  <si>
    <t>4/328.3</t>
  </si>
  <si>
    <t>PASER</t>
  </si>
  <si>
    <t>CF0007UNUN21</t>
  </si>
  <si>
    <t>SHURIKEN</t>
  </si>
  <si>
    <t>KIT10</t>
  </si>
  <si>
    <t>KIT2</t>
  </si>
  <si>
    <t>TARAMPS</t>
  </si>
  <si>
    <t>BRESIL</t>
  </si>
  <si>
    <t>PRECISION POWER</t>
  </si>
  <si>
    <t>CTK LX 01</t>
  </si>
  <si>
    <t>MAG</t>
  </si>
  <si>
    <t>PARROT</t>
  </si>
  <si>
    <t>T-SHIRT H L</t>
  </si>
  <si>
    <t>T-SHIRT H M</t>
  </si>
  <si>
    <t>T-SHIRT F M</t>
  </si>
  <si>
    <t>T-SHIRT F S</t>
  </si>
  <si>
    <t>TSUNAMI</t>
  </si>
  <si>
    <t>4/211.3</t>
  </si>
  <si>
    <t>4/737</t>
  </si>
  <si>
    <t>6/011</t>
  </si>
  <si>
    <t>6/012</t>
  </si>
  <si>
    <t>6/014</t>
  </si>
  <si>
    <t>6/015</t>
  </si>
  <si>
    <t>6/028</t>
  </si>
  <si>
    <t>6/029</t>
  </si>
  <si>
    <t>6/032</t>
  </si>
  <si>
    <t>6/035</t>
  </si>
  <si>
    <t>6/037</t>
  </si>
  <si>
    <t>9/353</t>
  </si>
  <si>
    <t>9/418</t>
  </si>
  <si>
    <t>3/943</t>
  </si>
  <si>
    <t>9/418 SACHET</t>
  </si>
  <si>
    <t>CTK CV 14</t>
  </si>
  <si>
    <t>V5NTG5PNP</t>
  </si>
  <si>
    <t>ABT08050</t>
  </si>
  <si>
    <t>Poids Total</t>
  </si>
  <si>
    <t>CT10AR01</t>
  </si>
  <si>
    <t>CT10AR02</t>
  </si>
  <si>
    <t>Prix France</t>
  </si>
  <si>
    <t>Prix Export</t>
  </si>
  <si>
    <t>Prix d'Achat</t>
  </si>
  <si>
    <t>KWM25BT</t>
  </si>
  <si>
    <t>AR</t>
  </si>
  <si>
    <t>CT20AR01</t>
  </si>
  <si>
    <t>CT20AR02</t>
  </si>
  <si>
    <t>CT23AR01</t>
  </si>
  <si>
    <t>CT23AR02</t>
  </si>
  <si>
    <t>CT23AR03</t>
  </si>
  <si>
    <t>CT23AR04</t>
  </si>
  <si>
    <t>CT23AR06</t>
  </si>
  <si>
    <t>CT23AR06L</t>
  </si>
  <si>
    <t>CT23AR07</t>
  </si>
  <si>
    <t>CT23AR07L</t>
  </si>
  <si>
    <t>CT23AR08</t>
  </si>
  <si>
    <t>CT23AR09</t>
  </si>
  <si>
    <t>CT23AR09L</t>
  </si>
  <si>
    <t>CT23AR10</t>
  </si>
  <si>
    <t>CT23AR11</t>
  </si>
  <si>
    <t>CT23AR12</t>
  </si>
  <si>
    <t>CT23AR13</t>
  </si>
  <si>
    <t>CT23AR14</t>
  </si>
  <si>
    <t>CT24AR01</t>
  </si>
  <si>
    <t>CT24AR02</t>
  </si>
  <si>
    <t>CT24AR03</t>
  </si>
  <si>
    <t>CT24AR04</t>
  </si>
  <si>
    <t>CT24AR05</t>
  </si>
  <si>
    <t>CT24AR06</t>
  </si>
  <si>
    <t>CT24AR07</t>
  </si>
  <si>
    <t>CT24AR08</t>
  </si>
  <si>
    <t>CT24AR09</t>
  </si>
  <si>
    <t>CT24AR10</t>
  </si>
  <si>
    <t>CT24AR11</t>
  </si>
  <si>
    <t>CT24AR12</t>
  </si>
  <si>
    <t>CT24AR13</t>
  </si>
  <si>
    <t>CT24AR14</t>
  </si>
  <si>
    <t>CT24AR15</t>
  </si>
  <si>
    <t>CT24AR16</t>
  </si>
  <si>
    <t>CT24AR17</t>
  </si>
  <si>
    <t>CT24AR18</t>
  </si>
  <si>
    <t>CT24AR19</t>
  </si>
  <si>
    <t>CT24AR20</t>
  </si>
  <si>
    <t>CTKAR02</t>
  </si>
  <si>
    <t>CTKAR03</t>
  </si>
  <si>
    <t>CTKAR04</t>
  </si>
  <si>
    <t>CTKAR05</t>
  </si>
  <si>
    <t>CTKAR06</t>
  </si>
  <si>
    <t>CTKAR07</t>
  </si>
  <si>
    <t>CTKAR08</t>
  </si>
  <si>
    <t>CTSAR001.2</t>
  </si>
  <si>
    <t>CTSAR002.2</t>
  </si>
  <si>
    <t>CTSAR003.2</t>
  </si>
  <si>
    <t>CTSAR004.2</t>
  </si>
  <si>
    <t>CTSAR005.2</t>
  </si>
  <si>
    <t>CTSAR006.2</t>
  </si>
  <si>
    <t>CTUAR01</t>
  </si>
  <si>
    <t>CT10AU01</t>
  </si>
  <si>
    <t>AU</t>
  </si>
  <si>
    <t>CT10AU02</t>
  </si>
  <si>
    <t>CT10AU04</t>
  </si>
  <si>
    <t>CT10AU05</t>
  </si>
  <si>
    <t>CT10AU08</t>
  </si>
  <si>
    <t>CT10AU09</t>
  </si>
  <si>
    <t>CT10AU10</t>
  </si>
  <si>
    <t>CT10AU11</t>
  </si>
  <si>
    <t>CT10AU12</t>
  </si>
  <si>
    <t>CT10AU13</t>
  </si>
  <si>
    <t>CT20AU01</t>
  </si>
  <si>
    <t>CT20AU02</t>
  </si>
  <si>
    <t>CT20AU03</t>
  </si>
  <si>
    <t>CT20AU04</t>
  </si>
  <si>
    <t>CT20AU05</t>
  </si>
  <si>
    <t>CT20AU06</t>
  </si>
  <si>
    <t>CT20AU07</t>
  </si>
  <si>
    <t>CT20AU08</t>
  </si>
  <si>
    <t>CT20AU09</t>
  </si>
  <si>
    <t>CT20AU10</t>
  </si>
  <si>
    <t>CT20AU11</t>
  </si>
  <si>
    <t>CT20AU12</t>
  </si>
  <si>
    <t>CT23AU01</t>
  </si>
  <si>
    <t>CT23AU02</t>
  </si>
  <si>
    <t>CT23AU03</t>
  </si>
  <si>
    <t>CT23AU04</t>
  </si>
  <si>
    <t>CT23AU05</t>
  </si>
  <si>
    <t>CT23AU06</t>
  </si>
  <si>
    <t>CT23AU07</t>
  </si>
  <si>
    <t>CT23AU08</t>
  </si>
  <si>
    <t>CT23AU10</t>
  </si>
  <si>
    <t>CT24AU01</t>
  </si>
  <si>
    <t>CT24AU02</t>
  </si>
  <si>
    <t>CT24AU03</t>
  </si>
  <si>
    <t>CT24AU04</t>
  </si>
  <si>
    <t>CT24AU05</t>
  </si>
  <si>
    <t>CT24AU06</t>
  </si>
  <si>
    <t>CT24AU07</t>
  </si>
  <si>
    <t>CT24AU08</t>
  </si>
  <si>
    <t>CT24AU09</t>
  </si>
  <si>
    <t>CT24AU11</t>
  </si>
  <si>
    <t>CT24AU13</t>
  </si>
  <si>
    <t>CT24AU14</t>
  </si>
  <si>
    <t>CT24AU15</t>
  </si>
  <si>
    <t>CT24AU16</t>
  </si>
  <si>
    <t>CT24AU17</t>
  </si>
  <si>
    <t>CT24AU18</t>
  </si>
  <si>
    <t>CT24AU19</t>
  </si>
  <si>
    <t>CT24AU20</t>
  </si>
  <si>
    <t>CT24AU21</t>
  </si>
  <si>
    <t>CT24AU22</t>
  </si>
  <si>
    <t>CT24AU23</t>
  </si>
  <si>
    <t>CT24AU24</t>
  </si>
  <si>
    <t>CT24AU25</t>
  </si>
  <si>
    <t>CT24AU26</t>
  </si>
  <si>
    <t>CT24AU27</t>
  </si>
  <si>
    <t>CT24AU28</t>
  </si>
  <si>
    <t>CT24AU29</t>
  </si>
  <si>
    <t>CT24AU30</t>
  </si>
  <si>
    <t>CTKAU01</t>
  </si>
  <si>
    <t>CTKAU02</t>
  </si>
  <si>
    <t>CTKAU03</t>
  </si>
  <si>
    <t>CTKAU04</t>
  </si>
  <si>
    <t>CTKAU05</t>
  </si>
  <si>
    <t>CTKAU06</t>
  </si>
  <si>
    <t>CTKAU07</t>
  </si>
  <si>
    <t>CTKAU08</t>
  </si>
  <si>
    <t>CTKAU09</t>
  </si>
  <si>
    <t>CTKAU10</t>
  </si>
  <si>
    <t>CTSAD001.2</t>
  </si>
  <si>
    <t>CTSAD002.2</t>
  </si>
  <si>
    <t>CTSAD003.2</t>
  </si>
  <si>
    <t>CTSAD004.2</t>
  </si>
  <si>
    <t>CTSAD005.2</t>
  </si>
  <si>
    <t>CTSAD006.2</t>
  </si>
  <si>
    <t>CTSAD007.2</t>
  </si>
  <si>
    <t>CTSAD008.2</t>
  </si>
  <si>
    <t>CTSAD00C.2</t>
  </si>
  <si>
    <t>CTSAD00C.2AA</t>
  </si>
  <si>
    <t>CT27AA01</t>
  </si>
  <si>
    <t>CT27AA01B</t>
  </si>
  <si>
    <t>CT27AA02</t>
  </si>
  <si>
    <t>CT27AA03</t>
  </si>
  <si>
    <t>CT27AA03B</t>
  </si>
  <si>
    <t>CT27AA04B</t>
  </si>
  <si>
    <t>CT27AA05</t>
  </si>
  <si>
    <t>CT27AA06</t>
  </si>
  <si>
    <t>CT27AA07</t>
  </si>
  <si>
    <t>CT27AA08</t>
  </si>
  <si>
    <t>CT27AA08.EU</t>
  </si>
  <si>
    <t>CT27AA09</t>
  </si>
  <si>
    <t>CT27AA10</t>
  </si>
  <si>
    <t>CT27AA100</t>
  </si>
  <si>
    <t>CT27AA101</t>
  </si>
  <si>
    <t>CT27AA102</t>
  </si>
  <si>
    <t>CT27AA103</t>
  </si>
  <si>
    <t>CT27AA104</t>
  </si>
  <si>
    <t>CT27AA105</t>
  </si>
  <si>
    <t>CT27AA106</t>
  </si>
  <si>
    <t>CT27AA107</t>
  </si>
  <si>
    <t>CT27AA11</t>
  </si>
  <si>
    <t>CT27AA110</t>
  </si>
  <si>
    <t>CT27AA112</t>
  </si>
  <si>
    <t>CT27AA114</t>
  </si>
  <si>
    <t>CT27AA115</t>
  </si>
  <si>
    <t>CT27AA116</t>
  </si>
  <si>
    <t>CT27AA117</t>
  </si>
  <si>
    <t>CT27AA118</t>
  </si>
  <si>
    <t>CT27AA119</t>
  </si>
  <si>
    <t>CT27AA12</t>
  </si>
  <si>
    <t>CT27AA122</t>
  </si>
  <si>
    <t>CT27AA123</t>
  </si>
  <si>
    <t>CT27AA124</t>
  </si>
  <si>
    <t>CT27AA125</t>
  </si>
  <si>
    <t>CT27AA126</t>
  </si>
  <si>
    <t>CT27AA128</t>
  </si>
  <si>
    <t>CT27AA13</t>
  </si>
  <si>
    <t>CT27AA130</t>
  </si>
  <si>
    <t>CT27AA131</t>
  </si>
  <si>
    <t>CT27AA132</t>
  </si>
  <si>
    <t>CT27AA137</t>
  </si>
  <si>
    <t>CT27AA138</t>
  </si>
  <si>
    <t>CT27AA139</t>
  </si>
  <si>
    <t>CT27AA14</t>
  </si>
  <si>
    <t>CT27AA14.EU</t>
  </si>
  <si>
    <t>CT27AA140</t>
  </si>
  <si>
    <t>CT27AA145</t>
  </si>
  <si>
    <t>CT27AA147</t>
  </si>
  <si>
    <t>CT27AA15</t>
  </si>
  <si>
    <t>CT27AA150</t>
  </si>
  <si>
    <t>CT27AA151</t>
  </si>
  <si>
    <t>CT27AA154</t>
  </si>
  <si>
    <t>CT27AA156</t>
  </si>
  <si>
    <t>CT27AA157</t>
  </si>
  <si>
    <t>CT27AA158</t>
  </si>
  <si>
    <t>CT27AA159</t>
  </si>
  <si>
    <t>CT27AA16</t>
  </si>
  <si>
    <t>CT27AA160</t>
  </si>
  <si>
    <t>CT27AA161</t>
  </si>
  <si>
    <t>CT27AA162</t>
  </si>
  <si>
    <t>CT27AA163</t>
  </si>
  <si>
    <t>CT27AA164</t>
  </si>
  <si>
    <t>CT27AA17</t>
  </si>
  <si>
    <t>CT27AA170</t>
  </si>
  <si>
    <t>CT27AA171</t>
  </si>
  <si>
    <t>CT27AA172</t>
  </si>
  <si>
    <t>CT27AA173</t>
  </si>
  <si>
    <t>CT27AA174</t>
  </si>
  <si>
    <t>CT27AA175</t>
  </si>
  <si>
    <t>CT27AA176</t>
  </si>
  <si>
    <t>CT27AA177</t>
  </si>
  <si>
    <t>CT27AA178</t>
  </si>
  <si>
    <t>CT27AA179</t>
  </si>
  <si>
    <t>CT27AA18</t>
  </si>
  <si>
    <t>CT27AA181</t>
  </si>
  <si>
    <t>CT27AA182</t>
  </si>
  <si>
    <t>CT27AA183</t>
  </si>
  <si>
    <t>CT27AA19</t>
  </si>
  <si>
    <t>CT27AA191</t>
  </si>
  <si>
    <t>CT27AA20</t>
  </si>
  <si>
    <t>CT27AA21</t>
  </si>
  <si>
    <t>CT27AA22</t>
  </si>
  <si>
    <t>CT27AA23</t>
  </si>
  <si>
    <t>CT27AA24</t>
  </si>
  <si>
    <t>CT27AA25</t>
  </si>
  <si>
    <t>CT27AA26</t>
  </si>
  <si>
    <t>CT27AA27</t>
  </si>
  <si>
    <t>CT27AA28</t>
  </si>
  <si>
    <t>CT27AA29</t>
  </si>
  <si>
    <t>CT27AA31</t>
  </si>
  <si>
    <t>CT27AA32</t>
  </si>
  <si>
    <t>CT27AA34</t>
  </si>
  <si>
    <t>CT27AA35</t>
  </si>
  <si>
    <t>CT27AA36</t>
  </si>
  <si>
    <t>CT27AA37</t>
  </si>
  <si>
    <t>CT27AA38</t>
  </si>
  <si>
    <t>CT27AA39</t>
  </si>
  <si>
    <t>CT27AA40</t>
  </si>
  <si>
    <t>CT27AA42</t>
  </si>
  <si>
    <t>CT27AA43</t>
  </si>
  <si>
    <t>CT27AA44</t>
  </si>
  <si>
    <t>CT27AA46</t>
  </si>
  <si>
    <t>CT27AA47</t>
  </si>
  <si>
    <t>CT27AA48</t>
  </si>
  <si>
    <t>CT27AA50</t>
  </si>
  <si>
    <t>CT27AA51</t>
  </si>
  <si>
    <t>CT27AA52</t>
  </si>
  <si>
    <t>CT27AA53</t>
  </si>
  <si>
    <t>CT27AA54</t>
  </si>
  <si>
    <t>CT27AA55</t>
  </si>
  <si>
    <t>CT27AA56</t>
  </si>
  <si>
    <t>CT27AA57</t>
  </si>
  <si>
    <t>CT27AA58</t>
  </si>
  <si>
    <t>CT27AA59</t>
  </si>
  <si>
    <t>CT27AA60</t>
  </si>
  <si>
    <t>CT27AA61</t>
  </si>
  <si>
    <t>CT27AA62</t>
  </si>
  <si>
    <t>CT27AA64</t>
  </si>
  <si>
    <t>CT27AA66</t>
  </si>
  <si>
    <t>CT27AA67</t>
  </si>
  <si>
    <t>CT27AA68</t>
  </si>
  <si>
    <t>CT27AA70</t>
  </si>
  <si>
    <t>CT27AA71</t>
  </si>
  <si>
    <t>CT27AA73</t>
  </si>
  <si>
    <t>CT27AA74</t>
  </si>
  <si>
    <t>CT27AA75</t>
  </si>
  <si>
    <t>CT27AA76</t>
  </si>
  <si>
    <t>CT27AA78</t>
  </si>
  <si>
    <t>CT27AA79</t>
  </si>
  <si>
    <t>CT27AA81</t>
  </si>
  <si>
    <t>CT27AA82</t>
  </si>
  <si>
    <t>CT27AA83</t>
  </si>
  <si>
    <t>CT27AA84</t>
  </si>
  <si>
    <t>CT27AA86</t>
  </si>
  <si>
    <t>CT27AA87</t>
  </si>
  <si>
    <t>CT27AA88</t>
  </si>
  <si>
    <t>CT27AA89</t>
  </si>
  <si>
    <t>CT27AA90</t>
  </si>
  <si>
    <t>CT27AA91</t>
  </si>
  <si>
    <t>CT27AA93</t>
  </si>
  <si>
    <t>CT27AA94</t>
  </si>
  <si>
    <t>CT27AA98</t>
  </si>
  <si>
    <t>CT27AA99</t>
  </si>
  <si>
    <t>CT27FM02</t>
  </si>
  <si>
    <t>CT27FM04</t>
  </si>
  <si>
    <t>CT27UV02</t>
  </si>
  <si>
    <t>CT27UV04</t>
  </si>
  <si>
    <t>CT27UV05</t>
  </si>
  <si>
    <t>CT27UV06</t>
  </si>
  <si>
    <t>CT27UV07</t>
  </si>
  <si>
    <t>CT27UV08</t>
  </si>
  <si>
    <t>CT27UV19</t>
  </si>
  <si>
    <t>CT27UV25</t>
  </si>
  <si>
    <t>CT27UV28</t>
  </si>
  <si>
    <t>CT27UV29</t>
  </si>
  <si>
    <t>CT27UV30</t>
  </si>
  <si>
    <t>CT27UV49</t>
  </si>
  <si>
    <t>CT27UV50</t>
  </si>
  <si>
    <t>CT27UV61</t>
  </si>
  <si>
    <t>CT27UV77</t>
  </si>
  <si>
    <t>CT27UV85</t>
  </si>
  <si>
    <t>CT27UV91</t>
  </si>
  <si>
    <t>CT27UV92</t>
  </si>
  <si>
    <t>CT27UV93</t>
  </si>
  <si>
    <t>CT27UV94</t>
  </si>
  <si>
    <t>CTASTEROIDLEAD.3</t>
  </si>
  <si>
    <t>CTSMARTLEAD</t>
  </si>
  <si>
    <t>CAM-FD11</t>
  </si>
  <si>
    <t>CAM-NUMBERPLATE</t>
  </si>
  <si>
    <t>CAM-VW9</t>
  </si>
  <si>
    <t>CTFIATUSB.4</t>
  </si>
  <si>
    <t>RVM7</t>
  </si>
  <si>
    <t>SWCREFLASHER</t>
  </si>
  <si>
    <t>UNI-13</t>
  </si>
  <si>
    <t>CT10BM01</t>
  </si>
  <si>
    <t>BM</t>
  </si>
  <si>
    <t>CT10BM02</t>
  </si>
  <si>
    <t>CT10BM03</t>
  </si>
  <si>
    <t>CT10BM05</t>
  </si>
  <si>
    <t>CT20BM01</t>
  </si>
  <si>
    <t>CT20BM02</t>
  </si>
  <si>
    <t>CT20BM03</t>
  </si>
  <si>
    <t>CT20BM04</t>
  </si>
  <si>
    <t>CT20BM05</t>
  </si>
  <si>
    <t>CT20BM06</t>
  </si>
  <si>
    <t>CT23BM01</t>
  </si>
  <si>
    <t>CT23BM01ASH</t>
  </si>
  <si>
    <t>CT23BM01ASH.2</t>
  </si>
  <si>
    <t>CT23BM01ASH.3</t>
  </si>
  <si>
    <t>CT23BM01ASH.4</t>
  </si>
  <si>
    <t>CT23BM01ASH.5</t>
  </si>
  <si>
    <t>CT23BM02</t>
  </si>
  <si>
    <t>CT23BM03</t>
  </si>
  <si>
    <t>CT23BM04</t>
  </si>
  <si>
    <t>CT23BM05</t>
  </si>
  <si>
    <t>CT23BM06</t>
  </si>
  <si>
    <t>CT23BM07</t>
  </si>
  <si>
    <t>CT23BM08</t>
  </si>
  <si>
    <t>CT23BM09</t>
  </si>
  <si>
    <t>CT23BM10L</t>
  </si>
  <si>
    <t>CT23BM11L</t>
  </si>
  <si>
    <t>CT23BM12</t>
  </si>
  <si>
    <t>CT23BM13</t>
  </si>
  <si>
    <t>CT23BM14</t>
  </si>
  <si>
    <t>CT23BM15</t>
  </si>
  <si>
    <t>CT23BM17L</t>
  </si>
  <si>
    <t>CT23BM21</t>
  </si>
  <si>
    <t>CT24BM01</t>
  </si>
  <si>
    <t>CT24BM02</t>
  </si>
  <si>
    <t>CT24BM03</t>
  </si>
  <si>
    <t>CT24BM04</t>
  </si>
  <si>
    <t>CT24BM05L</t>
  </si>
  <si>
    <t>CT24BM06</t>
  </si>
  <si>
    <t>CT24BM07</t>
  </si>
  <si>
    <t>CT24BM08</t>
  </si>
  <si>
    <t>CT24BM09</t>
  </si>
  <si>
    <t>CT24BM10</t>
  </si>
  <si>
    <t>CTKBM01</t>
  </si>
  <si>
    <t>CTKBM011</t>
  </si>
  <si>
    <t>CTKBM02</t>
  </si>
  <si>
    <t>CTKBM03</t>
  </si>
  <si>
    <t>CTKBM04</t>
  </si>
  <si>
    <t>CTKBM05</t>
  </si>
  <si>
    <t>CTKBM06</t>
  </si>
  <si>
    <t>CTKBM07</t>
  </si>
  <si>
    <t>CTKBM08</t>
  </si>
  <si>
    <t>CTKBM09</t>
  </si>
  <si>
    <t>CTKBM12</t>
  </si>
  <si>
    <t>CTKBM13</t>
  </si>
  <si>
    <t>CTKBM14</t>
  </si>
  <si>
    <t>CTKBM15</t>
  </si>
  <si>
    <t>CTKBM16</t>
  </si>
  <si>
    <t>CTKBM17</t>
  </si>
  <si>
    <t>CTKBM18</t>
  </si>
  <si>
    <t>CTKBM19</t>
  </si>
  <si>
    <t>CTKBM21</t>
  </si>
  <si>
    <t>CTKBM22</t>
  </si>
  <si>
    <t>CTKBM23</t>
  </si>
  <si>
    <t>CTKBM24</t>
  </si>
  <si>
    <t>CTKBM28</t>
  </si>
  <si>
    <t>CTKBM29</t>
  </si>
  <si>
    <t>CTKBM30</t>
  </si>
  <si>
    <t>CTKBM31</t>
  </si>
  <si>
    <t>CTKBM32</t>
  </si>
  <si>
    <t>CTKBM33</t>
  </si>
  <si>
    <t>CTKBM34</t>
  </si>
  <si>
    <t>CTKBM35</t>
  </si>
  <si>
    <t>CTKBM36L</t>
  </si>
  <si>
    <t>CTKBM37L</t>
  </si>
  <si>
    <t>CTSBM003.2</t>
  </si>
  <si>
    <t>CTSBM004.2</t>
  </si>
  <si>
    <t>CTSBM005.2</t>
  </si>
  <si>
    <t>CTSBM006</t>
  </si>
  <si>
    <t>CTSBM007.2</t>
  </si>
  <si>
    <t>CTSBM009.2</t>
  </si>
  <si>
    <t>CTSBM009.2AA</t>
  </si>
  <si>
    <t>CTSBM00C</t>
  </si>
  <si>
    <t>CTSBM00CAA</t>
  </si>
  <si>
    <t>CTSBM010.2</t>
  </si>
  <si>
    <t>CTSBM011.2</t>
  </si>
  <si>
    <t>CTSBM012.2</t>
  </si>
  <si>
    <t>CTSBM013.2</t>
  </si>
  <si>
    <t>CTUBM01</t>
  </si>
  <si>
    <t>CT20BT10</t>
  </si>
  <si>
    <t>BT</t>
  </si>
  <si>
    <t>CT23BU01</t>
  </si>
  <si>
    <t>BU</t>
  </si>
  <si>
    <t>CT24BU01</t>
  </si>
  <si>
    <t>CTSBU001.2</t>
  </si>
  <si>
    <t>CTSBU002</t>
  </si>
  <si>
    <t>CT23CA01</t>
  </si>
  <si>
    <t>CA</t>
  </si>
  <si>
    <t>CT23CA02</t>
  </si>
  <si>
    <t>CT23CA03</t>
  </si>
  <si>
    <t>CT23CA04</t>
  </si>
  <si>
    <t>CT23CA05</t>
  </si>
  <si>
    <t>CT10CD01</t>
  </si>
  <si>
    <t>CD</t>
  </si>
  <si>
    <t>CT10CD02</t>
  </si>
  <si>
    <t>CT20CD01</t>
  </si>
  <si>
    <t>CT20CD02</t>
  </si>
  <si>
    <t>CT23CD01</t>
  </si>
  <si>
    <t>CT24CD01</t>
  </si>
  <si>
    <t>CT24CD02</t>
  </si>
  <si>
    <t>CTSCD001.2</t>
  </si>
  <si>
    <t>CT10CH01</t>
  </si>
  <si>
    <t>CT10CH02</t>
  </si>
  <si>
    <t>CT10CH03</t>
  </si>
  <si>
    <t>CT10CH04</t>
  </si>
  <si>
    <t>CT20CH01</t>
  </si>
  <si>
    <t>CT20CH02</t>
  </si>
  <si>
    <t>CT20CH03</t>
  </si>
  <si>
    <t>CT20CH04</t>
  </si>
  <si>
    <t>CT23CH01</t>
  </si>
  <si>
    <t>CT23CH02</t>
  </si>
  <si>
    <t>CT23CH04</t>
  </si>
  <si>
    <t>CT24CH01</t>
  </si>
  <si>
    <t>CT24CH02</t>
  </si>
  <si>
    <t>CT24CH03</t>
  </si>
  <si>
    <t>CT24CH04</t>
  </si>
  <si>
    <t>CT24CH06</t>
  </si>
  <si>
    <t>CT24CH07</t>
  </si>
  <si>
    <t>CT24CH09</t>
  </si>
  <si>
    <t>CT24CH10</t>
  </si>
  <si>
    <t>CT24CH11</t>
  </si>
  <si>
    <t>CT24CH12</t>
  </si>
  <si>
    <t>CT24CH13</t>
  </si>
  <si>
    <t>CT24CH14</t>
  </si>
  <si>
    <t>CT24CH15</t>
  </si>
  <si>
    <t>CT24CH16</t>
  </si>
  <si>
    <t>CT24CH17</t>
  </si>
  <si>
    <t>CT24CH19</t>
  </si>
  <si>
    <t>CT24CH20</t>
  </si>
  <si>
    <t>CTKCH01</t>
  </si>
  <si>
    <t>CTKCH02</t>
  </si>
  <si>
    <t>CTSCH001.2</t>
  </si>
  <si>
    <t>CTSCH002</t>
  </si>
  <si>
    <t>CTSCH003</t>
  </si>
  <si>
    <t>CTSCH004.2</t>
  </si>
  <si>
    <t>CTSCH005.2</t>
  </si>
  <si>
    <t>CTSCH00C</t>
  </si>
  <si>
    <t>CT10CT01</t>
  </si>
  <si>
    <t>CT</t>
  </si>
  <si>
    <t>CT10CT02</t>
  </si>
  <si>
    <t>CT10CT03</t>
  </si>
  <si>
    <t>CT10CT04</t>
  </si>
  <si>
    <t>CT10CT05</t>
  </si>
  <si>
    <t>CT10CT09</t>
  </si>
  <si>
    <t>CT10CT10</t>
  </si>
  <si>
    <t>CT20CT01</t>
  </si>
  <si>
    <t>CT20CT02</t>
  </si>
  <si>
    <t>CT20CT03</t>
  </si>
  <si>
    <t>CT20CT04</t>
  </si>
  <si>
    <t>CT20CT05</t>
  </si>
  <si>
    <t>CT20CT06</t>
  </si>
  <si>
    <t>CT20CT07</t>
  </si>
  <si>
    <t>CT20CT08</t>
  </si>
  <si>
    <t>CT20CT09</t>
  </si>
  <si>
    <t>CT20CT10</t>
  </si>
  <si>
    <t>CT23CT01</t>
  </si>
  <si>
    <t>CT23CT02</t>
  </si>
  <si>
    <t>CT23CT03</t>
  </si>
  <si>
    <t>CT23CT04</t>
  </si>
  <si>
    <t>CT23CT05</t>
  </si>
  <si>
    <t>CT23CT06</t>
  </si>
  <si>
    <t>CT23CT07</t>
  </si>
  <si>
    <t>CT23CT09</t>
  </si>
  <si>
    <t>CT23CT10</t>
  </si>
  <si>
    <t>CT23CT11</t>
  </si>
  <si>
    <t>CT23CT12</t>
  </si>
  <si>
    <t>CT24CT01</t>
  </si>
  <si>
    <t>CT24CT02</t>
  </si>
  <si>
    <t>CT24CT03</t>
  </si>
  <si>
    <t>CT24CT04</t>
  </si>
  <si>
    <t>CT24CT05</t>
  </si>
  <si>
    <t>CT24CT06</t>
  </si>
  <si>
    <t>CT24CT07</t>
  </si>
  <si>
    <t>CT24CT08</t>
  </si>
  <si>
    <t>CT24CT09</t>
  </si>
  <si>
    <t>CT24CT10</t>
  </si>
  <si>
    <t>CT24CT11</t>
  </si>
  <si>
    <t>CT24CT12</t>
  </si>
  <si>
    <t>CT24CT13</t>
  </si>
  <si>
    <t>CT24CT14</t>
  </si>
  <si>
    <t>CTKCT01</t>
  </si>
  <si>
    <t>CTKCT02</t>
  </si>
  <si>
    <t>CTKCT03</t>
  </si>
  <si>
    <t>CTKCT04</t>
  </si>
  <si>
    <t>CTSCT001.2</t>
  </si>
  <si>
    <t>CTSCT002</t>
  </si>
  <si>
    <t>CTSCT003.2</t>
  </si>
  <si>
    <t>CTSCT003.2AA</t>
  </si>
  <si>
    <t>CTSCT004.2</t>
  </si>
  <si>
    <t>CTSCT005.2</t>
  </si>
  <si>
    <t>CTSCT006.2</t>
  </si>
  <si>
    <t>CTSCT007.2</t>
  </si>
  <si>
    <t>CTSCT008</t>
  </si>
  <si>
    <t>CTSCT009.2</t>
  </si>
  <si>
    <t>CTSCT010.2</t>
  </si>
  <si>
    <t>CTSCT011.2</t>
  </si>
  <si>
    <t>CTSCT012.2</t>
  </si>
  <si>
    <t>CTSCT013.2</t>
  </si>
  <si>
    <t>CT10CV01</t>
  </si>
  <si>
    <t>CT10CV02</t>
  </si>
  <si>
    <t>CT10CV03</t>
  </si>
  <si>
    <t>CT10CV04</t>
  </si>
  <si>
    <t>CT20CV01</t>
  </si>
  <si>
    <t>CT20CV02</t>
  </si>
  <si>
    <t>CT20CV03</t>
  </si>
  <si>
    <t>CT20CV04</t>
  </si>
  <si>
    <t>CT23CV01</t>
  </si>
  <si>
    <t>CT23CV02</t>
  </si>
  <si>
    <t>CT23CV03</t>
  </si>
  <si>
    <t>CT23CV04</t>
  </si>
  <si>
    <t>CT23CV05</t>
  </si>
  <si>
    <t>CT23CV06</t>
  </si>
  <si>
    <t>CT23CV07</t>
  </si>
  <si>
    <t>CT23CV08</t>
  </si>
  <si>
    <t>CT23CV10</t>
  </si>
  <si>
    <t>CT23CV11</t>
  </si>
  <si>
    <t>CT23CV12</t>
  </si>
  <si>
    <t>CT23CV13</t>
  </si>
  <si>
    <t>CT23CV14</t>
  </si>
  <si>
    <t>CT23CV16</t>
  </si>
  <si>
    <t>CT23CV17</t>
  </si>
  <si>
    <t>CT23CV18</t>
  </si>
  <si>
    <t>CT23CV19</t>
  </si>
  <si>
    <t>CT23CV20</t>
  </si>
  <si>
    <t>CT23CV21</t>
  </si>
  <si>
    <t>CT23CV22</t>
  </si>
  <si>
    <t>CT23CV23</t>
  </si>
  <si>
    <t>CT23CV24</t>
  </si>
  <si>
    <t>CT23CV26</t>
  </si>
  <si>
    <t>CT23CV27</t>
  </si>
  <si>
    <t>CT23CV28</t>
  </si>
  <si>
    <t>CT23CV29</t>
  </si>
  <si>
    <t>CT23CV31</t>
  </si>
  <si>
    <t>CT23CV34</t>
  </si>
  <si>
    <t>CT24CV01</t>
  </si>
  <si>
    <t>CT24CV02</t>
  </si>
  <si>
    <t>CT24CV03</t>
  </si>
  <si>
    <t>CT24CV04</t>
  </si>
  <si>
    <t>CT24CV05</t>
  </si>
  <si>
    <t>CT24CV06</t>
  </si>
  <si>
    <t>CT24CV07</t>
  </si>
  <si>
    <t>CT24CV09</t>
  </si>
  <si>
    <t>CT24CV10</t>
  </si>
  <si>
    <t>CT24CV12</t>
  </si>
  <si>
    <t>CT24CV13</t>
  </si>
  <si>
    <t>CT24CV14</t>
  </si>
  <si>
    <t>CT24CV15</t>
  </si>
  <si>
    <t>CTKCV01</t>
  </si>
  <si>
    <t>CTKCV02</t>
  </si>
  <si>
    <t>CTKCV03</t>
  </si>
  <si>
    <t>CTKCV04</t>
  </si>
  <si>
    <t>CTKCV05</t>
  </si>
  <si>
    <t>CTKCV06</t>
  </si>
  <si>
    <t>CTKCV07</t>
  </si>
  <si>
    <t>CTKCV11</t>
  </si>
  <si>
    <t>CTKCV12</t>
  </si>
  <si>
    <t>CTKCV13</t>
  </si>
  <si>
    <t>CTKCV18</t>
  </si>
  <si>
    <t>CTSCV001.2</t>
  </si>
  <si>
    <t>CTSCV002.2</t>
  </si>
  <si>
    <t>CTSCV005.2</t>
  </si>
  <si>
    <t>CTSCV006</t>
  </si>
  <si>
    <t>CTSCV007.2</t>
  </si>
  <si>
    <t>CTSCV008.2</t>
  </si>
  <si>
    <t>CTUCV01</t>
  </si>
  <si>
    <t>CTUCV02</t>
  </si>
  <si>
    <t>CTUCV02-OS</t>
  </si>
  <si>
    <t>CTUCV03</t>
  </si>
  <si>
    <t>CT23CY01</t>
  </si>
  <si>
    <t>CY</t>
  </si>
  <si>
    <t>CT23CY02</t>
  </si>
  <si>
    <t>CT10DC01</t>
  </si>
  <si>
    <t>DC</t>
  </si>
  <si>
    <t>CT20DC01</t>
  </si>
  <si>
    <t>CT23DC01</t>
  </si>
  <si>
    <t>CT23DC02</t>
  </si>
  <si>
    <t>CT23DC03</t>
  </si>
  <si>
    <t>CT23DC04</t>
  </si>
  <si>
    <t>CT23DC05</t>
  </si>
  <si>
    <t>CT23DC06</t>
  </si>
  <si>
    <t>CT23DC07</t>
  </si>
  <si>
    <t>CT23DC08</t>
  </si>
  <si>
    <t>CT23DC09</t>
  </si>
  <si>
    <t>CT23DC10</t>
  </si>
  <si>
    <t>CT24DC01</t>
  </si>
  <si>
    <t>CT24DC02</t>
  </si>
  <si>
    <t>CT24DC03</t>
  </si>
  <si>
    <t>CTKDC01</t>
  </si>
  <si>
    <t>CTKDC02</t>
  </si>
  <si>
    <t>CTKDC03</t>
  </si>
  <si>
    <t>CTKDC04</t>
  </si>
  <si>
    <t>CTSDC001.2</t>
  </si>
  <si>
    <t>CTSDC002.2</t>
  </si>
  <si>
    <t>CT10DF01</t>
  </si>
  <si>
    <t>DF</t>
  </si>
  <si>
    <t>CT20DF01</t>
  </si>
  <si>
    <t>CTSDF001.2</t>
  </si>
  <si>
    <t>CTSDF002.2</t>
  </si>
  <si>
    <t>CTSDF003.2</t>
  </si>
  <si>
    <t>CT10DG01</t>
  </si>
  <si>
    <t>DG</t>
  </si>
  <si>
    <t>CT10DG03</t>
  </si>
  <si>
    <t>CT20DG01</t>
  </si>
  <si>
    <t>CT20DG02</t>
  </si>
  <si>
    <t>CT23DG01</t>
  </si>
  <si>
    <t>CT23DG02</t>
  </si>
  <si>
    <t>CT23DG03</t>
  </si>
  <si>
    <t>CT23DG04</t>
  </si>
  <si>
    <t>CT23DG05</t>
  </si>
  <si>
    <t>CT23DG07</t>
  </si>
  <si>
    <t>CT23DG08</t>
  </si>
  <si>
    <t>CT24DG01</t>
  </si>
  <si>
    <t>CTKPDG02</t>
  </si>
  <si>
    <t>CTSDG001</t>
  </si>
  <si>
    <t>CTSDG003.2</t>
  </si>
  <si>
    <t>CTSDG00C</t>
  </si>
  <si>
    <t>CT10DH01</t>
  </si>
  <si>
    <t>DH</t>
  </si>
  <si>
    <t>CT20DH01</t>
  </si>
  <si>
    <t>CT23DH01</t>
  </si>
  <si>
    <t>CT23DH02</t>
  </si>
  <si>
    <t>CT10DW01</t>
  </si>
  <si>
    <t>CT10DW02</t>
  </si>
  <si>
    <t>CT20DW01</t>
  </si>
  <si>
    <t>CT20DW02</t>
  </si>
  <si>
    <t>CT20DW03</t>
  </si>
  <si>
    <t>CT20DW04</t>
  </si>
  <si>
    <t>CT23DW01</t>
  </si>
  <si>
    <t>CT24DW01</t>
  </si>
  <si>
    <t>CT24DW02</t>
  </si>
  <si>
    <t>CT10FD01</t>
  </si>
  <si>
    <t>FD</t>
  </si>
  <si>
    <t>CT10FD02</t>
  </si>
  <si>
    <t>CT10FD03</t>
  </si>
  <si>
    <t>CT10FD04</t>
  </si>
  <si>
    <t>CT10FD05</t>
  </si>
  <si>
    <t>CT10FD06</t>
  </si>
  <si>
    <t>CT10FD07</t>
  </si>
  <si>
    <t>CT10FD08</t>
  </si>
  <si>
    <t>CT10FD09</t>
  </si>
  <si>
    <t>CT10FD10</t>
  </si>
  <si>
    <t>CT20FD01</t>
  </si>
  <si>
    <t>CT20FD02</t>
  </si>
  <si>
    <t>CT20FD03</t>
  </si>
  <si>
    <t>CT20FD04</t>
  </si>
  <si>
    <t>CT20FD05</t>
  </si>
  <si>
    <t>CT20FD06</t>
  </si>
  <si>
    <t>CT20FD07</t>
  </si>
  <si>
    <t>CT20FD08</t>
  </si>
  <si>
    <t>CT20FD09</t>
  </si>
  <si>
    <t>CT20FD10</t>
  </si>
  <si>
    <t>CT20FD11</t>
  </si>
  <si>
    <t>CT20FD12</t>
  </si>
  <si>
    <t>CT20FD13</t>
  </si>
  <si>
    <t>CT23FD01</t>
  </si>
  <si>
    <t>CT23FD02</t>
  </si>
  <si>
    <t>CT23FD03</t>
  </si>
  <si>
    <t>CT23FD04</t>
  </si>
  <si>
    <t>CT23FD05</t>
  </si>
  <si>
    <t>CT23FD06</t>
  </si>
  <si>
    <t>CT23FD07</t>
  </si>
  <si>
    <t>CT23FD08</t>
  </si>
  <si>
    <t>CT23FD09</t>
  </si>
  <si>
    <t>CT23FD10</t>
  </si>
  <si>
    <t>CT23FD11</t>
  </si>
  <si>
    <t>CT23FD12</t>
  </si>
  <si>
    <t>CT23FD13</t>
  </si>
  <si>
    <t>CT23FD14</t>
  </si>
  <si>
    <t>CT23FD15</t>
  </si>
  <si>
    <t>CT23FD16</t>
  </si>
  <si>
    <t>CT23FD17</t>
  </si>
  <si>
    <t>CT23FD18</t>
  </si>
  <si>
    <t>CT23FD20</t>
  </si>
  <si>
    <t>CT23FD21</t>
  </si>
  <si>
    <t>CT23FD22</t>
  </si>
  <si>
    <t>CT23FD23</t>
  </si>
  <si>
    <t>CT23FD25</t>
  </si>
  <si>
    <t>CT23FD26</t>
  </si>
  <si>
    <t>CT23FD27</t>
  </si>
  <si>
    <t>CT23FD28</t>
  </si>
  <si>
    <t>CT23FD29</t>
  </si>
  <si>
    <t>CT23FD30</t>
  </si>
  <si>
    <t>CT23FD31</t>
  </si>
  <si>
    <t>CT23FD32</t>
  </si>
  <si>
    <t>CT23FD32L</t>
  </si>
  <si>
    <t>CT23FD33</t>
  </si>
  <si>
    <t>CT23FD34</t>
  </si>
  <si>
    <t>CT23FD35</t>
  </si>
  <si>
    <t>CT23FD35L</t>
  </si>
  <si>
    <t>CT23FD36</t>
  </si>
  <si>
    <t>CT23FD37</t>
  </si>
  <si>
    <t>CT23FD37C</t>
  </si>
  <si>
    <t>CT23FD38</t>
  </si>
  <si>
    <t>CT23FD39</t>
  </si>
  <si>
    <t>CT23FD40</t>
  </si>
  <si>
    <t>CT23FD41</t>
  </si>
  <si>
    <t>CT23FD42</t>
  </si>
  <si>
    <t>CT23FD43</t>
  </si>
  <si>
    <t>CT23FD46</t>
  </si>
  <si>
    <t>CT23FD48</t>
  </si>
  <si>
    <t>CT23FD49</t>
  </si>
  <si>
    <t>CT23FD50</t>
  </si>
  <si>
    <t>CT23FD51</t>
  </si>
  <si>
    <t>CT23FD52</t>
  </si>
  <si>
    <t>CT23FD53</t>
  </si>
  <si>
    <t>CT23FD54</t>
  </si>
  <si>
    <t>CT23FD56</t>
  </si>
  <si>
    <t>CT23FD57</t>
  </si>
  <si>
    <t>CT23FD58</t>
  </si>
  <si>
    <t>CT23FD59</t>
  </si>
  <si>
    <t>CT23FD60</t>
  </si>
  <si>
    <t>CT23FD61</t>
  </si>
  <si>
    <t>CT23FD62</t>
  </si>
  <si>
    <t>CT23FD63</t>
  </si>
  <si>
    <t>CT23FD64</t>
  </si>
  <si>
    <t>CT23FD65</t>
  </si>
  <si>
    <t>CT23FD66</t>
  </si>
  <si>
    <t>CT23FD68</t>
  </si>
  <si>
    <t>CT23FD69</t>
  </si>
  <si>
    <t>CT24FD01</t>
  </si>
  <si>
    <t>CT24FD02</t>
  </si>
  <si>
    <t>CT24FD03</t>
  </si>
  <si>
    <t>CT24FD03L</t>
  </si>
  <si>
    <t>CT24FD04</t>
  </si>
  <si>
    <t>CT24FD05</t>
  </si>
  <si>
    <t>CT24FD05L</t>
  </si>
  <si>
    <t>CT24FD06</t>
  </si>
  <si>
    <t>CT24FD07</t>
  </si>
  <si>
    <t>CT24FD08</t>
  </si>
  <si>
    <t>CT24FD09</t>
  </si>
  <si>
    <t>CT24FD10</t>
  </si>
  <si>
    <t>CT24FD13</t>
  </si>
  <si>
    <t>CT24FD14</t>
  </si>
  <si>
    <t>CT24FD15</t>
  </si>
  <si>
    <t>CT24FD16</t>
  </si>
  <si>
    <t>CT24FD17</t>
  </si>
  <si>
    <t>CT24FD18</t>
  </si>
  <si>
    <t>CT24FD19</t>
  </si>
  <si>
    <t>CT24FD20</t>
  </si>
  <si>
    <t>CT24FD21</t>
  </si>
  <si>
    <t>CT24FD22</t>
  </si>
  <si>
    <t>CT24FD23</t>
  </si>
  <si>
    <t>CT24FD24</t>
  </si>
  <si>
    <t>CT24FD25</t>
  </si>
  <si>
    <t>CT24FD26</t>
  </si>
  <si>
    <t>CT24FD27</t>
  </si>
  <si>
    <t>CT24FD28</t>
  </si>
  <si>
    <t>CT24FD29</t>
  </si>
  <si>
    <t>CT24FD30</t>
  </si>
  <si>
    <t>CT24FD31</t>
  </si>
  <si>
    <t>CT24FD32</t>
  </si>
  <si>
    <t>CT24FD33</t>
  </si>
  <si>
    <t>CT24FD34</t>
  </si>
  <si>
    <t>CT24FD35</t>
  </si>
  <si>
    <t>CT24FD36</t>
  </si>
  <si>
    <t>CT24FD37</t>
  </si>
  <si>
    <t>CT24FD38</t>
  </si>
  <si>
    <t>CT24FD39</t>
  </si>
  <si>
    <t>CT24FD40</t>
  </si>
  <si>
    <t>CT24FD41</t>
  </si>
  <si>
    <t>CT24FD43</t>
  </si>
  <si>
    <t>CT24FD44</t>
  </si>
  <si>
    <t>CT24FD46</t>
  </si>
  <si>
    <t>CT24FD48</t>
  </si>
  <si>
    <t>CT24FD50</t>
  </si>
  <si>
    <t>CT24FD53</t>
  </si>
  <si>
    <t>CT24FD54</t>
  </si>
  <si>
    <t>CT24FD55</t>
  </si>
  <si>
    <t>CT24FD56</t>
  </si>
  <si>
    <t>CTKFD01</t>
  </si>
  <si>
    <t>CTKFD02</t>
  </si>
  <si>
    <t>CTKFD03</t>
  </si>
  <si>
    <t>CTKFD04</t>
  </si>
  <si>
    <t>CTKFD05</t>
  </si>
  <si>
    <t>CTKFD07</t>
  </si>
  <si>
    <t>CTKFD08</t>
  </si>
  <si>
    <t>CTKFD09</t>
  </si>
  <si>
    <t>CTKFD10</t>
  </si>
  <si>
    <t>CTKFD11</t>
  </si>
  <si>
    <t>CTKFD12</t>
  </si>
  <si>
    <t>CTKFD13</t>
  </si>
  <si>
    <t>CTKFD14</t>
  </si>
  <si>
    <t>CTKFD16</t>
  </si>
  <si>
    <t>CTKFD17</t>
  </si>
  <si>
    <t>CTKFD18</t>
  </si>
  <si>
    <t>CTKFD19</t>
  </si>
  <si>
    <t>CTKFD20</t>
  </si>
  <si>
    <t>CTKFD21</t>
  </si>
  <si>
    <t>CTKFD22</t>
  </si>
  <si>
    <t>CTKFD23</t>
  </si>
  <si>
    <t>CTKFD24</t>
  </si>
  <si>
    <t>CTKFD25</t>
  </si>
  <si>
    <t>CTKFD26</t>
  </si>
  <si>
    <t>CTKFD27</t>
  </si>
  <si>
    <t>CTKFD28</t>
  </si>
  <si>
    <t>CTKFD29</t>
  </si>
  <si>
    <t>CTKFD30C</t>
  </si>
  <si>
    <t>CTKFD31</t>
  </si>
  <si>
    <t>CTKFD31C</t>
  </si>
  <si>
    <t>CTKFD33</t>
  </si>
  <si>
    <t>CTKFD34</t>
  </si>
  <si>
    <t>CTKFD35</t>
  </si>
  <si>
    <t>CTKFD35C</t>
  </si>
  <si>
    <t>CTKFD36</t>
  </si>
  <si>
    <t>CTKFD37</t>
  </si>
  <si>
    <t>CTKFD38</t>
  </si>
  <si>
    <t>CTKFD39</t>
  </si>
  <si>
    <t>CTKFD39C</t>
  </si>
  <si>
    <t>CTKFD40</t>
  </si>
  <si>
    <t>CTKFD40C</t>
  </si>
  <si>
    <t>CTKFD41</t>
  </si>
  <si>
    <t>CTKFD41C</t>
  </si>
  <si>
    <t>CTKFD42</t>
  </si>
  <si>
    <t>CTKFD42C</t>
  </si>
  <si>
    <t>CTKFD43</t>
  </si>
  <si>
    <t>CTKFD43C</t>
  </si>
  <si>
    <t>CTKFD44</t>
  </si>
  <si>
    <t>CTKFD44C</t>
  </si>
  <si>
    <t>CTKFD45</t>
  </si>
  <si>
    <t>CTKFD46</t>
  </si>
  <si>
    <t>CTKFD47</t>
  </si>
  <si>
    <t>CTKFD48</t>
  </si>
  <si>
    <t>CTKFD49</t>
  </si>
  <si>
    <t>CTKFD50</t>
  </si>
  <si>
    <t>CTKFD51</t>
  </si>
  <si>
    <t>CTKFD52</t>
  </si>
  <si>
    <t>CTKFD53</t>
  </si>
  <si>
    <t>CTKFD54</t>
  </si>
  <si>
    <t>CTKFD55</t>
  </si>
  <si>
    <t>CTKFD56</t>
  </si>
  <si>
    <t>CTKFD57</t>
  </si>
  <si>
    <t>CTKFD58</t>
  </si>
  <si>
    <t>CTKFD59</t>
  </si>
  <si>
    <t>CTKFD60</t>
  </si>
  <si>
    <t>CTKFD61</t>
  </si>
  <si>
    <t>CTKFD62</t>
  </si>
  <si>
    <t>CTKFD63C</t>
  </si>
  <si>
    <t>CTKFD64</t>
  </si>
  <si>
    <t>CTKFD65</t>
  </si>
  <si>
    <t>CTKPFD09</t>
  </si>
  <si>
    <t>CTKPFD10</t>
  </si>
  <si>
    <t>CTSFO001.2</t>
  </si>
  <si>
    <t>CTSFO001.2AA</t>
  </si>
  <si>
    <t>CTSFO002.2</t>
  </si>
  <si>
    <t>CTSFO003.2</t>
  </si>
  <si>
    <t>CTSFO003.2AA</t>
  </si>
  <si>
    <t>CTSFO004</t>
  </si>
  <si>
    <t>CTSFO005</t>
  </si>
  <si>
    <t>CTSFO007.2</t>
  </si>
  <si>
    <t>CTSFO008.2</t>
  </si>
  <si>
    <t>CTSFO009.2</t>
  </si>
  <si>
    <t>CTSFO010.2</t>
  </si>
  <si>
    <t>CTSFO011</t>
  </si>
  <si>
    <t>CTSFO012.2</t>
  </si>
  <si>
    <t>CTSFO013.2</t>
  </si>
  <si>
    <t>CTSFO015.2</t>
  </si>
  <si>
    <t>CTSFO017.2</t>
  </si>
  <si>
    <t>CTSFO018.2</t>
  </si>
  <si>
    <t>CTSFO019.2</t>
  </si>
  <si>
    <t>CTSFO020.2</t>
  </si>
  <si>
    <t>CT10FT01</t>
  </si>
  <si>
    <t>FT</t>
  </si>
  <si>
    <t>CT10FT03</t>
  </si>
  <si>
    <t>CT10FT04</t>
  </si>
  <si>
    <t>CT10FT05</t>
  </si>
  <si>
    <t>CT20FT01</t>
  </si>
  <si>
    <t>CT20FT02</t>
  </si>
  <si>
    <t>CT20FT03</t>
  </si>
  <si>
    <t>CT20FT04</t>
  </si>
  <si>
    <t>CT23FT01</t>
  </si>
  <si>
    <t>CT23FT02</t>
  </si>
  <si>
    <t>CT23FT03</t>
  </si>
  <si>
    <t>CT23FT04</t>
  </si>
  <si>
    <t>CT23FT05</t>
  </si>
  <si>
    <t>CT23FT06</t>
  </si>
  <si>
    <t>CT23FT07</t>
  </si>
  <si>
    <t>CT23FT08</t>
  </si>
  <si>
    <t>CT23FT09</t>
  </si>
  <si>
    <t>CT23FT13</t>
  </si>
  <si>
    <t>CT23FT14</t>
  </si>
  <si>
    <t>CT23FT15</t>
  </si>
  <si>
    <t>CT23FT16</t>
  </si>
  <si>
    <t>CT23FT17</t>
  </si>
  <si>
    <t>CT23FT18</t>
  </si>
  <si>
    <t>CT23FT19</t>
  </si>
  <si>
    <t>CT23FT21</t>
  </si>
  <si>
    <t>CT23FT22</t>
  </si>
  <si>
    <t>CT23FT23</t>
  </si>
  <si>
    <t>CT23FT24</t>
  </si>
  <si>
    <t>CT23FT25</t>
  </si>
  <si>
    <t>CT23FT26</t>
  </si>
  <si>
    <t>CT23FT27L</t>
  </si>
  <si>
    <t>CT23FT28L</t>
  </si>
  <si>
    <t>CT23FT29</t>
  </si>
  <si>
    <t>CT23FT30L</t>
  </si>
  <si>
    <t>CT23FT31</t>
  </si>
  <si>
    <t>CT23FT32</t>
  </si>
  <si>
    <t>CT23FT33</t>
  </si>
  <si>
    <t>CT23FT34</t>
  </si>
  <si>
    <t>CT23FT35</t>
  </si>
  <si>
    <t>CT23FT36</t>
  </si>
  <si>
    <t>CT24FT01</t>
  </si>
  <si>
    <t>CT24FT02</t>
  </si>
  <si>
    <t>CT24FT03</t>
  </si>
  <si>
    <t>CT24FT04</t>
  </si>
  <si>
    <t>CT24FT05</t>
  </si>
  <si>
    <t>CT24FT06</t>
  </si>
  <si>
    <t>CT24FT07</t>
  </si>
  <si>
    <t>CT24FT08</t>
  </si>
  <si>
    <t>CT24FT09</t>
  </si>
  <si>
    <t>CT24FT10</t>
  </si>
  <si>
    <t>CT24FT11</t>
  </si>
  <si>
    <t>CT24FT13</t>
  </si>
  <si>
    <t>CT24FT14</t>
  </si>
  <si>
    <t>CT24FT15</t>
  </si>
  <si>
    <t>CT24FT16</t>
  </si>
  <si>
    <t>CT24FT17</t>
  </si>
  <si>
    <t>CT24FT18</t>
  </si>
  <si>
    <t>CT24FT19</t>
  </si>
  <si>
    <t>CT24FT20</t>
  </si>
  <si>
    <t>CT24FT21</t>
  </si>
  <si>
    <t>CT24FT22</t>
  </si>
  <si>
    <t>CT24FT23</t>
  </si>
  <si>
    <t>CT24FT24</t>
  </si>
  <si>
    <t>CT24FT25</t>
  </si>
  <si>
    <t>CT24FT26</t>
  </si>
  <si>
    <t>CT24FT27</t>
  </si>
  <si>
    <t>CT24FT28</t>
  </si>
  <si>
    <t>CT24FT29</t>
  </si>
  <si>
    <t>CT24FT30</t>
  </si>
  <si>
    <t>CT24FT31</t>
  </si>
  <si>
    <t>CT24FT32</t>
  </si>
  <si>
    <t>CT24FT33</t>
  </si>
  <si>
    <t>CT24FT34</t>
  </si>
  <si>
    <t>CT24FT35</t>
  </si>
  <si>
    <t>CT24FT36</t>
  </si>
  <si>
    <t>CT24FT37</t>
  </si>
  <si>
    <t>CT24FT38</t>
  </si>
  <si>
    <t>CTKFT01</t>
  </si>
  <si>
    <t>CTKFT02</t>
  </si>
  <si>
    <t>CTKFT05</t>
  </si>
  <si>
    <t>CTKFT06</t>
  </si>
  <si>
    <t>CTKFT07</t>
  </si>
  <si>
    <t>CTKFT09</t>
  </si>
  <si>
    <t>CTKFT10</t>
  </si>
  <si>
    <t>CTKFT11</t>
  </si>
  <si>
    <t>CTKFT12</t>
  </si>
  <si>
    <t>CTKFT13</t>
  </si>
  <si>
    <t>CTKFT14</t>
  </si>
  <si>
    <t>CTKFT15L</t>
  </si>
  <si>
    <t>CTKFT16L</t>
  </si>
  <si>
    <t>CTSFA003.2</t>
  </si>
  <si>
    <t>CTSFA004.2</t>
  </si>
  <si>
    <t>CTSFA005.2</t>
  </si>
  <si>
    <t>CTSFA006.2</t>
  </si>
  <si>
    <t>CTSFA007.2</t>
  </si>
  <si>
    <t>CTSFA008.2</t>
  </si>
  <si>
    <t>CTSFA009.2</t>
  </si>
  <si>
    <t>CTSFA010.2</t>
  </si>
  <si>
    <t>CTSFA011.2</t>
  </si>
  <si>
    <t>CTSFA012.2</t>
  </si>
  <si>
    <t>CTSFA013.2</t>
  </si>
  <si>
    <t>CTSFA014.2</t>
  </si>
  <si>
    <t>CTSFA015.2</t>
  </si>
  <si>
    <t>CTSFA016.2</t>
  </si>
  <si>
    <t>CTSFA018.2</t>
  </si>
  <si>
    <t>CTSFA019.2</t>
  </si>
  <si>
    <t>CTSFA020.2</t>
  </si>
  <si>
    <t>CTSFA022.2</t>
  </si>
  <si>
    <t>CTUFT01</t>
  </si>
  <si>
    <t>CTUFT02</t>
  </si>
  <si>
    <t>CT23GM02</t>
  </si>
  <si>
    <t>GM</t>
  </si>
  <si>
    <t>CT23GM04</t>
  </si>
  <si>
    <t>CT23GM05</t>
  </si>
  <si>
    <t>CT23GM06</t>
  </si>
  <si>
    <t>CT24GM01</t>
  </si>
  <si>
    <t>CT24GM02</t>
  </si>
  <si>
    <t>CTSGM002</t>
  </si>
  <si>
    <t>CTSGM003.2</t>
  </si>
  <si>
    <t>CTSGM004.2</t>
  </si>
  <si>
    <t>CT23GW01</t>
  </si>
  <si>
    <t>GW</t>
  </si>
  <si>
    <t>CT23GW02</t>
  </si>
  <si>
    <t>CT23GW03</t>
  </si>
  <si>
    <t>CTSGW002.2</t>
  </si>
  <si>
    <t>CT24HA01</t>
  </si>
  <si>
    <t>HA</t>
  </si>
  <si>
    <t>CT24HA02</t>
  </si>
  <si>
    <t>CTKHA01</t>
  </si>
  <si>
    <t>CTSHA001.2</t>
  </si>
  <si>
    <t>CTSHA002.2</t>
  </si>
  <si>
    <t>CT10HD01</t>
  </si>
  <si>
    <t>HD</t>
  </si>
  <si>
    <t>CT10HD02</t>
  </si>
  <si>
    <t>CT10HD03</t>
  </si>
  <si>
    <t>CT10HD04</t>
  </si>
  <si>
    <t>CT10HD05</t>
  </si>
  <si>
    <t>CT20HD01</t>
  </si>
  <si>
    <t>CT20HD02</t>
  </si>
  <si>
    <t>CT20HD03</t>
  </si>
  <si>
    <t>CT20HD04</t>
  </si>
  <si>
    <t>CT20HD05</t>
  </si>
  <si>
    <t>CT23HD01</t>
  </si>
  <si>
    <t>CT23HD02</t>
  </si>
  <si>
    <t>CT23HD03L</t>
  </si>
  <si>
    <t>CT23HD04</t>
  </si>
  <si>
    <t>CT23HD04L</t>
  </si>
  <si>
    <t>CT23HD05</t>
  </si>
  <si>
    <t>CT23HD05L</t>
  </si>
  <si>
    <t>CT23HD06</t>
  </si>
  <si>
    <t>CT23HD07</t>
  </si>
  <si>
    <t>CT23HD08</t>
  </si>
  <si>
    <t>CT23HD09</t>
  </si>
  <si>
    <t>CT23HD10L</t>
  </si>
  <si>
    <t>CT23HD11</t>
  </si>
  <si>
    <t>CT23HD11L</t>
  </si>
  <si>
    <t>CT23HD12</t>
  </si>
  <si>
    <t>CT23HD13</t>
  </si>
  <si>
    <t>CT23HD14</t>
  </si>
  <si>
    <t>CT23HD15</t>
  </si>
  <si>
    <t>CT23HD16</t>
  </si>
  <si>
    <t>CT23HD17</t>
  </si>
  <si>
    <t>CT23HD18</t>
  </si>
  <si>
    <t>CT23HD18L</t>
  </si>
  <si>
    <t>CT23HD19</t>
  </si>
  <si>
    <t>CT23HD20L</t>
  </si>
  <si>
    <t>CT23HD21</t>
  </si>
  <si>
    <t>CT23HD22L</t>
  </si>
  <si>
    <t>CT23HD23</t>
  </si>
  <si>
    <t>CT23HD23L</t>
  </si>
  <si>
    <t>CT23HD24</t>
  </si>
  <si>
    <t>CT23HD25</t>
  </si>
  <si>
    <t>CT23HD25L</t>
  </si>
  <si>
    <t>CT23HD27</t>
  </si>
  <si>
    <t>CT23HD29</t>
  </si>
  <si>
    <t>CT23HD30</t>
  </si>
  <si>
    <t>CT23HD31</t>
  </si>
  <si>
    <t>CT23HD32</t>
  </si>
  <si>
    <t>CT23HD32L</t>
  </si>
  <si>
    <t>CT23HD33</t>
  </si>
  <si>
    <t>CT23HD33L</t>
  </si>
  <si>
    <t>CT23HD34</t>
  </si>
  <si>
    <t>CT23HD34L</t>
  </si>
  <si>
    <t>CT23HD35</t>
  </si>
  <si>
    <t>CT23HD37</t>
  </si>
  <si>
    <t>CT23HD37L</t>
  </si>
  <si>
    <t>CT23HD40</t>
  </si>
  <si>
    <t>CT23HD41</t>
  </si>
  <si>
    <t>CT23HD43</t>
  </si>
  <si>
    <t>CT23HD44</t>
  </si>
  <si>
    <t>CT23HD46</t>
  </si>
  <si>
    <t>CT24HD01</t>
  </si>
  <si>
    <t>CT24HD02</t>
  </si>
  <si>
    <t>CT24HD04</t>
  </si>
  <si>
    <t>CT24HD06L</t>
  </si>
  <si>
    <t>CT24HD07</t>
  </si>
  <si>
    <t>CT24HD09</t>
  </si>
  <si>
    <t>CT24HD10</t>
  </si>
  <si>
    <t>CT24HD11L</t>
  </si>
  <si>
    <t>CT24HD12</t>
  </si>
  <si>
    <t>CT24HD13</t>
  </si>
  <si>
    <t>CT24HD14L</t>
  </si>
  <si>
    <t>CT24HD15L</t>
  </si>
  <si>
    <t>CT24HD16L</t>
  </si>
  <si>
    <t>CT24HD17</t>
  </si>
  <si>
    <t>CT24HD18</t>
  </si>
  <si>
    <t>CT24HD19</t>
  </si>
  <si>
    <t>CT24HD20</t>
  </si>
  <si>
    <t>CTKHD01</t>
  </si>
  <si>
    <t>CTKHD01L</t>
  </si>
  <si>
    <t>CTKHD02</t>
  </si>
  <si>
    <t>CTKHD03</t>
  </si>
  <si>
    <t>CTKHD04</t>
  </si>
  <si>
    <t>CTKHD05</t>
  </si>
  <si>
    <t>CTKHD06</t>
  </si>
  <si>
    <t>CTKHD06L</t>
  </si>
  <si>
    <t>CTKHD07</t>
  </si>
  <si>
    <t>CTKPHD01</t>
  </si>
  <si>
    <t>CTSHO001.2</t>
  </si>
  <si>
    <t>CTSHO002</t>
  </si>
  <si>
    <t>CTSHO002AA</t>
  </si>
  <si>
    <t>CTSHO003.2</t>
  </si>
  <si>
    <t>CTSHO004.2</t>
  </si>
  <si>
    <t>CTSHO006.2</t>
  </si>
  <si>
    <t>CTSHO008.2</t>
  </si>
  <si>
    <t>CTSHO009.2</t>
  </si>
  <si>
    <t>CTSHO010.2</t>
  </si>
  <si>
    <t>CTSHO011.2</t>
  </si>
  <si>
    <t>CTSHO012.2</t>
  </si>
  <si>
    <t>CT20HU01</t>
  </si>
  <si>
    <t>HU</t>
  </si>
  <si>
    <t>CT23HU01</t>
  </si>
  <si>
    <t>CT23HU02</t>
  </si>
  <si>
    <t>CT24HU01</t>
  </si>
  <si>
    <t>CT24HU02</t>
  </si>
  <si>
    <t>CT24HU03</t>
  </si>
  <si>
    <t>CTSHU001.2</t>
  </si>
  <si>
    <t>CTSHU002.2</t>
  </si>
  <si>
    <t>CT10HY01</t>
  </si>
  <si>
    <t>HY</t>
  </si>
  <si>
    <t>CT10HY02</t>
  </si>
  <si>
    <t>CT10HY03</t>
  </si>
  <si>
    <t>CT10HY04</t>
  </si>
  <si>
    <t>CT10HY05</t>
  </si>
  <si>
    <t>CT10HY07</t>
  </si>
  <si>
    <t>CT20HY01</t>
  </si>
  <si>
    <t>CT20HY02</t>
  </si>
  <si>
    <t>CT20HY03</t>
  </si>
  <si>
    <t>CT20HY04</t>
  </si>
  <si>
    <t>CT20HY05</t>
  </si>
  <si>
    <t>CT20HY06</t>
  </si>
  <si>
    <t>CT20HY08</t>
  </si>
  <si>
    <t>CT23HY01</t>
  </si>
  <si>
    <t>CT23HY02</t>
  </si>
  <si>
    <t>CT23HY03</t>
  </si>
  <si>
    <t>CT23HY04</t>
  </si>
  <si>
    <t>CT23HY06</t>
  </si>
  <si>
    <t>CT23HY07</t>
  </si>
  <si>
    <t>CT23HY08</t>
  </si>
  <si>
    <t>CT23HY09</t>
  </si>
  <si>
    <t>CT23HY10</t>
  </si>
  <si>
    <t>CT23HY11</t>
  </si>
  <si>
    <t>CT23HY12</t>
  </si>
  <si>
    <t>CT23HY13</t>
  </si>
  <si>
    <t>CT23HY14</t>
  </si>
  <si>
    <t>CT23HY15</t>
  </si>
  <si>
    <t>CT23HY16</t>
  </si>
  <si>
    <t>CT23HY18</t>
  </si>
  <si>
    <t>CT23HY19L</t>
  </si>
  <si>
    <t>CT23HY20</t>
  </si>
  <si>
    <t>CT23HY21</t>
  </si>
  <si>
    <t>CT23HY22</t>
  </si>
  <si>
    <t>CT23HY23</t>
  </si>
  <si>
    <t>CT23HY24</t>
  </si>
  <si>
    <t>CT23HY25</t>
  </si>
  <si>
    <t>CT23HY26L</t>
  </si>
  <si>
    <t>CT23HY27L</t>
  </si>
  <si>
    <t>CT23HY28</t>
  </si>
  <si>
    <t>CT23HY29</t>
  </si>
  <si>
    <t>CT23HY30</t>
  </si>
  <si>
    <t>CT23HY31</t>
  </si>
  <si>
    <t>CT23HY32</t>
  </si>
  <si>
    <t>CT23HY33</t>
  </si>
  <si>
    <t>CT23HY34</t>
  </si>
  <si>
    <t>CT23HY35</t>
  </si>
  <si>
    <t>CT23HY36</t>
  </si>
  <si>
    <t>CT23HY37</t>
  </si>
  <si>
    <t>CT23HY38</t>
  </si>
  <si>
    <t>CT23HY38L</t>
  </si>
  <si>
    <t>CT23HY39</t>
  </si>
  <si>
    <t>CT23HY40</t>
  </si>
  <si>
    <t>CT23HY41</t>
  </si>
  <si>
    <t>CT23HY42</t>
  </si>
  <si>
    <t>CT23HY42L</t>
  </si>
  <si>
    <t>CT23HY44L</t>
  </si>
  <si>
    <t>CT23HY45</t>
  </si>
  <si>
    <t>CT23HY46L</t>
  </si>
  <si>
    <t>CT23HY47</t>
  </si>
  <si>
    <t>CT23HY48</t>
  </si>
  <si>
    <t>CT23HY51</t>
  </si>
  <si>
    <t>CT23HY52</t>
  </si>
  <si>
    <t>CT23HY53</t>
  </si>
  <si>
    <t>CT23HY55</t>
  </si>
  <si>
    <t>CT23HY56</t>
  </si>
  <si>
    <t>CT23HY57</t>
  </si>
  <si>
    <t>CT23HY58</t>
  </si>
  <si>
    <t>CT23HY59</t>
  </si>
  <si>
    <t>CT23HY60</t>
  </si>
  <si>
    <t>CT23HYB01</t>
  </si>
  <si>
    <t>CT24HY01</t>
  </si>
  <si>
    <t>CT24HY02</t>
  </si>
  <si>
    <t>CT24HY03</t>
  </si>
  <si>
    <t>CT24HY04</t>
  </si>
  <si>
    <t>CT24HY05</t>
  </si>
  <si>
    <t>CT24HY06</t>
  </si>
  <si>
    <t>CT24HY07</t>
  </si>
  <si>
    <t>CT24HY08</t>
  </si>
  <si>
    <t>CT24HY09</t>
  </si>
  <si>
    <t>CT24HY10</t>
  </si>
  <si>
    <t>CT24HY11</t>
  </si>
  <si>
    <t>CT24HY14</t>
  </si>
  <si>
    <t>CT24HY15</t>
  </si>
  <si>
    <t>CT24HY16</t>
  </si>
  <si>
    <t>CT24HY17</t>
  </si>
  <si>
    <t>CT24HY20</t>
  </si>
  <si>
    <t>CT24HY21</t>
  </si>
  <si>
    <t>CT24HY22</t>
  </si>
  <si>
    <t>CT24HY23</t>
  </si>
  <si>
    <t>CT24HY24</t>
  </si>
  <si>
    <t>CT24HY25</t>
  </si>
  <si>
    <t>CT24HY26</t>
  </si>
  <si>
    <t>CT24HY27</t>
  </si>
  <si>
    <t>CT24HY28</t>
  </si>
  <si>
    <t>CT24HY29</t>
  </si>
  <si>
    <t>CT24HY30</t>
  </si>
  <si>
    <t>CT24HY31</t>
  </si>
  <si>
    <t>CTKHY01</t>
  </si>
  <si>
    <t>CTKHY02</t>
  </si>
  <si>
    <t>CTKHY03</t>
  </si>
  <si>
    <t>CTKHY04</t>
  </si>
  <si>
    <t>CTKHY05</t>
  </si>
  <si>
    <t>CTKHY06</t>
  </si>
  <si>
    <t>CTKHY07</t>
  </si>
  <si>
    <t>CTKHY13</t>
  </si>
  <si>
    <t>CTKHY14</t>
  </si>
  <si>
    <t>CTKHY15</t>
  </si>
  <si>
    <t>CTKHY16</t>
  </si>
  <si>
    <t>CTKHY17</t>
  </si>
  <si>
    <t>CTKHY18</t>
  </si>
  <si>
    <t>CTKHY19L</t>
  </si>
  <si>
    <t>CTKHY20L</t>
  </si>
  <si>
    <t>CTKHY21L</t>
  </si>
  <si>
    <t>CTKHY23</t>
  </si>
  <si>
    <t>CTSHY001.2</t>
  </si>
  <si>
    <t>CTSHY002.2</t>
  </si>
  <si>
    <t>CTSHY003.2</t>
  </si>
  <si>
    <t>CTSHY004.2</t>
  </si>
  <si>
    <t>CTSHY005.2</t>
  </si>
  <si>
    <t>CTSHY006.2</t>
  </si>
  <si>
    <t>CTSHY007.2</t>
  </si>
  <si>
    <t>CTSHY008.2</t>
  </si>
  <si>
    <t>CTSHY009.2</t>
  </si>
  <si>
    <t>CTSHY010.2</t>
  </si>
  <si>
    <t>CTSHY011.2</t>
  </si>
  <si>
    <t>CTSHY013.2</t>
  </si>
  <si>
    <t>CTSHY014.2</t>
  </si>
  <si>
    <t>CTSHY015.2</t>
  </si>
  <si>
    <t>CTSHY016.2</t>
  </si>
  <si>
    <t>CTSHY018.2</t>
  </si>
  <si>
    <t>CT10IN01</t>
  </si>
  <si>
    <t>IN</t>
  </si>
  <si>
    <t>CT10IN02</t>
  </si>
  <si>
    <t>CT23IN01</t>
  </si>
  <si>
    <t>CT23IN03</t>
  </si>
  <si>
    <t>CT23IN04</t>
  </si>
  <si>
    <t>CT23IN06</t>
  </si>
  <si>
    <t>CT23IN07</t>
  </si>
  <si>
    <t>CTKPIN02</t>
  </si>
  <si>
    <t>CTSIN001.2</t>
  </si>
  <si>
    <t>CT10IS01</t>
  </si>
  <si>
    <t>CT20IS01</t>
  </si>
  <si>
    <t>CT20IS02</t>
  </si>
  <si>
    <t>CT20IV01</t>
  </si>
  <si>
    <t>IV</t>
  </si>
  <si>
    <t>CT23IV01</t>
  </si>
  <si>
    <t>CT23IV02</t>
  </si>
  <si>
    <t>CT23IV03</t>
  </si>
  <si>
    <t>CT23IV04</t>
  </si>
  <si>
    <t>CT23IV05</t>
  </si>
  <si>
    <t>CT24IV01</t>
  </si>
  <si>
    <t>CT24IV02</t>
  </si>
  <si>
    <t>CT24IV03</t>
  </si>
  <si>
    <t>CT24IV04</t>
  </si>
  <si>
    <t>CT24IV05</t>
  </si>
  <si>
    <t>CT24IV07</t>
  </si>
  <si>
    <t>CTKIV01</t>
  </si>
  <si>
    <t>CTSIV001</t>
  </si>
  <si>
    <t>CTSIV002.2</t>
  </si>
  <si>
    <t>CTSIV003.2</t>
  </si>
  <si>
    <t>CTSIV004.2</t>
  </si>
  <si>
    <t>CTSIV005.2</t>
  </si>
  <si>
    <t>CT23IZ01</t>
  </si>
  <si>
    <t>CT23IZ02</t>
  </si>
  <si>
    <t>CT23IZ03</t>
  </si>
  <si>
    <t>CT23IZ04</t>
  </si>
  <si>
    <t>CTKIZ01</t>
  </si>
  <si>
    <t>CTKIZ02</t>
  </si>
  <si>
    <t>CTSIZ001.2</t>
  </si>
  <si>
    <t>CT10JG01</t>
  </si>
  <si>
    <t>JG</t>
  </si>
  <si>
    <t>CT10JG02</t>
  </si>
  <si>
    <t>CT10JG03</t>
  </si>
  <si>
    <t>CT10JG04</t>
  </si>
  <si>
    <t>CT20JG01</t>
  </si>
  <si>
    <t>CT20JG02</t>
  </si>
  <si>
    <t>CT23JG01</t>
  </si>
  <si>
    <t>CT24JG01</t>
  </si>
  <si>
    <t>CT24JG02</t>
  </si>
  <si>
    <t>CT24JG03</t>
  </si>
  <si>
    <t>CT24JG04</t>
  </si>
  <si>
    <t>CT24JG05</t>
  </si>
  <si>
    <t>CT24JG06</t>
  </si>
  <si>
    <t>CTSJG001.2</t>
  </si>
  <si>
    <t>CTSJG002.2</t>
  </si>
  <si>
    <t>CTSJG003.2</t>
  </si>
  <si>
    <t>CT10JP01</t>
  </si>
  <si>
    <t>JP</t>
  </si>
  <si>
    <t>CT10JP02</t>
  </si>
  <si>
    <t>CT10JP03</t>
  </si>
  <si>
    <t>CT10JP04</t>
  </si>
  <si>
    <t>CT10JP05</t>
  </si>
  <si>
    <t>CT10JP06</t>
  </si>
  <si>
    <t>CT20JP01</t>
  </si>
  <si>
    <t>CT20JP02</t>
  </si>
  <si>
    <t>CT20JP03</t>
  </si>
  <si>
    <t>CT20JP04</t>
  </si>
  <si>
    <t>CT20JP05</t>
  </si>
  <si>
    <t>CT20JP06</t>
  </si>
  <si>
    <t>CT20JP07</t>
  </si>
  <si>
    <t>CT23JP01</t>
  </si>
  <si>
    <t>CT23JP02</t>
  </si>
  <si>
    <t>CT23JP05</t>
  </si>
  <si>
    <t>CT23JP06</t>
  </si>
  <si>
    <t>CT23JP07</t>
  </si>
  <si>
    <t>CT23JP08</t>
  </si>
  <si>
    <t>CT23JP09</t>
  </si>
  <si>
    <t>CTKJP01</t>
  </si>
  <si>
    <t>CTKJP01-ISO</t>
  </si>
  <si>
    <t>CTKPJP02</t>
  </si>
  <si>
    <t>CTKPJP03</t>
  </si>
  <si>
    <t>CTSJP001</t>
  </si>
  <si>
    <t>CTSJP002</t>
  </si>
  <si>
    <t>CTSJP003.2</t>
  </si>
  <si>
    <t>CTSJP004.2</t>
  </si>
  <si>
    <t>CTSJP00C</t>
  </si>
  <si>
    <t>CTUJP01</t>
  </si>
  <si>
    <t>CT10KI01</t>
  </si>
  <si>
    <t>KI</t>
  </si>
  <si>
    <t>CT10KI02</t>
  </si>
  <si>
    <t>CT10KI03</t>
  </si>
  <si>
    <t>CT10KI04</t>
  </si>
  <si>
    <t>CT10KI05</t>
  </si>
  <si>
    <t>CT20KI01</t>
  </si>
  <si>
    <t>CT20KI02</t>
  </si>
  <si>
    <t>CT20KI03</t>
  </si>
  <si>
    <t>CT20KI04</t>
  </si>
  <si>
    <t>CT20KI05</t>
  </si>
  <si>
    <t>CT23KI01</t>
  </si>
  <si>
    <t>CT23KI02</t>
  </si>
  <si>
    <t>CT23KI03</t>
  </si>
  <si>
    <t>CT23KI04</t>
  </si>
  <si>
    <t>CT23KI05</t>
  </si>
  <si>
    <t>CT23KI06</t>
  </si>
  <si>
    <t>CT23KI07</t>
  </si>
  <si>
    <t>CT23KI08</t>
  </si>
  <si>
    <t>CT23KI09</t>
  </si>
  <si>
    <t>CT23KI10</t>
  </si>
  <si>
    <t>CT23KI11</t>
  </si>
  <si>
    <t>CT23KI12</t>
  </si>
  <si>
    <t>CT23KI13</t>
  </si>
  <si>
    <t>CT23KI14</t>
  </si>
  <si>
    <t>CT23KI15</t>
  </si>
  <si>
    <t>CT23KI16</t>
  </si>
  <si>
    <t>CT23KI17</t>
  </si>
  <si>
    <t>CT23KI18</t>
  </si>
  <si>
    <t>CT23KI19</t>
  </si>
  <si>
    <t>CT23KI20</t>
  </si>
  <si>
    <t>CT23KI21</t>
  </si>
  <si>
    <t>CT23KI22</t>
  </si>
  <si>
    <t>CT23KI23</t>
  </si>
  <si>
    <t>CT23KI24</t>
  </si>
  <si>
    <t>CT23KI25</t>
  </si>
  <si>
    <t>CT23KI26L</t>
  </si>
  <si>
    <t>CT23KI27</t>
  </si>
  <si>
    <t>CT23KI28</t>
  </si>
  <si>
    <t>CT23KI29</t>
  </si>
  <si>
    <t>CT23KI30</t>
  </si>
  <si>
    <t>CT23KI30L</t>
  </si>
  <si>
    <t>CT23KI31L</t>
  </si>
  <si>
    <t>CT23KI32L</t>
  </si>
  <si>
    <t>CT23KI33</t>
  </si>
  <si>
    <t>CT23KI34</t>
  </si>
  <si>
    <t>CT23KI35</t>
  </si>
  <si>
    <t>CT23KI36L</t>
  </si>
  <si>
    <t>CT23KI37</t>
  </si>
  <si>
    <t>CT23KI38</t>
  </si>
  <si>
    <t>CT23KI39</t>
  </si>
  <si>
    <t>CT23KI39L</t>
  </si>
  <si>
    <t>CT23KI40</t>
  </si>
  <si>
    <t>CT23KI40L</t>
  </si>
  <si>
    <t>CT23KI41</t>
  </si>
  <si>
    <t>CT23KI42</t>
  </si>
  <si>
    <t>CT23KI43</t>
  </si>
  <si>
    <t>CT23KI44</t>
  </si>
  <si>
    <t>CT23KI45</t>
  </si>
  <si>
    <t>CT23KI45L</t>
  </si>
  <si>
    <t>CT23KI46L</t>
  </si>
  <si>
    <t>CT23KI47L</t>
  </si>
  <si>
    <t>CT23KI48</t>
  </si>
  <si>
    <t>CT23KI50</t>
  </si>
  <si>
    <t>CT23KI51</t>
  </si>
  <si>
    <t>CT23KI52</t>
  </si>
  <si>
    <t>CT23KI53</t>
  </si>
  <si>
    <t>CT23KI54</t>
  </si>
  <si>
    <t>CT23KI55</t>
  </si>
  <si>
    <t>CT23KI56</t>
  </si>
  <si>
    <t>CT23KI57</t>
  </si>
  <si>
    <t>CT23KI58</t>
  </si>
  <si>
    <t>CT23KI60</t>
  </si>
  <si>
    <t>CT23KI61</t>
  </si>
  <si>
    <t>CT23KI62</t>
  </si>
  <si>
    <t>CT23KI63</t>
  </si>
  <si>
    <t>CT24KI01</t>
  </si>
  <si>
    <t>CT24KI02</t>
  </si>
  <si>
    <t>CT24KI03</t>
  </si>
  <si>
    <t>CT24KI04</t>
  </si>
  <si>
    <t>CT24KI05</t>
  </si>
  <si>
    <t>CT24KI06</t>
  </si>
  <si>
    <t>CT24KI07</t>
  </si>
  <si>
    <t>CT24KI08</t>
  </si>
  <si>
    <t>CT24KI09</t>
  </si>
  <si>
    <t>CT24KI10</t>
  </si>
  <si>
    <t>CT24KI11</t>
  </si>
  <si>
    <t>CT24KI12</t>
  </si>
  <si>
    <t>CT24KI13</t>
  </si>
  <si>
    <t>CT24KI14</t>
  </si>
  <si>
    <t>CT24KI15</t>
  </si>
  <si>
    <t>CT24KI16</t>
  </si>
  <si>
    <t>CT24KI17</t>
  </si>
  <si>
    <t>CT24KI18</t>
  </si>
  <si>
    <t>CT24KI19</t>
  </si>
  <si>
    <t>CT24KI20</t>
  </si>
  <si>
    <t>CT24KI21L</t>
  </si>
  <si>
    <t>CT24KI22L</t>
  </si>
  <si>
    <t>CT24KI23</t>
  </si>
  <si>
    <t>CT24KI24L</t>
  </si>
  <si>
    <t>CT24KI25L</t>
  </si>
  <si>
    <t>CT24KI26</t>
  </si>
  <si>
    <t>CT24KI27L</t>
  </si>
  <si>
    <t>CT24KI28</t>
  </si>
  <si>
    <t>CT24KI29</t>
  </si>
  <si>
    <t>CTKKI01</t>
  </si>
  <si>
    <t>CTKKI02</t>
  </si>
  <si>
    <t>CTKKI03</t>
  </si>
  <si>
    <t>CTKKI04</t>
  </si>
  <si>
    <t>CTKKI05</t>
  </si>
  <si>
    <t>CTKKI06</t>
  </si>
  <si>
    <t>CTKKI07</t>
  </si>
  <si>
    <t>CTKKI08</t>
  </si>
  <si>
    <t>CTKKI09</t>
  </si>
  <si>
    <t>CTKKI10</t>
  </si>
  <si>
    <t>CTKKI13</t>
  </si>
  <si>
    <t>CTKKI14</t>
  </si>
  <si>
    <t>CTKKI15</t>
  </si>
  <si>
    <t>CTKKI16</t>
  </si>
  <si>
    <t>CTKKI17</t>
  </si>
  <si>
    <t>CTKKI18</t>
  </si>
  <si>
    <t>CTKKI19</t>
  </si>
  <si>
    <t>CTKKI20</t>
  </si>
  <si>
    <t>CTKKI22</t>
  </si>
  <si>
    <t>CTKKI23</t>
  </si>
  <si>
    <t>CTKKI24</t>
  </si>
  <si>
    <t>CTKKI25</t>
  </si>
  <si>
    <t>CTKKI26</t>
  </si>
  <si>
    <t>CTKKI27</t>
  </si>
  <si>
    <t>CTKKI28</t>
  </si>
  <si>
    <t>CTKKI29</t>
  </si>
  <si>
    <t>CTKKI30</t>
  </si>
  <si>
    <t>CTKKI31</t>
  </si>
  <si>
    <t>CTKKI32</t>
  </si>
  <si>
    <t>CTKKI33</t>
  </si>
  <si>
    <t>CTSKI001.2</t>
  </si>
  <si>
    <t>CTSKI002.2</t>
  </si>
  <si>
    <t>CTSKI003.2</t>
  </si>
  <si>
    <t>CTSKI004.2</t>
  </si>
  <si>
    <t>CTSKI005.2</t>
  </si>
  <si>
    <t>CTSKI006.2</t>
  </si>
  <si>
    <t>CTSKI007.2</t>
  </si>
  <si>
    <t>CTSKI008.2</t>
  </si>
  <si>
    <t>CTSKI009.2</t>
  </si>
  <si>
    <t>CTSKI010.2</t>
  </si>
  <si>
    <t>CTSKI012.2</t>
  </si>
  <si>
    <t>CTUKI01</t>
  </si>
  <si>
    <t>CTUKI02</t>
  </si>
  <si>
    <t>CTUKI03.K</t>
  </si>
  <si>
    <t>CT23LA01</t>
  </si>
  <si>
    <t>LA</t>
  </si>
  <si>
    <t>CT23LA02</t>
  </si>
  <si>
    <t>CT23LA03</t>
  </si>
  <si>
    <t>CT24LA01</t>
  </si>
  <si>
    <t>CT24LA02</t>
  </si>
  <si>
    <t>CT24LA03</t>
  </si>
  <si>
    <t>CT24LA05</t>
  </si>
  <si>
    <t>CTSLA001.2</t>
  </si>
  <si>
    <t>CT23LD01</t>
  </si>
  <si>
    <t>LD</t>
  </si>
  <si>
    <t>CT10LR01</t>
  </si>
  <si>
    <t>LR</t>
  </si>
  <si>
    <t>CT10LR02</t>
  </si>
  <si>
    <t>CT10LR03</t>
  </si>
  <si>
    <t>CT10LR04</t>
  </si>
  <si>
    <t>CT10LR05</t>
  </si>
  <si>
    <t>CT10LR07</t>
  </si>
  <si>
    <t>CT20LR01</t>
  </si>
  <si>
    <t>CT20LR02</t>
  </si>
  <si>
    <t>CT20LR03</t>
  </si>
  <si>
    <t>CT20LR04</t>
  </si>
  <si>
    <t>CT20LR05</t>
  </si>
  <si>
    <t>CT23LR01</t>
  </si>
  <si>
    <t>CT23LR02</t>
  </si>
  <si>
    <t>CT23LR03</t>
  </si>
  <si>
    <t>CT23LR04</t>
  </si>
  <si>
    <t>CT23LR05</t>
  </si>
  <si>
    <t>CT23LR06</t>
  </si>
  <si>
    <t>CT23LR07</t>
  </si>
  <si>
    <t>CT23LR08</t>
  </si>
  <si>
    <t>CT24LR01</t>
  </si>
  <si>
    <t>CT24LR02</t>
  </si>
  <si>
    <t>CT24LR03</t>
  </si>
  <si>
    <t>CT24LR04</t>
  </si>
  <si>
    <t>CT24LR05</t>
  </si>
  <si>
    <t>CTKLR01</t>
  </si>
  <si>
    <t>CTKLR02</t>
  </si>
  <si>
    <t>CTKLR03</t>
  </si>
  <si>
    <t>CTKLR04</t>
  </si>
  <si>
    <t>CTKLR05</t>
  </si>
  <si>
    <t>CTKLR06</t>
  </si>
  <si>
    <t>CTKLR07</t>
  </si>
  <si>
    <t>CTKLR09</t>
  </si>
  <si>
    <t>CTKLR10</t>
  </si>
  <si>
    <t>CTSLR002.2</t>
  </si>
  <si>
    <t>CTSLR003</t>
  </si>
  <si>
    <t>CTSLR003.2</t>
  </si>
  <si>
    <t>CTSLR004.2</t>
  </si>
  <si>
    <t>CTSLR005.2</t>
  </si>
  <si>
    <t>CTSLR006.2</t>
  </si>
  <si>
    <t>CTSLR008.2</t>
  </si>
  <si>
    <t>CTSLR009.2</t>
  </si>
  <si>
    <t>CTSLR010.2</t>
  </si>
  <si>
    <t>CTSLR011.2</t>
  </si>
  <si>
    <t>CTULR01</t>
  </si>
  <si>
    <t>CTULR02</t>
  </si>
  <si>
    <t>CTULR03</t>
  </si>
  <si>
    <t>CTULR04</t>
  </si>
  <si>
    <t>CTULR05</t>
  </si>
  <si>
    <t>CT10LX01</t>
  </si>
  <si>
    <t>LX</t>
  </si>
  <si>
    <t>CT20LX01</t>
  </si>
  <si>
    <t>CT20LX02</t>
  </si>
  <si>
    <t>CT23LX01</t>
  </si>
  <si>
    <t>CT24LX01</t>
  </si>
  <si>
    <t>CT24LX02</t>
  </si>
  <si>
    <t>CT24LX03</t>
  </si>
  <si>
    <t>CT24LX04</t>
  </si>
  <si>
    <t>CT24LX05</t>
  </si>
  <si>
    <t>CT24LX06</t>
  </si>
  <si>
    <t>CT24LX07</t>
  </si>
  <si>
    <t>CT24LX08</t>
  </si>
  <si>
    <t>CT24LX09</t>
  </si>
  <si>
    <t>CT24LX10</t>
  </si>
  <si>
    <t>CT24LX11</t>
  </si>
  <si>
    <t>CT24LX12</t>
  </si>
  <si>
    <t>CT24LX13</t>
  </si>
  <si>
    <t>CT24LX14</t>
  </si>
  <si>
    <t>CTSMA001</t>
  </si>
  <si>
    <t>MA</t>
  </si>
  <si>
    <t>CTSMA002.2</t>
  </si>
  <si>
    <t>CT23MB01</t>
  </si>
  <si>
    <t>MB</t>
  </si>
  <si>
    <t>CT23MB02</t>
  </si>
  <si>
    <t>CT23MB03</t>
  </si>
  <si>
    <t>CT23MB04</t>
  </si>
  <si>
    <t>CT23MB05</t>
  </si>
  <si>
    <t>CT23MB06</t>
  </si>
  <si>
    <t>CT23MB07</t>
  </si>
  <si>
    <t>CT23MB08</t>
  </si>
  <si>
    <t>CT23MB09</t>
  </si>
  <si>
    <t>CT23MB10</t>
  </si>
  <si>
    <t>CT23MB11</t>
  </si>
  <si>
    <t>CT23MB12</t>
  </si>
  <si>
    <t>CT23MB13</t>
  </si>
  <si>
    <t>CT23MB14</t>
  </si>
  <si>
    <t>CT23MB15</t>
  </si>
  <si>
    <t>CT23MB16</t>
  </si>
  <si>
    <t>CT23MB17</t>
  </si>
  <si>
    <t>CT23MB18</t>
  </si>
  <si>
    <t>CT23MB19</t>
  </si>
  <si>
    <t>CT23MB20</t>
  </si>
  <si>
    <t>CT23MB21</t>
  </si>
  <si>
    <t>CT23MB22</t>
  </si>
  <si>
    <t>CT23MB23</t>
  </si>
  <si>
    <t>CT23MB24</t>
  </si>
  <si>
    <t>CT23MB25</t>
  </si>
  <si>
    <t>CT23MB25L</t>
  </si>
  <si>
    <t>CT23MB26</t>
  </si>
  <si>
    <t>CT23MB26L</t>
  </si>
  <si>
    <t>CT23MB28</t>
  </si>
  <si>
    <t>CT23MB29</t>
  </si>
  <si>
    <t>CT23MB31</t>
  </si>
  <si>
    <t>CT24MB01</t>
  </si>
  <si>
    <t>CT24MB02</t>
  </si>
  <si>
    <t>CT24MB03</t>
  </si>
  <si>
    <t>CT24MB04</t>
  </si>
  <si>
    <t>CT24MB05</t>
  </si>
  <si>
    <t>CT24MB06</t>
  </si>
  <si>
    <t>CT24MB07</t>
  </si>
  <si>
    <t>CT24MB08</t>
  </si>
  <si>
    <t>CT24MB10</t>
  </si>
  <si>
    <t>CT24MB11</t>
  </si>
  <si>
    <t>CT24MB12</t>
  </si>
  <si>
    <t>CT24MB13</t>
  </si>
  <si>
    <t>CT24MB14</t>
  </si>
  <si>
    <t>CT24MB15</t>
  </si>
  <si>
    <t>CT24MB16</t>
  </si>
  <si>
    <t>CT24MB17</t>
  </si>
  <si>
    <t>CT24MB18</t>
  </si>
  <si>
    <t>CT24MB19</t>
  </si>
  <si>
    <t>CT24MB20</t>
  </si>
  <si>
    <t>CT24MB21</t>
  </si>
  <si>
    <t>CT24MB22</t>
  </si>
  <si>
    <t>CT24MB23</t>
  </si>
  <si>
    <t>CT24MB24</t>
  </si>
  <si>
    <t>CT24MB25</t>
  </si>
  <si>
    <t>CT24MB26</t>
  </si>
  <si>
    <t>CT24MB27</t>
  </si>
  <si>
    <t>CT24MB28</t>
  </si>
  <si>
    <t>CTKMB01</t>
  </si>
  <si>
    <t>CTKMB02</t>
  </si>
  <si>
    <t>CTKMB03</t>
  </si>
  <si>
    <t>CTKMB04</t>
  </si>
  <si>
    <t>CTKMB05</t>
  </si>
  <si>
    <t>CTKMB06</t>
  </si>
  <si>
    <t>CTKMB07</t>
  </si>
  <si>
    <t>CTKMB08</t>
  </si>
  <si>
    <t>CTKMB10</t>
  </si>
  <si>
    <t>CTKMB11</t>
  </si>
  <si>
    <t>CTKMB12</t>
  </si>
  <si>
    <t>CTKMB13</t>
  </si>
  <si>
    <t>CTKMB14</t>
  </si>
  <si>
    <t>CTKMB14L</t>
  </si>
  <si>
    <t>CTKMB15</t>
  </si>
  <si>
    <t>CTKMB16</t>
  </si>
  <si>
    <t>CTKMB16L</t>
  </si>
  <si>
    <t>CTKMB17</t>
  </si>
  <si>
    <t>CTKMB18</t>
  </si>
  <si>
    <t>CTKMB19</t>
  </si>
  <si>
    <t>CTKMB21</t>
  </si>
  <si>
    <t>CTKMB22</t>
  </si>
  <si>
    <t>CTKMB23</t>
  </si>
  <si>
    <t>CTKMB24</t>
  </si>
  <si>
    <t>CTSMC001.2</t>
  </si>
  <si>
    <t>CTSMC002.2</t>
  </si>
  <si>
    <t>CTSMC003.2</t>
  </si>
  <si>
    <t>CTSMC004.2</t>
  </si>
  <si>
    <t>CTSMC005.2</t>
  </si>
  <si>
    <t>CTSMC006.2</t>
  </si>
  <si>
    <t>CTSMC007</t>
  </si>
  <si>
    <t>CTSMC007.2</t>
  </si>
  <si>
    <t>CTSMC008.2</t>
  </si>
  <si>
    <t>CTSMC009.2</t>
  </si>
  <si>
    <t>CTSMC00C.2</t>
  </si>
  <si>
    <t>CTSMC010.2</t>
  </si>
  <si>
    <t>CTSMC011.2</t>
  </si>
  <si>
    <t>CTSMC012.2</t>
  </si>
  <si>
    <t>CTSMC013.2</t>
  </si>
  <si>
    <t>CTSMC014.2</t>
  </si>
  <si>
    <t>CT10MC01</t>
  </si>
  <si>
    <t>MC</t>
  </si>
  <si>
    <t>CT10MC02</t>
  </si>
  <si>
    <t>CT10MC03</t>
  </si>
  <si>
    <t>CT10MC04</t>
  </si>
  <si>
    <t>CT10MC05</t>
  </si>
  <si>
    <t>CT10MC06</t>
  </si>
  <si>
    <t>CT20MC01</t>
  </si>
  <si>
    <t>CT20MC02</t>
  </si>
  <si>
    <t>CT20MC03</t>
  </si>
  <si>
    <t>CT20MC04</t>
  </si>
  <si>
    <t>CT20MC05</t>
  </si>
  <si>
    <t>CT20MC06</t>
  </si>
  <si>
    <t>CT24MG01</t>
  </si>
  <si>
    <t>MG</t>
  </si>
  <si>
    <t>CT10MM01</t>
  </si>
  <si>
    <t>MM</t>
  </si>
  <si>
    <t>CT10MM02</t>
  </si>
  <si>
    <t>CT23MM01</t>
  </si>
  <si>
    <t>CT23MM02</t>
  </si>
  <si>
    <t>CT23MM03</t>
  </si>
  <si>
    <t>CT24MM01</t>
  </si>
  <si>
    <t>CT24MM02</t>
  </si>
  <si>
    <t>CT24MM03</t>
  </si>
  <si>
    <t>CT24MM04</t>
  </si>
  <si>
    <t>CT24MM05</t>
  </si>
  <si>
    <t>CT24MM06</t>
  </si>
  <si>
    <t>CT24MM08</t>
  </si>
  <si>
    <t>CT23MN01</t>
  </si>
  <si>
    <t>MN</t>
  </si>
  <si>
    <t>CT23MN02</t>
  </si>
  <si>
    <t>CT24MRN01</t>
  </si>
  <si>
    <t>MRN</t>
  </si>
  <si>
    <t>CT24MRN02</t>
  </si>
  <si>
    <t>CT24MRN03</t>
  </si>
  <si>
    <t>CT24MRN04</t>
  </si>
  <si>
    <t>CT24MRN05</t>
  </si>
  <si>
    <t>CT24MRN06</t>
  </si>
  <si>
    <t>CT10MT01</t>
  </si>
  <si>
    <t>MT</t>
  </si>
  <si>
    <t>CT10MT02</t>
  </si>
  <si>
    <t>CT10MT03</t>
  </si>
  <si>
    <t>CT10MT04</t>
  </si>
  <si>
    <t>CT10MT05</t>
  </si>
  <si>
    <t>CT10MT06</t>
  </si>
  <si>
    <t>CT20MT01</t>
  </si>
  <si>
    <t>CT20MT02</t>
  </si>
  <si>
    <t>CT20MT03</t>
  </si>
  <si>
    <t>CT23MT01</t>
  </si>
  <si>
    <t>CT23MT02</t>
  </si>
  <si>
    <t>CT23MT03</t>
  </si>
  <si>
    <t>CT23MT04</t>
  </si>
  <si>
    <t>CT23MT05</t>
  </si>
  <si>
    <t>CT23MT06</t>
  </si>
  <si>
    <t>CT23MT07</t>
  </si>
  <si>
    <t>CT23MT08</t>
  </si>
  <si>
    <t>CT23MT09</t>
  </si>
  <si>
    <t>CT23MT10</t>
  </si>
  <si>
    <t>CT23MT12</t>
  </si>
  <si>
    <t>CT23MT13</t>
  </si>
  <si>
    <t>CT23MT15</t>
  </si>
  <si>
    <t>CT23MT17</t>
  </si>
  <si>
    <t>CT23MT18</t>
  </si>
  <si>
    <t>CT23MT19</t>
  </si>
  <si>
    <t>CT23MT20</t>
  </si>
  <si>
    <t>CT23MT21</t>
  </si>
  <si>
    <t>CT23MT22</t>
  </si>
  <si>
    <t>CT23MT23</t>
  </si>
  <si>
    <t>CT24MT01</t>
  </si>
  <si>
    <t>CT24MT02</t>
  </si>
  <si>
    <t>CT24MT03</t>
  </si>
  <si>
    <t>CT24MT04</t>
  </si>
  <si>
    <t>CT24MT05</t>
  </si>
  <si>
    <t>CT24MT05/2</t>
  </si>
  <si>
    <t>CT24MT06</t>
  </si>
  <si>
    <t>CT24MT07</t>
  </si>
  <si>
    <t>CT24MT08</t>
  </si>
  <si>
    <t>CT24MT09</t>
  </si>
  <si>
    <t>CT24MT10</t>
  </si>
  <si>
    <t>CT24MT11</t>
  </si>
  <si>
    <t>CT24MT12</t>
  </si>
  <si>
    <t>CT24MT13</t>
  </si>
  <si>
    <t>CT24MT14</t>
  </si>
  <si>
    <t>CTKMT01</t>
  </si>
  <si>
    <t>CTKMT02</t>
  </si>
  <si>
    <t>CTKMT03</t>
  </si>
  <si>
    <t>CTKMT04</t>
  </si>
  <si>
    <t>CTKMT05</t>
  </si>
  <si>
    <t>CTKMT06</t>
  </si>
  <si>
    <t>CTKMT07</t>
  </si>
  <si>
    <t>CTKMT08</t>
  </si>
  <si>
    <t>CTKMT09</t>
  </si>
  <si>
    <t>CTKMT10</t>
  </si>
  <si>
    <t>CTKMT11</t>
  </si>
  <si>
    <t>CTKMT12</t>
  </si>
  <si>
    <t>CTSMT001.2</t>
  </si>
  <si>
    <t>CTSMT002.2</t>
  </si>
  <si>
    <t>CTSMT003.2</t>
  </si>
  <si>
    <t>CTSMT004.2</t>
  </si>
  <si>
    <t>CTSMT005.2</t>
  </si>
  <si>
    <t>CTSMT006.2</t>
  </si>
  <si>
    <t>CTSMT007.2</t>
  </si>
  <si>
    <t>CTSMT008.2</t>
  </si>
  <si>
    <t>CTSMT009.2</t>
  </si>
  <si>
    <t>CTUMT01</t>
  </si>
  <si>
    <t>CT10MZ01</t>
  </si>
  <si>
    <t>MZ</t>
  </si>
  <si>
    <t>CT10MZ02</t>
  </si>
  <si>
    <t>CT10MZ03</t>
  </si>
  <si>
    <t>CT10MZ04</t>
  </si>
  <si>
    <t>CT10MZ05</t>
  </si>
  <si>
    <t>CT20MZ01</t>
  </si>
  <si>
    <t>CT20MZ02</t>
  </si>
  <si>
    <t>CT20MZ03</t>
  </si>
  <si>
    <t>CT23MZ01</t>
  </si>
  <si>
    <t>CT23MZ02</t>
  </si>
  <si>
    <t>CT23MZ03</t>
  </si>
  <si>
    <t>CT23MZ04</t>
  </si>
  <si>
    <t>CT23MZ05</t>
  </si>
  <si>
    <t>CT23MZ06</t>
  </si>
  <si>
    <t>CT23MZ07</t>
  </si>
  <si>
    <t>CT23MZ08</t>
  </si>
  <si>
    <t>CT23MZ09</t>
  </si>
  <si>
    <t>CT23MZ10</t>
  </si>
  <si>
    <t>CT23MZ11</t>
  </si>
  <si>
    <t>CT23MZ12</t>
  </si>
  <si>
    <t>CT23MZ13</t>
  </si>
  <si>
    <t>CT23MZ14</t>
  </si>
  <si>
    <t>CT23MZ16</t>
  </si>
  <si>
    <t>CT23MZ17</t>
  </si>
  <si>
    <t>CT23MZ18</t>
  </si>
  <si>
    <t>CT23MZ19</t>
  </si>
  <si>
    <t>CT23MZ20</t>
  </si>
  <si>
    <t>CT23MZ21</t>
  </si>
  <si>
    <t>CT24MZ01</t>
  </si>
  <si>
    <t>CT24MZ02</t>
  </si>
  <si>
    <t>CT24MZ04</t>
  </si>
  <si>
    <t>CT24MZ05</t>
  </si>
  <si>
    <t>CT24MZ06</t>
  </si>
  <si>
    <t>CT24MZ07</t>
  </si>
  <si>
    <t>CT24MZ08</t>
  </si>
  <si>
    <t>CT24MZ09</t>
  </si>
  <si>
    <t>CT24MZ10</t>
  </si>
  <si>
    <t>CT24MZ11</t>
  </si>
  <si>
    <t>CT24MZ12</t>
  </si>
  <si>
    <t>CT24MZ13</t>
  </si>
  <si>
    <t>CT24MZ14</t>
  </si>
  <si>
    <t>CT24MZ15</t>
  </si>
  <si>
    <t>CT24MZ16</t>
  </si>
  <si>
    <t>CT24MZ17</t>
  </si>
  <si>
    <t>CT24MZ18</t>
  </si>
  <si>
    <t>CT24MZ19</t>
  </si>
  <si>
    <t>CT24MZ20</t>
  </si>
  <si>
    <t>CT24MZ21</t>
  </si>
  <si>
    <t>CT24MZ22</t>
  </si>
  <si>
    <t>CT24MZ23</t>
  </si>
  <si>
    <t>CT24MZ24</t>
  </si>
  <si>
    <t>CT24MZ25</t>
  </si>
  <si>
    <t>CT24MZ28</t>
  </si>
  <si>
    <t>CT24MZ30</t>
  </si>
  <si>
    <t>CT24MZ31</t>
  </si>
  <si>
    <t>CTKMZ01</t>
  </si>
  <si>
    <t>CTKMZ01-ISO</t>
  </si>
  <si>
    <t>CTKMZ02</t>
  </si>
  <si>
    <t>CTKMZ05</t>
  </si>
  <si>
    <t>CTKMZ07</t>
  </si>
  <si>
    <t>CTSMZ001.2</t>
  </si>
  <si>
    <t>CTSMZ002.2</t>
  </si>
  <si>
    <t>CTSMZ003.2</t>
  </si>
  <si>
    <t>CTSMZ004.2</t>
  </si>
  <si>
    <t>CTSMZ005.2</t>
  </si>
  <si>
    <t>CTSMZ006.2</t>
  </si>
  <si>
    <t>CTSMZ007.2</t>
  </si>
  <si>
    <t>CTSMZ009.2</t>
  </si>
  <si>
    <t>CTSMZ010.2</t>
  </si>
  <si>
    <t>CTSMZ011.2</t>
  </si>
  <si>
    <t>CTSMZ012.2</t>
  </si>
  <si>
    <t>CTSMZ014.2</t>
  </si>
  <si>
    <t>CT10NS01</t>
  </si>
  <si>
    <t>NS</t>
  </si>
  <si>
    <t>CT10NS02</t>
  </si>
  <si>
    <t>CT10NS03</t>
  </si>
  <si>
    <t>CT10NS04</t>
  </si>
  <si>
    <t>CT10NS05</t>
  </si>
  <si>
    <t>CT20NS01</t>
  </si>
  <si>
    <t>CT20NS02</t>
  </si>
  <si>
    <t>CT20NS03</t>
  </si>
  <si>
    <t>CT20NS04</t>
  </si>
  <si>
    <t>CT20NS05</t>
  </si>
  <si>
    <t>CT20NS06</t>
  </si>
  <si>
    <t>CT20NS07</t>
  </si>
  <si>
    <t>CT20NS08</t>
  </si>
  <si>
    <t>CT23NS01</t>
  </si>
  <si>
    <t>CT23NS02</t>
  </si>
  <si>
    <t>CT23NS03</t>
  </si>
  <si>
    <t>CT23NS04</t>
  </si>
  <si>
    <t>CT23NS05</t>
  </si>
  <si>
    <t>CT23NS06</t>
  </si>
  <si>
    <t>CT23NS08</t>
  </si>
  <si>
    <t>CT23NS09</t>
  </si>
  <si>
    <t>CT23NS10</t>
  </si>
  <si>
    <t>CT23NS11</t>
  </si>
  <si>
    <t>CT23NS12</t>
  </si>
  <si>
    <t>CT23NS13</t>
  </si>
  <si>
    <t>CT23NS14</t>
  </si>
  <si>
    <t>CT23NS15</t>
  </si>
  <si>
    <t>CT23NS16</t>
  </si>
  <si>
    <t>CT23NS17</t>
  </si>
  <si>
    <t>CT23NS18</t>
  </si>
  <si>
    <t>CT23NS19</t>
  </si>
  <si>
    <t>CT23NS20</t>
  </si>
  <si>
    <t>CT23NS21</t>
  </si>
  <si>
    <t>CT23NS22</t>
  </si>
  <si>
    <t>CT23NS23</t>
  </si>
  <si>
    <t>CT23NS24</t>
  </si>
  <si>
    <t>CT23NS25</t>
  </si>
  <si>
    <t>CT23NS26</t>
  </si>
  <si>
    <t>CT23NS27</t>
  </si>
  <si>
    <t>CT23NS29</t>
  </si>
  <si>
    <t>CT23NS30</t>
  </si>
  <si>
    <t>CT23NS31</t>
  </si>
  <si>
    <t>CT23NS32</t>
  </si>
  <si>
    <t>CT23NS33</t>
  </si>
  <si>
    <t>CT23NS35</t>
  </si>
  <si>
    <t>CT23NS37</t>
  </si>
  <si>
    <t>CT23NS39</t>
  </si>
  <si>
    <t>CT23NS40</t>
  </si>
  <si>
    <t>CT23NS41</t>
  </si>
  <si>
    <t>CT24NS01</t>
  </si>
  <si>
    <t>CT24NS02</t>
  </si>
  <si>
    <t>CT24NS03</t>
  </si>
  <si>
    <t>CT24NS04</t>
  </si>
  <si>
    <t>CT24NS05</t>
  </si>
  <si>
    <t>CT24NS06</t>
  </si>
  <si>
    <t>CT24NS07</t>
  </si>
  <si>
    <t>CT24NS08</t>
  </si>
  <si>
    <t>CT24NS09</t>
  </si>
  <si>
    <t>CT24NS10</t>
  </si>
  <si>
    <t>CT24NS11</t>
  </si>
  <si>
    <t>CT24NS12</t>
  </si>
  <si>
    <t>CT24NS13</t>
  </si>
  <si>
    <t>CT24NS14</t>
  </si>
  <si>
    <t>CT24NS15</t>
  </si>
  <si>
    <t>CT24NS16</t>
  </si>
  <si>
    <t>CT24NS17</t>
  </si>
  <si>
    <t>CT24NS18</t>
  </si>
  <si>
    <t>CT24NS19</t>
  </si>
  <si>
    <t>CT24NS20</t>
  </si>
  <si>
    <t>CT24NS21</t>
  </si>
  <si>
    <t>CT24NS22</t>
  </si>
  <si>
    <t>CT24NS23</t>
  </si>
  <si>
    <t>CT24NS24</t>
  </si>
  <si>
    <t>CT24NS25</t>
  </si>
  <si>
    <t>CT24NS26</t>
  </si>
  <si>
    <t>CT24NS27</t>
  </si>
  <si>
    <t>CT24NS28</t>
  </si>
  <si>
    <t>CT24NS29</t>
  </si>
  <si>
    <t>CT24NS30</t>
  </si>
  <si>
    <t>CT24NS31</t>
  </si>
  <si>
    <t>CT24NS32</t>
  </si>
  <si>
    <t>CT24NS33</t>
  </si>
  <si>
    <t>CTKNS02</t>
  </si>
  <si>
    <t>CTKNS03</t>
  </si>
  <si>
    <t>CTKNS04</t>
  </si>
  <si>
    <t>CTKNS05</t>
  </si>
  <si>
    <t>CTKNS07</t>
  </si>
  <si>
    <t>CTKNS08</t>
  </si>
  <si>
    <t>CTKNS09</t>
  </si>
  <si>
    <t>CTKNS10</t>
  </si>
  <si>
    <t>CTSNS001.2</t>
  </si>
  <si>
    <t>CTSNS003.2</t>
  </si>
  <si>
    <t>CTSNS004.2</t>
  </si>
  <si>
    <t>CTSNS005.2</t>
  </si>
  <si>
    <t>CTSNS006.2</t>
  </si>
  <si>
    <t>CTSNS007.2</t>
  </si>
  <si>
    <t>CTSNS008.2</t>
  </si>
  <si>
    <t>CTSNS009.2</t>
  </si>
  <si>
    <t>CTSNS010.2</t>
  </si>
  <si>
    <t>CTSNS011.2</t>
  </si>
  <si>
    <t>CTSNS012.2</t>
  </si>
  <si>
    <t>CTSNS013</t>
  </si>
  <si>
    <t>CTSNS014.2</t>
  </si>
  <si>
    <t>CTSNS016.2</t>
  </si>
  <si>
    <t>CTSNS017.2</t>
  </si>
  <si>
    <t>CTSNS017.2F</t>
  </si>
  <si>
    <t>CTSNS018.2</t>
  </si>
  <si>
    <t>CTSNS019.2</t>
  </si>
  <si>
    <t>CTSNS020.2</t>
  </si>
  <si>
    <t>CTS-UNI-NISSAN</t>
  </si>
  <si>
    <t>CT20OP01</t>
  </si>
  <si>
    <t>OP</t>
  </si>
  <si>
    <t>CT20OP02</t>
  </si>
  <si>
    <t>CTSOP002.2</t>
  </si>
  <si>
    <t>CTSOP003.2</t>
  </si>
  <si>
    <t>CTSOP004.2</t>
  </si>
  <si>
    <t>CTSOP005.2</t>
  </si>
  <si>
    <t>CT10PE01</t>
  </si>
  <si>
    <t>PE</t>
  </si>
  <si>
    <t>CT10PE02</t>
  </si>
  <si>
    <t>CT10PE03</t>
  </si>
  <si>
    <t>CT10PE04</t>
  </si>
  <si>
    <t>CT20PE01</t>
  </si>
  <si>
    <t>CT20PE02</t>
  </si>
  <si>
    <t>CT20PE03</t>
  </si>
  <si>
    <t>CT20PE04</t>
  </si>
  <si>
    <t>CT20PE05</t>
  </si>
  <si>
    <t>CT20PE06</t>
  </si>
  <si>
    <t>CT20PE08</t>
  </si>
  <si>
    <t>CT20PE09</t>
  </si>
  <si>
    <t>CT20PE10</t>
  </si>
  <si>
    <t>CT23PE01</t>
  </si>
  <si>
    <t>CT23PE02</t>
  </si>
  <si>
    <t>CT23PE03</t>
  </si>
  <si>
    <t>CT23PE04</t>
  </si>
  <si>
    <t>CT23PE05</t>
  </si>
  <si>
    <t>CT23PE06</t>
  </si>
  <si>
    <t>CT23PE07</t>
  </si>
  <si>
    <t>CT23PE08</t>
  </si>
  <si>
    <t>CT23PE09</t>
  </si>
  <si>
    <t>CT23PE10</t>
  </si>
  <si>
    <t>CT23PE11</t>
  </si>
  <si>
    <t>CT23PE12</t>
  </si>
  <si>
    <t>CT23PE13</t>
  </si>
  <si>
    <t>CT23PE14</t>
  </si>
  <si>
    <t>CT23PE15</t>
  </si>
  <si>
    <t>CT23PE16</t>
  </si>
  <si>
    <t>CT23PE17</t>
  </si>
  <si>
    <t>CT23PE18</t>
  </si>
  <si>
    <t>CT24PE01</t>
  </si>
  <si>
    <t>CT24PE02</t>
  </si>
  <si>
    <t>CT24PE03</t>
  </si>
  <si>
    <t>CT24PE03L</t>
  </si>
  <si>
    <t>CT24PE04</t>
  </si>
  <si>
    <t>CT24PE05</t>
  </si>
  <si>
    <t>CT24PE06</t>
  </si>
  <si>
    <t>CT24PE07</t>
  </si>
  <si>
    <t>CT24PE08</t>
  </si>
  <si>
    <t>CT24PE09</t>
  </si>
  <si>
    <t>CT24PE10</t>
  </si>
  <si>
    <t>CT24PE11</t>
  </si>
  <si>
    <t>CT24PE12</t>
  </si>
  <si>
    <t>CT24PE13</t>
  </si>
  <si>
    <t>CT24PE15</t>
  </si>
  <si>
    <t>CT24PE16</t>
  </si>
  <si>
    <t>CT24PE17</t>
  </si>
  <si>
    <t>CT24PE18</t>
  </si>
  <si>
    <t>CT24PE19</t>
  </si>
  <si>
    <t>CT24PE20</t>
  </si>
  <si>
    <t>CTKPE01</t>
  </si>
  <si>
    <t>CTKPE02</t>
  </si>
  <si>
    <t>CTKPE03</t>
  </si>
  <si>
    <t>CTKPE04</t>
  </si>
  <si>
    <t>CTKPE05</t>
  </si>
  <si>
    <t>CTKPE06</t>
  </si>
  <si>
    <t>CTKPE07</t>
  </si>
  <si>
    <t>CTSPG004.2</t>
  </si>
  <si>
    <t>CTSPG006</t>
  </si>
  <si>
    <t>CTSPG006AA</t>
  </si>
  <si>
    <t>CTSPG007.2</t>
  </si>
  <si>
    <t>CTSPG007.2AA</t>
  </si>
  <si>
    <t>CTSPG008.2</t>
  </si>
  <si>
    <t>CTSPG009.2</t>
  </si>
  <si>
    <t>CTSPG010.2</t>
  </si>
  <si>
    <t>CTSPG012.2</t>
  </si>
  <si>
    <t>CTSPG013</t>
  </si>
  <si>
    <t>CTSPG015.2</t>
  </si>
  <si>
    <t>CTSPG016.2</t>
  </si>
  <si>
    <t>CTSPG017.2</t>
  </si>
  <si>
    <t>CTSPG018.2</t>
  </si>
  <si>
    <t>CTSPG019.2</t>
  </si>
  <si>
    <t>CTSPG020.2</t>
  </si>
  <si>
    <t>CT20PO01</t>
  </si>
  <si>
    <t>PO</t>
  </si>
  <si>
    <t>CT20PO02</t>
  </si>
  <si>
    <t>CT23PO01</t>
  </si>
  <si>
    <t>CT23PO02</t>
  </si>
  <si>
    <t>CT23PO03</t>
  </si>
  <si>
    <t>CT23PO04</t>
  </si>
  <si>
    <t>CT23PO05</t>
  </si>
  <si>
    <t>CT23PO06</t>
  </si>
  <si>
    <t>CT23PO09</t>
  </si>
  <si>
    <t>CT24PO01</t>
  </si>
  <si>
    <t>CTKPO01</t>
  </si>
  <si>
    <t>CTKPO02</t>
  </si>
  <si>
    <t>CTSPO001.2</t>
  </si>
  <si>
    <t>CTSPO002.2</t>
  </si>
  <si>
    <t>CTSPO003.2</t>
  </si>
  <si>
    <t>CTSPO004.2</t>
  </si>
  <si>
    <t>CTSPO005.2</t>
  </si>
  <si>
    <t>CTSPO006.2</t>
  </si>
  <si>
    <t>CT20PT01</t>
  </si>
  <si>
    <t>PT</t>
  </si>
  <si>
    <t>CT23PT01</t>
  </si>
  <si>
    <t>CT23PT02</t>
  </si>
  <si>
    <t>CT23PT03</t>
  </si>
  <si>
    <t>CT24PT01</t>
  </si>
  <si>
    <t>CT24PT02</t>
  </si>
  <si>
    <t>CT24PT03</t>
  </si>
  <si>
    <t>CTSPT001.2</t>
  </si>
  <si>
    <t>CT20RN01</t>
  </si>
  <si>
    <t>RN</t>
  </si>
  <si>
    <t>CT20RN02</t>
  </si>
  <si>
    <t>CT20RN03</t>
  </si>
  <si>
    <t>CT20RN04</t>
  </si>
  <si>
    <t>CT20RN05</t>
  </si>
  <si>
    <t>CT20RN06</t>
  </si>
  <si>
    <t>CT10RO01</t>
  </si>
  <si>
    <t>RO</t>
  </si>
  <si>
    <t>CT20RO01</t>
  </si>
  <si>
    <t>CT23RO01</t>
  </si>
  <si>
    <t>CT24RO01</t>
  </si>
  <si>
    <t>CT24RO02</t>
  </si>
  <si>
    <t>CTKRO01</t>
  </si>
  <si>
    <t>CTKRO02</t>
  </si>
  <si>
    <t>CTSRV002.2</t>
  </si>
  <si>
    <t>CTSRV003.2</t>
  </si>
  <si>
    <t>CTSRV005.2</t>
  </si>
  <si>
    <t>CTSRV006.2</t>
  </si>
  <si>
    <t>CT10RT01</t>
  </si>
  <si>
    <t>RT</t>
  </si>
  <si>
    <t>CT10RT02</t>
  </si>
  <si>
    <t>CT10RT03</t>
  </si>
  <si>
    <t>CT10RT04</t>
  </si>
  <si>
    <t>CT10RT05</t>
  </si>
  <si>
    <t>CT10RT06</t>
  </si>
  <si>
    <t>CT10RT07</t>
  </si>
  <si>
    <t>CT23RT01</t>
  </si>
  <si>
    <t>CT23RT02</t>
  </si>
  <si>
    <t>CT23RT03</t>
  </si>
  <si>
    <t>CT23RT04</t>
  </si>
  <si>
    <t>CT23RT05</t>
  </si>
  <si>
    <t>CT23RT06</t>
  </si>
  <si>
    <t>CT23RT07</t>
  </si>
  <si>
    <t>CT23RT08</t>
  </si>
  <si>
    <t>CT23RT09</t>
  </si>
  <si>
    <t>CT23RT10</t>
  </si>
  <si>
    <t>CT23RT11</t>
  </si>
  <si>
    <t>CT23RT12</t>
  </si>
  <si>
    <t>CT23RT13</t>
  </si>
  <si>
    <t>CT23RT15</t>
  </si>
  <si>
    <t>CT23RT16</t>
  </si>
  <si>
    <t>CT24RT01</t>
  </si>
  <si>
    <t>CT24RT02</t>
  </si>
  <si>
    <t>CT24RT03</t>
  </si>
  <si>
    <t>CT24RT04</t>
  </si>
  <si>
    <t>CT24RT06</t>
  </si>
  <si>
    <t>CT24RT07</t>
  </si>
  <si>
    <t>CT24RT08</t>
  </si>
  <si>
    <t>CT24RT09</t>
  </si>
  <si>
    <t>CT24RT10</t>
  </si>
  <si>
    <t>CT24RT11</t>
  </si>
  <si>
    <t>CT24RT12</t>
  </si>
  <si>
    <t>CT24RT13</t>
  </si>
  <si>
    <t>CT24RT14</t>
  </si>
  <si>
    <t>CT24RT15</t>
  </si>
  <si>
    <t>CT24RT16</t>
  </si>
  <si>
    <t>CT24RT17</t>
  </si>
  <si>
    <t>CT24RT18</t>
  </si>
  <si>
    <t>CT24RT19</t>
  </si>
  <si>
    <t>CT24RT20</t>
  </si>
  <si>
    <t>CT24RT21</t>
  </si>
  <si>
    <t>CTKRT01</t>
  </si>
  <si>
    <t>CTKRT02</t>
  </si>
  <si>
    <t>CTKRT03</t>
  </si>
  <si>
    <t>CTKRT04</t>
  </si>
  <si>
    <t>CTKRT05</t>
  </si>
  <si>
    <t>CTKRT06</t>
  </si>
  <si>
    <t>CTKRT07</t>
  </si>
  <si>
    <t>CTSRN001</t>
  </si>
  <si>
    <t>CTSRN002</t>
  </si>
  <si>
    <t>CTSRN003</t>
  </si>
  <si>
    <t>CTSRN003AA</t>
  </si>
  <si>
    <t>CTSRN004</t>
  </si>
  <si>
    <t>CTSRN004.2</t>
  </si>
  <si>
    <t>CTSRN005.2</t>
  </si>
  <si>
    <t>CTSRN005.2AA</t>
  </si>
  <si>
    <t>CTSRN006.2</t>
  </si>
  <si>
    <t>CTSRN007.2</t>
  </si>
  <si>
    <t>CTSRN008.2</t>
  </si>
  <si>
    <t>CTSRN009</t>
  </si>
  <si>
    <t>CTSRN010.2</t>
  </si>
  <si>
    <t>CTSRN011</t>
  </si>
  <si>
    <t>CT10SA01</t>
  </si>
  <si>
    <t>SA</t>
  </si>
  <si>
    <t>CT10SA02</t>
  </si>
  <si>
    <t>CT10SA03</t>
  </si>
  <si>
    <t>CT20SA01</t>
  </si>
  <si>
    <t>CT20SA02</t>
  </si>
  <si>
    <t>CT20SA03</t>
  </si>
  <si>
    <t>CT20SA04</t>
  </si>
  <si>
    <t>CT20SA05</t>
  </si>
  <si>
    <t>CT23SA01</t>
  </si>
  <si>
    <t>CT23SA02</t>
  </si>
  <si>
    <t>CT23SA03</t>
  </si>
  <si>
    <t>CT23SA04</t>
  </si>
  <si>
    <t>CT24SA01</t>
  </si>
  <si>
    <t>CT24SA03</t>
  </si>
  <si>
    <t>CT24SA04</t>
  </si>
  <si>
    <t>CT24SA05</t>
  </si>
  <si>
    <t>CT24SA06</t>
  </si>
  <si>
    <t>CT24SA07</t>
  </si>
  <si>
    <t>CT24SA08</t>
  </si>
  <si>
    <t>CT24SA09</t>
  </si>
  <si>
    <t>CT24SA10</t>
  </si>
  <si>
    <t>CTKSA01</t>
  </si>
  <si>
    <t>CTSSA001.2</t>
  </si>
  <si>
    <t>CTSSA002.2</t>
  </si>
  <si>
    <t>CTSSC001</t>
  </si>
  <si>
    <t>SC</t>
  </si>
  <si>
    <t>CT10SK01</t>
  </si>
  <si>
    <t>SK</t>
  </si>
  <si>
    <t>CT10SK02</t>
  </si>
  <si>
    <t>CT10SK03</t>
  </si>
  <si>
    <t>CT20SK01</t>
  </si>
  <si>
    <t>CT20SK02</t>
  </si>
  <si>
    <t>CT23SK01</t>
  </si>
  <si>
    <t>CT23SK02</t>
  </si>
  <si>
    <t>CT23SK03</t>
  </si>
  <si>
    <t>CT23SK04</t>
  </si>
  <si>
    <t>CT23SK05</t>
  </si>
  <si>
    <t>CT23SK06</t>
  </si>
  <si>
    <t>CT23SK07</t>
  </si>
  <si>
    <t>CT23SK08</t>
  </si>
  <si>
    <t>CT23SK09</t>
  </si>
  <si>
    <t>CT24SK01</t>
  </si>
  <si>
    <t>CT24SK02</t>
  </si>
  <si>
    <t>CT24SK03</t>
  </si>
  <si>
    <t>CT24SK05</t>
  </si>
  <si>
    <t>CT24SK06</t>
  </si>
  <si>
    <t>CT24SK07</t>
  </si>
  <si>
    <t>CT24SK08</t>
  </si>
  <si>
    <t>CT24SK09</t>
  </si>
  <si>
    <t>CT24SK10</t>
  </si>
  <si>
    <t>CT24SK12</t>
  </si>
  <si>
    <t>CTKSK01</t>
  </si>
  <si>
    <t>CTKSK02</t>
  </si>
  <si>
    <t>CTKSK03</t>
  </si>
  <si>
    <t>CTKSK04</t>
  </si>
  <si>
    <t>CTKSK05</t>
  </si>
  <si>
    <t>CTKSK06</t>
  </si>
  <si>
    <t>CTSSK001.2</t>
  </si>
  <si>
    <t>CTSSK002.2</t>
  </si>
  <si>
    <t>CTSSK002.2AA</t>
  </si>
  <si>
    <t>CTSSK003.2</t>
  </si>
  <si>
    <t>CTUSK01</t>
  </si>
  <si>
    <t>CTUSK02</t>
  </si>
  <si>
    <t>CTUSK02-AMP</t>
  </si>
  <si>
    <t>CT23SN01</t>
  </si>
  <si>
    <t>SN</t>
  </si>
  <si>
    <t>CT10ST01</t>
  </si>
  <si>
    <t>ST</t>
  </si>
  <si>
    <t>CT10ST02</t>
  </si>
  <si>
    <t>CT10ST03</t>
  </si>
  <si>
    <t>CT10ST04</t>
  </si>
  <si>
    <t>CT20ST01</t>
  </si>
  <si>
    <t>CT20ST02</t>
  </si>
  <si>
    <t>CT23ST01L</t>
  </si>
  <si>
    <t>CT23ST02L</t>
  </si>
  <si>
    <t>CT23ST03L</t>
  </si>
  <si>
    <t>CT23ST04</t>
  </si>
  <si>
    <t>CT23ST05</t>
  </si>
  <si>
    <t>CT23ST06</t>
  </si>
  <si>
    <t>CT23ST07</t>
  </si>
  <si>
    <t>CT23ST08</t>
  </si>
  <si>
    <t>CT23ST09L</t>
  </si>
  <si>
    <t>CT23ST10</t>
  </si>
  <si>
    <t>CT23ST11</t>
  </si>
  <si>
    <t>CT23ST12</t>
  </si>
  <si>
    <t>CT23ST15L</t>
  </si>
  <si>
    <t>CT23ST16</t>
  </si>
  <si>
    <t>CT23ST17</t>
  </si>
  <si>
    <t>CT23ST18</t>
  </si>
  <si>
    <t>CT23ST19</t>
  </si>
  <si>
    <t>CT23ST20</t>
  </si>
  <si>
    <t>CT23ST21</t>
  </si>
  <si>
    <t>CT23ST22</t>
  </si>
  <si>
    <t>CT23ST23</t>
  </si>
  <si>
    <t>CT23ST24</t>
  </si>
  <si>
    <t>CT23ST25</t>
  </si>
  <si>
    <t>CT23ST26</t>
  </si>
  <si>
    <t>CT23ST27</t>
  </si>
  <si>
    <t>CT24ST01</t>
  </si>
  <si>
    <t>CT24ST03L</t>
  </si>
  <si>
    <t>CT24ST04</t>
  </si>
  <si>
    <t>CT24ST04L</t>
  </si>
  <si>
    <t>CT24ST05L</t>
  </si>
  <si>
    <t>CT24ST06L</t>
  </si>
  <si>
    <t>CT24ST07</t>
  </si>
  <si>
    <t>CT24ST08</t>
  </si>
  <si>
    <t>CT24ST09</t>
  </si>
  <si>
    <t>CT24ST10</t>
  </si>
  <si>
    <t>CT24ST13</t>
  </si>
  <si>
    <t>CT24ST15</t>
  </si>
  <si>
    <t>CT24ST16</t>
  </si>
  <si>
    <t>CT24ST17</t>
  </si>
  <si>
    <t>CT24ST18</t>
  </si>
  <si>
    <t>CT24ST19</t>
  </si>
  <si>
    <t>CT24ST20</t>
  </si>
  <si>
    <t>CT24ST21</t>
  </si>
  <si>
    <t>CT24ST22</t>
  </si>
  <si>
    <t>CT24ST23</t>
  </si>
  <si>
    <t>CT24ST24</t>
  </si>
  <si>
    <t>CT24ST25</t>
  </si>
  <si>
    <t>CT24ST26</t>
  </si>
  <si>
    <t>CT24ST27</t>
  </si>
  <si>
    <t>CT24ST28</t>
  </si>
  <si>
    <t>CT24ST29</t>
  </si>
  <si>
    <t>CT24ST30</t>
  </si>
  <si>
    <t>CT24ST31</t>
  </si>
  <si>
    <t>CT24ST33</t>
  </si>
  <si>
    <t>CT24ST34</t>
  </si>
  <si>
    <t>CTKST01</t>
  </si>
  <si>
    <t>CTKST02</t>
  </si>
  <si>
    <t>CTKST03</t>
  </si>
  <si>
    <t>CTKST04</t>
  </si>
  <si>
    <t>CTKST05</t>
  </si>
  <si>
    <t>CTKST06</t>
  </si>
  <si>
    <t>CTSST001.2</t>
  </si>
  <si>
    <t>CTSST002.2</t>
  </si>
  <si>
    <t>CTSST003.2</t>
  </si>
  <si>
    <t>CTSST004.2</t>
  </si>
  <si>
    <t>CTSST005.2</t>
  </si>
  <si>
    <t>CT10SU01</t>
  </si>
  <si>
    <t>CT10SU02</t>
  </si>
  <si>
    <t>CT20SU01</t>
  </si>
  <si>
    <t>CT20SU02</t>
  </si>
  <si>
    <t>CT23SU01</t>
  </si>
  <si>
    <t>CT23SU02</t>
  </si>
  <si>
    <t>CT23SU03</t>
  </si>
  <si>
    <t>CT23SU04</t>
  </si>
  <si>
    <t>CT23SU05</t>
  </si>
  <si>
    <t>CT23SU06</t>
  </si>
  <si>
    <t>CT23SU07</t>
  </si>
  <si>
    <t>CT23SU08</t>
  </si>
  <si>
    <t>CT23SU10</t>
  </si>
  <si>
    <t>CT23SU11</t>
  </si>
  <si>
    <t>CT23SU12</t>
  </si>
  <si>
    <t>CT23SU13</t>
  </si>
  <si>
    <t>CT23SU14</t>
  </si>
  <si>
    <t>CT23SU15</t>
  </si>
  <si>
    <t>CT23SU16</t>
  </si>
  <si>
    <t>CT23SU17</t>
  </si>
  <si>
    <t>CT23SU18</t>
  </si>
  <si>
    <t>CT24SU01</t>
  </si>
  <si>
    <t>CT24SU02</t>
  </si>
  <si>
    <t>CT24SU03</t>
  </si>
  <si>
    <t>CT24SU04</t>
  </si>
  <si>
    <t>CT24SU06</t>
  </si>
  <si>
    <t>CT24SU07</t>
  </si>
  <si>
    <t>CT24SU08</t>
  </si>
  <si>
    <t>CT24SU09</t>
  </si>
  <si>
    <t>CTKSU01</t>
  </si>
  <si>
    <t>CTKSU02</t>
  </si>
  <si>
    <t>CTKSU03</t>
  </si>
  <si>
    <t>CTSSU001.2</t>
  </si>
  <si>
    <t>CTSSU002.2</t>
  </si>
  <si>
    <t>CTSSU003.2</t>
  </si>
  <si>
    <t>CTSSU004.2</t>
  </si>
  <si>
    <t>CTSSU005.2</t>
  </si>
  <si>
    <t>CTSSU006.2</t>
  </si>
  <si>
    <t>CT10SY01</t>
  </si>
  <si>
    <t>CT10SY02</t>
  </si>
  <si>
    <t>CT10SY03</t>
  </si>
  <si>
    <t>CT20SY01</t>
  </si>
  <si>
    <t>CT20SY02</t>
  </si>
  <si>
    <t>CT23SY01</t>
  </si>
  <si>
    <t>CT23SY02</t>
  </si>
  <si>
    <t>CT23SY03</t>
  </si>
  <si>
    <t>CT23SY04</t>
  </si>
  <si>
    <t>CT23SY04L</t>
  </si>
  <si>
    <t>CT23SY05</t>
  </si>
  <si>
    <t>CT23SY06</t>
  </si>
  <si>
    <t>CT23SY07L</t>
  </si>
  <si>
    <t>CT23SY08L</t>
  </si>
  <si>
    <t>CT23SY09</t>
  </si>
  <si>
    <t>CT23SY10</t>
  </si>
  <si>
    <t>CT23SY11</t>
  </si>
  <si>
    <t>CT23SY12</t>
  </si>
  <si>
    <t>CT23SY13</t>
  </si>
  <si>
    <t>CT23SY14</t>
  </si>
  <si>
    <t>CT24SY01</t>
  </si>
  <si>
    <t>CT24SY02</t>
  </si>
  <si>
    <t>CT24SY03</t>
  </si>
  <si>
    <t>CT24SY04</t>
  </si>
  <si>
    <t>CT24SY05</t>
  </si>
  <si>
    <t>CTKSY01</t>
  </si>
  <si>
    <t>CTKSY02</t>
  </si>
  <si>
    <t>CTKSY03</t>
  </si>
  <si>
    <t>CTKSY04</t>
  </si>
  <si>
    <t>CTKSY05</t>
  </si>
  <si>
    <t>CTSSY001.2</t>
  </si>
  <si>
    <t>CTSSY002.2</t>
  </si>
  <si>
    <t>CTSSY003.2</t>
  </si>
  <si>
    <t>CTSSY004.2</t>
  </si>
  <si>
    <t>CTSSY005.2</t>
  </si>
  <si>
    <t>CTSSY006.2</t>
  </si>
  <si>
    <t>CTSSY007.2</t>
  </si>
  <si>
    <t>CTSSY008.2</t>
  </si>
  <si>
    <t>CT10SZ01</t>
  </si>
  <si>
    <t>CT20SZ01</t>
  </si>
  <si>
    <t>CT20SZ02</t>
  </si>
  <si>
    <t>CT23SY15</t>
  </si>
  <si>
    <t>CT23SZ01</t>
  </si>
  <si>
    <t>CT23SZ02</t>
  </si>
  <si>
    <t>CT23SZ03</t>
  </si>
  <si>
    <t>CT23SZ04</t>
  </si>
  <si>
    <t>CT23SZ05</t>
  </si>
  <si>
    <t>CT23SZ06</t>
  </si>
  <si>
    <t>CT23SZ07</t>
  </si>
  <si>
    <t>CT23SZ08</t>
  </si>
  <si>
    <t>CT23SZ09</t>
  </si>
  <si>
    <t>CT23SZ10</t>
  </si>
  <si>
    <t>CT23SZ11</t>
  </si>
  <si>
    <t>CT23SZ12</t>
  </si>
  <si>
    <t>CT23SZ13</t>
  </si>
  <si>
    <t>CT23SZ14</t>
  </si>
  <si>
    <t>CT23SZ15</t>
  </si>
  <si>
    <t>CT23SZ16</t>
  </si>
  <si>
    <t>CT23SZ17</t>
  </si>
  <si>
    <t>CT23SZ18</t>
  </si>
  <si>
    <t>CT23SZ19</t>
  </si>
  <si>
    <t>CT23SZ20</t>
  </si>
  <si>
    <t>CT24SZ01</t>
  </si>
  <si>
    <t>CT24SZ02</t>
  </si>
  <si>
    <t>CT24SZ03</t>
  </si>
  <si>
    <t>CT24SZ04</t>
  </si>
  <si>
    <t>CT24SZ05</t>
  </si>
  <si>
    <t>CT24SZ06</t>
  </si>
  <si>
    <t>CT24SZ07</t>
  </si>
  <si>
    <t>CT24SZ08</t>
  </si>
  <si>
    <t>CT24SZ09</t>
  </si>
  <si>
    <t>CT24SZ10</t>
  </si>
  <si>
    <t>CT24SZ12</t>
  </si>
  <si>
    <t>CT24SZ13</t>
  </si>
  <si>
    <t>CT24SZ14</t>
  </si>
  <si>
    <t>CT24SZ15</t>
  </si>
  <si>
    <t>CT24SZ16</t>
  </si>
  <si>
    <t>CTKSZ01</t>
  </si>
  <si>
    <t>CTKSZ02</t>
  </si>
  <si>
    <t>CTKSZ03</t>
  </si>
  <si>
    <t>CTKSZ04</t>
  </si>
  <si>
    <t>CTKSZ05</t>
  </si>
  <si>
    <t>CTKSZ06</t>
  </si>
  <si>
    <t>CTKSZ07</t>
  </si>
  <si>
    <t>CTKSZ08</t>
  </si>
  <si>
    <t>CTKSZ09</t>
  </si>
  <si>
    <t>CTKSZ10</t>
  </si>
  <si>
    <t>CTKSZ11</t>
  </si>
  <si>
    <t>CTSSZ001.2</t>
  </si>
  <si>
    <t>CTSSZ001.2AA</t>
  </si>
  <si>
    <t>CTSSZ002.2</t>
  </si>
  <si>
    <t>CTSSZ003.2</t>
  </si>
  <si>
    <t>CTSTA001.2</t>
  </si>
  <si>
    <t>TA</t>
  </si>
  <si>
    <t>CT20TT01</t>
  </si>
  <si>
    <t>TT</t>
  </si>
  <si>
    <t>CT10TY01</t>
  </si>
  <si>
    <t>TY</t>
  </si>
  <si>
    <t>CT10TY02</t>
  </si>
  <si>
    <t>CT20TY01</t>
  </si>
  <si>
    <t>CT20TY02</t>
  </si>
  <si>
    <t>CT23TY01</t>
  </si>
  <si>
    <t>CT23TY02</t>
  </si>
  <si>
    <t>CT23TY03</t>
  </si>
  <si>
    <t>CT23TY04</t>
  </si>
  <si>
    <t>CT23TY05</t>
  </si>
  <si>
    <t>CT23TY06</t>
  </si>
  <si>
    <t>CT23TY07</t>
  </si>
  <si>
    <t>CT23TY08</t>
  </si>
  <si>
    <t>CT23TY09</t>
  </si>
  <si>
    <t>CT23TY10</t>
  </si>
  <si>
    <t>CT23TY11</t>
  </si>
  <si>
    <t>CT23TY12</t>
  </si>
  <si>
    <t>CT23TY13</t>
  </si>
  <si>
    <t>CT23TY14</t>
  </si>
  <si>
    <t>CT23TY15</t>
  </si>
  <si>
    <t>CT23TY16</t>
  </si>
  <si>
    <t>CT23TY17</t>
  </si>
  <si>
    <t>CT23TY19L</t>
  </si>
  <si>
    <t>CT23TY20</t>
  </si>
  <si>
    <t>CT23TY21</t>
  </si>
  <si>
    <t>CT23TY22</t>
  </si>
  <si>
    <t>CT23TY23</t>
  </si>
  <si>
    <t>CT23TY24</t>
  </si>
  <si>
    <t>CT23TY25</t>
  </si>
  <si>
    <t>CT23TY26</t>
  </si>
  <si>
    <t>CT23TY27</t>
  </si>
  <si>
    <t>CT23TY28</t>
  </si>
  <si>
    <t>CT23TY29</t>
  </si>
  <si>
    <t>CT23TY30</t>
  </si>
  <si>
    <t>CT23TY31</t>
  </si>
  <si>
    <t>CT23TY32</t>
  </si>
  <si>
    <t>CT23TY33</t>
  </si>
  <si>
    <t>CT23TY34</t>
  </si>
  <si>
    <t>CT23TY35</t>
  </si>
  <si>
    <t>CT23TY36</t>
  </si>
  <si>
    <t>CT23TY37</t>
  </si>
  <si>
    <t>CT23TY38</t>
  </si>
  <si>
    <t>CT23TY39</t>
  </si>
  <si>
    <t>CT23TY40</t>
  </si>
  <si>
    <t>CT23TY41</t>
  </si>
  <si>
    <t>CT23TY42</t>
  </si>
  <si>
    <t>CT23TY43</t>
  </si>
  <si>
    <t>CT23TY43L</t>
  </si>
  <si>
    <t>CT23TY44</t>
  </si>
  <si>
    <t>CT23TY45</t>
  </si>
  <si>
    <t>CT23TY46</t>
  </si>
  <si>
    <t>CT23TY47</t>
  </si>
  <si>
    <t>CT23TY48</t>
  </si>
  <si>
    <t>CT23TY49</t>
  </si>
  <si>
    <t>CT23TY50</t>
  </si>
  <si>
    <t>CT23TY51</t>
  </si>
  <si>
    <t>CT23TY52</t>
  </si>
  <si>
    <t>CT23TY53</t>
  </si>
  <si>
    <t>CT23TY54</t>
  </si>
  <si>
    <t>CT23TY55</t>
  </si>
  <si>
    <t>CT23TY56</t>
  </si>
  <si>
    <t>CT23TY57</t>
  </si>
  <si>
    <t>CT23TY58</t>
  </si>
  <si>
    <t>CT23TY59</t>
  </si>
  <si>
    <t>CT23TY60</t>
  </si>
  <si>
    <t>CT23TY62</t>
  </si>
  <si>
    <t>CT23TY64</t>
  </si>
  <si>
    <t>CT23TY65</t>
  </si>
  <si>
    <t>CT23TY66</t>
  </si>
  <si>
    <t>CT23TY67</t>
  </si>
  <si>
    <t>CT23TY68</t>
  </si>
  <si>
    <t>CT23TY69</t>
  </si>
  <si>
    <t>CT23TY71</t>
  </si>
  <si>
    <t>CT23TY72</t>
  </si>
  <si>
    <t>CT23TY73</t>
  </si>
  <si>
    <t>CT23TY75</t>
  </si>
  <si>
    <t>CT23TY76</t>
  </si>
  <si>
    <t>CT23TY81L</t>
  </si>
  <si>
    <t>CT23TY83</t>
  </si>
  <si>
    <t>CT23TY84</t>
  </si>
  <si>
    <t>CT23TY85</t>
  </si>
  <si>
    <t>CT23TY86</t>
  </si>
  <si>
    <t>CT24TY01</t>
  </si>
  <si>
    <t>CT24TY02</t>
  </si>
  <si>
    <t>CT24TY03</t>
  </si>
  <si>
    <t>CT24TY04</t>
  </si>
  <si>
    <t>CT24TY05</t>
  </si>
  <si>
    <t>CT24TY06</t>
  </si>
  <si>
    <t>CT24TY07</t>
  </si>
  <si>
    <t>CT24TY08</t>
  </si>
  <si>
    <t>CT24TY09</t>
  </si>
  <si>
    <t>CT24TY10</t>
  </si>
  <si>
    <t>CT24TY11</t>
  </si>
  <si>
    <t>CT24TY12</t>
  </si>
  <si>
    <t>CT24TY13</t>
  </si>
  <si>
    <t>CT24TY14</t>
  </si>
  <si>
    <t>CT24TY15</t>
  </si>
  <si>
    <t>CT24TY16</t>
  </si>
  <si>
    <t>CT24TY17</t>
  </si>
  <si>
    <t>CT24TY18</t>
  </si>
  <si>
    <t>CT24TY19</t>
  </si>
  <si>
    <t>CT24TY20</t>
  </si>
  <si>
    <t>CT24TY21</t>
  </si>
  <si>
    <t>CT24TY22</t>
  </si>
  <si>
    <t>CT24TY23</t>
  </si>
  <si>
    <t>CT24TY24</t>
  </si>
  <si>
    <t>CT24TY25</t>
  </si>
  <si>
    <t>CT24TY26</t>
  </si>
  <si>
    <t>CT24TY28</t>
  </si>
  <si>
    <t>CT24TY29</t>
  </si>
  <si>
    <t>CT24TY30</t>
  </si>
  <si>
    <t>CT24TY31</t>
  </si>
  <si>
    <t>CT24TY32</t>
  </si>
  <si>
    <t>CT24TY33</t>
  </si>
  <si>
    <t>CT24TY34</t>
  </si>
  <si>
    <t>CT24TY35</t>
  </si>
  <si>
    <t>CT24TY36</t>
  </si>
  <si>
    <t>CT24TY37</t>
  </si>
  <si>
    <t>CT24TY38</t>
  </si>
  <si>
    <t>CT24TY39</t>
  </si>
  <si>
    <t>CT24TY40</t>
  </si>
  <si>
    <t>CT24TY41</t>
  </si>
  <si>
    <t>CT24TY42</t>
  </si>
  <si>
    <t>CT24TY43</t>
  </si>
  <si>
    <t>CT24TY44</t>
  </si>
  <si>
    <t>CT24TY45</t>
  </si>
  <si>
    <t>CT24TY46</t>
  </si>
  <si>
    <t>CT24TY47</t>
  </si>
  <si>
    <t>CT24TY48</t>
  </si>
  <si>
    <t>CT24TY49</t>
  </si>
  <si>
    <t>CT24TY50</t>
  </si>
  <si>
    <t>CT24TY51</t>
  </si>
  <si>
    <t>CT24TY52</t>
  </si>
  <si>
    <t>CT24TY53</t>
  </si>
  <si>
    <t>CT24TY54</t>
  </si>
  <si>
    <t>CT24TY55</t>
  </si>
  <si>
    <t>CT24TY56</t>
  </si>
  <si>
    <t>CT24TY57</t>
  </si>
  <si>
    <t>CT24TY58</t>
  </si>
  <si>
    <t>CT24TY59</t>
  </si>
  <si>
    <t>CTKTY01</t>
  </si>
  <si>
    <t>CTKTY02</t>
  </si>
  <si>
    <t>CTKTY03</t>
  </si>
  <si>
    <t>CTKTY04</t>
  </si>
  <si>
    <t>CTKTY05</t>
  </si>
  <si>
    <t>CTKTY06</t>
  </si>
  <si>
    <t>CTKTY07</t>
  </si>
  <si>
    <t>CTKTY08</t>
  </si>
  <si>
    <t>CTKTY09</t>
  </si>
  <si>
    <t>CTKTY10</t>
  </si>
  <si>
    <t>CTKTY12</t>
  </si>
  <si>
    <t>CTKTY13</t>
  </si>
  <si>
    <t>CTKTY14</t>
  </si>
  <si>
    <t>CTKTY15</t>
  </si>
  <si>
    <t>CTKTY16</t>
  </si>
  <si>
    <t>CTKTY17</t>
  </si>
  <si>
    <t>CTKTY18</t>
  </si>
  <si>
    <t>CTKTY19</t>
  </si>
  <si>
    <t>CTSTY001.2</t>
  </si>
  <si>
    <t>CTSTY002.2</t>
  </si>
  <si>
    <t>CTSTY003.2</t>
  </si>
  <si>
    <t>CTSTY005.2</t>
  </si>
  <si>
    <t>CTSTY006.2</t>
  </si>
  <si>
    <t>CTSTY007.2</t>
  </si>
  <si>
    <t>CTSTY008.2</t>
  </si>
  <si>
    <t>CTSTY009.2</t>
  </si>
  <si>
    <t>CTSTY00C</t>
  </si>
  <si>
    <t>CTSTY00CAA</t>
  </si>
  <si>
    <t>CTSTY00CAMP</t>
  </si>
  <si>
    <t>CTSTY010.2</t>
  </si>
  <si>
    <t>CTSTY011.2</t>
  </si>
  <si>
    <t>CTSTY012.2</t>
  </si>
  <si>
    <t>CTSTY013.2</t>
  </si>
  <si>
    <t>CTSTY018.2</t>
  </si>
  <si>
    <t>CT23UN01</t>
  </si>
  <si>
    <t>UN</t>
  </si>
  <si>
    <t>CT23UN02</t>
  </si>
  <si>
    <t>CT23UN03</t>
  </si>
  <si>
    <t>CT23UN07</t>
  </si>
  <si>
    <t>CT10UV01</t>
  </si>
  <si>
    <t>UV</t>
  </si>
  <si>
    <t>CT10UV02</t>
  </si>
  <si>
    <t>CT10UV03</t>
  </si>
  <si>
    <t>CT10UV04</t>
  </si>
  <si>
    <t>CT10UV05</t>
  </si>
  <si>
    <t>CT10UV06</t>
  </si>
  <si>
    <t>CT10UV07</t>
  </si>
  <si>
    <t>CT10UV09</t>
  </si>
  <si>
    <t>CT10UV10</t>
  </si>
  <si>
    <t>CT10UV11</t>
  </si>
  <si>
    <t>CT20UV01</t>
  </si>
  <si>
    <t>CT20UV02</t>
  </si>
  <si>
    <t>CT20UV03</t>
  </si>
  <si>
    <t>CT20UV04</t>
  </si>
  <si>
    <t>CT20UV05</t>
  </si>
  <si>
    <t>CT20UV06</t>
  </si>
  <si>
    <t>CT20UV07</t>
  </si>
  <si>
    <t>CT20UV08</t>
  </si>
  <si>
    <t>CT20UV09</t>
  </si>
  <si>
    <t>CT24UV01</t>
  </si>
  <si>
    <t>CT24UV04</t>
  </si>
  <si>
    <t>CT24UV05</t>
  </si>
  <si>
    <t>CT24UV06</t>
  </si>
  <si>
    <t>CT24UV07</t>
  </si>
  <si>
    <t>CT24UV08</t>
  </si>
  <si>
    <t>CT24UV09</t>
  </si>
  <si>
    <t>CT24UV10</t>
  </si>
  <si>
    <t>CT24UV11</t>
  </si>
  <si>
    <t>CT24UV12</t>
  </si>
  <si>
    <t>CT24UV13</t>
  </si>
  <si>
    <t>CT24UV14</t>
  </si>
  <si>
    <t>CT24UV15</t>
  </si>
  <si>
    <t>CT24UV16</t>
  </si>
  <si>
    <t>CT24UV17</t>
  </si>
  <si>
    <t>CT24UV18</t>
  </si>
  <si>
    <t>CT24UV20</t>
  </si>
  <si>
    <t>CT24UV21</t>
  </si>
  <si>
    <t>CT24UV22</t>
  </si>
  <si>
    <t>CT24UV23</t>
  </si>
  <si>
    <t>CT24UV24</t>
  </si>
  <si>
    <t>CT24UV25</t>
  </si>
  <si>
    <t>CT24UV26</t>
  </si>
  <si>
    <t>CT24UV28</t>
  </si>
  <si>
    <t>CT24UV29</t>
  </si>
  <si>
    <t>CT24UV30</t>
  </si>
  <si>
    <t>CT24UV31</t>
  </si>
  <si>
    <t>CT24UV32</t>
  </si>
  <si>
    <t>CT24UV34</t>
  </si>
  <si>
    <t>CT24UV38</t>
  </si>
  <si>
    <t>CT10VL01</t>
  </si>
  <si>
    <t>VL</t>
  </si>
  <si>
    <t>CT10VL02</t>
  </si>
  <si>
    <t>CT10VL03</t>
  </si>
  <si>
    <t>CT10VL04</t>
  </si>
  <si>
    <t>CT10VL05</t>
  </si>
  <si>
    <t>CT10VL06</t>
  </si>
  <si>
    <t>CT10VL07</t>
  </si>
  <si>
    <t>CT10VL08</t>
  </si>
  <si>
    <t>CT20VL01</t>
  </si>
  <si>
    <t>CT20VL02</t>
  </si>
  <si>
    <t>CT20VL03</t>
  </si>
  <si>
    <t>CT20VL04</t>
  </si>
  <si>
    <t>CT20VL05</t>
  </si>
  <si>
    <t>CT23VL01</t>
  </si>
  <si>
    <t>CT23VL02</t>
  </si>
  <si>
    <t>CT23VL03</t>
  </si>
  <si>
    <t>CT23VL04</t>
  </si>
  <si>
    <t>CT23VL05</t>
  </si>
  <si>
    <t>CT24VL01</t>
  </si>
  <si>
    <t>CT24VL02</t>
  </si>
  <si>
    <t>CT24VL03</t>
  </si>
  <si>
    <t>CT24VL04</t>
  </si>
  <si>
    <t>CT24VL05</t>
  </si>
  <si>
    <t>CT24VL07</t>
  </si>
  <si>
    <t>CT24VL08</t>
  </si>
  <si>
    <t>CT24VL09</t>
  </si>
  <si>
    <t>CT24VL10</t>
  </si>
  <si>
    <t>CT24VL11</t>
  </si>
  <si>
    <t>CTKVL01</t>
  </si>
  <si>
    <t>CTKVL02</t>
  </si>
  <si>
    <t>CTKVL03</t>
  </si>
  <si>
    <t>CTKVL04</t>
  </si>
  <si>
    <t>CTSVL001</t>
  </si>
  <si>
    <t>CTSVL002.2</t>
  </si>
  <si>
    <t>CTSVL003.2</t>
  </si>
  <si>
    <t>CTSVL004.2</t>
  </si>
  <si>
    <t>CT10VW01</t>
  </si>
  <si>
    <t>CT10VW02</t>
  </si>
  <si>
    <t>CT10VW03</t>
  </si>
  <si>
    <t>CT10VW04</t>
  </si>
  <si>
    <t>CT20VW01</t>
  </si>
  <si>
    <t>CT20VW02</t>
  </si>
  <si>
    <t>CT20VW03</t>
  </si>
  <si>
    <t>CT20VW04</t>
  </si>
  <si>
    <t>CT20VW05</t>
  </si>
  <si>
    <t>CT20VW06</t>
  </si>
  <si>
    <t>CT20VW07</t>
  </si>
  <si>
    <t>CT20VW08</t>
  </si>
  <si>
    <t>CT23VW01</t>
  </si>
  <si>
    <t>CT23VW02</t>
  </si>
  <si>
    <t>CT23VW03</t>
  </si>
  <si>
    <t>CT23VW04</t>
  </si>
  <si>
    <t>CT23VW05</t>
  </si>
  <si>
    <t>CT23VW06</t>
  </si>
  <si>
    <t>CT23VW07</t>
  </si>
  <si>
    <t>CT23VW08</t>
  </si>
  <si>
    <t>CT23VW09</t>
  </si>
  <si>
    <t>CT23VW10</t>
  </si>
  <si>
    <t>CT23VW10L</t>
  </si>
  <si>
    <t>CT23VW11</t>
  </si>
  <si>
    <t>CT23VW12</t>
  </si>
  <si>
    <t>CT23VW12L</t>
  </si>
  <si>
    <t>CT23VW14</t>
  </si>
  <si>
    <t>CT23VW15</t>
  </si>
  <si>
    <t>CT23VW15L</t>
  </si>
  <si>
    <t>CT23VW16</t>
  </si>
  <si>
    <t>CT23VW21</t>
  </si>
  <si>
    <t>CT23VW22</t>
  </si>
  <si>
    <t>CT23VW24</t>
  </si>
  <si>
    <t>CT24VW01</t>
  </si>
  <si>
    <t>CT24VW02</t>
  </si>
  <si>
    <t>CT24VW03</t>
  </si>
  <si>
    <t>CT24VW04</t>
  </si>
  <si>
    <t>CT24VW05</t>
  </si>
  <si>
    <t>CT24VW06</t>
  </si>
  <si>
    <t>CT24VW07</t>
  </si>
  <si>
    <t>CT24VW08</t>
  </si>
  <si>
    <t>CT24VW09</t>
  </si>
  <si>
    <t>CT24VW10</t>
  </si>
  <si>
    <t>CT24VW11</t>
  </si>
  <si>
    <t>CT24VW12</t>
  </si>
  <si>
    <t>CT24VW13</t>
  </si>
  <si>
    <t>CT24VW14</t>
  </si>
  <si>
    <t>CT24VW15</t>
  </si>
  <si>
    <t>CT24VW17</t>
  </si>
  <si>
    <t>CT24VW18</t>
  </si>
  <si>
    <t>CT24VW19</t>
  </si>
  <si>
    <t>CT24VW20</t>
  </si>
  <si>
    <t>CT24VW21</t>
  </si>
  <si>
    <t>CT24VW22</t>
  </si>
  <si>
    <t>CTKVW01</t>
  </si>
  <si>
    <t>CTKVW02</t>
  </si>
  <si>
    <t>CTKVW03</t>
  </si>
  <si>
    <t>CTKVW04</t>
  </si>
  <si>
    <t>CTKVW05</t>
  </si>
  <si>
    <t>CTKVW06</t>
  </si>
  <si>
    <t>CTKVW08</t>
  </si>
  <si>
    <t>CTKVW08L</t>
  </si>
  <si>
    <t>CTKVW09</t>
  </si>
  <si>
    <t>CTKVW09L</t>
  </si>
  <si>
    <t>CTKVW10</t>
  </si>
  <si>
    <t>CTKVW13</t>
  </si>
  <si>
    <t>CTKVW14</t>
  </si>
  <si>
    <t>CTKVW15</t>
  </si>
  <si>
    <t>CTKVW15L</t>
  </si>
  <si>
    <t>CTKVW16</t>
  </si>
  <si>
    <t>CTKVW17</t>
  </si>
  <si>
    <t>CTKVW18</t>
  </si>
  <si>
    <t>CTKVW19</t>
  </si>
  <si>
    <t>CTKVW20</t>
  </si>
  <si>
    <t>CTKVW21</t>
  </si>
  <si>
    <t>CTKVW22</t>
  </si>
  <si>
    <t>CTKVW23</t>
  </si>
  <si>
    <t>CTSVW001.2</t>
  </si>
  <si>
    <t>CTSVW002.2</t>
  </si>
  <si>
    <t>CTSVW002.2AA</t>
  </si>
  <si>
    <t>CTSVW003.2</t>
  </si>
  <si>
    <t>CTSVW004.2</t>
  </si>
  <si>
    <t>CTSVW005</t>
  </si>
  <si>
    <t>CTSVW007.2</t>
  </si>
  <si>
    <t>CTSVW008.2</t>
  </si>
  <si>
    <t>CTSVW009.2</t>
  </si>
  <si>
    <t>CTSVW010.2</t>
  </si>
  <si>
    <t>CTSVW011.2</t>
  </si>
  <si>
    <t>CTSVW012.2</t>
  </si>
  <si>
    <t>CTSVW014.2</t>
  </si>
  <si>
    <t>CTSVW015.2</t>
  </si>
  <si>
    <t>CTSVW016.2</t>
  </si>
  <si>
    <t>CTUVW01</t>
  </si>
  <si>
    <t>CTUVW02</t>
  </si>
  <si>
    <t>CTUVW03</t>
  </si>
  <si>
    <t>CT10VX01</t>
  </si>
  <si>
    <t>VX</t>
  </si>
  <si>
    <t>CT10VX02</t>
  </si>
  <si>
    <t>CT10VX03</t>
  </si>
  <si>
    <t>CT10VX04</t>
  </si>
  <si>
    <t>CT10VX05</t>
  </si>
  <si>
    <t>CT10VX06</t>
  </si>
  <si>
    <t>CT10VX07</t>
  </si>
  <si>
    <t>CT10VX08</t>
  </si>
  <si>
    <t>CT10VX09</t>
  </si>
  <si>
    <t>CT20VX01</t>
  </si>
  <si>
    <t>CT20VX02</t>
  </si>
  <si>
    <t>CT20VX03</t>
  </si>
  <si>
    <t>CT20VX04</t>
  </si>
  <si>
    <t>CT20VX05</t>
  </si>
  <si>
    <t>CT23VX01</t>
  </si>
  <si>
    <t>CT23VX02</t>
  </si>
  <si>
    <t>CT23VX03</t>
  </si>
  <si>
    <t>CT23VX04</t>
  </si>
  <si>
    <t>CT23VX05</t>
  </si>
  <si>
    <t>CT23VX06</t>
  </si>
  <si>
    <t>CT23VX07</t>
  </si>
  <si>
    <t>CT23VX08</t>
  </si>
  <si>
    <t>CT23VX10</t>
  </si>
  <si>
    <t>CT23VX11</t>
  </si>
  <si>
    <t>CT23VX12</t>
  </si>
  <si>
    <t>CT23VX13</t>
  </si>
  <si>
    <t>CT23VX14</t>
  </si>
  <si>
    <t>CT23VX15</t>
  </si>
  <si>
    <t>CT23VX16</t>
  </si>
  <si>
    <t>CT23VX16MOD</t>
  </si>
  <si>
    <t>CT23VX18</t>
  </si>
  <si>
    <t>CT23VX20</t>
  </si>
  <si>
    <t>CT23VX21</t>
  </si>
  <si>
    <t>CT23VX22</t>
  </si>
  <si>
    <t>CT23VX23</t>
  </si>
  <si>
    <t>CT23VX24</t>
  </si>
  <si>
    <t>CT23VX25</t>
  </si>
  <si>
    <t>CT23VX26</t>
  </si>
  <si>
    <t>CT23VX27</t>
  </si>
  <si>
    <t>CT23VX28</t>
  </si>
  <si>
    <t>CT23VX29</t>
  </si>
  <si>
    <t>CT23VX30</t>
  </si>
  <si>
    <t>CT23VX32</t>
  </si>
  <si>
    <t>CT23VX33</t>
  </si>
  <si>
    <t>CT23VX34</t>
  </si>
  <si>
    <t>CT23VX35</t>
  </si>
  <si>
    <t>CT23VX36</t>
  </si>
  <si>
    <t>CT23VX37</t>
  </si>
  <si>
    <t>CT23VX38</t>
  </si>
  <si>
    <t>CT23VX39</t>
  </si>
  <si>
    <t>CT23VX40</t>
  </si>
  <si>
    <t>CT23VX41</t>
  </si>
  <si>
    <t>CT23VX42</t>
  </si>
  <si>
    <t>CT23VX43</t>
  </si>
  <si>
    <t>CT23VX44</t>
  </si>
  <si>
    <t>CT23VX45</t>
  </si>
  <si>
    <t>CT23VX46</t>
  </si>
  <si>
    <t>CT23VX47</t>
  </si>
  <si>
    <t>CT23VX48</t>
  </si>
  <si>
    <t>CT23VX49</t>
  </si>
  <si>
    <t>CT23VX50</t>
  </si>
  <si>
    <t>CT23VX51</t>
  </si>
  <si>
    <t>CT23VX52</t>
  </si>
  <si>
    <t>CT23VX53</t>
  </si>
  <si>
    <t>CT23VX54</t>
  </si>
  <si>
    <t>CT23VX55</t>
  </si>
  <si>
    <t>CT23VX56</t>
  </si>
  <si>
    <t>CT23VX58</t>
  </si>
  <si>
    <t>CT23VX59</t>
  </si>
  <si>
    <t>CT24VX01</t>
  </si>
  <si>
    <t>CT24VX02</t>
  </si>
  <si>
    <t>CT24VX03</t>
  </si>
  <si>
    <t>CT24VX04</t>
  </si>
  <si>
    <t>CT24VX05</t>
  </si>
  <si>
    <t>CT24VX06</t>
  </si>
  <si>
    <t>CT24VX07</t>
  </si>
  <si>
    <t>CT24VX08</t>
  </si>
  <si>
    <t>CT24VX09</t>
  </si>
  <si>
    <t>CT24VX10</t>
  </si>
  <si>
    <t>CT24VX11</t>
  </si>
  <si>
    <t>CT24VX12</t>
  </si>
  <si>
    <t>CT24VX13</t>
  </si>
  <si>
    <t>CT24VX14</t>
  </si>
  <si>
    <t>CT24VX15</t>
  </si>
  <si>
    <t>CT24VX16</t>
  </si>
  <si>
    <t>CT24VX17</t>
  </si>
  <si>
    <t>CT24VX18</t>
  </si>
  <si>
    <t>CT24VX19</t>
  </si>
  <si>
    <t>CT24VX20</t>
  </si>
  <si>
    <t>CT24VX21</t>
  </si>
  <si>
    <t>CT24VX22</t>
  </si>
  <si>
    <t>CT24VX23</t>
  </si>
  <si>
    <t>CT24VX24</t>
  </si>
  <si>
    <t>CT24VX25</t>
  </si>
  <si>
    <t>CT24VX26</t>
  </si>
  <si>
    <t>CT24VX27</t>
  </si>
  <si>
    <t>CT24VX28</t>
  </si>
  <si>
    <t>CT24VX29</t>
  </si>
  <si>
    <t>CT24VX30</t>
  </si>
  <si>
    <t>CT24VX31</t>
  </si>
  <si>
    <t>CT24VX32</t>
  </si>
  <si>
    <t>CT24VX33</t>
  </si>
  <si>
    <t>CT24VX34</t>
  </si>
  <si>
    <t>CT24VX35</t>
  </si>
  <si>
    <t>CT24VX36</t>
  </si>
  <si>
    <t>CT24VX37</t>
  </si>
  <si>
    <t>CT24VX38</t>
  </si>
  <si>
    <t>CT24VX39</t>
  </si>
  <si>
    <t>CT24VX40</t>
  </si>
  <si>
    <t>CT24VX41</t>
  </si>
  <si>
    <t>CTKVX01</t>
  </si>
  <si>
    <t>CTKVX02</t>
  </si>
  <si>
    <t>CTKVX03</t>
  </si>
  <si>
    <t>CTKVX04</t>
  </si>
  <si>
    <t>CTKVX05</t>
  </si>
  <si>
    <t>CTKVX06</t>
  </si>
  <si>
    <t>CTKVX07</t>
  </si>
  <si>
    <t>CTKVX08</t>
  </si>
  <si>
    <t>CTKVX09</t>
  </si>
  <si>
    <t>CTKVX10</t>
  </si>
  <si>
    <t>CTKVX11</t>
  </si>
  <si>
    <t>CTKVX12</t>
  </si>
  <si>
    <t>CTKVX13</t>
  </si>
  <si>
    <t>CTKVX14</t>
  </si>
  <si>
    <t>CTKVX15</t>
  </si>
  <si>
    <t>CTKVX16</t>
  </si>
  <si>
    <t>CTKVX17</t>
  </si>
  <si>
    <t>CTKVX18</t>
  </si>
  <si>
    <t>CTKVX19</t>
  </si>
  <si>
    <t>CTKVX20</t>
  </si>
  <si>
    <t>CTKVX21</t>
  </si>
  <si>
    <t>CTKVX22</t>
  </si>
  <si>
    <t>CTKVX23</t>
  </si>
  <si>
    <t>CTKVX24</t>
  </si>
  <si>
    <t>CTKVX25</t>
  </si>
  <si>
    <t>CTKVX26</t>
  </si>
  <si>
    <t>CTKVX27</t>
  </si>
  <si>
    <t>CTKVX28</t>
  </si>
  <si>
    <t>CTKVX29</t>
  </si>
  <si>
    <t>CTKVX30</t>
  </si>
  <si>
    <t>CTKVX31</t>
  </si>
  <si>
    <t>CTKVX32</t>
  </si>
  <si>
    <t>CTKVX33</t>
  </si>
  <si>
    <t>CTKVX34</t>
  </si>
  <si>
    <t>CTKVX35</t>
  </si>
  <si>
    <t>CTKVX37</t>
  </si>
  <si>
    <t>CTKVX38</t>
  </si>
  <si>
    <t>CTKVX39</t>
  </si>
  <si>
    <t>CTKVX40</t>
  </si>
  <si>
    <t>CTKVX41</t>
  </si>
  <si>
    <t>CTKVX42</t>
  </si>
  <si>
    <t>CTKVX43</t>
  </si>
  <si>
    <t>CTSVX001.2</t>
  </si>
  <si>
    <t>CTSVX001.2AA</t>
  </si>
  <si>
    <t>CTSVX002.2</t>
  </si>
  <si>
    <t>CTSVX002.2AA</t>
  </si>
  <si>
    <t>CTSVX003.2</t>
  </si>
  <si>
    <t>CTSVX003.2AA</t>
  </si>
  <si>
    <t>CTSVX004.2</t>
  </si>
  <si>
    <t>CTSVX005.2</t>
  </si>
  <si>
    <t>CTSVX006</t>
  </si>
  <si>
    <t>CTSVX007</t>
  </si>
  <si>
    <t>CTUVX01</t>
  </si>
  <si>
    <t>CTUVX02</t>
  </si>
  <si>
    <t>CTUVX03</t>
  </si>
  <si>
    <t>CTUVX04</t>
  </si>
  <si>
    <t>STAGEA6002</t>
  </si>
  <si>
    <t>SST8.2</t>
  </si>
  <si>
    <t>GSH212 S</t>
  </si>
  <si>
    <t>WBP15134</t>
  </si>
  <si>
    <t>WBP12134</t>
  </si>
  <si>
    <t>SWP12B</t>
  </si>
  <si>
    <t>SWP212B</t>
  </si>
  <si>
    <t>SWP215B</t>
  </si>
  <si>
    <t>STAGE1200B</t>
  </si>
  <si>
    <t>CSX1400BP</t>
  </si>
  <si>
    <t>S21224SS</t>
  </si>
  <si>
    <t>BASSPROSL</t>
  </si>
  <si>
    <t>BASSPROHUB</t>
  </si>
  <si>
    <t>CLUB5020</t>
  </si>
  <si>
    <t>CLUB6520</t>
  </si>
  <si>
    <t>CLUB6500 C</t>
  </si>
  <si>
    <t>TSG1331 I</t>
  </si>
  <si>
    <t>TSG1732 I</t>
  </si>
  <si>
    <t>SPHDA230DAB</t>
  </si>
  <si>
    <t>KMMBT205</t>
  </si>
  <si>
    <t>KMMBT206</t>
  </si>
  <si>
    <t>DMX120BT</t>
  </si>
  <si>
    <t>DDX318BT</t>
  </si>
  <si>
    <t>DMX7018BTS</t>
  </si>
  <si>
    <t>DPX5100BT</t>
  </si>
  <si>
    <t>KDC110UB</t>
  </si>
  <si>
    <t>KDCBT520U</t>
  </si>
  <si>
    <t>KDX560BT</t>
  </si>
  <si>
    <t>KDX560BT+CAM</t>
  </si>
  <si>
    <t>KWM540BT</t>
  </si>
  <si>
    <t>KDX361BT</t>
  </si>
  <si>
    <t>KWM741BT</t>
  </si>
  <si>
    <t>DWZ15D2</t>
  </si>
  <si>
    <t>DP702</t>
  </si>
  <si>
    <t>DP711</t>
  </si>
  <si>
    <t>DP724</t>
  </si>
  <si>
    <t>DP735</t>
  </si>
  <si>
    <t>DP737</t>
  </si>
  <si>
    <t>DP742</t>
  </si>
  <si>
    <t>DP749</t>
  </si>
  <si>
    <t>DP775</t>
  </si>
  <si>
    <t>DP415B</t>
  </si>
  <si>
    <t>DTN205</t>
  </si>
  <si>
    <t>DTX309</t>
  </si>
  <si>
    <t>DTX311</t>
  </si>
  <si>
    <t>DMZ8</t>
  </si>
  <si>
    <t>DMZ10</t>
  </si>
  <si>
    <t>DWB105</t>
  </si>
  <si>
    <t>DM8.2</t>
  </si>
  <si>
    <t>SPDRIVER28</t>
  </si>
  <si>
    <t>SPDRIVER34</t>
  </si>
  <si>
    <t>SPHORN20</t>
  </si>
  <si>
    <t>SPHORN40</t>
  </si>
  <si>
    <t>SP075025</t>
  </si>
  <si>
    <t>SP020148</t>
  </si>
  <si>
    <t>SP020152</t>
  </si>
  <si>
    <t>SPTW06RK</t>
  </si>
  <si>
    <t>SP0GA</t>
  </si>
  <si>
    <t>SP12AWG</t>
  </si>
  <si>
    <t>SP16AWG</t>
  </si>
  <si>
    <t>SP14GA</t>
  </si>
  <si>
    <t>SP6,5CMSLIM</t>
  </si>
  <si>
    <t>SP6HM</t>
  </si>
  <si>
    <t>SP8CMSLIM</t>
  </si>
  <si>
    <t>SP6,5CM</t>
  </si>
  <si>
    <t>SP8CM</t>
  </si>
  <si>
    <t>SP10CM</t>
  </si>
  <si>
    <t>SP8MM</t>
  </si>
  <si>
    <t>SP10MM</t>
  </si>
  <si>
    <t>SP10MMPLUS</t>
  </si>
  <si>
    <t>SP12CX</t>
  </si>
  <si>
    <t>SP15X</t>
  </si>
  <si>
    <t>SP15C</t>
  </si>
  <si>
    <t>SP15CC</t>
  </si>
  <si>
    <t>SP15CX</t>
  </si>
  <si>
    <t>SPTW06BLACK</t>
  </si>
  <si>
    <t xml:space="preserve">SPTW06 </t>
  </si>
  <si>
    <t>SPTW14</t>
  </si>
  <si>
    <t>SPTW28</t>
  </si>
  <si>
    <t>SPTW29</t>
  </si>
  <si>
    <t>SPTW48</t>
  </si>
  <si>
    <t>SP100AMP</t>
  </si>
  <si>
    <t>SP12CC</t>
  </si>
  <si>
    <t>SP12CW</t>
  </si>
  <si>
    <t>BOMBABP20</t>
  </si>
  <si>
    <t>ES165K</t>
  </si>
  <si>
    <t>IFBMWSUBV2</t>
  </si>
  <si>
    <t>PS165F</t>
  </si>
  <si>
    <t>PS165V1</t>
  </si>
  <si>
    <t>165AS</t>
  </si>
  <si>
    <t>165AS3</t>
  </si>
  <si>
    <t>130AC</t>
  </si>
  <si>
    <t>165AC</t>
  </si>
  <si>
    <t>690AC</t>
  </si>
  <si>
    <t>IBUS20</t>
  </si>
  <si>
    <t>IBUS2.1</t>
  </si>
  <si>
    <t>ISU130</t>
  </si>
  <si>
    <t>ISU165</t>
  </si>
  <si>
    <t>ISU200</t>
  </si>
  <si>
    <t>ICU100</t>
  </si>
  <si>
    <t>ICU130</t>
  </si>
  <si>
    <t>ICU165</t>
  </si>
  <si>
    <t>ICU570</t>
  </si>
  <si>
    <t>PC165</t>
  </si>
  <si>
    <t>100AC</t>
  </si>
  <si>
    <t>IS165VW</t>
  </si>
  <si>
    <t>ICPSA165</t>
  </si>
  <si>
    <t>ISPSA165</t>
  </si>
  <si>
    <t>IC165VW</t>
  </si>
  <si>
    <t>IS690TOY</t>
  </si>
  <si>
    <t>IMPULSE4.320</t>
  </si>
  <si>
    <t>IYACIMPULSE4.320</t>
  </si>
  <si>
    <t>FDS1.350</t>
  </si>
  <si>
    <t>FDS4.350</t>
  </si>
  <si>
    <t>PSB200</t>
  </si>
  <si>
    <t>RCX165</t>
  </si>
  <si>
    <t>TWU1.5</t>
  </si>
  <si>
    <t>BBXF1200</t>
  </si>
  <si>
    <t>BBXT600</t>
  </si>
  <si>
    <t xml:space="preserve">CDE193BT </t>
  </si>
  <si>
    <t>CDE203BT</t>
  </si>
  <si>
    <t>DVRF800PRO</t>
  </si>
  <si>
    <t>INEW611D</t>
  </si>
  <si>
    <t>IVEW560BT</t>
  </si>
  <si>
    <t>KRE500E</t>
  </si>
  <si>
    <t>UTE200BT</t>
  </si>
  <si>
    <t>UTE204DAB</t>
  </si>
  <si>
    <t>SPS110TW</t>
  </si>
  <si>
    <t>RVCR800</t>
  </si>
  <si>
    <t>SWE815</t>
  </si>
  <si>
    <t>SWE1200</t>
  </si>
  <si>
    <t>SXE1025S</t>
  </si>
  <si>
    <t>SXE1325S</t>
  </si>
  <si>
    <t>SXE1350S</t>
  </si>
  <si>
    <t>SXE1725S</t>
  </si>
  <si>
    <t>SXE1750S</t>
  </si>
  <si>
    <t>SXE6925S</t>
  </si>
  <si>
    <t>TUET220DV</t>
  </si>
  <si>
    <t>ILXF903D</t>
  </si>
  <si>
    <t>PWES8</t>
  </si>
  <si>
    <t>PWDX5</t>
  </si>
  <si>
    <t>PWEV80</t>
  </si>
  <si>
    <t>DVRF200</t>
  </si>
  <si>
    <t>ILXW650BT</t>
  </si>
  <si>
    <t>ILX702D</t>
  </si>
  <si>
    <t>CH4220</t>
  </si>
  <si>
    <t>CH6520</t>
  </si>
  <si>
    <t>P55.4 C</t>
  </si>
  <si>
    <t>BL128DVC</t>
  </si>
  <si>
    <t>MR650</t>
  </si>
  <si>
    <t>MRC5</t>
  </si>
  <si>
    <t>APMFIRE2.13</t>
  </si>
  <si>
    <t>APMFIRE2.16</t>
  </si>
  <si>
    <t>APMFIRE10.2</t>
  </si>
  <si>
    <t>APMFIRE13.2</t>
  </si>
  <si>
    <t>APMFIRE16.2</t>
  </si>
  <si>
    <t>APMFIRE20.3</t>
  </si>
  <si>
    <t>APMFIRE69.3</t>
  </si>
  <si>
    <t>CONNECT10</t>
  </si>
  <si>
    <t>CONNECT16</t>
  </si>
  <si>
    <t>CONNECT25</t>
  </si>
  <si>
    <t>DESTROYERJK3000</t>
  </si>
  <si>
    <t>EDITIONSTWO</t>
  </si>
  <si>
    <t>EDITIONSFOUR</t>
  </si>
  <si>
    <t>LS1510</t>
  </si>
  <si>
    <t>LS2510</t>
  </si>
  <si>
    <t>MICROCUBE108D</t>
  </si>
  <si>
    <t>MMS2.16F</t>
  </si>
  <si>
    <t>MMS10.2</t>
  </si>
  <si>
    <t>MMS13.2</t>
  </si>
  <si>
    <t>MMS16.2</t>
  </si>
  <si>
    <t>MMS16.2F</t>
  </si>
  <si>
    <t>MMS57.2</t>
  </si>
  <si>
    <t>MMS87.2</t>
  </si>
  <si>
    <t>MMS915.2</t>
  </si>
  <si>
    <t>MMST19</t>
  </si>
  <si>
    <t>MPE2.13</t>
  </si>
  <si>
    <t>MPE2.16</t>
  </si>
  <si>
    <t>MPE10.2</t>
  </si>
  <si>
    <t>MPE13.2</t>
  </si>
  <si>
    <t>MPE16.2</t>
  </si>
  <si>
    <t>MPE69.3</t>
  </si>
  <si>
    <t>MPX1000</t>
  </si>
  <si>
    <t>PROCHARGER130</t>
  </si>
  <si>
    <t>WRS13.2</t>
  </si>
  <si>
    <t>WRS16.2</t>
  </si>
  <si>
    <t>RCA5</t>
  </si>
  <si>
    <t>XTREME2000</t>
  </si>
  <si>
    <t>E6902</t>
  </si>
  <si>
    <t>RL3NAC</t>
  </si>
  <si>
    <t>RL3MIB4</t>
  </si>
  <si>
    <t>RL4SY3</t>
  </si>
  <si>
    <t>RL4MBN55</t>
  </si>
  <si>
    <t>IFPOP50PHV</t>
  </si>
  <si>
    <t>RCMBNT6V2</t>
  </si>
  <si>
    <t>IFMASLEVPHV</t>
  </si>
  <si>
    <t>IFPEUGV3T</t>
  </si>
  <si>
    <t>IFBMWID6PV</t>
  </si>
  <si>
    <t>SKBT120</t>
  </si>
  <si>
    <t>GTVM135</t>
  </si>
  <si>
    <t>GTM7007</t>
  </si>
  <si>
    <t>GTM5006RN</t>
  </si>
  <si>
    <t>MD1200.1</t>
  </si>
  <si>
    <t>MD5000.1</t>
  </si>
  <si>
    <t>MD8000.1</t>
  </si>
  <si>
    <t>MD3000.1</t>
  </si>
  <si>
    <t>FSMANL805N</t>
  </si>
  <si>
    <t>MKI9100</t>
  </si>
  <si>
    <t>MKI9200</t>
  </si>
  <si>
    <t>PC.18DS</t>
  </si>
  <si>
    <t>TSHIRTHL</t>
  </si>
  <si>
    <t>TSHIRTHM</t>
  </si>
  <si>
    <t>TSHIRTFM</t>
  </si>
  <si>
    <t>TSHIRTFS</t>
  </si>
  <si>
    <t>MMSSUB108A</t>
  </si>
  <si>
    <t>PCA2.130</t>
  </si>
  <si>
    <t>WK4G</t>
  </si>
  <si>
    <t>ADVMVW1</t>
  </si>
  <si>
    <t>ADVMMB2</t>
  </si>
  <si>
    <t>Client :</t>
  </si>
  <si>
    <t>Date :</t>
  </si>
  <si>
    <t>Mode d'expédition :</t>
  </si>
  <si>
    <t>GLS</t>
  </si>
  <si>
    <t>Qté</t>
  </si>
  <si>
    <t xml:space="preserve">Ref </t>
  </si>
  <si>
    <t>Prix d'achat   €</t>
  </si>
  <si>
    <t>Reduction %</t>
  </si>
  <si>
    <t>Marge</t>
  </si>
  <si>
    <t>Prix de vente   Unitaire €</t>
  </si>
  <si>
    <t xml:space="preserve">Prix total            € </t>
  </si>
  <si>
    <t>COLLISSIMO</t>
  </si>
  <si>
    <t>CHRONOPOST</t>
  </si>
  <si>
    <t>GEODIS</t>
  </si>
  <si>
    <t>40+28%</t>
  </si>
  <si>
    <t>30+28%</t>
  </si>
  <si>
    <t>40+28+10%</t>
  </si>
  <si>
    <t>30+20%</t>
  </si>
  <si>
    <t>Remise</t>
  </si>
  <si>
    <t>Prix d'achat</t>
  </si>
  <si>
    <t>COLIS France</t>
  </si>
  <si>
    <t>PALETTE France</t>
  </si>
  <si>
    <t>PALETTE Export</t>
  </si>
  <si>
    <t>ACCUEIL</t>
  </si>
  <si>
    <t>COLIS Export</t>
  </si>
  <si>
    <t>poids marchandise</t>
  </si>
  <si>
    <t>Poids article U</t>
  </si>
  <si>
    <t>Poids article Total</t>
  </si>
  <si>
    <t>Qté Palette</t>
  </si>
  <si>
    <t>Dimensions palette</t>
  </si>
  <si>
    <t>Nbr de colis</t>
  </si>
  <si>
    <t>Poid emballages</t>
  </si>
  <si>
    <t>Poid Total :</t>
  </si>
  <si>
    <t>Poid marchandise :</t>
  </si>
  <si>
    <t>Mode d'expedition :</t>
  </si>
  <si>
    <t>COMMANDE PALETTE EXPORT</t>
  </si>
  <si>
    <t>COMMANDE COLIS EXPORT</t>
  </si>
  <si>
    <t>COMMANDE PALETTE France</t>
  </si>
  <si>
    <t>COMMANDE COLIS France</t>
  </si>
  <si>
    <t>OFFERT</t>
  </si>
  <si>
    <t>HILOV3</t>
  </si>
  <si>
    <t>AR3000D</t>
  </si>
  <si>
    <t>AR4000D</t>
  </si>
  <si>
    <t>AR2500M</t>
  </si>
  <si>
    <t>AR1500M</t>
  </si>
  <si>
    <t>AVA6200</t>
  </si>
  <si>
    <t>IMP1000.4</t>
  </si>
  <si>
    <t>GEN CODE</t>
  </si>
  <si>
    <t>IFFIATG5PV</t>
  </si>
  <si>
    <t>IFFIATG7PV</t>
  </si>
  <si>
    <t>IFFORDSN3TPV</t>
  </si>
  <si>
    <t>IFFORDSN3PV</t>
  </si>
  <si>
    <t>IFUCONG2PV</t>
  </si>
  <si>
    <t>IFINFINGV1</t>
  </si>
  <si>
    <t>BASSPROMICRO</t>
  </si>
  <si>
    <t>DPXM3100BT</t>
  </si>
  <si>
    <t>KDC120UB</t>
  </si>
  <si>
    <t>KDC110UR</t>
  </si>
  <si>
    <t>KMM205</t>
  </si>
  <si>
    <t>MKI9000</t>
  </si>
  <si>
    <t>CTLOCA25H</t>
  </si>
  <si>
    <t>Dimensions :</t>
  </si>
  <si>
    <t>SUB30A4</t>
  </si>
  <si>
    <t>PS165F3</t>
  </si>
  <si>
    <t>INEW720DC</t>
  </si>
  <si>
    <t>VM540</t>
  </si>
  <si>
    <t>AP4340</t>
  </si>
  <si>
    <t>STAGEA6004</t>
  </si>
  <si>
    <t>4/776</t>
  </si>
  <si>
    <t>4/777</t>
  </si>
  <si>
    <t>4/775</t>
  </si>
  <si>
    <t>SWS12</t>
  </si>
  <si>
    <t>NX12FD</t>
  </si>
  <si>
    <t>8/090</t>
  </si>
  <si>
    <t>Poid :</t>
  </si>
  <si>
    <t>VL2MMI3GQ3</t>
  </si>
  <si>
    <t>CAMAUDI</t>
  </si>
  <si>
    <t>RCFORDSYNC3</t>
  </si>
  <si>
    <t>9/400</t>
  </si>
  <si>
    <t>9/400 SACHET</t>
  </si>
  <si>
    <t>CAMFD9</t>
  </si>
  <si>
    <t>ABP03571 SACHET</t>
  </si>
  <si>
    <t>4/744</t>
  </si>
  <si>
    <t>RCPEUNAC</t>
  </si>
  <si>
    <t>CAM18</t>
  </si>
  <si>
    <t>CAMVW2RT</t>
  </si>
  <si>
    <t>CAM1</t>
  </si>
  <si>
    <t>CAM11</t>
  </si>
  <si>
    <t>CAM12</t>
  </si>
  <si>
    <t>CAM14</t>
  </si>
  <si>
    <t>CAM15</t>
  </si>
  <si>
    <t>CAM16</t>
  </si>
  <si>
    <t>CAM17</t>
  </si>
  <si>
    <t>CAM20</t>
  </si>
  <si>
    <t>CAM21</t>
  </si>
  <si>
    <t>CAM22</t>
  </si>
  <si>
    <t>CAM23</t>
  </si>
  <si>
    <t>CAM24</t>
  </si>
  <si>
    <t>CAM27</t>
  </si>
  <si>
    <t>CAM29</t>
  </si>
  <si>
    <t>CAM3</t>
  </si>
  <si>
    <t>CAM35</t>
  </si>
  <si>
    <t>CAM4</t>
  </si>
  <si>
    <t>CAM5</t>
  </si>
  <si>
    <t>CAM9</t>
  </si>
  <si>
    <t>CAMAD3</t>
  </si>
  <si>
    <t>CAMAU1AD</t>
  </si>
  <si>
    <t>CAMAU2AD</t>
  </si>
  <si>
    <t>CAMAU3AD</t>
  </si>
  <si>
    <t>CAMAU4AD</t>
  </si>
  <si>
    <t>CAMAU5AD</t>
  </si>
  <si>
    <t>CAMBM1AD</t>
  </si>
  <si>
    <t>CAMBRKTMTS</t>
  </si>
  <si>
    <t>CAMCH1AD</t>
  </si>
  <si>
    <t>CAMCHRT</t>
  </si>
  <si>
    <t>CAMCT1</t>
  </si>
  <si>
    <t>CAMCT2</t>
  </si>
  <si>
    <t>CAMCT3</t>
  </si>
  <si>
    <t>CAMCV1</t>
  </si>
  <si>
    <t>CAMDG1AD</t>
  </si>
  <si>
    <t>CAMVW3AD</t>
  </si>
  <si>
    <t>CAMVW3RT</t>
  </si>
  <si>
    <t>CAMVW4AD</t>
  </si>
  <si>
    <t>CAMVW5</t>
  </si>
  <si>
    <t>CAMVW5AD</t>
  </si>
  <si>
    <t>CAMVW6</t>
  </si>
  <si>
    <t>CAMVW6AD</t>
  </si>
  <si>
    <t>CAMVW7</t>
  </si>
  <si>
    <t>CAMVW7AD</t>
  </si>
  <si>
    <t>3/604</t>
  </si>
  <si>
    <t>CAMNUMBERPLATE2</t>
  </si>
  <si>
    <t>TW15</t>
  </si>
  <si>
    <t>TW17</t>
  </si>
  <si>
    <t>GHDVR82W</t>
  </si>
  <si>
    <t>CAM26</t>
  </si>
  <si>
    <t>CAMVW10</t>
  </si>
  <si>
    <t>CAMPE2</t>
  </si>
  <si>
    <t>GHDVR296</t>
  </si>
  <si>
    <t>3/622</t>
  </si>
  <si>
    <t>HILOV3sachet</t>
  </si>
  <si>
    <t>STINGER</t>
  </si>
  <si>
    <t>SSIB17</t>
  </si>
  <si>
    <t>SSIBY2M</t>
  </si>
  <si>
    <t>SSPRCA17</t>
  </si>
  <si>
    <t>SSPRCA2M</t>
  </si>
  <si>
    <t>SSPRCA3</t>
  </si>
  <si>
    <t>SSVLAGU</t>
  </si>
  <si>
    <t>SSVLANL</t>
  </si>
  <si>
    <t>SSDB2034</t>
  </si>
  <si>
    <t>SSRT0</t>
  </si>
  <si>
    <t>UK</t>
  </si>
  <si>
    <t>Prix Public</t>
  </si>
  <si>
    <t>Prix net</t>
  </si>
  <si>
    <t xml:space="preserve">Prix net </t>
  </si>
  <si>
    <t xml:space="preserve">Prix Net </t>
  </si>
  <si>
    <t>CT5094</t>
  </si>
  <si>
    <t>VM548</t>
  </si>
  <si>
    <t>CAMDG2AD</t>
  </si>
  <si>
    <t>CAMFD10</t>
  </si>
  <si>
    <t>CAMFD1RT</t>
  </si>
  <si>
    <t>CAMFD7</t>
  </si>
  <si>
    <t>CAMFD8</t>
  </si>
  <si>
    <t>CAMFT1AD</t>
  </si>
  <si>
    <t>CAMFT2</t>
  </si>
  <si>
    <t>CAMFT2AD</t>
  </si>
  <si>
    <t>CAMFT3</t>
  </si>
  <si>
    <t>CAMGM01RT</t>
  </si>
  <si>
    <t>CAMHD1RT</t>
  </si>
  <si>
    <t>CAMHD2RT</t>
  </si>
  <si>
    <t>CAMHY1RT</t>
  </si>
  <si>
    <t>CAMHY2RT</t>
  </si>
  <si>
    <t>CAMHY3RT</t>
  </si>
  <si>
    <t>CAMHY4RT</t>
  </si>
  <si>
    <t>CAMIN1RT</t>
  </si>
  <si>
    <t>CAMIV1</t>
  </si>
  <si>
    <t>CAMIV2</t>
  </si>
  <si>
    <t>CAMJG1AD</t>
  </si>
  <si>
    <t>CAMJP1AD</t>
  </si>
  <si>
    <t>CAMKI1RT</t>
  </si>
  <si>
    <t>CAMKI1RTC</t>
  </si>
  <si>
    <t>CAMKI2</t>
  </si>
  <si>
    <t>CAMKI2RT</t>
  </si>
  <si>
    <t>CAMKI3RT</t>
  </si>
  <si>
    <t>CAMKIT1</t>
  </si>
  <si>
    <t>CAMKIT11</t>
  </si>
  <si>
    <t>CAMKIT12</t>
  </si>
  <si>
    <t>CAMKIT6</t>
  </si>
  <si>
    <t>CAMKIT7</t>
  </si>
  <si>
    <t>CAMKIT8</t>
  </si>
  <si>
    <t>CAMLA1AD</t>
  </si>
  <si>
    <t>CAMLA2AD</t>
  </si>
  <si>
    <t>CAMLR1AD</t>
  </si>
  <si>
    <t>CAMLR2AD</t>
  </si>
  <si>
    <t>CAMLR4AD</t>
  </si>
  <si>
    <t>CAMMA1AD</t>
  </si>
  <si>
    <t>CAMMB1AD</t>
  </si>
  <si>
    <t>CAMMB2</t>
  </si>
  <si>
    <t>CAMMB2AD</t>
  </si>
  <si>
    <t>CAMMB3AD</t>
  </si>
  <si>
    <t>CAMMB4AD</t>
  </si>
  <si>
    <t>CAMMB5</t>
  </si>
  <si>
    <t>CAMMB5AD</t>
  </si>
  <si>
    <t>CAMMT1</t>
  </si>
  <si>
    <t>CAMMT1RT</t>
  </si>
  <si>
    <t>CAMMZ1</t>
  </si>
  <si>
    <t>CAMMZ1AD</t>
  </si>
  <si>
    <t>CAMMZ1RT</t>
  </si>
  <si>
    <t>CAMMZ4</t>
  </si>
  <si>
    <t>CAMNS1RT</t>
  </si>
  <si>
    <t>CAMNS2</t>
  </si>
  <si>
    <t>CAMNS2AD</t>
  </si>
  <si>
    <t>CAMNS2RT</t>
  </si>
  <si>
    <t>CAMNS3RT</t>
  </si>
  <si>
    <t>CAM-NUMBERPLATEPS</t>
  </si>
  <si>
    <t>CAMPE3</t>
  </si>
  <si>
    <t>CAMPO1AD</t>
  </si>
  <si>
    <t>CAMRCA1</t>
  </si>
  <si>
    <t>CAMRCA2</t>
  </si>
  <si>
    <t>CAMRCA3</t>
  </si>
  <si>
    <t>CAMRCA5</t>
  </si>
  <si>
    <t>CAMRCA6</t>
  </si>
  <si>
    <t>CAMRCAPWD</t>
  </si>
  <si>
    <t>CAMRT01</t>
  </si>
  <si>
    <t>CAMRT2</t>
  </si>
  <si>
    <t>CAMRT3</t>
  </si>
  <si>
    <t>CAMRT4</t>
  </si>
  <si>
    <t>CAMSK1AD</t>
  </si>
  <si>
    <t>CAMSK2AD</t>
  </si>
  <si>
    <t>CAMST1AD</t>
  </si>
  <si>
    <t>CAMSU1AD</t>
  </si>
  <si>
    <t>CAMSU1RT</t>
  </si>
  <si>
    <t>CAMSU2</t>
  </si>
  <si>
    <t>CAMSY1RT</t>
  </si>
  <si>
    <t>CAMSZ1RT</t>
  </si>
  <si>
    <t>CAMTY1AD</t>
  </si>
  <si>
    <t>CAMTY1RT</t>
  </si>
  <si>
    <t>CAMTY2</t>
  </si>
  <si>
    <t>CAMTY2AD</t>
  </si>
  <si>
    <t>CAMTY2RT</t>
  </si>
  <si>
    <t>CAMTY3</t>
  </si>
  <si>
    <t>CAMTY4</t>
  </si>
  <si>
    <t>CAMTY5</t>
  </si>
  <si>
    <t>CAMTY5RT</t>
  </si>
  <si>
    <t>CAMTY6</t>
  </si>
  <si>
    <t>CAMTY9</t>
  </si>
  <si>
    <t>CAMUNI-W1</t>
  </si>
  <si>
    <t>CAMUNISW2</t>
  </si>
  <si>
    <t>CAMVW1AD</t>
  </si>
  <si>
    <t>CAMVX4</t>
  </si>
  <si>
    <t>CAMVX5</t>
  </si>
  <si>
    <t>CAMVX6</t>
  </si>
  <si>
    <t>CAMWL2</t>
  </si>
  <si>
    <t>CT5404</t>
  </si>
  <si>
    <t>UNI1</t>
  </si>
  <si>
    <t>UNI10</t>
  </si>
  <si>
    <t>UNI11</t>
  </si>
  <si>
    <t>UNI12</t>
  </si>
  <si>
    <t>UNI14</t>
  </si>
  <si>
    <t>UNI15</t>
  </si>
  <si>
    <t>UNI16</t>
  </si>
  <si>
    <t>UNI17</t>
  </si>
  <si>
    <t>UNI18</t>
  </si>
  <si>
    <t>UNI19</t>
  </si>
  <si>
    <t>UNI2</t>
  </si>
  <si>
    <t>UNI20</t>
  </si>
  <si>
    <t>UNI21</t>
  </si>
  <si>
    <t>UNI22</t>
  </si>
  <si>
    <t>UNI23</t>
  </si>
  <si>
    <t>UNI24</t>
  </si>
  <si>
    <t>UNI26</t>
  </si>
  <si>
    <t>UNI27</t>
  </si>
  <si>
    <t>UNI28</t>
  </si>
  <si>
    <t>UNI29</t>
  </si>
  <si>
    <t>UNI3</t>
  </si>
  <si>
    <t>UNI30</t>
  </si>
  <si>
    <t>UNI33</t>
  </si>
  <si>
    <t>UNI36</t>
  </si>
  <si>
    <t>UNI37</t>
  </si>
  <si>
    <t>UNI38</t>
  </si>
  <si>
    <t>UNI39</t>
  </si>
  <si>
    <t>UNI4</t>
  </si>
  <si>
    <t>UNI40</t>
  </si>
  <si>
    <t>UNI41</t>
  </si>
  <si>
    <t>UNI42</t>
  </si>
  <si>
    <t>UNI5</t>
  </si>
  <si>
    <t>UNI6</t>
  </si>
  <si>
    <t>UNI7</t>
  </si>
  <si>
    <t>UNI8</t>
  </si>
  <si>
    <t>UNI9</t>
  </si>
  <si>
    <t>UNIJACK.2</t>
  </si>
  <si>
    <t>UNISWC.2</t>
  </si>
  <si>
    <t>UNISWC.3</t>
  </si>
  <si>
    <t>UNISWC.5</t>
  </si>
  <si>
    <t>CTLOC20</t>
  </si>
  <si>
    <t>CTMITUSB.3</t>
  </si>
  <si>
    <t>LOC2SL</t>
  </si>
  <si>
    <t>GHDVR62R</t>
  </si>
  <si>
    <t>CDE196DAB</t>
  </si>
  <si>
    <t>CH5520</t>
  </si>
  <si>
    <t>4/931</t>
  </si>
  <si>
    <t>800 X 600 X 940</t>
  </si>
  <si>
    <t>FARENHEIT</t>
  </si>
  <si>
    <t>HP902RFT</t>
  </si>
  <si>
    <t>6/1071</t>
  </si>
  <si>
    <t>/07</t>
  </si>
  <si>
    <t>Prix total</t>
  </si>
  <si>
    <t>Prix Net</t>
  </si>
  <si>
    <t xml:space="preserve">Prix total </t>
  </si>
  <si>
    <t>Date</t>
  </si>
  <si>
    <t>client</t>
  </si>
  <si>
    <t>marque</t>
  </si>
  <si>
    <t>Commandé</t>
  </si>
  <si>
    <t>Expédié</t>
  </si>
  <si>
    <t>Norauto voiron</t>
  </si>
  <si>
    <t>MACAUDIO</t>
  </si>
  <si>
    <t>PHONOCAR</t>
  </si>
  <si>
    <t>RELIQUATS</t>
  </si>
  <si>
    <t>Commentaire</t>
  </si>
  <si>
    <t>ECRIRE "OK" OU DATE</t>
  </si>
  <si>
    <t>DAVID</t>
  </si>
  <si>
    <t>COLISSIMO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</si>
</sst>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&quot;Kg&quot;"/>
    <numFmt numFmtId="165" formatCode="#,##0.00\ &quot;€&quot;"/>
    <numFmt numFmtId="166" formatCode="#,##0\ &quot;€&quot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Franklin Gothic Demi Cond"/>
      <family val="2"/>
    </font>
    <font>
      <sz val="10"/>
      <color indexed="8"/>
      <name val="Franklin Gothic Demi Cond"/>
      <family val="2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48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83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center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0" fillId="0" borderId="0" xfId="0" applyNumberFormat="1"/>
    <xf numFmtId="165" fontId="0" fillId="5" borderId="1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9" fontId="7" fillId="0" borderId="1" xfId="0" applyNumberFormat="1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165" fontId="0" fillId="2" borderId="1" xfId="0" applyNumberFormat="1" applyFill="1" applyBorder="1"/>
    <xf numFmtId="0" fontId="0" fillId="2" borderId="4" xfId="0" applyFill="1" applyBorder="1"/>
    <xf numFmtId="0" fontId="0" fillId="2" borderId="11" xfId="0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Fill="1"/>
    <xf numFmtId="0" fontId="1" fillId="0" borderId="0" xfId="0" applyFont="1"/>
    <xf numFmtId="0" fontId="0" fillId="5" borderId="1" xfId="0" applyFill="1" applyBorder="1"/>
    <xf numFmtId="0" fontId="1" fillId="5" borderId="1" xfId="0" applyFont="1" applyFill="1" applyBorder="1"/>
    <xf numFmtId="165" fontId="1" fillId="5" borderId="1" xfId="0" applyNumberFormat="1" applyFont="1" applyFill="1" applyBorder="1" applyAlignment="1">
      <alignment horizontal="center"/>
    </xf>
    <xf numFmtId="165" fontId="1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164" fontId="5" fillId="0" borderId="9" xfId="0" applyNumberFormat="1" applyFont="1" applyFill="1" applyBorder="1" applyAlignment="1">
      <alignment vertical="center" wrapText="1"/>
    </xf>
    <xf numFmtId="0" fontId="0" fillId="8" borderId="0" xfId="0" applyFill="1"/>
    <xf numFmtId="0" fontId="0" fillId="9" borderId="0" xfId="0" applyFill="1"/>
    <xf numFmtId="0" fontId="10" fillId="9" borderId="0" xfId="2" applyFont="1" applyFill="1" applyBorder="1" applyAlignment="1">
      <alignment horizontal="center" vertical="center"/>
    </xf>
    <xf numFmtId="0" fontId="8" fillId="9" borderId="0" xfId="0" applyFont="1" applyFill="1"/>
    <xf numFmtId="0" fontId="10" fillId="9" borderId="0" xfId="2" applyFont="1" applyFill="1" applyAlignment="1">
      <alignment horizontal="center" vertical="center"/>
    </xf>
    <xf numFmtId="0" fontId="10" fillId="9" borderId="0" xfId="2" applyFont="1" applyFill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3" fillId="0" borderId="0" xfId="0" applyFont="1" applyBorder="1"/>
    <xf numFmtId="0" fontId="0" fillId="8" borderId="0" xfId="0" applyFill="1" applyBorder="1"/>
    <xf numFmtId="0" fontId="0" fillId="8" borderId="0" xfId="0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/>
    </xf>
    <xf numFmtId="9" fontId="0" fillId="8" borderId="0" xfId="1" applyFont="1" applyFill="1" applyBorder="1" applyAlignment="1">
      <alignment horizontal="center" vertical="center"/>
    </xf>
    <xf numFmtId="0" fontId="0" fillId="8" borderId="0" xfId="1" applyNumberFormat="1" applyFon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0" fontId="10" fillId="8" borderId="0" xfId="2" applyFont="1" applyFill="1" applyBorder="1" applyAlignment="1">
      <alignment horizontal="center" vertical="center"/>
    </xf>
    <xf numFmtId="0" fontId="8" fillId="8" borderId="0" xfId="0" applyFont="1" applyFill="1"/>
    <xf numFmtId="0" fontId="10" fillId="8" borderId="0" xfId="2" applyFont="1" applyFill="1" applyAlignment="1">
      <alignment horizontal="center" vertical="center"/>
    </xf>
    <xf numFmtId="0" fontId="10" fillId="8" borderId="0" xfId="2" applyFont="1" applyFill="1" applyBorder="1" applyAlignment="1">
      <alignment vertical="center"/>
    </xf>
    <xf numFmtId="0" fontId="0" fillId="10" borderId="0" xfId="0" applyFill="1"/>
    <xf numFmtId="0" fontId="0" fillId="10" borderId="0" xfId="0" applyFill="1" applyBorder="1"/>
    <xf numFmtId="0" fontId="0" fillId="0" borderId="0" xfId="0" applyBorder="1" applyAlignment="1">
      <alignment horizontal="center" vertical="center"/>
    </xf>
    <xf numFmtId="165" fontId="0" fillId="10" borderId="0" xfId="0" applyNumberFormat="1" applyFill="1" applyBorder="1" applyAlignment="1">
      <alignment horizontal="center"/>
    </xf>
    <xf numFmtId="9" fontId="0" fillId="10" borderId="0" xfId="1" applyFont="1" applyFill="1" applyBorder="1" applyAlignment="1">
      <alignment horizontal="center" vertical="center"/>
    </xf>
    <xf numFmtId="0" fontId="0" fillId="10" borderId="0" xfId="1" applyNumberFormat="1" applyFont="1" applyFill="1" applyBorder="1" applyAlignment="1">
      <alignment horizontal="center" vertical="center"/>
    </xf>
    <xf numFmtId="165" fontId="0" fillId="10" borderId="0" xfId="0" applyNumberFormat="1" applyFill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5" fillId="0" borderId="14" xfId="0" applyFont="1" applyBorder="1"/>
    <xf numFmtId="0" fontId="0" fillId="0" borderId="15" xfId="0" applyBorder="1"/>
    <xf numFmtId="0" fontId="0" fillId="0" borderId="14" xfId="0" applyBorder="1"/>
    <xf numFmtId="165" fontId="0" fillId="5" borderId="17" xfId="0" applyNumberForma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0" fontId="0" fillId="0" borderId="0" xfId="0" applyFill="1" applyBorder="1"/>
    <xf numFmtId="9" fontId="0" fillId="8" borderId="0" xfId="0" applyNumberFormat="1" applyFill="1" applyAlignment="1">
      <alignment horizontal="center" vertical="center"/>
    </xf>
    <xf numFmtId="0" fontId="1" fillId="8" borderId="0" xfId="0" applyFont="1" applyFill="1"/>
    <xf numFmtId="0" fontId="1" fillId="0" borderId="0" xfId="0" applyFont="1" applyBorder="1"/>
    <xf numFmtId="0" fontId="5" fillId="0" borderId="0" xfId="0" applyFont="1" applyBorder="1"/>
    <xf numFmtId="0" fontId="1" fillId="0" borderId="15" xfId="0" applyFont="1" applyBorder="1" applyAlignment="1">
      <alignment horizontal="center"/>
    </xf>
    <xf numFmtId="165" fontId="1" fillId="5" borderId="17" xfId="0" applyNumberFormat="1" applyFont="1" applyFill="1" applyBorder="1" applyAlignment="1">
      <alignment horizontal="center" vertical="center"/>
    </xf>
    <xf numFmtId="0" fontId="0" fillId="5" borderId="19" xfId="0" applyFill="1" applyBorder="1"/>
    <xf numFmtId="165" fontId="1" fillId="5" borderId="19" xfId="0" applyNumberFormat="1" applyFont="1" applyFill="1" applyBorder="1" applyAlignment="1">
      <alignment horizontal="center"/>
    </xf>
    <xf numFmtId="0" fontId="1" fillId="0" borderId="15" xfId="0" applyFont="1" applyBorder="1"/>
    <xf numFmtId="0" fontId="5" fillId="0" borderId="14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0" fillId="8" borderId="0" xfId="0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" fontId="3" fillId="0" borderId="1" xfId="0" applyNumberFormat="1" applyFont="1" applyBorder="1"/>
    <xf numFmtId="1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" xfId="0" applyNumberFormat="1" applyBorder="1"/>
    <xf numFmtId="1" fontId="0" fillId="0" borderId="28" xfId="0" applyNumberFormat="1" applyFill="1" applyBorder="1"/>
    <xf numFmtId="0" fontId="1" fillId="0" borderId="16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right"/>
    </xf>
    <xf numFmtId="165" fontId="7" fillId="0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4" fontId="0" fillId="0" borderId="15" xfId="0" applyNumberFormat="1" applyBorder="1" applyAlignment="1">
      <alignment horizontal="left"/>
    </xf>
    <xf numFmtId="0" fontId="0" fillId="10" borderId="0" xfId="0" applyFill="1" applyAlignment="1">
      <alignment horizontal="center" vertical="center"/>
    </xf>
    <xf numFmtId="164" fontId="5" fillId="6" borderId="0" xfId="0" applyNumberFormat="1" applyFont="1" applyFill="1" applyBorder="1" applyAlignment="1">
      <alignment horizontal="left" vertical="center" wrapText="1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9" fontId="0" fillId="0" borderId="1" xfId="1" applyFont="1" applyBorder="1" applyAlignment="1" applyProtection="1">
      <alignment horizontal="center" vertical="center"/>
      <protection locked="0"/>
    </xf>
    <xf numFmtId="0" fontId="0" fillId="0" borderId="1" xfId="1" applyNumberFormat="1" applyFont="1" applyBorder="1" applyAlignment="1" applyProtection="1">
      <alignment horizontal="center" vertical="center"/>
      <protection locked="0"/>
    </xf>
    <xf numFmtId="9" fontId="0" fillId="0" borderId="19" xfId="1" applyFont="1" applyBorder="1" applyAlignment="1" applyProtection="1">
      <alignment horizontal="center" vertical="center"/>
      <protection locked="0"/>
    </xf>
    <xf numFmtId="0" fontId="0" fillId="0" borderId="19" xfId="1" applyNumberFormat="1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Protection="1"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9" fontId="1" fillId="0" borderId="1" xfId="1" applyFont="1" applyBorder="1" applyAlignment="1" applyProtection="1">
      <alignment horizontal="center" vertical="center"/>
      <protection locked="0"/>
    </xf>
    <xf numFmtId="0" fontId="1" fillId="0" borderId="1" xfId="1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Protection="1">
      <protection locked="0"/>
    </xf>
    <xf numFmtId="0" fontId="5" fillId="0" borderId="0" xfId="0" applyFont="1" applyBorder="1" applyProtection="1">
      <protection locked="0"/>
    </xf>
    <xf numFmtId="164" fontId="3" fillId="0" borderId="1" xfId="0" applyNumberFormat="1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</xf>
    <xf numFmtId="0" fontId="3" fillId="0" borderId="1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0" fillId="2" borderId="1" xfId="0" applyNumberForma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2" borderId="4" xfId="0" applyNumberFormat="1" applyFill="1" applyBorder="1"/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0" fillId="7" borderId="0" xfId="2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165" fontId="1" fillId="5" borderId="17" xfId="0" applyNumberFormat="1" applyFont="1" applyFill="1" applyBorder="1" applyAlignment="1">
      <alignment horizontal="center" vertical="center"/>
    </xf>
    <xf numFmtId="1" fontId="3" fillId="0" borderId="0" xfId="0" applyNumberFormat="1" applyFont="1" applyBorder="1"/>
    <xf numFmtId="0" fontId="0" fillId="11" borderId="4" xfId="0" applyFill="1" applyBorder="1"/>
    <xf numFmtId="2" fontId="0" fillId="11" borderId="4" xfId="0" applyNumberFormat="1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right"/>
    </xf>
    <xf numFmtId="0" fontId="0" fillId="11" borderId="1" xfId="0" applyFill="1" applyBorder="1"/>
    <xf numFmtId="165" fontId="3" fillId="0" borderId="1" xfId="0" applyNumberFormat="1" applyFont="1" applyFill="1" applyBorder="1"/>
    <xf numFmtId="0" fontId="5" fillId="0" borderId="0" xfId="0" applyFont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 wrapText="1"/>
    </xf>
    <xf numFmtId="164" fontId="5" fillId="5" borderId="29" xfId="0" applyNumberFormat="1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right"/>
    </xf>
    <xf numFmtId="0" fontId="0" fillId="0" borderId="5" xfId="0" applyFill="1" applyBorder="1"/>
    <xf numFmtId="0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ill="1" applyBorder="1"/>
    <xf numFmtId="0" fontId="0" fillId="0" borderId="5" xfId="0" applyFill="1" applyBorder="1" applyAlignment="1">
      <alignment horizontal="center"/>
    </xf>
    <xf numFmtId="165" fontId="0" fillId="0" borderId="0" xfId="0" applyNumberFormat="1" applyFill="1" applyBorder="1"/>
    <xf numFmtId="0" fontId="5" fillId="0" borderId="23" xfId="0" applyFont="1" applyBorder="1" applyAlignment="1">
      <alignment horizontal="center" vertical="center" wrapText="1"/>
    </xf>
    <xf numFmtId="165" fontId="0" fillId="0" borderId="1" xfId="1" applyNumberFormat="1" applyFont="1" applyBorder="1" applyAlignment="1" applyProtection="1">
      <alignment horizontal="center" vertical="center"/>
      <protection locked="0"/>
    </xf>
    <xf numFmtId="165" fontId="0" fillId="0" borderId="19" xfId="1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8" borderId="0" xfId="2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Border="1" applyAlignment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165" fontId="5" fillId="0" borderId="24" xfId="0" applyNumberFormat="1" applyFont="1" applyBorder="1" applyAlignment="1" applyProtection="1">
      <alignment horizontal="center" vertical="center" wrapText="1"/>
    </xf>
    <xf numFmtId="14" fontId="4" fillId="0" borderId="1" xfId="1" applyNumberFormat="1" applyFont="1" applyBorder="1" applyAlignment="1" applyProtection="1">
      <alignment horizontal="center" vertical="center"/>
      <protection locked="0"/>
    </xf>
    <xf numFmtId="0" fontId="13" fillId="7" borderId="0" xfId="0" applyFont="1" applyFill="1" applyAlignment="1">
      <alignment horizontal="center" vertical="center"/>
    </xf>
    <xf numFmtId="0" fontId="10" fillId="6" borderId="10" xfId="2" applyFont="1" applyFill="1" applyBorder="1" applyAlignment="1" applyProtection="1">
      <alignment horizontal="center" vertical="center"/>
      <protection locked="0"/>
    </xf>
    <xf numFmtId="0" fontId="10" fillId="6" borderId="6" xfId="2" applyFont="1" applyFill="1" applyBorder="1" applyAlignment="1" applyProtection="1">
      <alignment horizontal="center" vertical="center"/>
      <protection locked="0"/>
    </xf>
    <xf numFmtId="0" fontId="10" fillId="6" borderId="11" xfId="2" applyFont="1" applyFill="1" applyBorder="1" applyAlignment="1" applyProtection="1">
      <alignment horizontal="center" vertical="center"/>
      <protection locked="0"/>
    </xf>
    <xf numFmtId="0" fontId="10" fillId="6" borderId="7" xfId="2" applyFont="1" applyFill="1" applyBorder="1" applyAlignment="1" applyProtection="1">
      <alignment horizontal="center" vertical="center"/>
      <protection locked="0"/>
    </xf>
    <xf numFmtId="0" fontId="10" fillId="6" borderId="0" xfId="2" applyFont="1" applyFill="1" applyBorder="1" applyAlignment="1" applyProtection="1">
      <alignment horizontal="center" vertical="center"/>
      <protection locked="0"/>
    </xf>
    <xf numFmtId="0" fontId="10" fillId="6" borderId="13" xfId="2" applyFont="1" applyFill="1" applyBorder="1" applyAlignment="1" applyProtection="1">
      <alignment horizontal="center" vertical="center"/>
      <protection locked="0"/>
    </xf>
    <xf numFmtId="0" fontId="10" fillId="6" borderId="12" xfId="2" applyFont="1" applyFill="1" applyBorder="1" applyAlignment="1" applyProtection="1">
      <alignment horizontal="center" vertical="center"/>
      <protection locked="0"/>
    </xf>
    <xf numFmtId="0" fontId="10" fillId="6" borderId="9" xfId="2" applyFont="1" applyFill="1" applyBorder="1" applyAlignment="1" applyProtection="1">
      <alignment horizontal="center" vertical="center"/>
      <protection locked="0"/>
    </xf>
    <xf numFmtId="0" fontId="10" fillId="6" borderId="8" xfId="2" applyFont="1" applyFill="1" applyBorder="1" applyAlignment="1" applyProtection="1">
      <alignment horizontal="center" vertical="center"/>
      <protection locked="0"/>
    </xf>
    <xf numFmtId="0" fontId="10" fillId="7" borderId="10" xfId="2" applyFont="1" applyFill="1" applyBorder="1" applyAlignment="1" applyProtection="1">
      <alignment horizontal="center" vertical="center"/>
      <protection locked="0"/>
    </xf>
    <xf numFmtId="0" fontId="10" fillId="7" borderId="6" xfId="2" applyFont="1" applyFill="1" applyBorder="1" applyAlignment="1" applyProtection="1">
      <alignment horizontal="center" vertical="center"/>
      <protection locked="0"/>
    </xf>
    <xf numFmtId="0" fontId="10" fillId="7" borderId="11" xfId="2" applyFont="1" applyFill="1" applyBorder="1" applyAlignment="1" applyProtection="1">
      <alignment horizontal="center" vertical="center"/>
      <protection locked="0"/>
    </xf>
    <xf numFmtId="0" fontId="10" fillId="7" borderId="7" xfId="2" applyFont="1" applyFill="1" applyBorder="1" applyAlignment="1" applyProtection="1">
      <alignment horizontal="center" vertical="center"/>
      <protection locked="0"/>
    </xf>
    <xf numFmtId="0" fontId="10" fillId="7" borderId="0" xfId="2" applyFont="1" applyFill="1" applyBorder="1" applyAlignment="1" applyProtection="1">
      <alignment horizontal="center" vertical="center"/>
      <protection locked="0"/>
    </xf>
    <xf numFmtId="0" fontId="10" fillId="7" borderId="13" xfId="2" applyFont="1" applyFill="1" applyBorder="1" applyAlignment="1" applyProtection="1">
      <alignment horizontal="center" vertical="center"/>
      <protection locked="0"/>
    </xf>
    <xf numFmtId="0" fontId="10" fillId="7" borderId="12" xfId="2" applyFont="1" applyFill="1" applyBorder="1" applyAlignment="1" applyProtection="1">
      <alignment horizontal="center" vertical="center"/>
      <protection locked="0"/>
    </xf>
    <xf numFmtId="0" fontId="10" fillId="7" borderId="9" xfId="2" applyFont="1" applyFill="1" applyBorder="1" applyAlignment="1" applyProtection="1">
      <alignment horizontal="center" vertical="center"/>
      <protection locked="0"/>
    </xf>
    <xf numFmtId="0" fontId="10" fillId="7" borderId="8" xfId="2" applyFont="1" applyFill="1" applyBorder="1" applyAlignment="1" applyProtection="1">
      <alignment horizontal="center" vertical="center"/>
      <protection locked="0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5" fillId="0" borderId="14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 vertical="center" wrapText="1"/>
    </xf>
    <xf numFmtId="164" fontId="5" fillId="5" borderId="17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165" fontId="1" fillId="5" borderId="17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65" fontId="1" fillId="5" borderId="19" xfId="0" applyNumberFormat="1" applyFont="1" applyFill="1" applyBorder="1" applyAlignment="1">
      <alignment horizontal="center" vertical="center"/>
    </xf>
    <xf numFmtId="165" fontId="1" fillId="5" borderId="20" xfId="0" applyNumberFormat="1" applyFont="1" applyFill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center" vertical="center" wrapText="1"/>
    </xf>
    <xf numFmtId="164" fontId="5" fillId="5" borderId="32" xfId="0" applyNumberFormat="1" applyFont="1" applyFill="1" applyBorder="1" applyAlignment="1">
      <alignment horizontal="center" vertical="center" wrapText="1"/>
    </xf>
    <xf numFmtId="164" fontId="5" fillId="5" borderId="29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4" fillId="0" borderId="0" xfId="0" applyFont="1" applyFill="1"/>
    <xf numFmtId="9" fontId="14" fillId="0" borderId="0" xfId="0" applyNumberFormat="1" applyFon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">
    <dxf>
      <fill>
        <patternFill>
          <bgColor rgb="FFFFFF00"/>
        </patternFill>
      </fill>
    </dxf>
    <dxf>
      <fill>
        <patternFill>
          <bgColor rgb="FF00F66F"/>
        </patternFill>
      </fill>
    </dxf>
    <dxf>
      <fill>
        <patternFill>
          <bgColor rgb="FFFF9F9F"/>
        </patternFill>
      </fill>
    </dxf>
  </dxfs>
  <tableStyles count="0" defaultTableStyle="TableStyleMedium2" defaultPivotStyle="PivotStyleLight16"/>
  <colors>
    <mruColors>
      <color rgb="FF00F66F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5</xdr:row>
      <xdr:rowOff>9525</xdr:rowOff>
    </xdr:from>
    <xdr:to>
      <xdr:col>6</xdr:col>
      <xdr:colOff>409575</xdr:colOff>
      <xdr:row>5</xdr:row>
      <xdr:rowOff>171451</xdr:rowOff>
    </xdr:to>
    <xdr:sp macro="" textlink="">
      <xdr:nvSpPr>
        <xdr:cNvPr id="2" name="Flèche vers le bas 1"/>
        <xdr:cNvSpPr/>
      </xdr:nvSpPr>
      <xdr:spPr>
        <a:xfrm>
          <a:off x="6048375" y="1152525"/>
          <a:ext cx="85725" cy="1619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285750</xdr:colOff>
      <xdr:row>5</xdr:row>
      <xdr:rowOff>19050</xdr:rowOff>
    </xdr:from>
    <xdr:to>
      <xdr:col>7</xdr:col>
      <xdr:colOff>371475</xdr:colOff>
      <xdr:row>5</xdr:row>
      <xdr:rowOff>180976</xdr:rowOff>
    </xdr:to>
    <xdr:sp macro="" textlink="">
      <xdr:nvSpPr>
        <xdr:cNvPr id="3" name="Flèche vers le bas 2"/>
        <xdr:cNvSpPr/>
      </xdr:nvSpPr>
      <xdr:spPr>
        <a:xfrm>
          <a:off x="6810375" y="1162050"/>
          <a:ext cx="85725" cy="1619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ra%20stat%20exe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"/>
      <sheetName val="IntraStat"/>
    </sheetNames>
    <sheetDataSet>
      <sheetData sheetId="0">
        <row r="2">
          <cell r="B2" t="str">
            <v>Ref produit</v>
          </cell>
        </row>
        <row r="3">
          <cell r="B3" t="str">
            <v>CTS CH 00C</v>
          </cell>
        </row>
        <row r="4">
          <cell r="B4" t="str">
            <v>CTK MB 11</v>
          </cell>
        </row>
        <row r="5">
          <cell r="B5" t="str">
            <v>CTS FO 20.2</v>
          </cell>
        </row>
        <row r="6">
          <cell r="B6" t="str">
            <v>CAM 24</v>
          </cell>
        </row>
        <row r="7">
          <cell r="B7" t="str">
            <v>CAM HD1 RT</v>
          </cell>
        </row>
        <row r="8">
          <cell r="B8" t="str">
            <v>CTK DC 01</v>
          </cell>
        </row>
        <row r="9">
          <cell r="B9" t="str">
            <v>CTK DC 02</v>
          </cell>
        </row>
        <row r="10">
          <cell r="B10" t="str">
            <v>CTK DC 04</v>
          </cell>
        </row>
        <row r="11">
          <cell r="B11" t="str">
            <v>CTK FD 57</v>
          </cell>
        </row>
        <row r="12">
          <cell r="B12" t="str">
            <v>CTK FT 02</v>
          </cell>
        </row>
        <row r="13">
          <cell r="B13" t="str">
            <v>CTK LR 04</v>
          </cell>
        </row>
        <row r="14">
          <cell r="B14" t="str">
            <v>CTK SU 01</v>
          </cell>
        </row>
        <row r="15">
          <cell r="B15" t="str">
            <v>CTS PO 001.2</v>
          </cell>
        </row>
        <row r="16">
          <cell r="B16" t="str">
            <v>CT20 BM 06</v>
          </cell>
        </row>
        <row r="17">
          <cell r="B17" t="str">
            <v>CT23 MB 29</v>
          </cell>
        </row>
        <row r="18">
          <cell r="B18" t="str">
            <v>CT23 PO 03</v>
          </cell>
        </row>
        <row r="19">
          <cell r="B19" t="str">
            <v>CT24 TY 38</v>
          </cell>
        </row>
        <row r="20">
          <cell r="B20" t="str">
            <v>CAM 23</v>
          </cell>
        </row>
        <row r="21">
          <cell r="B21" t="str">
            <v>IF PO P50PHV</v>
          </cell>
        </row>
        <row r="22">
          <cell r="B22" t="str">
            <v>RC FOR SYNC3</v>
          </cell>
        </row>
        <row r="23">
          <cell r="B23" t="str">
            <v>PSB 200</v>
          </cell>
        </row>
        <row r="24">
          <cell r="B24" t="str">
            <v>ILX F903D</v>
          </cell>
        </row>
        <row r="25">
          <cell r="B25" t="str">
            <v>DVR F800 PRO</v>
          </cell>
        </row>
        <row r="26">
          <cell r="B26" t="str">
            <v>UTE 204 DAB</v>
          </cell>
        </row>
        <row r="27">
          <cell r="B27" t="str">
            <v>INE W611 D</v>
          </cell>
        </row>
        <row r="28">
          <cell r="B28" t="str">
            <v>3/240</v>
          </cell>
        </row>
        <row r="29">
          <cell r="B29" t="str">
            <v>3/294</v>
          </cell>
        </row>
        <row r="30">
          <cell r="B30" t="str">
            <v>3/366</v>
          </cell>
        </row>
        <row r="31">
          <cell r="B31" t="str">
            <v>3/529</v>
          </cell>
        </row>
        <row r="32">
          <cell r="B32" t="str">
            <v>3/800</v>
          </cell>
        </row>
        <row r="33">
          <cell r="B33" t="str">
            <v>4/328.3</v>
          </cell>
        </row>
        <row r="34">
          <cell r="B34" t="str">
            <v>4/620</v>
          </cell>
        </row>
        <row r="35">
          <cell r="B35" t="str">
            <v>5/133</v>
          </cell>
        </row>
        <row r="36">
          <cell r="B36" t="str">
            <v>5/938</v>
          </cell>
        </row>
        <row r="37">
          <cell r="B37" t="str">
            <v>7/503</v>
          </cell>
        </row>
        <row r="38">
          <cell r="B38" t="str">
            <v>8/534</v>
          </cell>
        </row>
        <row r="39">
          <cell r="B39" t="str">
            <v>8/551</v>
          </cell>
        </row>
        <row r="40">
          <cell r="B40" t="str">
            <v>8/558</v>
          </cell>
        </row>
        <row r="41">
          <cell r="B41" t="str">
            <v>CTS CH 00C</v>
          </cell>
        </row>
        <row r="42">
          <cell r="B42" t="str">
            <v>CTK MB 11</v>
          </cell>
        </row>
        <row r="43">
          <cell r="B43" t="str">
            <v>CTS FO 20.2</v>
          </cell>
        </row>
        <row r="44">
          <cell r="B44" t="str">
            <v>CAM 24</v>
          </cell>
        </row>
        <row r="45">
          <cell r="B45" t="str">
            <v>CAM HD1 RT</v>
          </cell>
        </row>
        <row r="46">
          <cell r="B46" t="str">
            <v>CTK DC 01</v>
          </cell>
        </row>
        <row r="47">
          <cell r="B47" t="str">
            <v>CTK DC 02</v>
          </cell>
        </row>
        <row r="48">
          <cell r="B48" t="str">
            <v>CTK DC 04</v>
          </cell>
        </row>
        <row r="49">
          <cell r="B49" t="str">
            <v>CTK FD 57</v>
          </cell>
        </row>
        <row r="50">
          <cell r="B50" t="str">
            <v>CTK FT 02</v>
          </cell>
        </row>
        <row r="51">
          <cell r="B51" t="str">
            <v>CTK LR 04</v>
          </cell>
        </row>
        <row r="52">
          <cell r="B52" t="str">
            <v>CTK SU 01</v>
          </cell>
        </row>
        <row r="53">
          <cell r="B53" t="str">
            <v>CTS PO 001.2</v>
          </cell>
        </row>
        <row r="54">
          <cell r="B54" t="str">
            <v>CT20 BM 06</v>
          </cell>
        </row>
        <row r="55">
          <cell r="B55" t="str">
            <v>CT23 MB 29</v>
          </cell>
        </row>
        <row r="56">
          <cell r="B56" t="str">
            <v>CT23 PO 03</v>
          </cell>
        </row>
        <row r="57">
          <cell r="B57" t="str">
            <v>CT24 TY 38</v>
          </cell>
        </row>
        <row r="58">
          <cell r="B58" t="str">
            <v>CAM 23</v>
          </cell>
        </row>
        <row r="59">
          <cell r="B59" t="str">
            <v>IF PO P50PHV</v>
          </cell>
        </row>
        <row r="60">
          <cell r="B60" t="str">
            <v>RC FOR SYNC3</v>
          </cell>
        </row>
        <row r="61">
          <cell r="B61" t="str">
            <v>PSB 200</v>
          </cell>
        </row>
        <row r="62">
          <cell r="B62" t="str">
            <v>ILX F903D</v>
          </cell>
        </row>
        <row r="63">
          <cell r="B63" t="str">
            <v>DVR F800 PRO</v>
          </cell>
        </row>
        <row r="64">
          <cell r="B64" t="str">
            <v>UTE 204 DAB</v>
          </cell>
        </row>
        <row r="65">
          <cell r="B65" t="str">
            <v>INE W611 D</v>
          </cell>
        </row>
        <row r="66">
          <cell r="B66" t="str">
            <v>3/240</v>
          </cell>
        </row>
        <row r="67">
          <cell r="B67" t="str">
            <v>3/294</v>
          </cell>
        </row>
        <row r="68">
          <cell r="B68" t="str">
            <v>3/366</v>
          </cell>
        </row>
        <row r="69">
          <cell r="B69" t="str">
            <v>3/529</v>
          </cell>
        </row>
        <row r="70">
          <cell r="B70" t="str">
            <v>3/800</v>
          </cell>
        </row>
        <row r="71">
          <cell r="B71" t="str">
            <v>4/328.3</v>
          </cell>
        </row>
        <row r="72">
          <cell r="B72" t="str">
            <v>4/620</v>
          </cell>
        </row>
        <row r="73">
          <cell r="B73" t="str">
            <v>5/133</v>
          </cell>
        </row>
        <row r="74">
          <cell r="B74" t="str">
            <v>5/938</v>
          </cell>
        </row>
        <row r="75">
          <cell r="B75" t="str">
            <v>7/503</v>
          </cell>
        </row>
        <row r="76">
          <cell r="B76" t="str">
            <v>8/534</v>
          </cell>
        </row>
        <row r="77">
          <cell r="B77" t="str">
            <v>8/551</v>
          </cell>
        </row>
        <row r="78">
          <cell r="B78" t="str">
            <v>8/558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showGridLines="0" tabSelected="1" workbookViewId="0">
      <selection activeCell="J17" sqref="J17:L19"/>
    </sheetView>
  </sheetViews>
  <sheetFormatPr baseColWidth="10" defaultRowHeight="15" x14ac:dyDescent="0.25"/>
  <sheetData>
    <row r="1" spans="1:26" x14ac:dyDescent="0.25">
      <c r="A1" s="71"/>
      <c r="B1" s="71"/>
      <c r="C1" s="71"/>
      <c r="D1" s="71"/>
      <c r="E1" s="71"/>
      <c r="F1" s="71"/>
      <c r="G1" s="71"/>
      <c r="H1" s="211" t="s">
        <v>3545</v>
      </c>
      <c r="I1" s="211"/>
      <c r="J1" s="211"/>
      <c r="K1" s="211"/>
      <c r="L1" s="211"/>
      <c r="M1" s="211"/>
      <c r="N1" s="21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x14ac:dyDescent="0.25">
      <c r="A2" s="71"/>
      <c r="B2" s="71"/>
      <c r="C2" s="71"/>
      <c r="D2" s="71"/>
      <c r="E2" s="71"/>
      <c r="F2" s="71"/>
      <c r="G2" s="71"/>
      <c r="H2" s="211"/>
      <c r="I2" s="211"/>
      <c r="J2" s="211"/>
      <c r="K2" s="211"/>
      <c r="L2" s="211"/>
      <c r="M2" s="211"/>
      <c r="N2" s="21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x14ac:dyDescent="0.25">
      <c r="A3" s="71"/>
      <c r="B3" s="71"/>
      <c r="C3" s="71"/>
      <c r="D3" s="71"/>
      <c r="E3" s="71"/>
      <c r="F3" s="71"/>
      <c r="G3" s="71"/>
      <c r="H3" s="211"/>
      <c r="I3" s="211"/>
      <c r="J3" s="211"/>
      <c r="K3" s="211"/>
      <c r="L3" s="211"/>
      <c r="M3" s="211"/>
      <c r="N3" s="21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</row>
    <row r="4" spans="1:26" x14ac:dyDescent="0.25">
      <c r="A4" s="71"/>
      <c r="B4" s="71"/>
      <c r="C4" s="71"/>
      <c r="D4" s="71"/>
      <c r="E4" s="71"/>
      <c r="F4" s="71"/>
      <c r="G4" s="71"/>
      <c r="H4" s="72"/>
      <c r="I4" s="72"/>
      <c r="J4" s="72"/>
      <c r="K4" s="72"/>
      <c r="L4" s="72"/>
      <c r="M4" s="72"/>
      <c r="N4" s="72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</row>
    <row r="5" spans="1:26" x14ac:dyDescent="0.25">
      <c r="A5" s="71"/>
      <c r="B5" s="71"/>
      <c r="C5" s="71"/>
      <c r="D5" s="71"/>
      <c r="E5" s="71"/>
      <c r="F5" s="71"/>
      <c r="G5" s="71"/>
      <c r="H5" s="72"/>
      <c r="I5" s="72"/>
      <c r="J5" s="72"/>
      <c r="K5" s="72"/>
      <c r="L5" s="72"/>
      <c r="M5" s="72"/>
      <c r="N5" s="72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</row>
    <row r="6" spans="1:26" x14ac:dyDescent="0.25">
      <c r="A6" s="71"/>
      <c r="B6" s="71"/>
      <c r="C6" s="71"/>
      <c r="D6" s="71"/>
      <c r="E6" s="71"/>
      <c r="F6" s="71"/>
      <c r="G6" s="71"/>
      <c r="H6" s="72"/>
      <c r="I6" s="72"/>
      <c r="J6" s="72"/>
      <c r="K6" s="72"/>
      <c r="L6" s="72"/>
      <c r="M6" s="72"/>
      <c r="N6" s="72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</row>
    <row r="7" spans="1:26" x14ac:dyDescent="0.25">
      <c r="A7" s="71"/>
      <c r="B7" s="71"/>
      <c r="C7" s="71"/>
      <c r="D7" s="71"/>
      <c r="E7" s="71"/>
      <c r="F7" s="71"/>
      <c r="G7" s="71"/>
      <c r="H7" s="72"/>
      <c r="I7" s="72"/>
      <c r="J7" s="212" t="s">
        <v>3542</v>
      </c>
      <c r="K7" s="213"/>
      <c r="L7" s="214"/>
      <c r="M7" s="72"/>
      <c r="N7" s="72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</row>
    <row r="8" spans="1:26" x14ac:dyDescent="0.25">
      <c r="A8" s="71"/>
      <c r="B8" s="71"/>
      <c r="C8" s="71"/>
      <c r="D8" s="71"/>
      <c r="E8" s="71"/>
      <c r="F8" s="71"/>
      <c r="G8" s="71"/>
      <c r="H8" s="72"/>
      <c r="I8" s="72"/>
      <c r="J8" s="215"/>
      <c r="K8" s="216"/>
      <c r="L8" s="217"/>
      <c r="M8" s="72"/>
      <c r="N8" s="72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</row>
    <row r="9" spans="1:26" x14ac:dyDescent="0.25">
      <c r="A9" s="71"/>
      <c r="B9" s="71"/>
      <c r="C9" s="71"/>
      <c r="D9" s="71"/>
      <c r="E9" s="71"/>
      <c r="F9" s="71"/>
      <c r="G9" s="71"/>
      <c r="H9" s="72"/>
      <c r="I9" s="72"/>
      <c r="J9" s="218"/>
      <c r="K9" s="219"/>
      <c r="L9" s="220"/>
      <c r="M9" s="72"/>
      <c r="N9" s="72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</row>
    <row r="10" spans="1:26" ht="31.5" x14ac:dyDescent="0.25">
      <c r="A10" s="71"/>
      <c r="B10" s="71"/>
      <c r="C10" s="71"/>
      <c r="D10" s="71"/>
      <c r="E10" s="71"/>
      <c r="F10" s="71"/>
      <c r="G10" s="71"/>
      <c r="H10" s="72"/>
      <c r="I10" s="72"/>
      <c r="J10" s="73"/>
      <c r="K10" s="73"/>
      <c r="L10" s="73"/>
      <c r="M10" s="72"/>
      <c r="N10" s="72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</row>
    <row r="11" spans="1:26" ht="28.5" x14ac:dyDescent="0.45">
      <c r="A11" s="71"/>
      <c r="B11" s="71"/>
      <c r="C11" s="71"/>
      <c r="D11" s="71"/>
      <c r="E11" s="71"/>
      <c r="F11" s="71"/>
      <c r="G11" s="71"/>
      <c r="H11" s="72"/>
      <c r="I11" s="72"/>
      <c r="J11" s="74"/>
      <c r="K11" s="74"/>
      <c r="L11" s="74"/>
      <c r="M11" s="72"/>
      <c r="N11" s="72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x14ac:dyDescent="0.25">
      <c r="A12" s="71"/>
      <c r="B12" s="71"/>
      <c r="C12" s="71"/>
      <c r="D12" s="71"/>
      <c r="E12" s="71"/>
      <c r="F12" s="71"/>
      <c r="G12" s="71"/>
      <c r="H12" s="72"/>
      <c r="I12" s="72"/>
      <c r="J12" s="212" t="s">
        <v>3543</v>
      </c>
      <c r="K12" s="213"/>
      <c r="L12" s="214"/>
      <c r="M12" s="72"/>
      <c r="N12" s="72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x14ac:dyDescent="0.25">
      <c r="A13" s="71"/>
      <c r="B13" s="71"/>
      <c r="C13" s="71"/>
      <c r="D13" s="71"/>
      <c r="E13" s="71"/>
      <c r="F13" s="71"/>
      <c r="G13" s="71"/>
      <c r="H13" s="72"/>
      <c r="I13" s="72"/>
      <c r="J13" s="215"/>
      <c r="K13" s="216"/>
      <c r="L13" s="217"/>
      <c r="M13" s="72"/>
      <c r="N13" s="72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x14ac:dyDescent="0.25">
      <c r="A14" s="71"/>
      <c r="B14" s="71"/>
      <c r="C14" s="71"/>
      <c r="D14" s="71"/>
      <c r="E14" s="71"/>
      <c r="F14" s="71"/>
      <c r="G14" s="71"/>
      <c r="H14" s="72"/>
      <c r="I14" s="72"/>
      <c r="J14" s="218"/>
      <c r="K14" s="219"/>
      <c r="L14" s="220"/>
      <c r="M14" s="72"/>
      <c r="N14" s="72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31.5" x14ac:dyDescent="0.25">
      <c r="A15" s="71"/>
      <c r="B15" s="71"/>
      <c r="C15" s="71"/>
      <c r="D15" s="71"/>
      <c r="E15" s="71"/>
      <c r="F15" s="71"/>
      <c r="G15" s="71"/>
      <c r="H15" s="72"/>
      <c r="I15" s="72"/>
      <c r="J15" s="75"/>
      <c r="K15" s="75"/>
      <c r="L15" s="75"/>
      <c r="M15" s="72"/>
      <c r="N15" s="72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28.5" x14ac:dyDescent="0.45">
      <c r="A16" s="71"/>
      <c r="B16" s="71"/>
      <c r="C16" s="71"/>
      <c r="D16" s="71"/>
      <c r="E16" s="71"/>
      <c r="F16" s="71"/>
      <c r="G16" s="71"/>
      <c r="H16" s="72"/>
      <c r="I16" s="72"/>
      <c r="J16" s="74"/>
      <c r="K16" s="74"/>
      <c r="L16" s="74"/>
      <c r="M16" s="72"/>
      <c r="N16" s="72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x14ac:dyDescent="0.25">
      <c r="A17" s="71"/>
      <c r="B17" s="71"/>
      <c r="C17" s="71"/>
      <c r="D17" s="71"/>
      <c r="E17" s="71"/>
      <c r="F17" s="71"/>
      <c r="G17" s="71"/>
      <c r="H17" s="72"/>
      <c r="I17" s="72"/>
      <c r="J17" s="221" t="s">
        <v>3546</v>
      </c>
      <c r="K17" s="222"/>
      <c r="L17" s="223"/>
      <c r="M17" s="72"/>
      <c r="N17" s="72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x14ac:dyDescent="0.25">
      <c r="A18" s="71"/>
      <c r="B18" s="71"/>
      <c r="C18" s="71"/>
      <c r="D18" s="71"/>
      <c r="E18" s="71"/>
      <c r="F18" s="71"/>
      <c r="G18" s="71"/>
      <c r="H18" s="72"/>
      <c r="I18" s="72"/>
      <c r="J18" s="224"/>
      <c r="K18" s="225"/>
      <c r="L18" s="226"/>
      <c r="M18" s="72"/>
      <c r="N18" s="72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x14ac:dyDescent="0.25">
      <c r="A19" s="71"/>
      <c r="B19" s="71"/>
      <c r="C19" s="71"/>
      <c r="D19" s="71"/>
      <c r="E19" s="71"/>
      <c r="F19" s="71"/>
      <c r="G19" s="71"/>
      <c r="H19" s="72"/>
      <c r="I19" s="72"/>
      <c r="J19" s="227"/>
      <c r="K19" s="228"/>
      <c r="L19" s="229"/>
      <c r="M19" s="72"/>
      <c r="N19" s="72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31.5" x14ac:dyDescent="0.25">
      <c r="A20" s="71"/>
      <c r="B20" s="71"/>
      <c r="C20" s="71"/>
      <c r="D20" s="71"/>
      <c r="E20" s="71"/>
      <c r="F20" s="71"/>
      <c r="G20" s="71"/>
      <c r="H20" s="72"/>
      <c r="I20" s="72"/>
      <c r="J20" s="76"/>
      <c r="K20" s="76"/>
      <c r="L20" s="76"/>
      <c r="M20" s="72"/>
      <c r="N20" s="72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28.5" x14ac:dyDescent="0.45">
      <c r="A21" s="71"/>
      <c r="B21" s="71"/>
      <c r="C21" s="71"/>
      <c r="D21" s="71"/>
      <c r="E21" s="71"/>
      <c r="F21" s="71"/>
      <c r="G21" s="71"/>
      <c r="H21" s="72"/>
      <c r="I21" s="72"/>
      <c r="J21" s="74"/>
      <c r="K21" s="74"/>
      <c r="L21" s="74"/>
      <c r="M21" s="72"/>
      <c r="N21" s="72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x14ac:dyDescent="0.25">
      <c r="A22" s="71"/>
      <c r="B22" s="71"/>
      <c r="C22" s="71"/>
      <c r="D22" s="71"/>
      <c r="E22" s="71"/>
      <c r="F22" s="71"/>
      <c r="G22" s="71"/>
      <c r="H22" s="72"/>
      <c r="I22" s="72"/>
      <c r="J22" s="221" t="s">
        <v>3544</v>
      </c>
      <c r="K22" s="222"/>
      <c r="L22" s="223"/>
      <c r="M22" s="72"/>
      <c r="N22" s="72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x14ac:dyDescent="0.25">
      <c r="A23" s="71"/>
      <c r="B23" s="71"/>
      <c r="C23" s="71"/>
      <c r="D23" s="71"/>
      <c r="E23" s="71"/>
      <c r="F23" s="71"/>
      <c r="G23" s="71"/>
      <c r="H23" s="72"/>
      <c r="I23" s="72"/>
      <c r="J23" s="224"/>
      <c r="K23" s="225"/>
      <c r="L23" s="226"/>
      <c r="M23" s="72"/>
      <c r="N23" s="72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x14ac:dyDescent="0.25">
      <c r="A24" s="71"/>
      <c r="B24" s="71"/>
      <c r="C24" s="71"/>
      <c r="D24" s="71"/>
      <c r="E24" s="71"/>
      <c r="F24" s="71"/>
      <c r="G24" s="71"/>
      <c r="H24" s="72"/>
      <c r="I24" s="72"/>
      <c r="J24" s="227"/>
      <c r="K24" s="228"/>
      <c r="L24" s="229"/>
      <c r="M24" s="72"/>
      <c r="N24" s="72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</row>
    <row r="25" spans="1:26" x14ac:dyDescent="0.25">
      <c r="A25" s="71"/>
      <c r="B25" s="71"/>
      <c r="C25" s="71"/>
      <c r="D25" s="71"/>
      <c r="E25" s="71"/>
      <c r="F25" s="71"/>
      <c r="G25" s="71"/>
      <c r="H25" s="72"/>
      <c r="I25" s="72"/>
      <c r="J25" s="72"/>
      <c r="K25" s="72"/>
      <c r="L25" s="72"/>
      <c r="M25" s="72"/>
      <c r="N25" s="72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</row>
    <row r="26" spans="1:26" x14ac:dyDescent="0.25">
      <c r="A26" s="71"/>
      <c r="B26" s="71"/>
      <c r="C26" s="71"/>
      <c r="D26" s="71"/>
      <c r="E26" s="71"/>
      <c r="F26" s="71"/>
      <c r="G26" s="71"/>
      <c r="H26" s="72"/>
      <c r="I26" s="72"/>
      <c r="J26" s="72"/>
      <c r="K26" s="72"/>
      <c r="L26" s="72"/>
      <c r="M26" s="72"/>
      <c r="N26" s="72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</row>
    <row r="27" spans="1:26" x14ac:dyDescent="0.25">
      <c r="A27" s="71"/>
      <c r="B27" s="71"/>
      <c r="C27" s="71"/>
      <c r="D27" s="71"/>
      <c r="E27" s="71"/>
      <c r="F27" s="71"/>
      <c r="G27" s="71"/>
      <c r="H27" s="72"/>
      <c r="I27" s="72"/>
      <c r="J27" s="72"/>
      <c r="K27" s="72"/>
      <c r="L27" s="72"/>
      <c r="M27" s="72"/>
      <c r="N27" s="72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</row>
    <row r="28" spans="1:26" x14ac:dyDescent="0.25">
      <c r="A28" s="71"/>
      <c r="B28" s="71"/>
      <c r="C28" s="71"/>
      <c r="D28" s="71"/>
      <c r="E28" s="71"/>
      <c r="F28" s="71"/>
      <c r="G28" s="71"/>
      <c r="H28" s="72"/>
      <c r="I28" s="72"/>
      <c r="J28" s="72"/>
      <c r="K28" s="72"/>
      <c r="L28" s="72"/>
      <c r="M28" s="72"/>
      <c r="N28" s="72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</row>
    <row r="29" spans="1:26" x14ac:dyDescent="0.25">
      <c r="A29" s="71"/>
      <c r="B29" s="71"/>
      <c r="C29" s="71"/>
      <c r="D29" s="71"/>
      <c r="E29" s="71"/>
      <c r="F29" s="71"/>
      <c r="G29" s="71"/>
      <c r="H29" s="72"/>
      <c r="I29" s="72"/>
      <c r="J29" s="72"/>
      <c r="K29" s="72"/>
      <c r="L29" s="72"/>
      <c r="M29" s="72"/>
      <c r="N29" s="72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</row>
    <row r="30" spans="1:26" x14ac:dyDescent="0.25">
      <c r="A30" s="71"/>
      <c r="B30" s="71"/>
      <c r="C30" s="71"/>
      <c r="D30" s="71"/>
      <c r="E30" s="71"/>
      <c r="F30" s="71"/>
      <c r="G30" s="71"/>
      <c r="H30" s="72"/>
      <c r="I30" s="72"/>
      <c r="J30" s="72"/>
      <c r="K30" s="72"/>
      <c r="L30" s="72"/>
      <c r="M30" s="72"/>
      <c r="N30" s="72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</row>
    <row r="31" spans="1:26" x14ac:dyDescent="0.25">
      <c r="A31" s="71"/>
      <c r="B31" s="71"/>
      <c r="C31" s="71"/>
      <c r="D31" s="71"/>
      <c r="E31" s="71"/>
      <c r="F31" s="71"/>
      <c r="G31" s="71"/>
      <c r="H31" s="72"/>
      <c r="I31" s="72"/>
      <c r="J31" s="72"/>
      <c r="K31" s="72"/>
      <c r="L31" s="72"/>
      <c r="M31" s="72"/>
      <c r="N31" s="72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</row>
    <row r="32" spans="1:26" x14ac:dyDescent="0.25">
      <c r="A32" s="71"/>
      <c r="B32" s="71"/>
      <c r="C32" s="71"/>
      <c r="D32" s="71"/>
      <c r="E32" s="71"/>
      <c r="F32" s="71"/>
      <c r="G32" s="71"/>
      <c r="H32" s="72"/>
      <c r="I32" s="72"/>
      <c r="J32" s="72"/>
      <c r="K32" s="72"/>
      <c r="L32" s="72"/>
      <c r="M32" s="72"/>
      <c r="N32" s="72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</row>
    <row r="33" spans="1:26" x14ac:dyDescent="0.25">
      <c r="A33" s="71"/>
      <c r="B33" s="71"/>
      <c r="C33" s="71"/>
      <c r="D33" s="71"/>
      <c r="E33" s="71"/>
      <c r="F33" s="71"/>
      <c r="G33" s="71"/>
      <c r="H33" s="72"/>
      <c r="I33" s="72"/>
      <c r="J33" s="72"/>
      <c r="K33" s="72"/>
      <c r="L33" s="72"/>
      <c r="M33" s="72"/>
      <c r="N33" s="72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</row>
    <row r="34" spans="1:26" x14ac:dyDescent="0.25">
      <c r="A34" s="71"/>
      <c r="B34" s="71"/>
      <c r="C34" s="71"/>
      <c r="D34" s="71"/>
      <c r="E34" s="71"/>
      <c r="F34" s="71"/>
      <c r="G34" s="71"/>
      <c r="H34" s="72"/>
      <c r="I34" s="72"/>
      <c r="J34" s="72"/>
      <c r="K34" s="72"/>
      <c r="L34" s="72"/>
      <c r="M34" s="72"/>
      <c r="N34" s="72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</row>
    <row r="35" spans="1:26" x14ac:dyDescent="0.25">
      <c r="A35" s="71"/>
      <c r="B35" s="71"/>
      <c r="C35" s="71"/>
      <c r="D35" s="71"/>
      <c r="E35" s="71"/>
      <c r="F35" s="71"/>
      <c r="G35" s="71"/>
      <c r="H35" s="72"/>
      <c r="I35" s="72"/>
      <c r="J35" s="72"/>
      <c r="K35" s="72"/>
      <c r="L35" s="72"/>
      <c r="M35" s="72"/>
      <c r="N35" s="72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</row>
    <row r="36" spans="1:26" x14ac:dyDescent="0.25">
      <c r="A36" s="71"/>
      <c r="B36" s="71"/>
      <c r="C36" s="71"/>
      <c r="D36" s="71"/>
      <c r="E36" s="71"/>
      <c r="F36" s="71"/>
      <c r="G36" s="71"/>
      <c r="H36" s="72"/>
      <c r="I36" s="72"/>
      <c r="J36" s="72"/>
      <c r="K36" s="72"/>
      <c r="L36" s="72"/>
      <c r="M36" s="72"/>
      <c r="N36" s="72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</row>
    <row r="37" spans="1:26" x14ac:dyDescent="0.25">
      <c r="A37" s="71"/>
      <c r="B37" s="71"/>
      <c r="C37" s="71"/>
      <c r="D37" s="71"/>
      <c r="E37" s="71"/>
      <c r="F37" s="71"/>
      <c r="G37" s="71"/>
      <c r="H37" s="72"/>
      <c r="I37" s="72"/>
      <c r="J37" s="72"/>
      <c r="K37" s="72"/>
      <c r="L37" s="72"/>
      <c r="M37" s="72"/>
      <c r="N37" s="72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</row>
    <row r="38" spans="1:26" x14ac:dyDescent="0.25">
      <c r="A38" s="71"/>
      <c r="B38" s="71"/>
      <c r="C38" s="71"/>
      <c r="D38" s="71"/>
      <c r="E38" s="71"/>
      <c r="F38" s="71"/>
      <c r="G38" s="71"/>
      <c r="H38" s="72"/>
      <c r="I38" s="72"/>
      <c r="J38" s="72"/>
      <c r="K38" s="72"/>
      <c r="L38" s="72"/>
      <c r="M38" s="72"/>
      <c r="N38" s="72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</row>
    <row r="39" spans="1:26" x14ac:dyDescent="0.25">
      <c r="A39" s="71"/>
      <c r="B39" s="71"/>
      <c r="C39" s="71"/>
      <c r="D39" s="71"/>
      <c r="E39" s="71"/>
      <c r="F39" s="71"/>
      <c r="G39" s="71"/>
      <c r="H39" s="72"/>
      <c r="I39" s="72"/>
      <c r="J39" s="72"/>
      <c r="K39" s="72"/>
      <c r="L39" s="72"/>
      <c r="M39" s="72"/>
      <c r="N39" s="72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</row>
    <row r="40" spans="1:26" x14ac:dyDescent="0.25">
      <c r="A40" s="71"/>
      <c r="B40" s="71"/>
      <c r="C40" s="71"/>
      <c r="D40" s="71"/>
      <c r="E40" s="71"/>
      <c r="F40" s="71"/>
      <c r="G40" s="71"/>
      <c r="H40" s="72"/>
      <c r="I40" s="72"/>
      <c r="J40" s="72"/>
      <c r="K40" s="72"/>
      <c r="L40" s="72"/>
      <c r="M40" s="72"/>
      <c r="N40" s="72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</row>
    <row r="41" spans="1:26" x14ac:dyDescent="0.25">
      <c r="A41" s="71"/>
      <c r="B41" s="71"/>
      <c r="C41" s="71"/>
      <c r="D41" s="71"/>
      <c r="E41" s="71"/>
      <c r="F41" s="71"/>
      <c r="G41" s="71"/>
      <c r="H41" s="72"/>
      <c r="I41" s="72"/>
      <c r="J41" s="72"/>
      <c r="K41" s="72"/>
      <c r="L41" s="72"/>
      <c r="M41" s="72"/>
      <c r="N41" s="72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</row>
    <row r="42" spans="1:26" x14ac:dyDescent="0.25">
      <c r="A42" s="71"/>
      <c r="B42" s="71"/>
      <c r="C42" s="71"/>
      <c r="D42" s="71"/>
      <c r="E42" s="71"/>
      <c r="F42" s="71"/>
      <c r="G42" s="71"/>
      <c r="H42" s="72"/>
      <c r="I42" s="72"/>
      <c r="J42" s="72"/>
      <c r="K42" s="72"/>
      <c r="L42" s="72"/>
      <c r="M42" s="72"/>
      <c r="N42" s="72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</row>
    <row r="43" spans="1:26" x14ac:dyDescent="0.25">
      <c r="A43" s="71"/>
      <c r="B43" s="71"/>
      <c r="C43" s="71"/>
      <c r="D43" s="71"/>
      <c r="E43" s="71"/>
      <c r="F43" s="71"/>
      <c r="G43" s="71"/>
      <c r="H43" s="72"/>
      <c r="I43" s="72"/>
      <c r="J43" s="72"/>
      <c r="K43" s="72"/>
      <c r="L43" s="72"/>
      <c r="M43" s="72"/>
      <c r="N43" s="72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</row>
    <row r="44" spans="1:26" x14ac:dyDescent="0.25">
      <c r="A44" s="71"/>
      <c r="B44" s="71"/>
      <c r="C44" s="71"/>
      <c r="D44" s="71"/>
      <c r="E44" s="71"/>
      <c r="F44" s="71"/>
      <c r="G44" s="71"/>
      <c r="H44" s="72"/>
      <c r="I44" s="72"/>
      <c r="J44" s="72"/>
      <c r="K44" s="72"/>
      <c r="L44" s="72"/>
      <c r="M44" s="72"/>
      <c r="N44" s="72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</row>
    <row r="45" spans="1:26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</row>
    <row r="46" spans="1:26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</row>
    <row r="47" spans="1:26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</row>
    <row r="48" spans="1:26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</row>
    <row r="49" spans="1:26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</row>
    <row r="50" spans="1:26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</row>
    <row r="51" spans="1:26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</row>
    <row r="52" spans="1:26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</row>
    <row r="53" spans="1:26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</row>
    <row r="54" spans="1:26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</row>
    <row r="55" spans="1:26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</row>
    <row r="56" spans="1:26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</row>
    <row r="57" spans="1:26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</row>
    <row r="58" spans="1:26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</row>
    <row r="59" spans="1:26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</row>
    <row r="60" spans="1:26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</row>
    <row r="61" spans="1:26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</row>
    <row r="62" spans="1:26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</row>
    <row r="63" spans="1:26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</row>
    <row r="64" spans="1:26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</row>
    <row r="65" spans="1:21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</row>
    <row r="66" spans="1:21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</row>
    <row r="67" spans="1:2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</row>
    <row r="68" spans="1:21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</row>
    <row r="69" spans="1:2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</row>
    <row r="70" spans="1:21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</row>
    <row r="71" spans="1:2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</row>
    <row r="72" spans="1:21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</row>
    <row r="73" spans="1:21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</row>
    <row r="74" spans="1:21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</row>
    <row r="75" spans="1:21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</row>
  </sheetData>
  <sheetProtection sheet="1" objects="1" scenarios="1"/>
  <mergeCells count="5">
    <mergeCell ref="H1:N3"/>
    <mergeCell ref="J7:L9"/>
    <mergeCell ref="J12:L14"/>
    <mergeCell ref="J17:L19"/>
    <mergeCell ref="J22:L24"/>
  </mergeCells>
  <hyperlinks>
    <hyperlink ref="J7:L9" location="'COLIS FR'!A1" display="COLIS France"/>
    <hyperlink ref="J12:L14" location="'PALETTE FR'!A1" display="PALETTE France"/>
    <hyperlink ref="J17:L19" location="'COLIS EXPT'!A1" display="COLIS EXPORT"/>
    <hyperlink ref="J22:L24" location="'PALETTE EXPT'!A1" display="PALETTE Export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showGridLines="0" topLeftCell="C1" zoomScaleNormal="100" workbookViewId="0">
      <selection activeCell="G12" sqref="G12"/>
    </sheetView>
  </sheetViews>
  <sheetFormatPr baseColWidth="10" defaultRowHeight="15" x14ac:dyDescent="0.25"/>
  <cols>
    <col min="6" max="6" width="1" style="89" customWidth="1"/>
    <col min="7" max="7" width="7.42578125" customWidth="1"/>
    <col min="8" max="8" width="17.140625" customWidth="1"/>
    <col min="9" max="9" width="12.85546875" customWidth="1"/>
    <col min="10" max="10" width="10.7109375" customWidth="1"/>
    <col min="11" max="11" width="9" customWidth="1"/>
    <col min="12" max="12" width="9.7109375" customWidth="1"/>
    <col min="13" max="13" width="14.42578125" customWidth="1"/>
    <col min="14" max="14" width="18.42578125" customWidth="1"/>
    <col min="15" max="15" width="1" style="89" customWidth="1"/>
    <col min="20" max="20" width="13.42578125" bestFit="1" customWidth="1"/>
  </cols>
  <sheetData>
    <row r="1" spans="1:29" ht="3.75" customHeight="1" thickBot="1" x14ac:dyDescent="0.3">
      <c r="A1" s="71"/>
      <c r="B1" s="71"/>
      <c r="C1" s="71"/>
      <c r="D1" s="71"/>
      <c r="E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</row>
    <row r="2" spans="1:29" ht="19.5" thickBot="1" x14ac:dyDescent="0.35">
      <c r="A2" s="71"/>
      <c r="B2" s="71"/>
      <c r="C2" s="71"/>
      <c r="D2" s="71"/>
      <c r="E2" s="71"/>
      <c r="G2" s="230" t="s">
        <v>3560</v>
      </c>
      <c r="H2" s="231"/>
      <c r="I2" s="231"/>
      <c r="J2" s="231"/>
      <c r="K2" s="231"/>
      <c r="L2" s="231"/>
      <c r="M2" s="231"/>
      <c r="N2" s="232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</row>
    <row r="3" spans="1:29" ht="18.75" x14ac:dyDescent="0.3">
      <c r="A3" s="71"/>
      <c r="B3" s="71"/>
      <c r="C3" s="71"/>
      <c r="D3" s="71"/>
      <c r="E3" s="79"/>
      <c r="F3" s="90"/>
      <c r="G3" s="96"/>
      <c r="H3" s="77"/>
      <c r="I3" s="77"/>
      <c r="J3" s="77"/>
      <c r="K3" s="77"/>
      <c r="L3" s="77"/>
      <c r="M3" s="77"/>
      <c r="N3" s="97"/>
      <c r="O3" s="90"/>
      <c r="P3" s="79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</row>
    <row r="4" spans="1:29" ht="15.75" x14ac:dyDescent="0.25">
      <c r="A4" s="71"/>
      <c r="B4" s="221" t="s">
        <v>3542</v>
      </c>
      <c r="C4" s="222"/>
      <c r="D4" s="223"/>
      <c r="E4" s="79"/>
      <c r="F4" s="90"/>
      <c r="G4" s="98" t="s">
        <v>3522</v>
      </c>
      <c r="H4" s="159"/>
      <c r="I4" s="10"/>
      <c r="J4" s="10"/>
      <c r="K4" s="78"/>
      <c r="L4" s="78"/>
      <c r="M4" s="78" t="s">
        <v>3523</v>
      </c>
      <c r="N4" s="133">
        <f ca="1">TODAY()</f>
        <v>43839</v>
      </c>
      <c r="O4" s="90"/>
      <c r="P4" s="79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5.75" x14ac:dyDescent="0.25">
      <c r="A5" s="71"/>
      <c r="B5" s="224"/>
      <c r="C5" s="225"/>
      <c r="D5" s="226"/>
      <c r="E5" s="79"/>
      <c r="F5" s="90"/>
      <c r="G5" s="98"/>
      <c r="H5" s="10"/>
      <c r="I5" s="10"/>
      <c r="J5" s="10"/>
      <c r="K5" s="10"/>
      <c r="L5" s="10"/>
      <c r="M5" s="10"/>
      <c r="N5" s="99"/>
      <c r="O5" s="90"/>
      <c r="P5" s="79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</row>
    <row r="6" spans="1:29" ht="15.75" x14ac:dyDescent="0.25">
      <c r="A6" s="71"/>
      <c r="B6" s="227"/>
      <c r="C6" s="228"/>
      <c r="D6" s="229"/>
      <c r="E6" s="79"/>
      <c r="F6" s="90"/>
      <c r="G6" s="233" t="s">
        <v>3524</v>
      </c>
      <c r="H6" s="234"/>
      <c r="I6" s="158"/>
      <c r="J6" s="10"/>
      <c r="K6" s="10"/>
      <c r="L6" s="10"/>
      <c r="M6" s="78" t="s">
        <v>292</v>
      </c>
      <c r="N6" s="99"/>
      <c r="O6" s="90"/>
      <c r="P6" s="79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</row>
    <row r="7" spans="1:29" ht="15" customHeight="1" x14ac:dyDescent="0.25">
      <c r="A7" s="71"/>
      <c r="B7" s="85"/>
      <c r="C7" s="85"/>
      <c r="D7" s="85"/>
      <c r="E7" s="79"/>
      <c r="F7" s="90"/>
      <c r="G7" s="98"/>
      <c r="H7" s="10"/>
      <c r="I7" s="10"/>
      <c r="J7" s="10"/>
      <c r="K7" s="10"/>
      <c r="L7" s="10"/>
      <c r="M7" s="10"/>
      <c r="N7" s="99"/>
      <c r="O7" s="90"/>
      <c r="P7" s="79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</row>
    <row r="8" spans="1:29" ht="15" customHeight="1" x14ac:dyDescent="0.45">
      <c r="A8" s="71"/>
      <c r="B8" s="86"/>
      <c r="C8" s="86"/>
      <c r="D8" s="86"/>
      <c r="E8" s="79"/>
      <c r="F8" s="90"/>
      <c r="G8" s="157" t="s">
        <v>3596</v>
      </c>
      <c r="H8" s="156"/>
      <c r="I8" s="10"/>
      <c r="J8" s="10"/>
      <c r="K8" s="10"/>
      <c r="L8" s="10"/>
      <c r="M8" s="10"/>
      <c r="N8" s="99"/>
      <c r="O8" s="90"/>
      <c r="P8" s="79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</row>
    <row r="9" spans="1:29" x14ac:dyDescent="0.25">
      <c r="A9" s="71"/>
      <c r="B9" s="212" t="s">
        <v>3543</v>
      </c>
      <c r="C9" s="213"/>
      <c r="D9" s="214"/>
      <c r="E9" s="79"/>
      <c r="F9" s="90"/>
      <c r="G9" s="100"/>
      <c r="H9" s="10"/>
      <c r="I9" s="10"/>
      <c r="J9" s="10"/>
      <c r="K9" s="10"/>
      <c r="L9" s="10"/>
      <c r="M9" s="10"/>
      <c r="N9" s="99"/>
      <c r="O9" s="90"/>
      <c r="P9" s="79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</row>
    <row r="10" spans="1:29" ht="15" customHeight="1" x14ac:dyDescent="0.25">
      <c r="A10" s="71"/>
      <c r="B10" s="215"/>
      <c r="C10" s="216"/>
      <c r="D10" s="217"/>
      <c r="E10" s="71"/>
      <c r="G10" s="235" t="s">
        <v>3526</v>
      </c>
      <c r="H10" s="237" t="s">
        <v>3527</v>
      </c>
      <c r="I10" s="239" t="s">
        <v>3528</v>
      </c>
      <c r="J10" s="239" t="s">
        <v>3529</v>
      </c>
      <c r="K10" s="239" t="s">
        <v>3530</v>
      </c>
      <c r="L10" s="239" t="s">
        <v>3676</v>
      </c>
      <c r="M10" s="239" t="s">
        <v>3531</v>
      </c>
      <c r="N10" s="201" t="s">
        <v>3827</v>
      </c>
      <c r="P10" s="71"/>
      <c r="Q10" s="71"/>
      <c r="R10" s="71"/>
      <c r="S10" s="60"/>
      <c r="T10" s="60"/>
      <c r="U10" s="60"/>
      <c r="V10" s="60"/>
      <c r="W10" s="60"/>
      <c r="X10" s="71"/>
      <c r="Y10" s="71"/>
      <c r="Z10" s="71"/>
      <c r="AA10" s="71"/>
      <c r="AB10" s="71"/>
      <c r="AC10" s="71"/>
    </row>
    <row r="11" spans="1:29" ht="15.75" customHeight="1" x14ac:dyDescent="0.25">
      <c r="A11" s="71"/>
      <c r="B11" s="218"/>
      <c r="C11" s="219"/>
      <c r="D11" s="220"/>
      <c r="E11" s="71"/>
      <c r="G11" s="236"/>
      <c r="H11" s="238"/>
      <c r="I11" s="240"/>
      <c r="J11" s="240"/>
      <c r="K11" s="240"/>
      <c r="L11" s="240"/>
      <c r="M11" s="240"/>
      <c r="N11" s="207">
        <f>SUM(N12:N53)</f>
        <v>0</v>
      </c>
      <c r="P11" s="71"/>
      <c r="Q11" s="71"/>
      <c r="R11" s="71"/>
      <c r="S11" s="60"/>
      <c r="T11" s="281"/>
      <c r="U11" s="281"/>
      <c r="V11" s="281"/>
      <c r="W11" s="60"/>
      <c r="X11" s="71"/>
      <c r="Y11" s="71"/>
      <c r="Z11" s="71"/>
      <c r="AA11" s="71"/>
      <c r="AB11" s="71"/>
      <c r="AC11" s="71"/>
    </row>
    <row r="12" spans="1:29" ht="15" customHeight="1" x14ac:dyDescent="0.25">
      <c r="A12" s="71"/>
      <c r="B12" s="87"/>
      <c r="C12" s="87"/>
      <c r="D12" s="87"/>
      <c r="E12" s="71"/>
      <c r="G12" s="136"/>
      <c r="H12" s="137"/>
      <c r="I12" s="34" t="str">
        <f>IF(G12&lt;&gt;"",(VLOOKUP(H12,index!$B$2:$J$5026,7,FALSE)),"")</f>
        <v/>
      </c>
      <c r="J12" s="141">
        <v>0</v>
      </c>
      <c r="K12" s="142">
        <v>1</v>
      </c>
      <c r="L12" s="142"/>
      <c r="M12" s="34" t="str">
        <f>IF(L12&lt;&gt;"",L12,(IF(I12&lt;&gt;"",((I12-(I12*J12))/K12),"")))</f>
        <v/>
      </c>
      <c r="N12" s="101" t="str">
        <f t="shared" ref="N12:N47" si="0">IF(I12&lt;&gt;"",(M12*G12),"")</f>
        <v/>
      </c>
      <c r="P12" s="71"/>
      <c r="Q12" s="71"/>
      <c r="R12" s="71"/>
      <c r="S12" s="60"/>
      <c r="T12" s="281" t="s">
        <v>3525</v>
      </c>
      <c r="U12" s="281">
        <v>1</v>
      </c>
      <c r="V12" s="282">
        <v>0</v>
      </c>
      <c r="W12" s="60"/>
      <c r="X12" s="71"/>
      <c r="Y12" s="71"/>
      <c r="Z12" s="71"/>
      <c r="AA12" s="71"/>
      <c r="AB12" s="71"/>
      <c r="AC12" s="71"/>
    </row>
    <row r="13" spans="1:29" ht="15" customHeight="1" x14ac:dyDescent="0.45">
      <c r="A13" s="71"/>
      <c r="B13" s="86"/>
      <c r="C13" s="86"/>
      <c r="D13" s="86"/>
      <c r="E13" s="71"/>
      <c r="G13" s="136"/>
      <c r="H13" s="138"/>
      <c r="I13" s="34" t="str">
        <f>IF(G13&lt;&gt;"",(VLOOKUP(H13,index!$B$2:$J$5026,7,FALSE)),"")</f>
        <v/>
      </c>
      <c r="J13" s="141">
        <v>0</v>
      </c>
      <c r="K13" s="142">
        <v>1</v>
      </c>
      <c r="L13" s="142"/>
      <c r="M13" s="34" t="str">
        <f t="shared" ref="M13:M53" si="1">IF(L13&lt;&gt;"",L13,(IF(I13&lt;&gt;"",((I13-(I13*J13))/K13),"")))</f>
        <v/>
      </c>
      <c r="N13" s="101" t="str">
        <f t="shared" si="0"/>
        <v/>
      </c>
      <c r="P13" s="71"/>
      <c r="Q13" s="71"/>
      <c r="R13" s="71"/>
      <c r="S13" s="60"/>
      <c r="T13" s="281" t="s">
        <v>3842</v>
      </c>
      <c r="U13" s="281">
        <v>0.5</v>
      </c>
      <c r="V13" s="282">
        <v>0.28000000000000003</v>
      </c>
      <c r="W13" s="60"/>
      <c r="X13" s="71"/>
      <c r="Y13" s="71"/>
      <c r="Z13" s="71"/>
      <c r="AA13" s="71"/>
      <c r="AB13" s="71"/>
      <c r="AC13" s="71"/>
    </row>
    <row r="14" spans="1:29" x14ac:dyDescent="0.25">
      <c r="A14" s="71"/>
      <c r="B14" s="221" t="s">
        <v>3546</v>
      </c>
      <c r="C14" s="222"/>
      <c r="D14" s="223"/>
      <c r="E14" s="71"/>
      <c r="G14" s="136"/>
      <c r="H14" s="138"/>
      <c r="I14" s="34" t="str">
        <f>IF(G14&lt;&gt;"",(VLOOKUP(H14,index!$B$2:$J$5026,7,FALSE)),"")</f>
        <v/>
      </c>
      <c r="J14" s="141">
        <v>0</v>
      </c>
      <c r="K14" s="142">
        <v>1</v>
      </c>
      <c r="L14" s="142"/>
      <c r="M14" s="34" t="str">
        <f t="shared" si="1"/>
        <v/>
      </c>
      <c r="N14" s="101" t="str">
        <f t="shared" si="0"/>
        <v/>
      </c>
      <c r="P14" s="71"/>
      <c r="Q14" s="71"/>
      <c r="R14" s="71"/>
      <c r="S14" s="60"/>
      <c r="T14" s="281" t="s">
        <v>3534</v>
      </c>
      <c r="U14" s="281">
        <v>0.55000000000000004</v>
      </c>
      <c r="V14" s="282">
        <v>0.35</v>
      </c>
      <c r="W14" s="60"/>
      <c r="X14" s="71"/>
      <c r="Y14" s="71"/>
      <c r="Z14" s="71"/>
      <c r="AA14" s="71"/>
      <c r="AB14" s="71"/>
      <c r="AC14" s="71"/>
    </row>
    <row r="15" spans="1:29" x14ac:dyDescent="0.25">
      <c r="A15" s="71"/>
      <c r="B15" s="224"/>
      <c r="C15" s="225"/>
      <c r="D15" s="226"/>
      <c r="E15" s="71"/>
      <c r="G15" s="136"/>
      <c r="H15" s="138"/>
      <c r="I15" s="34" t="str">
        <f>IF(G15&lt;&gt;"",(VLOOKUP(H15,index!$B$2:$J$5026,7,FALSE)),"")</f>
        <v/>
      </c>
      <c r="J15" s="141">
        <v>0</v>
      </c>
      <c r="K15" s="142">
        <v>1</v>
      </c>
      <c r="L15" s="142"/>
      <c r="M15" s="34" t="str">
        <f t="shared" si="1"/>
        <v/>
      </c>
      <c r="N15" s="101" t="str">
        <f t="shared" si="0"/>
        <v/>
      </c>
      <c r="P15" s="71"/>
      <c r="Q15" s="71"/>
      <c r="R15" s="71"/>
      <c r="S15" s="60"/>
      <c r="T15" s="281" t="s">
        <v>3535</v>
      </c>
      <c r="U15" s="281">
        <v>0.6</v>
      </c>
      <c r="V15" s="282">
        <v>0.4</v>
      </c>
      <c r="W15" s="60"/>
      <c r="X15" s="71"/>
      <c r="Y15" s="71"/>
      <c r="Z15" s="71"/>
      <c r="AA15" s="71"/>
      <c r="AB15" s="71"/>
      <c r="AC15" s="71"/>
    </row>
    <row r="16" spans="1:29" x14ac:dyDescent="0.25">
      <c r="A16" s="71"/>
      <c r="B16" s="227"/>
      <c r="C16" s="228"/>
      <c r="D16" s="229"/>
      <c r="E16" s="71"/>
      <c r="G16" s="136"/>
      <c r="H16" s="138"/>
      <c r="I16" s="34" t="str">
        <f>IF(G16&lt;&gt;"",(VLOOKUP(H16,index!$B$2:$J$5026,7,FALSE)),"")</f>
        <v/>
      </c>
      <c r="J16" s="141">
        <v>0</v>
      </c>
      <c r="K16" s="142">
        <v>1</v>
      </c>
      <c r="L16" s="142"/>
      <c r="M16" s="34" t="str">
        <f t="shared" si="1"/>
        <v/>
      </c>
      <c r="N16" s="101" t="str">
        <f t="shared" si="0"/>
        <v/>
      </c>
      <c r="P16" s="71"/>
      <c r="Q16" s="71"/>
      <c r="R16" s="71"/>
      <c r="S16" s="60"/>
      <c r="T16" s="281" t="s">
        <v>3841</v>
      </c>
      <c r="U16" s="281">
        <v>0.65</v>
      </c>
      <c r="V16" s="281"/>
      <c r="W16" s="60"/>
      <c r="X16" s="71"/>
      <c r="Y16" s="71"/>
      <c r="Z16" s="71"/>
      <c r="AA16" s="71"/>
      <c r="AB16" s="71"/>
      <c r="AC16" s="71"/>
    </row>
    <row r="17" spans="1:29" ht="15" customHeight="1" x14ac:dyDescent="0.25">
      <c r="A17" s="71"/>
      <c r="B17" s="88"/>
      <c r="C17" s="88"/>
      <c r="D17" s="88"/>
      <c r="E17" s="71"/>
      <c r="G17" s="136"/>
      <c r="H17" s="138"/>
      <c r="I17" s="34" t="str">
        <f>IF(G17&lt;&gt;"",(VLOOKUP(H17,index!$B$2:$J$5026,7,FALSE)),"")</f>
        <v/>
      </c>
      <c r="J17" s="141">
        <v>0</v>
      </c>
      <c r="K17" s="142">
        <v>1</v>
      </c>
      <c r="L17" s="142"/>
      <c r="M17" s="34" t="str">
        <f t="shared" si="1"/>
        <v/>
      </c>
      <c r="N17" s="101" t="str">
        <f t="shared" si="0"/>
        <v/>
      </c>
      <c r="P17" s="71"/>
      <c r="Q17" s="71"/>
      <c r="R17" s="71"/>
      <c r="S17" s="60"/>
      <c r="T17" s="281"/>
      <c r="U17" s="281">
        <v>0.7</v>
      </c>
      <c r="V17" s="281"/>
      <c r="W17" s="60"/>
      <c r="X17" s="71"/>
      <c r="Y17" s="71"/>
      <c r="Z17" s="71"/>
      <c r="AA17" s="71"/>
      <c r="AB17" s="71"/>
      <c r="AC17" s="71"/>
    </row>
    <row r="18" spans="1:29" ht="15" customHeight="1" x14ac:dyDescent="0.45">
      <c r="A18" s="71"/>
      <c r="B18" s="86"/>
      <c r="C18" s="86"/>
      <c r="D18" s="86"/>
      <c r="E18" s="71"/>
      <c r="G18" s="136"/>
      <c r="H18" s="138"/>
      <c r="I18" s="34" t="str">
        <f>IF(G18&lt;&gt;"",(VLOOKUP(H18,index!$B$2:$J$5026,7,FALSE)),"")</f>
        <v/>
      </c>
      <c r="J18" s="141">
        <v>0</v>
      </c>
      <c r="K18" s="142">
        <v>1</v>
      </c>
      <c r="L18" s="142"/>
      <c r="M18" s="34" t="str">
        <f t="shared" si="1"/>
        <v/>
      </c>
      <c r="N18" s="101" t="str">
        <f t="shared" si="0"/>
        <v/>
      </c>
      <c r="P18" s="71"/>
      <c r="Q18" s="71"/>
      <c r="R18" s="71"/>
      <c r="S18" s="60"/>
      <c r="T18" s="281"/>
      <c r="U18" s="281">
        <v>0.75</v>
      </c>
      <c r="V18" s="281"/>
      <c r="W18" s="60"/>
      <c r="X18" s="71"/>
      <c r="Y18" s="71"/>
      <c r="Z18" s="71"/>
      <c r="AA18" s="71"/>
      <c r="AB18" s="71"/>
      <c r="AC18" s="71"/>
    </row>
    <row r="19" spans="1:29" x14ac:dyDescent="0.25">
      <c r="A19" s="71"/>
      <c r="B19" s="221" t="s">
        <v>3544</v>
      </c>
      <c r="C19" s="222"/>
      <c r="D19" s="223"/>
      <c r="E19" s="71"/>
      <c r="G19" s="136"/>
      <c r="H19" s="138"/>
      <c r="I19" s="34" t="str">
        <f>IF(G19&lt;&gt;"",(VLOOKUP(H19,index!$B$2:$J$5026,7,FALSE)),"")</f>
        <v/>
      </c>
      <c r="J19" s="141">
        <v>0</v>
      </c>
      <c r="K19" s="142">
        <v>1</v>
      </c>
      <c r="L19" s="142"/>
      <c r="M19" s="34" t="str">
        <f t="shared" si="1"/>
        <v/>
      </c>
      <c r="N19" s="101" t="str">
        <f t="shared" si="0"/>
        <v/>
      </c>
      <c r="P19" s="71"/>
      <c r="Q19" s="71"/>
      <c r="R19" s="71"/>
      <c r="S19" s="60"/>
      <c r="T19" s="281"/>
      <c r="U19" s="281">
        <v>0.8</v>
      </c>
      <c r="V19" s="281"/>
      <c r="W19" s="60"/>
      <c r="X19" s="71"/>
      <c r="Y19" s="71"/>
      <c r="Z19" s="71"/>
      <c r="AA19" s="71"/>
      <c r="AB19" s="71"/>
      <c r="AC19" s="71"/>
    </row>
    <row r="20" spans="1:29" x14ac:dyDescent="0.25">
      <c r="A20" s="71"/>
      <c r="B20" s="224"/>
      <c r="C20" s="225"/>
      <c r="D20" s="226"/>
      <c r="E20" s="71"/>
      <c r="G20" s="136"/>
      <c r="H20" s="138"/>
      <c r="I20" s="34" t="str">
        <f>IF(G20&lt;&gt;"",(VLOOKUP(H20,index!$B$2:$J$5026,7,FALSE)),"")</f>
        <v/>
      </c>
      <c r="J20" s="141">
        <v>0</v>
      </c>
      <c r="K20" s="142">
        <v>1</v>
      </c>
      <c r="L20" s="142"/>
      <c r="M20" s="34" t="str">
        <f t="shared" si="1"/>
        <v/>
      </c>
      <c r="N20" s="101" t="str">
        <f t="shared" si="0"/>
        <v/>
      </c>
      <c r="P20" s="71"/>
      <c r="Q20" s="71"/>
      <c r="R20" s="71"/>
      <c r="S20" s="60"/>
      <c r="T20" s="281"/>
      <c r="U20" s="281">
        <v>0.85</v>
      </c>
      <c r="V20" s="281"/>
      <c r="W20" s="60"/>
      <c r="X20" s="71"/>
      <c r="Y20" s="71"/>
      <c r="Z20" s="71"/>
      <c r="AA20" s="71"/>
      <c r="AB20" s="71"/>
      <c r="AC20" s="71"/>
    </row>
    <row r="21" spans="1:29" x14ac:dyDescent="0.25">
      <c r="A21" s="71"/>
      <c r="B21" s="227"/>
      <c r="C21" s="228"/>
      <c r="D21" s="229"/>
      <c r="E21" s="71"/>
      <c r="G21" s="136"/>
      <c r="H21" s="138"/>
      <c r="I21" s="34" t="str">
        <f>IF(G21&lt;&gt;"",(VLOOKUP(H21,index!$B$2:$J$5026,7,FALSE)),"")</f>
        <v/>
      </c>
      <c r="J21" s="141">
        <v>0</v>
      </c>
      <c r="K21" s="142">
        <v>1</v>
      </c>
      <c r="L21" s="142"/>
      <c r="M21" s="34" t="str">
        <f t="shared" si="1"/>
        <v/>
      </c>
      <c r="N21" s="101" t="str">
        <f t="shared" si="0"/>
        <v/>
      </c>
      <c r="P21" s="71"/>
      <c r="Q21" s="71"/>
      <c r="R21" s="71"/>
      <c r="S21" s="60"/>
      <c r="T21" s="281"/>
      <c r="U21" s="281">
        <v>0.9</v>
      </c>
      <c r="V21" s="281"/>
      <c r="W21" s="60"/>
      <c r="X21" s="71"/>
      <c r="Y21" s="71"/>
      <c r="Z21" s="71"/>
      <c r="AA21" s="71"/>
      <c r="AB21" s="71"/>
      <c r="AC21" s="71"/>
    </row>
    <row r="22" spans="1:29" x14ac:dyDescent="0.25">
      <c r="A22" s="71"/>
      <c r="B22" s="71"/>
      <c r="C22" s="71"/>
      <c r="D22" s="71"/>
      <c r="E22" s="71"/>
      <c r="G22" s="136"/>
      <c r="H22" s="138"/>
      <c r="I22" s="34" t="str">
        <f>IF(G22&lt;&gt;"",(VLOOKUP(H22,index!$B$2:$J$5026,7,FALSE)),"")</f>
        <v/>
      </c>
      <c r="J22" s="141">
        <v>0</v>
      </c>
      <c r="K22" s="142">
        <v>1</v>
      </c>
      <c r="L22" s="142"/>
      <c r="M22" s="34" t="str">
        <f t="shared" si="1"/>
        <v/>
      </c>
      <c r="N22" s="101" t="str">
        <f t="shared" si="0"/>
        <v/>
      </c>
      <c r="P22" s="71"/>
      <c r="Q22" s="71"/>
      <c r="R22" s="71"/>
      <c r="S22" s="60"/>
      <c r="T22" s="281"/>
      <c r="U22" s="281"/>
      <c r="V22" s="281"/>
      <c r="W22" s="60"/>
      <c r="X22" s="71"/>
      <c r="Y22" s="71"/>
      <c r="Z22" s="71"/>
      <c r="AA22" s="71"/>
      <c r="AB22" s="71"/>
      <c r="AC22" s="71"/>
    </row>
    <row r="23" spans="1:29" x14ac:dyDescent="0.25">
      <c r="A23" s="71"/>
      <c r="B23" s="71"/>
      <c r="C23" s="71"/>
      <c r="D23" s="71"/>
      <c r="E23" s="71"/>
      <c r="G23" s="136"/>
      <c r="H23" s="138"/>
      <c r="I23" s="34" t="str">
        <f>IF(G23&lt;&gt;"",(VLOOKUP(H23,index!$B$2:$J$5026,7,FALSE)),"")</f>
        <v/>
      </c>
      <c r="J23" s="141">
        <v>0</v>
      </c>
      <c r="K23" s="142">
        <v>1</v>
      </c>
      <c r="L23" s="142"/>
      <c r="M23" s="34" t="str">
        <f t="shared" si="1"/>
        <v/>
      </c>
      <c r="N23" s="101" t="str">
        <f t="shared" si="0"/>
        <v/>
      </c>
      <c r="P23" s="71"/>
      <c r="Q23" s="71"/>
      <c r="R23" s="71"/>
      <c r="S23" s="60"/>
      <c r="T23" s="60"/>
      <c r="U23" s="60"/>
      <c r="V23" s="60"/>
      <c r="W23" s="60"/>
      <c r="X23" s="71"/>
      <c r="Y23" s="71"/>
      <c r="Z23" s="71"/>
      <c r="AA23" s="71"/>
      <c r="AB23" s="71"/>
      <c r="AC23" s="71"/>
    </row>
    <row r="24" spans="1:29" x14ac:dyDescent="0.25">
      <c r="A24" s="71"/>
      <c r="B24" s="71"/>
      <c r="C24" s="71"/>
      <c r="D24" s="71"/>
      <c r="E24" s="71"/>
      <c r="G24" s="136"/>
      <c r="H24" s="138"/>
      <c r="I24" s="34" t="str">
        <f>IF(G24&lt;&gt;"",(VLOOKUP(H24,index!$B$2:$J$5026,7,FALSE)),"")</f>
        <v/>
      </c>
      <c r="J24" s="141">
        <v>0</v>
      </c>
      <c r="K24" s="142">
        <v>1</v>
      </c>
      <c r="L24" s="142"/>
      <c r="M24" s="34" t="str">
        <f t="shared" si="1"/>
        <v/>
      </c>
      <c r="N24" s="101" t="str">
        <f t="shared" si="0"/>
        <v/>
      </c>
      <c r="P24" s="71"/>
      <c r="Q24" s="71"/>
      <c r="R24" s="71"/>
      <c r="S24" s="60"/>
      <c r="T24" s="60"/>
      <c r="U24" s="60"/>
      <c r="V24" s="60"/>
      <c r="W24" s="60"/>
      <c r="X24" s="71"/>
      <c r="Y24" s="71"/>
      <c r="Z24" s="71"/>
      <c r="AA24" s="71"/>
      <c r="AB24" s="71"/>
      <c r="AC24" s="71"/>
    </row>
    <row r="25" spans="1:29" x14ac:dyDescent="0.25">
      <c r="A25" s="71"/>
      <c r="B25" s="71"/>
      <c r="C25" s="71"/>
      <c r="D25" s="71"/>
      <c r="E25" s="71"/>
      <c r="G25" s="136"/>
      <c r="H25" s="138"/>
      <c r="I25" s="34" t="str">
        <f>IF(G25&lt;&gt;"",(VLOOKUP(H25,index!$B$2:$J$5026,7,FALSE)),"")</f>
        <v/>
      </c>
      <c r="J25" s="141">
        <v>0</v>
      </c>
      <c r="K25" s="142">
        <v>1</v>
      </c>
      <c r="L25" s="142"/>
      <c r="M25" s="34" t="str">
        <f t="shared" si="1"/>
        <v/>
      </c>
      <c r="N25" s="101" t="str">
        <f t="shared" si="0"/>
        <v/>
      </c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</row>
    <row r="26" spans="1:29" x14ac:dyDescent="0.25">
      <c r="A26" s="71"/>
      <c r="B26" s="71"/>
      <c r="C26" s="71"/>
      <c r="D26" s="71"/>
      <c r="E26" s="71"/>
      <c r="G26" s="136"/>
      <c r="H26" s="138"/>
      <c r="I26" s="34" t="str">
        <f>IF(G26&lt;&gt;"",(VLOOKUP(H26,index!$B$2:$J$5026,7,FALSE)),"")</f>
        <v/>
      </c>
      <c r="J26" s="141">
        <v>0</v>
      </c>
      <c r="K26" s="142">
        <v>1</v>
      </c>
      <c r="L26" s="142"/>
      <c r="M26" s="34" t="str">
        <f t="shared" si="1"/>
        <v/>
      </c>
      <c r="N26" s="101" t="str">
        <f t="shared" si="0"/>
        <v/>
      </c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</row>
    <row r="27" spans="1:29" x14ac:dyDescent="0.25">
      <c r="A27" s="71"/>
      <c r="B27" s="71"/>
      <c r="C27" s="71"/>
      <c r="D27" s="71"/>
      <c r="E27" s="71"/>
      <c r="G27" s="136"/>
      <c r="H27" s="138"/>
      <c r="I27" s="34" t="str">
        <f>IF(G27&lt;&gt;"",(VLOOKUP(H27,index!$B$2:$J$5026,7,FALSE)),"")</f>
        <v/>
      </c>
      <c r="J27" s="141">
        <v>0</v>
      </c>
      <c r="K27" s="142">
        <v>1</v>
      </c>
      <c r="L27" s="142"/>
      <c r="M27" s="34" t="str">
        <f t="shared" si="1"/>
        <v/>
      </c>
      <c r="N27" s="101" t="str">
        <f t="shared" si="0"/>
        <v/>
      </c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</row>
    <row r="28" spans="1:29" x14ac:dyDescent="0.25">
      <c r="A28" s="71"/>
      <c r="B28" s="71"/>
      <c r="C28" s="71"/>
      <c r="D28" s="71"/>
      <c r="E28" s="71"/>
      <c r="G28" s="136"/>
      <c r="H28" s="138"/>
      <c r="I28" s="34" t="str">
        <f>IF(G28&lt;&gt;"",(VLOOKUP(H28,index!$B$2:$J$5026,7,FALSE)),"")</f>
        <v/>
      </c>
      <c r="J28" s="141">
        <v>0</v>
      </c>
      <c r="K28" s="142">
        <v>1</v>
      </c>
      <c r="L28" s="142"/>
      <c r="M28" s="34" t="str">
        <f t="shared" si="1"/>
        <v/>
      </c>
      <c r="N28" s="101" t="str">
        <f t="shared" si="0"/>
        <v/>
      </c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</row>
    <row r="29" spans="1:29" x14ac:dyDescent="0.25">
      <c r="A29" s="71"/>
      <c r="B29" s="71"/>
      <c r="C29" s="71"/>
      <c r="D29" s="71"/>
      <c r="E29" s="71"/>
      <c r="G29" s="136"/>
      <c r="H29" s="138"/>
      <c r="I29" s="34" t="str">
        <f>IF(G29&lt;&gt;"",(VLOOKUP(H29,index!$B$2:$J$5026,7,FALSE)),"")</f>
        <v/>
      </c>
      <c r="J29" s="141">
        <v>0</v>
      </c>
      <c r="K29" s="142">
        <v>1</v>
      </c>
      <c r="L29" s="142"/>
      <c r="M29" s="34" t="str">
        <f t="shared" si="1"/>
        <v/>
      </c>
      <c r="N29" s="101" t="str">
        <f t="shared" si="0"/>
        <v/>
      </c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</row>
    <row r="30" spans="1:29" x14ac:dyDescent="0.25">
      <c r="A30" s="71"/>
      <c r="B30" s="71"/>
      <c r="C30" s="71"/>
      <c r="D30" s="71"/>
      <c r="E30" s="71"/>
      <c r="G30" s="136"/>
      <c r="H30" s="138"/>
      <c r="I30" s="34" t="str">
        <f>IF(G30&lt;&gt;"",(VLOOKUP(H30,index!$B$2:$J$5026,7,FALSE)),"")</f>
        <v/>
      </c>
      <c r="J30" s="141">
        <v>0</v>
      </c>
      <c r="K30" s="142">
        <v>1</v>
      </c>
      <c r="L30" s="142"/>
      <c r="M30" s="34" t="str">
        <f t="shared" si="1"/>
        <v/>
      </c>
      <c r="N30" s="101" t="str">
        <f t="shared" si="0"/>
        <v/>
      </c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</row>
    <row r="31" spans="1:29" x14ac:dyDescent="0.25">
      <c r="A31" s="71"/>
      <c r="B31" s="71"/>
      <c r="C31" s="71"/>
      <c r="D31" s="71"/>
      <c r="E31" s="71"/>
      <c r="G31" s="136"/>
      <c r="H31" s="138"/>
      <c r="I31" s="34" t="str">
        <f>IF(G31&lt;&gt;"",(VLOOKUP(H31,index!$B$2:$J$5026,7,FALSE)),"")</f>
        <v/>
      </c>
      <c r="J31" s="141">
        <v>0</v>
      </c>
      <c r="K31" s="142">
        <v>1</v>
      </c>
      <c r="L31" s="142"/>
      <c r="M31" s="34" t="str">
        <f t="shared" si="1"/>
        <v/>
      </c>
      <c r="N31" s="101" t="str">
        <f t="shared" si="0"/>
        <v/>
      </c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</row>
    <row r="32" spans="1:29" x14ac:dyDescent="0.25">
      <c r="A32" s="71"/>
      <c r="B32" s="71"/>
      <c r="C32" s="71"/>
      <c r="D32" s="71"/>
      <c r="E32" s="71"/>
      <c r="G32" s="136"/>
      <c r="H32" s="138"/>
      <c r="I32" s="34" t="str">
        <f>IF(G32&lt;&gt;"",(VLOOKUP(H32,index!$B$2:$J$5026,7,FALSE)),"")</f>
        <v/>
      </c>
      <c r="J32" s="141">
        <v>0</v>
      </c>
      <c r="K32" s="142">
        <v>1</v>
      </c>
      <c r="L32" s="142"/>
      <c r="M32" s="34" t="str">
        <f t="shared" si="1"/>
        <v/>
      </c>
      <c r="N32" s="101" t="str">
        <f t="shared" si="0"/>
        <v/>
      </c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</row>
    <row r="33" spans="1:29" x14ac:dyDescent="0.25">
      <c r="A33" s="71"/>
      <c r="B33" s="71"/>
      <c r="C33" s="71"/>
      <c r="D33" s="71"/>
      <c r="E33" s="71"/>
      <c r="G33" s="136"/>
      <c r="H33" s="138"/>
      <c r="I33" s="34" t="str">
        <f>IF(G33&lt;&gt;"",(VLOOKUP(H33,index!$B$2:$J$5026,7,FALSE)),"")</f>
        <v/>
      </c>
      <c r="J33" s="141">
        <v>0</v>
      </c>
      <c r="K33" s="142">
        <v>1</v>
      </c>
      <c r="L33" s="142"/>
      <c r="M33" s="34" t="str">
        <f t="shared" si="1"/>
        <v/>
      </c>
      <c r="N33" s="101" t="str">
        <f t="shared" si="0"/>
        <v/>
      </c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</row>
    <row r="34" spans="1:29" x14ac:dyDescent="0.25">
      <c r="A34" s="71"/>
      <c r="B34" s="71"/>
      <c r="C34" s="71"/>
      <c r="D34" s="71"/>
      <c r="E34" s="71"/>
      <c r="G34" s="136"/>
      <c r="H34" s="138"/>
      <c r="I34" s="34" t="str">
        <f>IF(G34&lt;&gt;"",(VLOOKUP(H34,index!$B$2:$J$5026,7,FALSE)),"")</f>
        <v/>
      </c>
      <c r="J34" s="141">
        <v>0</v>
      </c>
      <c r="K34" s="142">
        <v>1</v>
      </c>
      <c r="L34" s="142"/>
      <c r="M34" s="34" t="str">
        <f t="shared" si="1"/>
        <v/>
      </c>
      <c r="N34" s="101" t="str">
        <f t="shared" si="0"/>
        <v/>
      </c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</row>
    <row r="35" spans="1:29" x14ac:dyDescent="0.25">
      <c r="A35" s="71"/>
      <c r="B35" s="71"/>
      <c r="C35" s="71"/>
      <c r="D35" s="71"/>
      <c r="E35" s="71"/>
      <c r="G35" s="136"/>
      <c r="H35" s="138"/>
      <c r="I35" s="34" t="str">
        <f>IF(G35&lt;&gt;"",(VLOOKUP(H35,index!$B$2:$J$5026,7,FALSE)),"")</f>
        <v/>
      </c>
      <c r="J35" s="141">
        <v>0</v>
      </c>
      <c r="K35" s="142">
        <v>1</v>
      </c>
      <c r="L35" s="142"/>
      <c r="M35" s="34" t="str">
        <f t="shared" si="1"/>
        <v/>
      </c>
      <c r="N35" s="101" t="str">
        <f t="shared" si="0"/>
        <v/>
      </c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</row>
    <row r="36" spans="1:29" x14ac:dyDescent="0.25">
      <c r="A36" s="71"/>
      <c r="B36" s="71"/>
      <c r="C36" s="71"/>
      <c r="D36" s="71"/>
      <c r="E36" s="71"/>
      <c r="G36" s="136"/>
      <c r="H36" s="138"/>
      <c r="I36" s="34" t="str">
        <f>IF(G36&lt;&gt;"",(VLOOKUP(H36,index!$B$2:$J$5026,7,FALSE)),"")</f>
        <v/>
      </c>
      <c r="J36" s="141">
        <v>0</v>
      </c>
      <c r="K36" s="142">
        <v>1</v>
      </c>
      <c r="L36" s="142"/>
      <c r="M36" s="34" t="str">
        <f t="shared" si="1"/>
        <v/>
      </c>
      <c r="N36" s="101" t="str">
        <f t="shared" si="0"/>
        <v/>
      </c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</row>
    <row r="37" spans="1:29" x14ac:dyDescent="0.25">
      <c r="A37" s="71"/>
      <c r="B37" s="71"/>
      <c r="C37" s="71"/>
      <c r="D37" s="71"/>
      <c r="E37" s="71"/>
      <c r="G37" s="136"/>
      <c r="H37" s="138"/>
      <c r="I37" s="34" t="str">
        <f>IF(G37&lt;&gt;"",(VLOOKUP(H37,index!$B$2:$J$5026,7,FALSE)),"")</f>
        <v/>
      </c>
      <c r="J37" s="141">
        <v>0</v>
      </c>
      <c r="K37" s="142">
        <v>1</v>
      </c>
      <c r="L37" s="142"/>
      <c r="M37" s="34" t="str">
        <f t="shared" si="1"/>
        <v/>
      </c>
      <c r="N37" s="101" t="str">
        <f t="shared" si="0"/>
        <v/>
      </c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</row>
    <row r="38" spans="1:29" x14ac:dyDescent="0.25">
      <c r="A38" s="71"/>
      <c r="B38" s="71"/>
      <c r="C38" s="71"/>
      <c r="D38" s="71"/>
      <c r="E38" s="71"/>
      <c r="G38" s="136"/>
      <c r="H38" s="138"/>
      <c r="I38" s="34" t="str">
        <f>IF(G38&lt;&gt;"",(VLOOKUP(H38,index!$B$2:$J$5026,7,FALSE)),"")</f>
        <v/>
      </c>
      <c r="J38" s="141">
        <v>0</v>
      </c>
      <c r="K38" s="142">
        <v>1</v>
      </c>
      <c r="L38" s="142"/>
      <c r="M38" s="34" t="str">
        <f t="shared" si="1"/>
        <v/>
      </c>
      <c r="N38" s="101" t="str">
        <f t="shared" si="0"/>
        <v/>
      </c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</row>
    <row r="39" spans="1:29" x14ac:dyDescent="0.25">
      <c r="A39" s="71"/>
      <c r="B39" s="71"/>
      <c r="C39" s="71"/>
      <c r="D39" s="71"/>
      <c r="E39" s="71"/>
      <c r="G39" s="136"/>
      <c r="H39" s="138"/>
      <c r="I39" s="34" t="str">
        <f>IF(G39&lt;&gt;"",(VLOOKUP(H39,index!$B$2:$J$5026,7,FALSE)),"")</f>
        <v/>
      </c>
      <c r="J39" s="141">
        <v>0</v>
      </c>
      <c r="K39" s="142">
        <v>1</v>
      </c>
      <c r="L39" s="142"/>
      <c r="M39" s="34" t="str">
        <f t="shared" si="1"/>
        <v/>
      </c>
      <c r="N39" s="101" t="str">
        <f t="shared" si="0"/>
        <v/>
      </c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</row>
    <row r="40" spans="1:29" x14ac:dyDescent="0.25">
      <c r="A40" s="71"/>
      <c r="B40" s="71"/>
      <c r="C40" s="71"/>
      <c r="D40" s="71"/>
      <c r="E40" s="71"/>
      <c r="G40" s="136"/>
      <c r="H40" s="138"/>
      <c r="I40" s="34" t="str">
        <f>IF(G40&lt;&gt;"",(VLOOKUP(H40,index!$B$2:$J$5026,7,FALSE)),"")</f>
        <v/>
      </c>
      <c r="J40" s="141">
        <v>0</v>
      </c>
      <c r="K40" s="142">
        <v>1</v>
      </c>
      <c r="L40" s="142"/>
      <c r="M40" s="34" t="str">
        <f t="shared" si="1"/>
        <v/>
      </c>
      <c r="N40" s="101" t="str">
        <f t="shared" si="0"/>
        <v/>
      </c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</row>
    <row r="41" spans="1:29" x14ac:dyDescent="0.25">
      <c r="A41" s="71"/>
      <c r="B41" s="71"/>
      <c r="C41" s="71"/>
      <c r="D41" s="71"/>
      <c r="E41" s="71"/>
      <c r="G41" s="136"/>
      <c r="H41" s="138"/>
      <c r="I41" s="34" t="str">
        <f>IF(G41&lt;&gt;"",(VLOOKUP(H41,index!$B$2:$J$5026,7,FALSE)),"")</f>
        <v/>
      </c>
      <c r="J41" s="141">
        <v>0</v>
      </c>
      <c r="K41" s="142">
        <v>1</v>
      </c>
      <c r="L41" s="142"/>
      <c r="M41" s="34" t="str">
        <f t="shared" si="1"/>
        <v/>
      </c>
      <c r="N41" s="101" t="str">
        <f t="shared" si="0"/>
        <v/>
      </c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</row>
    <row r="42" spans="1:29" x14ac:dyDescent="0.25">
      <c r="A42" s="71"/>
      <c r="B42" s="71"/>
      <c r="C42" s="71"/>
      <c r="D42" s="71"/>
      <c r="E42" s="71"/>
      <c r="G42" s="136"/>
      <c r="H42" s="138"/>
      <c r="I42" s="34" t="str">
        <f>IF(G42&lt;&gt;"",(VLOOKUP(H42,index!$B$2:$J$5026,7,FALSE)),"")</f>
        <v/>
      </c>
      <c r="J42" s="141">
        <v>0</v>
      </c>
      <c r="K42" s="142">
        <v>1</v>
      </c>
      <c r="L42" s="142"/>
      <c r="M42" s="34" t="str">
        <f t="shared" si="1"/>
        <v/>
      </c>
      <c r="N42" s="101" t="str">
        <f t="shared" si="0"/>
        <v/>
      </c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</row>
    <row r="43" spans="1:29" x14ac:dyDescent="0.25">
      <c r="A43" s="71"/>
      <c r="B43" s="71"/>
      <c r="C43" s="71"/>
      <c r="D43" s="71"/>
      <c r="E43" s="71"/>
      <c r="G43" s="136"/>
      <c r="H43" s="138"/>
      <c r="I43" s="34" t="str">
        <f>IF(G43&lt;&gt;"",(VLOOKUP(H43,index!$B$2:$J$5026,7,FALSE)),"")</f>
        <v/>
      </c>
      <c r="J43" s="141">
        <v>0</v>
      </c>
      <c r="K43" s="142">
        <v>1</v>
      </c>
      <c r="L43" s="142"/>
      <c r="M43" s="34" t="str">
        <f t="shared" si="1"/>
        <v/>
      </c>
      <c r="N43" s="101" t="str">
        <f t="shared" si="0"/>
        <v/>
      </c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</row>
    <row r="44" spans="1:29" x14ac:dyDescent="0.25">
      <c r="A44" s="71"/>
      <c r="B44" s="71"/>
      <c r="C44" s="71"/>
      <c r="D44" s="71"/>
      <c r="E44" s="71"/>
      <c r="G44" s="136"/>
      <c r="H44" s="138"/>
      <c r="I44" s="34" t="str">
        <f>IF(G44&lt;&gt;"",(VLOOKUP(H44,index!$B$2:$J$5026,7,FALSE)),"")</f>
        <v/>
      </c>
      <c r="J44" s="141">
        <v>0</v>
      </c>
      <c r="K44" s="142">
        <v>1</v>
      </c>
      <c r="L44" s="142"/>
      <c r="M44" s="34" t="str">
        <f t="shared" si="1"/>
        <v/>
      </c>
      <c r="N44" s="101" t="str">
        <f t="shared" si="0"/>
        <v/>
      </c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</row>
    <row r="45" spans="1:29" x14ac:dyDescent="0.25">
      <c r="A45" s="71"/>
      <c r="B45" s="71"/>
      <c r="C45" s="71"/>
      <c r="D45" s="71"/>
      <c r="E45" s="71"/>
      <c r="G45" s="136"/>
      <c r="H45" s="138"/>
      <c r="I45" s="34" t="str">
        <f>IF(G45&lt;&gt;"",(VLOOKUP(H45,index!$B$2:$J$5026,7,FALSE)),"")</f>
        <v/>
      </c>
      <c r="J45" s="141">
        <v>0</v>
      </c>
      <c r="K45" s="142">
        <v>1</v>
      </c>
      <c r="L45" s="142"/>
      <c r="M45" s="34" t="str">
        <f t="shared" si="1"/>
        <v/>
      </c>
      <c r="N45" s="101" t="str">
        <f t="shared" si="0"/>
        <v/>
      </c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</row>
    <row r="46" spans="1:29" x14ac:dyDescent="0.25">
      <c r="A46" s="71"/>
      <c r="B46" s="71"/>
      <c r="C46" s="71"/>
      <c r="D46" s="71"/>
      <c r="E46" s="71"/>
      <c r="G46" s="136"/>
      <c r="H46" s="138"/>
      <c r="I46" s="34" t="str">
        <f>IF(G46&lt;&gt;"",(VLOOKUP(H46,index!$B$2:$J$5026,7,FALSE)),"")</f>
        <v/>
      </c>
      <c r="J46" s="141">
        <v>0</v>
      </c>
      <c r="K46" s="142">
        <v>1</v>
      </c>
      <c r="L46" s="142"/>
      <c r="M46" s="34" t="str">
        <f t="shared" si="1"/>
        <v/>
      </c>
      <c r="N46" s="101" t="str">
        <f t="shared" si="0"/>
        <v/>
      </c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</row>
    <row r="47" spans="1:29" x14ac:dyDescent="0.25">
      <c r="A47" s="71"/>
      <c r="B47" s="71"/>
      <c r="C47" s="71"/>
      <c r="D47" s="71"/>
      <c r="E47" s="71"/>
      <c r="G47" s="136"/>
      <c r="H47" s="138"/>
      <c r="I47" s="34" t="str">
        <f>IF(G47&lt;&gt;"",(VLOOKUP(H47,index!$B$2:$J$5026,7,FALSE)),"")</f>
        <v/>
      </c>
      <c r="J47" s="141">
        <v>0</v>
      </c>
      <c r="K47" s="142">
        <v>1</v>
      </c>
      <c r="L47" s="142"/>
      <c r="M47" s="34" t="str">
        <f t="shared" si="1"/>
        <v/>
      </c>
      <c r="N47" s="101" t="str">
        <f t="shared" si="0"/>
        <v/>
      </c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</row>
    <row r="48" spans="1:29" x14ac:dyDescent="0.25">
      <c r="A48" s="71"/>
      <c r="B48" s="71"/>
      <c r="C48" s="71"/>
      <c r="D48" s="71"/>
      <c r="E48" s="71"/>
      <c r="G48" s="136"/>
      <c r="H48" s="138"/>
      <c r="I48" s="34" t="str">
        <f>IF(G48&lt;&gt;"",(VLOOKUP(H48,index!$B$2:$J$5026,7,FALSE)),"")</f>
        <v/>
      </c>
      <c r="J48" s="141">
        <v>0</v>
      </c>
      <c r="K48" s="142">
        <v>1</v>
      </c>
      <c r="L48" s="142"/>
      <c r="M48" s="34" t="str">
        <f t="shared" si="1"/>
        <v/>
      </c>
      <c r="N48" s="101" t="str">
        <f t="shared" ref="N48:N50" si="2">IF(I48&lt;&gt;"",(M48*G48),"")</f>
        <v/>
      </c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</row>
    <row r="49" spans="1:29" x14ac:dyDescent="0.25">
      <c r="A49" s="71"/>
      <c r="B49" s="71"/>
      <c r="C49" s="71"/>
      <c r="D49" s="71"/>
      <c r="E49" s="71"/>
      <c r="G49" s="136"/>
      <c r="H49" s="138"/>
      <c r="I49" s="34" t="str">
        <f>IF(G49&lt;&gt;"",(VLOOKUP(H49,index!$B$2:$J$5026,7,FALSE)),"")</f>
        <v/>
      </c>
      <c r="J49" s="141">
        <v>0</v>
      </c>
      <c r="K49" s="142">
        <v>1</v>
      </c>
      <c r="L49" s="142"/>
      <c r="M49" s="34" t="str">
        <f t="shared" si="1"/>
        <v/>
      </c>
      <c r="N49" s="101" t="str">
        <f t="shared" si="2"/>
        <v/>
      </c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</row>
    <row r="50" spans="1:29" x14ac:dyDescent="0.25">
      <c r="A50" s="71"/>
      <c r="B50" s="71"/>
      <c r="C50" s="71"/>
      <c r="D50" s="71"/>
      <c r="E50" s="71"/>
      <c r="G50" s="136"/>
      <c r="H50" s="138"/>
      <c r="I50" s="34" t="str">
        <f>IF(G50&lt;&gt;"",(VLOOKUP(H50,index!$B$2:$J$5026,7,FALSE)),"")</f>
        <v/>
      </c>
      <c r="J50" s="141">
        <v>0</v>
      </c>
      <c r="K50" s="142">
        <v>1</v>
      </c>
      <c r="L50" s="142"/>
      <c r="M50" s="34" t="str">
        <f t="shared" si="1"/>
        <v/>
      </c>
      <c r="N50" s="101" t="str">
        <f t="shared" si="2"/>
        <v/>
      </c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</row>
    <row r="51" spans="1:29" x14ac:dyDescent="0.25">
      <c r="A51" s="71"/>
      <c r="B51" s="71"/>
      <c r="C51" s="71"/>
      <c r="D51" s="71"/>
      <c r="E51" s="71"/>
      <c r="G51" s="136"/>
      <c r="H51" s="138"/>
      <c r="I51" s="34" t="str">
        <f>IF(G51&lt;&gt;"",(VLOOKUP(H51,index!$B$2:$J$5026,7,FALSE)),"")</f>
        <v/>
      </c>
      <c r="J51" s="141">
        <v>0</v>
      </c>
      <c r="K51" s="142">
        <v>1</v>
      </c>
      <c r="L51" s="142"/>
      <c r="M51" s="34" t="str">
        <f t="shared" si="1"/>
        <v/>
      </c>
      <c r="N51" s="101" t="str">
        <f t="shared" ref="N51:N53" si="3">IF(I51&lt;&gt;"",(M51*G51),"")</f>
        <v/>
      </c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</row>
    <row r="52" spans="1:29" x14ac:dyDescent="0.25">
      <c r="A52" s="71"/>
      <c r="B52" s="71"/>
      <c r="C52" s="71"/>
      <c r="D52" s="71"/>
      <c r="E52" s="71"/>
      <c r="G52" s="136"/>
      <c r="H52" s="138"/>
      <c r="I52" s="34" t="str">
        <f>IF(G52&lt;&gt;"",(VLOOKUP(H52,index!$B$2:$J$5026,7,FALSE)),"")</f>
        <v/>
      </c>
      <c r="J52" s="141">
        <v>0</v>
      </c>
      <c r="K52" s="142">
        <v>1</v>
      </c>
      <c r="L52" s="142"/>
      <c r="M52" s="34" t="str">
        <f t="shared" si="1"/>
        <v/>
      </c>
      <c r="N52" s="101" t="str">
        <f t="shared" si="3"/>
        <v/>
      </c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</row>
    <row r="53" spans="1:29" ht="15.75" thickBot="1" x14ac:dyDescent="0.3">
      <c r="A53" s="71"/>
      <c r="B53" s="71"/>
      <c r="C53" s="71"/>
      <c r="D53" s="71"/>
      <c r="E53" s="71"/>
      <c r="G53" s="139"/>
      <c r="H53" s="140"/>
      <c r="I53" s="34" t="str">
        <f>IF(G53&lt;&gt;"",(VLOOKUP(H53,index!$B$2:$J$5026,7,FALSE)),"")</f>
        <v/>
      </c>
      <c r="J53" s="143">
        <v>0</v>
      </c>
      <c r="K53" s="144">
        <v>1</v>
      </c>
      <c r="L53" s="144"/>
      <c r="M53" s="34" t="str">
        <f t="shared" si="1"/>
        <v/>
      </c>
      <c r="N53" s="102" t="str">
        <f t="shared" si="3"/>
        <v/>
      </c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</row>
    <row r="54" spans="1:29" ht="3.75" customHeight="1" x14ac:dyDescent="0.25">
      <c r="A54" s="71"/>
      <c r="B54" s="71"/>
      <c r="C54" s="71"/>
      <c r="D54" s="71"/>
      <c r="E54" s="71"/>
      <c r="G54" s="91"/>
      <c r="H54" s="91"/>
      <c r="I54" s="92"/>
      <c r="J54" s="93"/>
      <c r="K54" s="94"/>
      <c r="L54" s="94"/>
      <c r="M54" s="95"/>
      <c r="N54" s="95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</row>
    <row r="55" spans="1:29" x14ac:dyDescent="0.25">
      <c r="A55" s="71"/>
      <c r="B55" s="71"/>
      <c r="C55" s="71"/>
      <c r="D55" s="71"/>
      <c r="E55" s="71"/>
      <c r="F55" s="71"/>
      <c r="G55" s="80"/>
      <c r="H55" s="80"/>
      <c r="I55" s="81"/>
      <c r="J55" s="82"/>
      <c r="K55" s="83"/>
      <c r="L55" s="83"/>
      <c r="M55" s="84"/>
      <c r="N55" s="84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</row>
    <row r="56" spans="1:29" x14ac:dyDescent="0.25">
      <c r="A56" s="71"/>
      <c r="B56" s="71"/>
      <c r="C56" s="71"/>
      <c r="D56" s="71"/>
      <c r="E56" s="71"/>
      <c r="F56" s="71"/>
      <c r="G56" s="80"/>
      <c r="H56" s="80"/>
      <c r="I56" s="81"/>
      <c r="J56" s="82"/>
      <c r="K56" s="83"/>
      <c r="L56" s="83"/>
      <c r="M56" s="84"/>
      <c r="N56" s="84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</row>
    <row r="57" spans="1:29" x14ac:dyDescent="0.25">
      <c r="A57" s="71"/>
      <c r="B57" s="71"/>
      <c r="C57" s="71"/>
      <c r="D57" s="71"/>
      <c r="E57" s="71"/>
      <c r="F57" s="71"/>
      <c r="G57" s="80"/>
      <c r="H57" s="80"/>
      <c r="I57" s="81"/>
      <c r="J57" s="82"/>
      <c r="K57" s="83"/>
      <c r="L57" s="83"/>
      <c r="M57" s="84"/>
      <c r="N57" s="84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</row>
    <row r="58" spans="1:29" x14ac:dyDescent="0.25">
      <c r="A58" s="71"/>
      <c r="B58" s="71"/>
      <c r="C58" s="71"/>
      <c r="D58" s="71"/>
      <c r="E58" s="71"/>
      <c r="F58" s="71"/>
      <c r="G58" s="80"/>
      <c r="H58" s="80"/>
      <c r="I58" s="81"/>
      <c r="J58" s="82"/>
      <c r="K58" s="83"/>
      <c r="L58" s="83"/>
      <c r="M58" s="84"/>
      <c r="N58" s="84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</row>
    <row r="59" spans="1:29" x14ac:dyDescent="0.25">
      <c r="A59" s="71"/>
      <c r="B59" s="71"/>
      <c r="C59" s="71"/>
      <c r="D59" s="71"/>
      <c r="E59" s="71"/>
      <c r="F59" s="71"/>
      <c r="G59" s="80"/>
      <c r="H59" s="80"/>
      <c r="I59" s="81"/>
      <c r="J59" s="82"/>
      <c r="K59" s="83"/>
      <c r="L59" s="83"/>
      <c r="M59" s="84"/>
      <c r="N59" s="84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</row>
    <row r="60" spans="1:29" x14ac:dyDescent="0.25">
      <c r="A60" s="71"/>
      <c r="B60" s="71"/>
      <c r="C60" s="71"/>
      <c r="D60" s="71"/>
      <c r="E60" s="71"/>
      <c r="F60" s="71"/>
      <c r="G60" s="80"/>
      <c r="H60" s="80"/>
      <c r="I60" s="81"/>
      <c r="J60" s="82"/>
      <c r="K60" s="83"/>
      <c r="L60" s="83"/>
      <c r="M60" s="84"/>
      <c r="N60" s="84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</row>
    <row r="61" spans="1:29" x14ac:dyDescent="0.25">
      <c r="A61" s="71"/>
      <c r="B61" s="71"/>
      <c r="C61" s="71"/>
      <c r="D61" s="71"/>
      <c r="E61" s="71"/>
      <c r="F61" s="71"/>
      <c r="G61" s="80"/>
      <c r="H61" s="80"/>
      <c r="I61" s="81"/>
      <c r="J61" s="82"/>
      <c r="K61" s="83"/>
      <c r="L61" s="83"/>
      <c r="M61" s="84"/>
      <c r="N61" s="84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</row>
    <row r="62" spans="1:29" x14ac:dyDescent="0.25">
      <c r="A62" s="71"/>
      <c r="B62" s="71"/>
      <c r="C62" s="71"/>
      <c r="D62" s="71"/>
      <c r="E62" s="71"/>
      <c r="F62" s="71"/>
      <c r="G62" s="80"/>
      <c r="H62" s="80"/>
      <c r="I62" s="81"/>
      <c r="J62" s="82"/>
      <c r="K62" s="83"/>
      <c r="L62" s="83"/>
      <c r="M62" s="84"/>
      <c r="N62" s="84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</row>
    <row r="63" spans="1:29" x14ac:dyDescent="0.25">
      <c r="A63" s="71"/>
      <c r="B63" s="71"/>
      <c r="C63" s="71"/>
      <c r="D63" s="71"/>
      <c r="E63" s="71"/>
      <c r="F63" s="71"/>
      <c r="G63" s="80"/>
      <c r="H63" s="80"/>
      <c r="I63" s="81"/>
      <c r="J63" s="82"/>
      <c r="K63" s="83"/>
      <c r="L63" s="83"/>
      <c r="M63" s="84"/>
      <c r="N63" s="84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</row>
    <row r="64" spans="1:29" x14ac:dyDescent="0.25">
      <c r="A64" s="71"/>
      <c r="B64" s="71"/>
      <c r="C64" s="71"/>
      <c r="D64" s="71"/>
      <c r="E64" s="71"/>
      <c r="F64" s="71"/>
      <c r="G64" s="80"/>
      <c r="H64" s="80"/>
      <c r="I64" s="81"/>
      <c r="J64" s="82"/>
      <c r="K64" s="83"/>
      <c r="L64" s="83"/>
      <c r="M64" s="84"/>
      <c r="N64" s="84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</row>
    <row r="65" spans="1:29" x14ac:dyDescent="0.25">
      <c r="A65" s="71"/>
      <c r="B65" s="71"/>
      <c r="C65" s="71"/>
      <c r="D65" s="71"/>
      <c r="E65" s="71"/>
      <c r="F65" s="71"/>
      <c r="G65" s="80"/>
      <c r="H65" s="80"/>
      <c r="I65" s="81"/>
      <c r="J65" s="82"/>
      <c r="K65" s="83"/>
      <c r="L65" s="83"/>
      <c r="M65" s="84"/>
      <c r="N65" s="84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</row>
    <row r="66" spans="1:29" x14ac:dyDescent="0.25">
      <c r="A66" s="71"/>
      <c r="B66" s="71"/>
      <c r="C66" s="71"/>
      <c r="D66" s="71"/>
      <c r="E66" s="71"/>
      <c r="F66" s="71"/>
      <c r="G66" s="80"/>
      <c r="H66" s="80"/>
      <c r="I66" s="81"/>
      <c r="J66" s="82"/>
      <c r="K66" s="83"/>
      <c r="L66" s="83"/>
      <c r="M66" s="84"/>
      <c r="N66" s="84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</row>
    <row r="67" spans="1:29" x14ac:dyDescent="0.25">
      <c r="A67" s="71"/>
      <c r="B67" s="71"/>
      <c r="C67" s="71"/>
      <c r="D67" s="71"/>
      <c r="E67" s="71"/>
      <c r="F67" s="71"/>
      <c r="G67" s="80"/>
      <c r="H67" s="80"/>
      <c r="I67" s="81"/>
      <c r="J67" s="82"/>
      <c r="K67" s="83"/>
      <c r="L67" s="83"/>
      <c r="M67" s="84"/>
      <c r="N67" s="84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</row>
    <row r="68" spans="1:29" x14ac:dyDescent="0.25">
      <c r="A68" s="71"/>
      <c r="B68" s="71"/>
      <c r="C68" s="71"/>
      <c r="D68" s="71"/>
      <c r="E68" s="71"/>
      <c r="F68" s="71"/>
      <c r="G68" s="80"/>
      <c r="H68" s="80"/>
      <c r="I68" s="81"/>
      <c r="J68" s="82"/>
      <c r="K68" s="83"/>
      <c r="L68" s="83"/>
      <c r="M68" s="84"/>
      <c r="N68" s="84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</row>
    <row r="69" spans="1:29" x14ac:dyDescent="0.25">
      <c r="A69" s="71"/>
      <c r="B69" s="71"/>
      <c r="C69" s="71"/>
      <c r="D69" s="71"/>
      <c r="E69" s="71"/>
      <c r="F69" s="71"/>
      <c r="G69" s="80"/>
      <c r="H69" s="80"/>
      <c r="I69" s="81"/>
      <c r="J69" s="82"/>
      <c r="K69" s="83"/>
      <c r="L69" s="83"/>
      <c r="M69" s="84"/>
      <c r="N69" s="84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</row>
    <row r="70" spans="1:29" x14ac:dyDescent="0.25">
      <c r="A70" s="71"/>
      <c r="B70" s="71"/>
      <c r="C70" s="71"/>
      <c r="D70" s="71"/>
      <c r="E70" s="71"/>
      <c r="F70" s="71"/>
      <c r="G70" s="80"/>
      <c r="H70" s="80"/>
      <c r="I70" s="81"/>
      <c r="J70" s="82"/>
      <c r="K70" s="83"/>
      <c r="L70" s="83"/>
      <c r="M70" s="84"/>
      <c r="N70" s="84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</row>
    <row r="71" spans="1:29" x14ac:dyDescent="0.25">
      <c r="A71" s="71"/>
      <c r="B71" s="71"/>
      <c r="C71" s="71"/>
      <c r="D71" s="71"/>
      <c r="E71" s="71"/>
      <c r="F71" s="71"/>
      <c r="G71" s="80"/>
      <c r="H71" s="80"/>
      <c r="I71" s="81"/>
      <c r="J71" s="82"/>
      <c r="K71" s="83"/>
      <c r="L71" s="83"/>
      <c r="M71" s="84"/>
      <c r="N71" s="84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</row>
    <row r="72" spans="1:29" x14ac:dyDescent="0.25">
      <c r="A72" s="71"/>
      <c r="B72" s="71"/>
      <c r="C72" s="71"/>
      <c r="D72" s="71"/>
      <c r="E72" s="71"/>
      <c r="F72" s="71"/>
      <c r="G72" s="80"/>
      <c r="H72" s="80"/>
      <c r="I72" s="81"/>
      <c r="J72" s="82"/>
      <c r="K72" s="83"/>
      <c r="L72" s="83"/>
      <c r="M72" s="84"/>
      <c r="N72" s="84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</row>
    <row r="73" spans="1:29" x14ac:dyDescent="0.25">
      <c r="A73" s="71"/>
      <c r="B73" s="71"/>
      <c r="C73" s="71"/>
      <c r="D73" s="71"/>
      <c r="E73" s="71"/>
      <c r="F73" s="71"/>
      <c r="G73" s="80"/>
      <c r="H73" s="80"/>
      <c r="I73" s="81"/>
      <c r="J73" s="82"/>
      <c r="K73" s="83"/>
      <c r="L73" s="83"/>
      <c r="M73" s="84"/>
      <c r="N73" s="84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</row>
    <row r="74" spans="1:29" x14ac:dyDescent="0.25">
      <c r="A74" s="71"/>
      <c r="B74" s="71"/>
      <c r="C74" s="71"/>
      <c r="D74" s="71"/>
      <c r="E74" s="71"/>
      <c r="F74" s="71"/>
      <c r="G74" s="80"/>
      <c r="H74" s="80"/>
      <c r="I74" s="81"/>
      <c r="J74" s="82"/>
      <c r="K74" s="83"/>
      <c r="L74" s="83"/>
      <c r="M74" s="84"/>
      <c r="N74" s="84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</row>
    <row r="75" spans="1:29" x14ac:dyDescent="0.25">
      <c r="A75" s="71"/>
      <c r="B75" s="71"/>
      <c r="C75" s="71"/>
      <c r="D75" s="71"/>
      <c r="E75" s="71"/>
      <c r="F75" s="71"/>
      <c r="G75" s="80"/>
      <c r="H75" s="80"/>
      <c r="I75" s="81"/>
      <c r="J75" s="82"/>
      <c r="K75" s="83"/>
      <c r="L75" s="83"/>
      <c r="M75" s="84"/>
      <c r="N75" s="84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</row>
    <row r="76" spans="1:29" x14ac:dyDescent="0.25">
      <c r="A76" s="71"/>
      <c r="B76" s="71"/>
      <c r="C76" s="71"/>
      <c r="D76" s="71"/>
      <c r="E76" s="71"/>
      <c r="F76" s="71"/>
      <c r="G76" s="80"/>
      <c r="H76" s="80"/>
      <c r="I76" s="81"/>
      <c r="J76" s="82"/>
      <c r="K76" s="83"/>
      <c r="L76" s="83"/>
      <c r="M76" s="84"/>
      <c r="N76" s="84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</row>
    <row r="77" spans="1:29" x14ac:dyDescent="0.25">
      <c r="A77" s="71"/>
      <c r="B77" s="71"/>
      <c r="C77" s="71"/>
      <c r="D77" s="71"/>
      <c r="E77" s="71"/>
      <c r="F77" s="71"/>
      <c r="G77" s="80"/>
      <c r="H77" s="80"/>
      <c r="I77" s="81"/>
      <c r="J77" s="82"/>
      <c r="K77" s="83"/>
      <c r="L77" s="83"/>
      <c r="M77" s="84"/>
      <c r="N77" s="84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</row>
    <row r="78" spans="1:29" x14ac:dyDescent="0.25">
      <c r="A78" s="71"/>
      <c r="B78" s="71"/>
      <c r="C78" s="71"/>
      <c r="D78" s="71"/>
      <c r="E78" s="71"/>
      <c r="F78" s="71"/>
      <c r="G78" s="80"/>
      <c r="H78" s="80"/>
      <c r="I78" s="81"/>
      <c r="J78" s="82"/>
      <c r="K78" s="83"/>
      <c r="L78" s="83"/>
      <c r="M78" s="84"/>
      <c r="N78" s="84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</row>
    <row r="79" spans="1:29" x14ac:dyDescent="0.25">
      <c r="A79" s="71"/>
      <c r="B79" s="71"/>
      <c r="C79" s="71"/>
      <c r="D79" s="71"/>
      <c r="E79" s="71"/>
      <c r="F79" s="71"/>
      <c r="G79" s="80"/>
      <c r="H79" s="80"/>
      <c r="I79" s="81"/>
      <c r="J79" s="82"/>
      <c r="K79" s="83"/>
      <c r="L79" s="83"/>
      <c r="M79" s="84"/>
      <c r="N79" s="84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</row>
    <row r="80" spans="1:29" x14ac:dyDescent="0.25">
      <c r="A80" s="71"/>
      <c r="B80" s="71"/>
      <c r="C80" s="71"/>
      <c r="D80" s="71"/>
      <c r="E80" s="71"/>
      <c r="F80" s="71"/>
      <c r="G80" s="80"/>
      <c r="H80" s="80"/>
      <c r="I80" s="81"/>
      <c r="J80" s="82"/>
      <c r="K80" s="83"/>
      <c r="L80" s="83"/>
      <c r="M80" s="84"/>
      <c r="N80" s="84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</row>
    <row r="81" spans="1:29" x14ac:dyDescent="0.25">
      <c r="A81" s="71"/>
      <c r="B81" s="71"/>
      <c r="C81" s="71"/>
      <c r="D81" s="71"/>
      <c r="E81" s="71"/>
      <c r="F81" s="71"/>
      <c r="G81" s="80"/>
      <c r="H81" s="80"/>
      <c r="I81" s="81"/>
      <c r="J81" s="82"/>
      <c r="K81" s="83"/>
      <c r="L81" s="83"/>
      <c r="M81" s="84"/>
      <c r="N81" s="84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</row>
    <row r="82" spans="1:29" x14ac:dyDescent="0.25">
      <c r="A82" s="71"/>
      <c r="B82" s="71"/>
      <c r="C82" s="71"/>
      <c r="D82" s="71"/>
      <c r="E82" s="71"/>
      <c r="F82" s="71"/>
      <c r="G82" s="80"/>
      <c r="H82" s="80"/>
      <c r="I82" s="81"/>
      <c r="J82" s="82"/>
      <c r="K82" s="83"/>
      <c r="L82" s="83"/>
      <c r="M82" s="84"/>
      <c r="N82" s="84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</row>
    <row r="83" spans="1:29" x14ac:dyDescent="0.25">
      <c r="A83" s="71"/>
      <c r="B83" s="71"/>
      <c r="C83" s="71"/>
      <c r="D83" s="71"/>
      <c r="E83" s="71"/>
      <c r="F83" s="71"/>
      <c r="G83" s="80"/>
      <c r="H83" s="80"/>
      <c r="I83" s="81"/>
      <c r="J83" s="82"/>
      <c r="K83" s="83"/>
      <c r="L83" s="83"/>
      <c r="M83" s="84"/>
      <c r="N83" s="84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</row>
    <row r="84" spans="1:29" x14ac:dyDescent="0.25">
      <c r="A84" s="71"/>
      <c r="B84" s="71"/>
      <c r="C84" s="71"/>
      <c r="D84" s="71"/>
      <c r="E84" s="71"/>
      <c r="F84" s="71"/>
      <c r="G84" s="80"/>
      <c r="H84" s="80"/>
      <c r="I84" s="81"/>
      <c r="J84" s="82"/>
      <c r="K84" s="83"/>
      <c r="L84" s="83"/>
      <c r="M84" s="84"/>
      <c r="N84" s="84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</row>
    <row r="85" spans="1:29" x14ac:dyDescent="0.25">
      <c r="A85" s="71"/>
      <c r="B85" s="71"/>
      <c r="C85" s="71"/>
      <c r="D85" s="71"/>
      <c r="E85" s="71"/>
      <c r="F85" s="71"/>
      <c r="G85" s="80"/>
      <c r="H85" s="80"/>
      <c r="I85" s="81"/>
      <c r="J85" s="82"/>
      <c r="K85" s="83"/>
      <c r="L85" s="83"/>
      <c r="M85" s="84"/>
      <c r="N85" s="84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</row>
    <row r="86" spans="1:29" x14ac:dyDescent="0.25">
      <c r="A86" s="71"/>
      <c r="B86" s="71"/>
      <c r="C86" s="71"/>
      <c r="D86" s="71"/>
      <c r="E86" s="71"/>
      <c r="F86" s="71"/>
      <c r="G86" s="80"/>
      <c r="H86" s="80"/>
      <c r="I86" s="81"/>
      <c r="J86" s="82"/>
      <c r="K86" s="83"/>
      <c r="L86" s="83"/>
      <c r="M86" s="84"/>
      <c r="N86" s="84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</row>
    <row r="87" spans="1:29" x14ac:dyDescent="0.25">
      <c r="A87" s="71"/>
      <c r="B87" s="71"/>
      <c r="C87" s="71"/>
      <c r="D87" s="71"/>
      <c r="E87" s="71"/>
      <c r="F87" s="71"/>
      <c r="G87" s="80"/>
      <c r="H87" s="80"/>
      <c r="I87" s="81"/>
      <c r="J87" s="82"/>
      <c r="K87" s="83"/>
      <c r="L87" s="83"/>
      <c r="M87" s="84"/>
      <c r="N87" s="84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</row>
    <row r="88" spans="1:29" x14ac:dyDescent="0.25">
      <c r="A88" s="71"/>
      <c r="B88" s="71"/>
      <c r="C88" s="71"/>
      <c r="D88" s="71"/>
      <c r="E88" s="71"/>
      <c r="F88" s="71"/>
      <c r="G88" s="80"/>
      <c r="H88" s="80"/>
      <c r="I88" s="81"/>
      <c r="J88" s="82"/>
      <c r="K88" s="83"/>
      <c r="L88" s="83"/>
      <c r="M88" s="84"/>
      <c r="N88" s="84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</row>
    <row r="89" spans="1:29" x14ac:dyDescent="0.25">
      <c r="A89" s="71"/>
      <c r="B89" s="71"/>
      <c r="C89" s="71"/>
      <c r="D89" s="71"/>
      <c r="E89" s="71"/>
      <c r="F89" s="71"/>
      <c r="G89" s="80"/>
      <c r="H89" s="80"/>
      <c r="I89" s="81"/>
      <c r="J89" s="82"/>
      <c r="K89" s="83"/>
      <c r="L89" s="83"/>
      <c r="M89" s="84"/>
      <c r="N89" s="84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</row>
    <row r="90" spans="1:29" x14ac:dyDescent="0.25">
      <c r="G90" s="36"/>
      <c r="H90" s="36"/>
      <c r="I90" s="37"/>
      <c r="J90" s="38"/>
      <c r="K90" s="39"/>
      <c r="L90" s="39"/>
      <c r="M90" s="40"/>
      <c r="N90" s="40"/>
    </row>
    <row r="91" spans="1:29" x14ac:dyDescent="0.25">
      <c r="G91" s="10"/>
      <c r="H91" s="10"/>
      <c r="I91" s="10"/>
      <c r="J91" s="41"/>
      <c r="K91" s="41"/>
      <c r="L91" s="41"/>
      <c r="M91" s="10"/>
      <c r="N91" s="10"/>
    </row>
  </sheetData>
  <mergeCells count="13">
    <mergeCell ref="B19:D21"/>
    <mergeCell ref="G2:N2"/>
    <mergeCell ref="G6:H6"/>
    <mergeCell ref="B4:D6"/>
    <mergeCell ref="B9:D11"/>
    <mergeCell ref="B14:D16"/>
    <mergeCell ref="G10:G11"/>
    <mergeCell ref="H10:H11"/>
    <mergeCell ref="I10:I11"/>
    <mergeCell ref="J10:J11"/>
    <mergeCell ref="K10:K11"/>
    <mergeCell ref="M10:M11"/>
    <mergeCell ref="L10:L11"/>
  </mergeCells>
  <dataValidations count="3">
    <dataValidation type="list" allowBlank="1" showInputMessage="1" showErrorMessage="1" sqref="I6">
      <formula1>$T$11:$T$16</formula1>
    </dataValidation>
    <dataValidation type="list" allowBlank="1" showInputMessage="1" showErrorMessage="1" sqref="K91:L91 J12:J91">
      <formula1>$V$12:$V$15</formula1>
    </dataValidation>
    <dataValidation type="list" allowBlank="1" showInputMessage="1" showErrorMessage="1" sqref="K12:K90 L54:L90">
      <formula1>$U$12:$U$21</formula1>
    </dataValidation>
  </dataValidations>
  <hyperlinks>
    <hyperlink ref="B4:D6" location="'COLIS FR'!A1" display="COLIS France"/>
    <hyperlink ref="B9:D11" location="'PALETTE FR'!A1" display="PALETTE France"/>
    <hyperlink ref="B14:D16" location="'COLIS EXPT'!A1" display="COLIS EXPORT"/>
    <hyperlink ref="B19:D21" location="'PALETTE EXPT'!A1" display="PALETTE Export"/>
  </hyperlinks>
  <pageMargins left="0.23622047244094491" right="0.23622047244094491" top="0.35433070866141736" bottom="0.35433070866141736" header="0.31496062992125984" footer="0.31496062992125984"/>
  <pageSetup paperSize="9" orientation="portrait" r:id="rId1"/>
  <ignoredErrors>
    <ignoredError sqref="N12:N47 N48:N50 N51:N53 I12:I53 M12:M53" emptyCellReferenc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8"/>
  <sheetViews>
    <sheetView zoomScaleNormal="100" workbookViewId="0">
      <selection activeCell="P9" sqref="P9:Q10"/>
    </sheetView>
  </sheetViews>
  <sheetFormatPr baseColWidth="10" defaultRowHeight="15" x14ac:dyDescent="0.25"/>
  <cols>
    <col min="6" max="6" width="0.7109375" style="60" customWidth="1"/>
    <col min="7" max="7" width="9" customWidth="1"/>
    <col min="8" max="8" width="22.140625" customWidth="1"/>
    <col min="9" max="10" width="14.140625" customWidth="1"/>
    <col min="11" max="11" width="11" customWidth="1"/>
    <col min="12" max="12" width="14.42578125" customWidth="1"/>
    <col min="13" max="13" width="11" customWidth="1"/>
    <col min="14" max="14" width="7.5703125" customWidth="1"/>
    <col min="15" max="15" width="16.85546875" customWidth="1"/>
    <col min="16" max="16" width="8.5703125" customWidth="1"/>
    <col min="17" max="17" width="12.85546875" customWidth="1"/>
    <col min="18" max="18" width="0.7109375" style="60" customWidth="1"/>
    <col min="19" max="20" width="13.42578125" style="71" bestFit="1" customWidth="1"/>
    <col min="21" max="22" width="11.42578125" style="71"/>
    <col min="23" max="23" width="17.7109375" style="71" bestFit="1" customWidth="1"/>
    <col min="24" max="24" width="13.42578125" style="71" bestFit="1" customWidth="1"/>
  </cols>
  <sheetData>
    <row r="1" spans="1:34" ht="5.25" customHeight="1" thickBot="1" x14ac:dyDescent="0.3">
      <c r="A1" s="71"/>
      <c r="B1" s="71"/>
      <c r="C1" s="71"/>
      <c r="D1" s="71"/>
      <c r="E1" s="71"/>
      <c r="Y1" s="71"/>
      <c r="Z1" s="71"/>
      <c r="AA1" s="71"/>
      <c r="AB1" s="71"/>
      <c r="AC1" s="71"/>
      <c r="AD1" s="71"/>
      <c r="AE1" s="71"/>
      <c r="AF1" s="71"/>
      <c r="AG1" s="71"/>
      <c r="AH1" s="71"/>
    </row>
    <row r="2" spans="1:34" ht="19.5" thickBot="1" x14ac:dyDescent="0.35">
      <c r="A2" s="71"/>
      <c r="B2" s="71"/>
      <c r="C2" s="71"/>
      <c r="D2" s="71"/>
      <c r="E2" s="71"/>
      <c r="G2" s="230" t="s">
        <v>3559</v>
      </c>
      <c r="H2" s="231"/>
      <c r="I2" s="231"/>
      <c r="J2" s="231"/>
      <c r="K2" s="231"/>
      <c r="L2" s="231"/>
      <c r="M2" s="231"/>
      <c r="N2" s="231"/>
      <c r="O2" s="231"/>
      <c r="P2" s="231"/>
      <c r="Q2" s="232"/>
      <c r="Y2" s="71"/>
      <c r="Z2" s="71"/>
      <c r="AA2" s="71"/>
      <c r="AB2" s="71"/>
      <c r="AC2" s="71"/>
      <c r="AD2" s="71"/>
      <c r="AE2" s="71"/>
      <c r="AF2" s="71"/>
      <c r="AG2" s="71"/>
      <c r="AH2" s="71"/>
    </row>
    <row r="3" spans="1:34" ht="15.75" x14ac:dyDescent="0.25">
      <c r="A3" s="71"/>
      <c r="B3" s="71"/>
      <c r="C3" s="71"/>
      <c r="D3" s="71"/>
      <c r="E3" s="71"/>
      <c r="G3" s="98" t="s">
        <v>3522</v>
      </c>
      <c r="H3" s="147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43839</v>
      </c>
      <c r="Y3" s="71"/>
      <c r="Z3" s="71"/>
      <c r="AA3" s="71"/>
      <c r="AB3" s="71"/>
      <c r="AC3" s="71"/>
      <c r="AD3" s="71"/>
      <c r="AE3" s="71"/>
      <c r="AF3" s="71"/>
      <c r="AG3" s="71"/>
      <c r="AH3" s="71"/>
    </row>
    <row r="4" spans="1:34" ht="15.75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  <c r="R4" s="103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34" s="61" customFormat="1" ht="29.25" customHeight="1" x14ac:dyDescent="0.25">
      <c r="A5" s="71"/>
      <c r="B5" s="221" t="s">
        <v>3542</v>
      </c>
      <c r="C5" s="222"/>
      <c r="D5" s="223"/>
      <c r="E5" s="79"/>
      <c r="F5" s="103"/>
      <c r="G5" s="241" t="s">
        <v>3550</v>
      </c>
      <c r="H5" s="129" t="s">
        <v>0</v>
      </c>
      <c r="I5" s="243" t="s">
        <v>3551</v>
      </c>
      <c r="J5" s="243"/>
      <c r="K5" s="244" t="s">
        <v>3552</v>
      </c>
      <c r="L5" s="244" t="s">
        <v>3553</v>
      </c>
      <c r="M5" s="244" t="s">
        <v>3547</v>
      </c>
      <c r="N5" s="244"/>
      <c r="O5" s="244"/>
      <c r="P5" s="244" t="s">
        <v>347</v>
      </c>
      <c r="Q5" s="245"/>
      <c r="R5" s="103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61" customFormat="1" ht="12.75" customHeight="1" x14ac:dyDescent="0.25">
      <c r="A6" s="71"/>
      <c r="B6" s="224"/>
      <c r="C6" s="225"/>
      <c r="D6" s="226"/>
      <c r="E6" s="79"/>
      <c r="F6" s="103"/>
      <c r="G6" s="242"/>
      <c r="H6" s="153" t="s">
        <v>242</v>
      </c>
      <c r="I6" s="243"/>
      <c r="J6" s="243"/>
      <c r="K6" s="244"/>
      <c r="L6" s="244"/>
      <c r="M6" s="244"/>
      <c r="N6" s="244"/>
      <c r="O6" s="244"/>
      <c r="P6" s="244"/>
      <c r="Q6" s="245"/>
      <c r="R6" s="103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</row>
    <row r="7" spans="1:34" s="61" customFormat="1" ht="21" customHeight="1" x14ac:dyDescent="0.25">
      <c r="A7" s="71"/>
      <c r="B7" s="227"/>
      <c r="C7" s="228"/>
      <c r="D7" s="229"/>
      <c r="E7" s="79"/>
      <c r="F7" s="103"/>
      <c r="G7" s="145">
        <v>1</v>
      </c>
      <c r="H7" s="67">
        <f>IF(H6=Feuil3!A3,Feuil3!B3,IF(H6=Feuil3!A2,Feuil3!B2,IF(H6=Feuil3!A4,Feuil3!B4,IF(H6=Feuil3!A5,Feuil3!B5))))</f>
        <v>20</v>
      </c>
      <c r="I7" s="246"/>
      <c r="J7" s="246"/>
      <c r="K7" s="146"/>
      <c r="L7" s="66" t="str">
        <f>IF(K7&lt;&gt;"",(K7*0.55),"")</f>
        <v/>
      </c>
      <c r="M7" s="247">
        <f>SUM(J11:J69)</f>
        <v>0</v>
      </c>
      <c r="N7" s="247"/>
      <c r="O7" s="247"/>
      <c r="P7" s="247" t="str">
        <f>IF(L7&lt;&gt;"",(H7+M7+L7),"")</f>
        <v/>
      </c>
      <c r="Q7" s="248"/>
      <c r="R7" s="90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</row>
    <row r="8" spans="1:34" s="61" customFormat="1" ht="14.25" customHeight="1" x14ac:dyDescent="0.25">
      <c r="A8" s="71"/>
      <c r="B8" s="206"/>
      <c r="C8" s="206"/>
      <c r="D8" s="206"/>
      <c r="E8" s="79"/>
      <c r="F8" s="103"/>
      <c r="G8" s="145"/>
      <c r="H8" s="67"/>
      <c r="I8" s="171"/>
      <c r="J8" s="171"/>
      <c r="K8" s="146"/>
      <c r="L8" s="66"/>
      <c r="M8" s="172"/>
      <c r="N8" s="172"/>
      <c r="O8" s="172"/>
      <c r="P8" s="191"/>
      <c r="Q8" s="192"/>
      <c r="R8" s="90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</row>
    <row r="9" spans="1:34" ht="27" customHeight="1" x14ac:dyDescent="0.25">
      <c r="A9" s="71"/>
      <c r="B9" s="85"/>
      <c r="C9" s="85"/>
      <c r="D9" s="85"/>
      <c r="E9" s="79"/>
      <c r="F9" s="103"/>
      <c r="G9" s="235" t="s">
        <v>3526</v>
      </c>
      <c r="H9" s="237" t="s">
        <v>3527</v>
      </c>
      <c r="I9" s="253" t="s">
        <v>3548</v>
      </c>
      <c r="J9" s="253" t="s">
        <v>3549</v>
      </c>
      <c r="K9" s="239" t="s">
        <v>3528</v>
      </c>
      <c r="L9" s="239" t="s">
        <v>3529</v>
      </c>
      <c r="M9" s="239" t="s">
        <v>3530</v>
      </c>
      <c r="N9" s="239" t="s">
        <v>3828</v>
      </c>
      <c r="O9" s="239" t="s">
        <v>3531</v>
      </c>
      <c r="P9" s="249" t="s">
        <v>3827</v>
      </c>
      <c r="Q9" s="250"/>
      <c r="R9" s="89"/>
      <c r="Y9" s="71"/>
      <c r="Z9" s="71"/>
      <c r="AA9" s="71"/>
      <c r="AB9" s="71"/>
      <c r="AC9" s="71"/>
      <c r="AD9" s="71"/>
      <c r="AE9" s="71"/>
      <c r="AF9" s="71"/>
      <c r="AG9" s="71"/>
      <c r="AH9" s="71"/>
    </row>
    <row r="10" spans="1:34" ht="15.75" customHeight="1" x14ac:dyDescent="0.25">
      <c r="A10" s="71"/>
      <c r="B10" s="85"/>
      <c r="C10" s="85"/>
      <c r="D10" s="85"/>
      <c r="E10" s="79"/>
      <c r="F10" s="103"/>
      <c r="G10" s="236"/>
      <c r="H10" s="238"/>
      <c r="I10" s="254"/>
      <c r="J10" s="254"/>
      <c r="K10" s="240"/>
      <c r="L10" s="240"/>
      <c r="M10" s="240"/>
      <c r="N10" s="240"/>
      <c r="O10" s="240"/>
      <c r="P10" s="257">
        <f>SUM(P11:Q70)</f>
        <v>0</v>
      </c>
      <c r="Q10" s="258"/>
      <c r="R10" s="89"/>
      <c r="Y10" s="71"/>
      <c r="Z10" s="71"/>
      <c r="AA10" s="71"/>
      <c r="AB10" s="71"/>
      <c r="AC10" s="71"/>
      <c r="AD10" s="71"/>
      <c r="AE10" s="71"/>
      <c r="AF10" s="71"/>
      <c r="AG10" s="71"/>
      <c r="AH10" s="71"/>
    </row>
    <row r="11" spans="1:34" s="7" customFormat="1" ht="15" customHeight="1" x14ac:dyDescent="0.25">
      <c r="A11" s="115"/>
      <c r="B11" s="116"/>
      <c r="C11" s="116"/>
      <c r="D11" s="1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70" si="0">IF(I11&lt;&gt;"",(I11*G11),"")</f>
        <v/>
      </c>
      <c r="K11" s="65" t="str">
        <f>IF(G11&lt;&gt;"",(VLOOKUP(H11,index!$B$2:$J$5026,7,FALSE)),"")</f>
        <v/>
      </c>
      <c r="L11" s="151">
        <v>0</v>
      </c>
      <c r="M11" s="152">
        <v>1</v>
      </c>
      <c r="N11" s="152"/>
      <c r="O11" s="65" t="str">
        <f>IF(N11&lt;&gt;"",N11,(IF(K11&lt;&gt;"",((K11-(K11*L11))/M11),"")))</f>
        <v/>
      </c>
      <c r="P11" s="251" t="str">
        <f>IF(K11&lt;&gt;"",(O11*G11),"")</f>
        <v/>
      </c>
      <c r="Q11" s="252"/>
      <c r="R11" s="134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</row>
    <row r="12" spans="1:34" s="7" customFormat="1" ht="15" customHeight="1" x14ac:dyDescent="0.25">
      <c r="A12" s="115"/>
      <c r="B12" s="212" t="s">
        <v>3543</v>
      </c>
      <c r="C12" s="213"/>
      <c r="D12" s="214"/>
      <c r="E12" s="80"/>
      <c r="F12" s="36"/>
      <c r="G12" s="148"/>
      <c r="H12" s="150"/>
      <c r="I12" s="117" t="str">
        <f>IF(G12&lt;&gt;"",(VLOOKUP(H12,index!$B$2:$J$5026,2,FALSE)),"")</f>
        <v/>
      </c>
      <c r="J12" s="117" t="str">
        <f t="shared" si="0"/>
        <v/>
      </c>
      <c r="K12" s="65" t="str">
        <f>IF(G12&lt;&gt;"",(VLOOKUP(H12,index!$B$2:$J$5026,7,FALSE)),"")</f>
        <v/>
      </c>
      <c r="L12" s="151">
        <v>0</v>
      </c>
      <c r="M12" s="152">
        <v>1</v>
      </c>
      <c r="N12" s="152"/>
      <c r="O12" s="173" t="str">
        <f t="shared" ref="O12:O70" si="1">IF(N12&lt;&gt;"",N12,(IF(K12&lt;&gt;"",((K12-(K12*L12))/M12),"")))</f>
        <v/>
      </c>
      <c r="P12" s="251" t="str">
        <f>IF(K12&lt;&gt;"",(O12*G12),"")</f>
        <v/>
      </c>
      <c r="Q12" s="252"/>
      <c r="R12" s="134"/>
      <c r="S12" s="115"/>
      <c r="T12" s="115"/>
      <c r="U12" s="115"/>
      <c r="V12" s="115"/>
      <c r="W12" s="115" t="s">
        <v>3525</v>
      </c>
      <c r="X12" s="115">
        <v>1</v>
      </c>
      <c r="Y12" s="104">
        <v>0</v>
      </c>
      <c r="Z12" s="115"/>
      <c r="AA12" s="115"/>
      <c r="AB12" s="115"/>
      <c r="AC12" s="115"/>
      <c r="AD12" s="115"/>
      <c r="AE12" s="115"/>
      <c r="AF12" s="115"/>
      <c r="AG12" s="115"/>
      <c r="AH12" s="115"/>
    </row>
    <row r="13" spans="1:34" s="7" customFormat="1" ht="15" customHeight="1" x14ac:dyDescent="0.25">
      <c r="A13" s="115"/>
      <c r="B13" s="215"/>
      <c r="C13" s="216"/>
      <c r="D13" s="217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65" t="str">
        <f>IF(G13&lt;&gt;"",(VLOOKUP(H13,index!$B$2:$J$5026,7,FALSE)),"")</f>
        <v/>
      </c>
      <c r="L13" s="151">
        <v>0</v>
      </c>
      <c r="M13" s="152">
        <v>1</v>
      </c>
      <c r="N13" s="152"/>
      <c r="O13" s="173" t="str">
        <f t="shared" si="1"/>
        <v/>
      </c>
      <c r="P13" s="251" t="str">
        <f t="shared" ref="P13:P15" si="2">IF(K13&lt;&gt;"",(O13*G13),"")</f>
        <v/>
      </c>
      <c r="Q13" s="252"/>
      <c r="R13" s="134"/>
      <c r="S13" s="115"/>
      <c r="T13" s="115"/>
      <c r="U13" s="115"/>
      <c r="V13" s="115"/>
      <c r="W13" s="115" t="s">
        <v>3533</v>
      </c>
      <c r="X13" s="115">
        <v>0.5</v>
      </c>
      <c r="Y13" s="104">
        <v>0.28000000000000003</v>
      </c>
      <c r="Z13" s="115"/>
      <c r="AA13" s="115"/>
      <c r="AB13" s="115"/>
      <c r="AC13" s="115"/>
      <c r="AD13" s="115"/>
      <c r="AE13" s="115"/>
      <c r="AF13" s="115"/>
      <c r="AG13" s="115"/>
      <c r="AH13" s="115"/>
    </row>
    <row r="14" spans="1:34" s="7" customFormat="1" ht="15" customHeight="1" x14ac:dyDescent="0.25">
      <c r="A14" s="115"/>
      <c r="B14" s="218"/>
      <c r="C14" s="219"/>
      <c r="D14" s="220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65" t="str">
        <f>IF(G14&lt;&gt;"",(VLOOKUP(H14,index!$B$2:$J$5026,7,FALSE)),"")</f>
        <v/>
      </c>
      <c r="L14" s="151">
        <v>0</v>
      </c>
      <c r="M14" s="152">
        <v>1</v>
      </c>
      <c r="N14" s="152"/>
      <c r="O14" s="173" t="str">
        <f t="shared" si="1"/>
        <v/>
      </c>
      <c r="P14" s="251" t="str">
        <f t="shared" si="2"/>
        <v/>
      </c>
      <c r="Q14" s="252"/>
      <c r="R14" s="134"/>
      <c r="S14" s="115"/>
      <c r="T14" s="115"/>
      <c r="U14" s="115"/>
      <c r="V14" s="115"/>
      <c r="W14" s="115" t="s">
        <v>3534</v>
      </c>
      <c r="X14" s="115">
        <v>0.55000000000000004</v>
      </c>
      <c r="Y14" s="104">
        <v>0.35</v>
      </c>
      <c r="Z14" s="115"/>
      <c r="AA14" s="115"/>
      <c r="AB14" s="115"/>
      <c r="AC14" s="115"/>
      <c r="AD14" s="115"/>
      <c r="AE14" s="115"/>
      <c r="AF14" s="115"/>
      <c r="AG14" s="115"/>
      <c r="AH14" s="115"/>
    </row>
    <row r="15" spans="1:34" s="7" customFormat="1" ht="15" customHeight="1" x14ac:dyDescent="0.25">
      <c r="A15" s="115"/>
      <c r="B15" s="87"/>
      <c r="C15" s="87"/>
      <c r="D15" s="87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65" t="str">
        <f>IF(G15&lt;&gt;"",(VLOOKUP(H15,index!$B$2:$J$5026,7,FALSE)),"")</f>
        <v/>
      </c>
      <c r="L15" s="151">
        <v>0</v>
      </c>
      <c r="M15" s="152">
        <v>1</v>
      </c>
      <c r="N15" s="152"/>
      <c r="O15" s="173" t="str">
        <f t="shared" si="1"/>
        <v/>
      </c>
      <c r="P15" s="251" t="str">
        <f t="shared" si="2"/>
        <v/>
      </c>
      <c r="Q15" s="252"/>
      <c r="R15" s="134"/>
      <c r="S15" s="115"/>
      <c r="T15" s="115"/>
      <c r="U15" s="115"/>
      <c r="V15" s="115"/>
      <c r="W15" s="115" t="s">
        <v>3535</v>
      </c>
      <c r="X15" s="115">
        <v>0.6</v>
      </c>
      <c r="Y15" s="104">
        <v>0.4</v>
      </c>
      <c r="Z15" s="115"/>
      <c r="AA15" s="115"/>
      <c r="AB15" s="115"/>
      <c r="AC15" s="115"/>
      <c r="AD15" s="115"/>
      <c r="AE15" s="115"/>
      <c r="AF15" s="115"/>
      <c r="AG15" s="115"/>
      <c r="AH15" s="115"/>
    </row>
    <row r="16" spans="1:34" s="7" customFormat="1" ht="15" customHeight="1" x14ac:dyDescent="0.25">
      <c r="A16" s="115"/>
      <c r="B16" s="116"/>
      <c r="C16" s="116"/>
      <c r="D16" s="116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65" t="str">
        <f>IF(G16&lt;&gt;"",(VLOOKUP(H16,index!$B$2:$J$5026,7,FALSE)),"")</f>
        <v/>
      </c>
      <c r="L16" s="151">
        <v>0</v>
      </c>
      <c r="M16" s="152">
        <v>1</v>
      </c>
      <c r="N16" s="152"/>
      <c r="O16" s="173" t="str">
        <f t="shared" si="1"/>
        <v/>
      </c>
      <c r="P16" s="251" t="str">
        <f t="shared" ref="P16:P70" si="3">IF(K16&lt;&gt;"",(O16*G16),"")</f>
        <v/>
      </c>
      <c r="Q16" s="252"/>
      <c r="R16" s="134"/>
      <c r="S16" s="115"/>
      <c r="T16" s="115"/>
      <c r="U16" s="115"/>
      <c r="V16" s="115"/>
      <c r="W16" s="115"/>
      <c r="X16" s="115">
        <v>0.65</v>
      </c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</row>
    <row r="17" spans="1:34" s="7" customFormat="1" ht="15" customHeight="1" x14ac:dyDescent="0.25">
      <c r="A17" s="115"/>
      <c r="B17" s="221" t="s">
        <v>3546</v>
      </c>
      <c r="C17" s="222"/>
      <c r="D17" s="223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65" t="str">
        <f>IF(G17&lt;&gt;"",(VLOOKUP(H17,index!$B$2:$J$5026,7,FALSE)),"")</f>
        <v/>
      </c>
      <c r="L17" s="151">
        <v>0</v>
      </c>
      <c r="M17" s="152">
        <v>1</v>
      </c>
      <c r="N17" s="152"/>
      <c r="O17" s="173" t="str">
        <f t="shared" si="1"/>
        <v/>
      </c>
      <c r="P17" s="251" t="str">
        <f t="shared" si="3"/>
        <v/>
      </c>
      <c r="Q17" s="252"/>
      <c r="R17" s="134"/>
      <c r="S17" s="115"/>
      <c r="T17" s="115"/>
      <c r="U17" s="115"/>
      <c r="V17" s="115"/>
      <c r="W17" s="115"/>
      <c r="X17" s="115">
        <v>0.7</v>
      </c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</row>
    <row r="18" spans="1:34" s="7" customFormat="1" ht="15" customHeight="1" x14ac:dyDescent="0.25">
      <c r="A18" s="115"/>
      <c r="B18" s="224"/>
      <c r="C18" s="225"/>
      <c r="D18" s="226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65" t="str">
        <f>IF(G18&lt;&gt;"",(VLOOKUP(H18,index!$B$2:$J$5026,7,FALSE)),"")</f>
        <v/>
      </c>
      <c r="L18" s="151">
        <v>0</v>
      </c>
      <c r="M18" s="152">
        <v>1</v>
      </c>
      <c r="N18" s="152"/>
      <c r="O18" s="173" t="str">
        <f t="shared" si="1"/>
        <v/>
      </c>
      <c r="P18" s="251" t="str">
        <f t="shared" si="3"/>
        <v/>
      </c>
      <c r="Q18" s="252"/>
      <c r="R18" s="134"/>
      <c r="S18" s="115"/>
      <c r="T18" s="115"/>
      <c r="U18" s="115"/>
      <c r="V18" s="115"/>
      <c r="W18" s="115"/>
      <c r="X18" s="115">
        <v>0.75</v>
      </c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</row>
    <row r="19" spans="1:34" s="7" customFormat="1" ht="15" customHeight="1" x14ac:dyDescent="0.25">
      <c r="A19" s="115"/>
      <c r="B19" s="227"/>
      <c r="C19" s="228"/>
      <c r="D19" s="229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65" t="str">
        <f>IF(G19&lt;&gt;"",(VLOOKUP(H19,index!$B$2:$J$5026,7,FALSE)),"")</f>
        <v/>
      </c>
      <c r="L19" s="151">
        <v>0</v>
      </c>
      <c r="M19" s="152">
        <v>1</v>
      </c>
      <c r="N19" s="152"/>
      <c r="O19" s="173" t="str">
        <f t="shared" si="1"/>
        <v/>
      </c>
      <c r="P19" s="251" t="str">
        <f t="shared" si="3"/>
        <v/>
      </c>
      <c r="Q19" s="252"/>
      <c r="R19" s="134"/>
      <c r="S19" s="115"/>
      <c r="T19" s="115"/>
      <c r="U19" s="115"/>
      <c r="V19" s="115"/>
      <c r="W19" s="115"/>
      <c r="X19" s="115">
        <v>0.8</v>
      </c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</row>
    <row r="20" spans="1:34" s="7" customFormat="1" ht="15" customHeight="1" x14ac:dyDescent="0.25">
      <c r="A20" s="115"/>
      <c r="B20" s="85"/>
      <c r="C20" s="85"/>
      <c r="D20" s="85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65" t="str">
        <f>IF(G20&lt;&gt;"",(VLOOKUP(H20,index!$B$2:$J$5026,7,FALSE)),"")</f>
        <v/>
      </c>
      <c r="L20" s="151">
        <v>0</v>
      </c>
      <c r="M20" s="152">
        <v>1</v>
      </c>
      <c r="N20" s="152"/>
      <c r="O20" s="173" t="str">
        <f t="shared" si="1"/>
        <v/>
      </c>
      <c r="P20" s="251" t="str">
        <f t="shared" si="3"/>
        <v/>
      </c>
      <c r="Q20" s="252"/>
      <c r="R20" s="134"/>
      <c r="S20" s="115"/>
      <c r="T20" s="115"/>
      <c r="U20" s="115"/>
      <c r="V20" s="115"/>
      <c r="W20" s="115"/>
      <c r="X20" s="115">
        <v>0.85</v>
      </c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 s="7" customFormat="1" ht="15" customHeight="1" x14ac:dyDescent="0.25">
      <c r="A21" s="115"/>
      <c r="B21" s="116"/>
      <c r="C21" s="116"/>
      <c r="D21" s="116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65" t="str">
        <f>IF(G21&lt;&gt;"",(VLOOKUP(H21,index!$B$2:$J$5026,7,FALSE)),"")</f>
        <v/>
      </c>
      <c r="L21" s="151">
        <v>0</v>
      </c>
      <c r="M21" s="152">
        <v>1</v>
      </c>
      <c r="N21" s="152"/>
      <c r="O21" s="173" t="str">
        <f t="shared" si="1"/>
        <v/>
      </c>
      <c r="P21" s="251" t="str">
        <f t="shared" si="3"/>
        <v/>
      </c>
      <c r="Q21" s="252"/>
      <c r="R21" s="134"/>
      <c r="S21" s="115"/>
      <c r="T21" s="115"/>
      <c r="U21" s="115"/>
      <c r="V21" s="115"/>
      <c r="W21" s="115"/>
      <c r="X21" s="115">
        <v>0.9</v>
      </c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 s="7" customFormat="1" ht="15" customHeight="1" x14ac:dyDescent="0.25">
      <c r="A22" s="115"/>
      <c r="B22" s="221" t="s">
        <v>3544</v>
      </c>
      <c r="C22" s="222"/>
      <c r="D22" s="223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65" t="str">
        <f>IF(G22&lt;&gt;"",(VLOOKUP(H22,index!$B$2:$J$5026,7,FALSE)),"")</f>
        <v/>
      </c>
      <c r="L22" s="151">
        <v>0</v>
      </c>
      <c r="M22" s="152">
        <v>1</v>
      </c>
      <c r="N22" s="152"/>
      <c r="O22" s="173" t="str">
        <f t="shared" si="1"/>
        <v/>
      </c>
      <c r="P22" s="251" t="str">
        <f t="shared" si="3"/>
        <v/>
      </c>
      <c r="Q22" s="252"/>
      <c r="R22" s="134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 s="7" customFormat="1" ht="15" customHeight="1" x14ac:dyDescent="0.25">
      <c r="A23" s="115"/>
      <c r="B23" s="224"/>
      <c r="C23" s="225"/>
      <c r="D23" s="226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65" t="str">
        <f>IF(G23&lt;&gt;"",(VLOOKUP(H23,index!$B$2:$J$5026,7,FALSE)),"")</f>
        <v/>
      </c>
      <c r="L23" s="151">
        <v>0</v>
      </c>
      <c r="M23" s="152">
        <v>1</v>
      </c>
      <c r="N23" s="152"/>
      <c r="O23" s="173" t="str">
        <f t="shared" si="1"/>
        <v/>
      </c>
      <c r="P23" s="251" t="str">
        <f t="shared" si="3"/>
        <v/>
      </c>
      <c r="Q23" s="252"/>
      <c r="R23" s="134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 s="7" customFormat="1" ht="15" customHeight="1" x14ac:dyDescent="0.25">
      <c r="A24" s="115"/>
      <c r="B24" s="227"/>
      <c r="C24" s="228"/>
      <c r="D24" s="229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65" t="str">
        <f>IF(G24&lt;&gt;"",(VLOOKUP(H24,index!$B$2:$J$5026,7,FALSE)),"")</f>
        <v/>
      </c>
      <c r="L24" s="151">
        <v>0</v>
      </c>
      <c r="M24" s="152">
        <v>1</v>
      </c>
      <c r="N24" s="152"/>
      <c r="O24" s="173" t="str">
        <f t="shared" si="1"/>
        <v/>
      </c>
      <c r="P24" s="251" t="str">
        <f t="shared" si="3"/>
        <v/>
      </c>
      <c r="Q24" s="252"/>
      <c r="R24" s="134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65" t="str">
        <f>IF(G25&lt;&gt;"",(VLOOKUP(H25,index!$B$2:$J$5026,7,FALSE)),"")</f>
        <v/>
      </c>
      <c r="L25" s="151">
        <v>0</v>
      </c>
      <c r="M25" s="152">
        <v>1</v>
      </c>
      <c r="N25" s="152"/>
      <c r="O25" s="173" t="str">
        <f t="shared" si="1"/>
        <v/>
      </c>
      <c r="P25" s="251" t="str">
        <f t="shared" si="3"/>
        <v/>
      </c>
      <c r="Q25" s="252"/>
      <c r="R25" s="134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 t="shared" si="0"/>
        <v/>
      </c>
      <c r="K26" s="65" t="str">
        <f>IF(G26&lt;&gt;"",(VLOOKUP(H26,index!$B$2:$J$5026,7,FALSE)),"")</f>
        <v/>
      </c>
      <c r="L26" s="151">
        <v>0</v>
      </c>
      <c r="M26" s="152">
        <v>1</v>
      </c>
      <c r="N26" s="152"/>
      <c r="O26" s="173" t="str">
        <f t="shared" si="1"/>
        <v/>
      </c>
      <c r="P26" s="251" t="str">
        <f t="shared" si="3"/>
        <v/>
      </c>
      <c r="Q26" s="252"/>
      <c r="R26" s="134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 t="shared" si="0"/>
        <v/>
      </c>
      <c r="K27" s="65" t="str">
        <f>IF(G27&lt;&gt;"",(VLOOKUP(H27,index!$B$2:$J$5026,7,FALSE)),"")</f>
        <v/>
      </c>
      <c r="L27" s="151">
        <v>0</v>
      </c>
      <c r="M27" s="152">
        <v>1</v>
      </c>
      <c r="N27" s="152"/>
      <c r="O27" s="173" t="str">
        <f t="shared" si="1"/>
        <v/>
      </c>
      <c r="P27" s="251" t="str">
        <f t="shared" si="3"/>
        <v/>
      </c>
      <c r="Q27" s="252"/>
      <c r="R27" s="134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 s="7" customFormat="1" ht="15" customHeight="1" x14ac:dyDescent="0.25">
      <c r="A28" s="115"/>
      <c r="B28" s="115"/>
      <c r="C28" s="115"/>
      <c r="D28" s="115"/>
      <c r="E28" s="115"/>
      <c r="F28" s="118"/>
      <c r="G28" s="148"/>
      <c r="H28" s="149"/>
      <c r="I28" s="117" t="str">
        <f>IF(G28&lt;&gt;"",(VLOOKUP(H28,index!$B$2:$J$5026,2,FALSE)),"")</f>
        <v/>
      </c>
      <c r="J28" s="117" t="str">
        <f t="shared" si="0"/>
        <v/>
      </c>
      <c r="K28" s="65" t="str">
        <f>IF(G28&lt;&gt;"",(VLOOKUP(H28,index!$B$2:$J$5026,7,FALSE)),"")</f>
        <v/>
      </c>
      <c r="L28" s="151">
        <v>0</v>
      </c>
      <c r="M28" s="152">
        <v>1</v>
      </c>
      <c r="N28" s="152"/>
      <c r="O28" s="173" t="str">
        <f t="shared" si="1"/>
        <v/>
      </c>
      <c r="P28" s="251" t="str">
        <f t="shared" si="3"/>
        <v/>
      </c>
      <c r="Q28" s="252"/>
      <c r="R28" s="134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 s="7" customFormat="1" ht="15" customHeight="1" x14ac:dyDescent="0.25">
      <c r="A29" s="115"/>
      <c r="B29" s="115"/>
      <c r="C29" s="115"/>
      <c r="D29" s="115"/>
      <c r="E29" s="115"/>
      <c r="F29" s="118"/>
      <c r="G29" s="148"/>
      <c r="H29" s="149"/>
      <c r="I29" s="117" t="str">
        <f>IF(G29&lt;&gt;"",(VLOOKUP(H29,index!$B$2:$J$5026,2,FALSE)),"")</f>
        <v/>
      </c>
      <c r="J29" s="117" t="str">
        <f t="shared" si="0"/>
        <v/>
      </c>
      <c r="K29" s="65" t="str">
        <f>IF(G29&lt;&gt;"",(VLOOKUP(H29,index!$B$2:$J$5026,7,FALSE)),"")</f>
        <v/>
      </c>
      <c r="L29" s="151">
        <v>0</v>
      </c>
      <c r="M29" s="152">
        <v>1</v>
      </c>
      <c r="N29" s="152"/>
      <c r="O29" s="173" t="str">
        <f t="shared" si="1"/>
        <v/>
      </c>
      <c r="P29" s="251" t="str">
        <f t="shared" si="3"/>
        <v/>
      </c>
      <c r="Q29" s="252"/>
      <c r="R29" s="134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  <row r="30" spans="1:34" s="7" customFormat="1" ht="15.75" x14ac:dyDescent="0.25">
      <c r="A30" s="115"/>
      <c r="B30" s="115"/>
      <c r="C30" s="115"/>
      <c r="D30" s="115"/>
      <c r="E30" s="115"/>
      <c r="F30" s="118"/>
      <c r="G30" s="148"/>
      <c r="H30" s="149"/>
      <c r="I30" s="117" t="str">
        <f>IF(G30&lt;&gt;"",(VLOOKUP(H30,index!$B$2:$J$5026,2,FALSE)),"")</f>
        <v/>
      </c>
      <c r="J30" s="117" t="str">
        <f t="shared" si="0"/>
        <v/>
      </c>
      <c r="K30" s="65" t="str">
        <f>IF(G30&lt;&gt;"",(VLOOKUP(H30,index!$B$2:$J$5026,7,FALSE)),"")</f>
        <v/>
      </c>
      <c r="L30" s="151">
        <v>0</v>
      </c>
      <c r="M30" s="152">
        <v>1</v>
      </c>
      <c r="N30" s="152"/>
      <c r="O30" s="173" t="str">
        <f t="shared" si="1"/>
        <v/>
      </c>
      <c r="P30" s="251" t="str">
        <f t="shared" si="3"/>
        <v/>
      </c>
      <c r="Q30" s="252"/>
      <c r="R30" s="134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</row>
    <row r="31" spans="1:34" s="7" customFormat="1" ht="15.75" x14ac:dyDescent="0.25">
      <c r="A31" s="115"/>
      <c r="B31" s="115"/>
      <c r="C31" s="115"/>
      <c r="D31" s="115"/>
      <c r="E31" s="115"/>
      <c r="F31" s="118"/>
      <c r="G31" s="148"/>
      <c r="H31" s="149"/>
      <c r="I31" s="117" t="str">
        <f>IF(G31&lt;&gt;"",(VLOOKUP(H31,index!$B$2:$J$5026,2,FALSE)),"")</f>
        <v/>
      </c>
      <c r="J31" s="117" t="str">
        <f t="shared" si="0"/>
        <v/>
      </c>
      <c r="K31" s="65" t="str">
        <f>IF(G31&lt;&gt;"",(VLOOKUP(H31,index!$B$2:$J$5026,7,FALSE)),"")</f>
        <v/>
      </c>
      <c r="L31" s="151">
        <v>0</v>
      </c>
      <c r="M31" s="152">
        <v>1</v>
      </c>
      <c r="N31" s="152"/>
      <c r="O31" s="173" t="str">
        <f t="shared" si="1"/>
        <v/>
      </c>
      <c r="P31" s="251" t="str">
        <f t="shared" si="3"/>
        <v/>
      </c>
      <c r="Q31" s="252"/>
      <c r="R31" s="134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</row>
    <row r="32" spans="1:34" s="7" customFormat="1" ht="15.75" x14ac:dyDescent="0.25">
      <c r="A32" s="115"/>
      <c r="B32" s="115"/>
      <c r="C32" s="115"/>
      <c r="D32" s="115"/>
      <c r="E32" s="115"/>
      <c r="F32" s="118"/>
      <c r="G32" s="148"/>
      <c r="H32" s="149"/>
      <c r="I32" s="117" t="str">
        <f>IF(G32&lt;&gt;"",(VLOOKUP(H32,index!$B$2:$J$5026,2,FALSE)),"")</f>
        <v/>
      </c>
      <c r="J32" s="117" t="str">
        <f t="shared" si="0"/>
        <v/>
      </c>
      <c r="K32" s="65" t="str">
        <f>IF(G32&lt;&gt;"",(VLOOKUP(H32,index!$B$2:$J$5026,7,FALSE)),"")</f>
        <v/>
      </c>
      <c r="L32" s="151">
        <v>0</v>
      </c>
      <c r="M32" s="152">
        <v>1</v>
      </c>
      <c r="N32" s="152"/>
      <c r="O32" s="173" t="str">
        <f t="shared" si="1"/>
        <v/>
      </c>
      <c r="P32" s="251" t="str">
        <f t="shared" si="3"/>
        <v/>
      </c>
      <c r="Q32" s="252"/>
      <c r="R32" s="134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</row>
    <row r="33" spans="1:34" s="7" customFormat="1" ht="15.75" x14ac:dyDescent="0.25">
      <c r="A33" s="115"/>
      <c r="B33" s="115"/>
      <c r="C33" s="115"/>
      <c r="D33" s="115"/>
      <c r="E33" s="115"/>
      <c r="F33" s="118"/>
      <c r="G33" s="136"/>
      <c r="H33" s="138"/>
      <c r="I33" s="119" t="str">
        <f>IF(G33&lt;&gt;"",(VLOOKUP(H33,index!$B$2:$J$5026,2,FALSE)),"")</f>
        <v/>
      </c>
      <c r="J33" s="119" t="str">
        <f t="shared" si="0"/>
        <v/>
      </c>
      <c r="K33" s="65" t="str">
        <f>IF(G33&lt;&gt;"",(VLOOKUP(H33,index!$B$2:$J$5026,7,FALSE)),"")</f>
        <v/>
      </c>
      <c r="L33" s="141">
        <v>0</v>
      </c>
      <c r="M33" s="142">
        <v>1</v>
      </c>
      <c r="N33" s="142"/>
      <c r="O33" s="173" t="str">
        <f t="shared" si="1"/>
        <v/>
      </c>
      <c r="P33" s="251" t="str">
        <f t="shared" si="3"/>
        <v/>
      </c>
      <c r="Q33" s="252"/>
      <c r="R33" s="134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</row>
    <row r="34" spans="1:34" s="7" customFormat="1" ht="15.75" x14ac:dyDescent="0.25">
      <c r="A34" s="115"/>
      <c r="B34" s="115"/>
      <c r="C34" s="115"/>
      <c r="D34" s="115"/>
      <c r="E34" s="115"/>
      <c r="F34" s="118"/>
      <c r="G34" s="136"/>
      <c r="H34" s="138"/>
      <c r="I34" s="119" t="str">
        <f>IF(G34&lt;&gt;"",(VLOOKUP(H34,index!$B$2:$J$5026,2,FALSE)),"")</f>
        <v/>
      </c>
      <c r="J34" s="119" t="str">
        <f t="shared" si="0"/>
        <v/>
      </c>
      <c r="K34" s="65" t="str">
        <f>IF(G34&lt;&gt;"",(VLOOKUP(H34,index!$B$2:$J$5026,7,FALSE)),"")</f>
        <v/>
      </c>
      <c r="L34" s="141">
        <v>0</v>
      </c>
      <c r="M34" s="142">
        <v>1</v>
      </c>
      <c r="N34" s="142"/>
      <c r="O34" s="173" t="str">
        <f t="shared" si="1"/>
        <v/>
      </c>
      <c r="P34" s="251" t="str">
        <f t="shared" si="3"/>
        <v/>
      </c>
      <c r="Q34" s="252"/>
      <c r="R34" s="134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</row>
    <row r="35" spans="1:34" s="7" customFormat="1" ht="15.75" x14ac:dyDescent="0.25">
      <c r="A35" s="115"/>
      <c r="B35" s="115"/>
      <c r="C35" s="115"/>
      <c r="D35" s="115"/>
      <c r="E35" s="115"/>
      <c r="F35" s="118"/>
      <c r="G35" s="136"/>
      <c r="H35" s="138"/>
      <c r="I35" s="119" t="str">
        <f>IF(G35&lt;&gt;"",(VLOOKUP(H35,index!$B$2:$J$5026,2,FALSE)),"")</f>
        <v/>
      </c>
      <c r="J35" s="119" t="str">
        <f t="shared" si="0"/>
        <v/>
      </c>
      <c r="K35" s="65" t="str">
        <f>IF(G35&lt;&gt;"",(VLOOKUP(H35,index!$B$2:$J$5026,7,FALSE)),"")</f>
        <v/>
      </c>
      <c r="L35" s="141">
        <v>0</v>
      </c>
      <c r="M35" s="142">
        <v>1</v>
      </c>
      <c r="N35" s="142"/>
      <c r="O35" s="173" t="str">
        <f t="shared" si="1"/>
        <v/>
      </c>
      <c r="P35" s="251" t="str">
        <f t="shared" si="3"/>
        <v/>
      </c>
      <c r="Q35" s="252"/>
      <c r="R35" s="134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</row>
    <row r="36" spans="1:34" s="7" customFormat="1" ht="15.75" x14ac:dyDescent="0.25">
      <c r="A36" s="115"/>
      <c r="B36" s="115"/>
      <c r="C36" s="115"/>
      <c r="D36" s="115"/>
      <c r="E36" s="115"/>
      <c r="F36" s="118"/>
      <c r="G36" s="136"/>
      <c r="H36" s="138"/>
      <c r="I36" s="119" t="str">
        <f>IF(G36&lt;&gt;"",(VLOOKUP(H36,index!$B$2:$J$5026,2,FALSE)),"")</f>
        <v/>
      </c>
      <c r="J36" s="119" t="str">
        <f t="shared" si="0"/>
        <v/>
      </c>
      <c r="K36" s="65" t="str">
        <f>IF(G36&lt;&gt;"",(VLOOKUP(H36,index!$B$2:$J$5026,7,FALSE)),"")</f>
        <v/>
      </c>
      <c r="L36" s="141">
        <v>0</v>
      </c>
      <c r="M36" s="142">
        <v>1</v>
      </c>
      <c r="N36" s="142"/>
      <c r="O36" s="173" t="str">
        <f t="shared" si="1"/>
        <v/>
      </c>
      <c r="P36" s="251" t="str">
        <f t="shared" si="3"/>
        <v/>
      </c>
      <c r="Q36" s="252"/>
      <c r="R36" s="134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</row>
    <row r="37" spans="1:34" s="7" customFormat="1" ht="15.75" x14ac:dyDescent="0.25">
      <c r="A37" s="115"/>
      <c r="B37" s="115"/>
      <c r="C37" s="115"/>
      <c r="D37" s="115"/>
      <c r="E37" s="115"/>
      <c r="F37" s="118"/>
      <c r="G37" s="136"/>
      <c r="H37" s="138"/>
      <c r="I37" s="119" t="str">
        <f>IF(G37&lt;&gt;"",(VLOOKUP(H37,index!$B$2:$J$5026,2,FALSE)),"")</f>
        <v/>
      </c>
      <c r="J37" s="119" t="str">
        <f t="shared" si="0"/>
        <v/>
      </c>
      <c r="K37" s="65" t="str">
        <f>IF(G37&lt;&gt;"",(VLOOKUP(H37,index!$B$2:$J$5026,7,FALSE)),"")</f>
        <v/>
      </c>
      <c r="L37" s="141">
        <v>0</v>
      </c>
      <c r="M37" s="142">
        <v>1</v>
      </c>
      <c r="N37" s="142"/>
      <c r="O37" s="173" t="str">
        <f t="shared" si="1"/>
        <v/>
      </c>
      <c r="P37" s="251" t="str">
        <f t="shared" si="3"/>
        <v/>
      </c>
      <c r="Q37" s="252"/>
      <c r="R37" s="134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 s="7" customFormat="1" ht="15.75" x14ac:dyDescent="0.25">
      <c r="A38" s="115"/>
      <c r="B38" s="115"/>
      <c r="C38" s="115"/>
      <c r="D38" s="115"/>
      <c r="E38" s="115"/>
      <c r="F38" s="118"/>
      <c r="G38" s="136"/>
      <c r="H38" s="138"/>
      <c r="I38" s="119" t="str">
        <f>IF(G38&lt;&gt;"",(VLOOKUP(H38,index!$B$2:$J$5026,2,FALSE)),"")</f>
        <v/>
      </c>
      <c r="J38" s="119" t="str">
        <f t="shared" si="0"/>
        <v/>
      </c>
      <c r="K38" s="65" t="str">
        <f>IF(G38&lt;&gt;"",(VLOOKUP(H38,index!$B$2:$J$5026,7,FALSE)),"")</f>
        <v/>
      </c>
      <c r="L38" s="141">
        <v>0</v>
      </c>
      <c r="M38" s="142">
        <v>1</v>
      </c>
      <c r="N38" s="142"/>
      <c r="O38" s="173" t="str">
        <f t="shared" si="1"/>
        <v/>
      </c>
      <c r="P38" s="251" t="str">
        <f t="shared" si="3"/>
        <v/>
      </c>
      <c r="Q38" s="252"/>
      <c r="R38" s="134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</row>
    <row r="39" spans="1:34" ht="15.75" x14ac:dyDescent="0.25">
      <c r="A39" s="71"/>
      <c r="B39" s="71"/>
      <c r="C39" s="71"/>
      <c r="D39" s="71"/>
      <c r="E39" s="71"/>
      <c r="G39" s="136"/>
      <c r="H39" s="138"/>
      <c r="I39" s="62" t="str">
        <f>IF(G39&lt;&gt;"",(VLOOKUP(H39,index!$B$2:$J$5026,2,FALSE)),"")</f>
        <v/>
      </c>
      <c r="J39" s="62" t="str">
        <f t="shared" si="0"/>
        <v/>
      </c>
      <c r="K39" s="64" t="str">
        <f>IF(G39&lt;&gt;"",(VLOOKUP(H39,index!$B$2:$J$5026,7,FALSE)),"")</f>
        <v/>
      </c>
      <c r="L39" s="141">
        <v>0</v>
      </c>
      <c r="M39" s="142">
        <v>1</v>
      </c>
      <c r="N39" s="142"/>
      <c r="O39" s="173" t="str">
        <f t="shared" si="1"/>
        <v/>
      </c>
      <c r="P39" s="251" t="str">
        <f t="shared" si="3"/>
        <v/>
      </c>
      <c r="Q39" s="252"/>
      <c r="R39" s="89"/>
      <c r="Y39" s="71"/>
      <c r="Z39" s="71"/>
      <c r="AA39" s="71"/>
      <c r="AB39" s="71"/>
      <c r="AC39" s="71"/>
      <c r="AD39" s="71"/>
      <c r="AE39" s="71"/>
      <c r="AF39" s="71"/>
      <c r="AG39" s="71"/>
      <c r="AH39" s="71"/>
    </row>
    <row r="40" spans="1:34" ht="15.75" x14ac:dyDescent="0.25">
      <c r="A40" s="71"/>
      <c r="B40" s="71"/>
      <c r="C40" s="71"/>
      <c r="D40" s="71"/>
      <c r="E40" s="71"/>
      <c r="G40" s="136"/>
      <c r="H40" s="138"/>
      <c r="I40" s="62" t="str">
        <f>IF(G40&lt;&gt;"",(VLOOKUP(H40,index!$B$2:$J$5026,2,FALSE)),"")</f>
        <v/>
      </c>
      <c r="J40" s="62" t="str">
        <f t="shared" si="0"/>
        <v/>
      </c>
      <c r="K40" s="64" t="str">
        <f>IF(G40&lt;&gt;"",(VLOOKUP(H40,index!$B$2:$J$5026,7,FALSE)),"")</f>
        <v/>
      </c>
      <c r="L40" s="141">
        <v>0</v>
      </c>
      <c r="M40" s="142">
        <v>1</v>
      </c>
      <c r="N40" s="142"/>
      <c r="O40" s="173" t="str">
        <f t="shared" si="1"/>
        <v/>
      </c>
      <c r="P40" s="251" t="str">
        <f t="shared" si="3"/>
        <v/>
      </c>
      <c r="Q40" s="252"/>
      <c r="R40" s="89"/>
      <c r="Y40" s="71"/>
      <c r="Z40" s="71"/>
      <c r="AA40" s="71"/>
      <c r="AB40" s="71"/>
      <c r="AC40" s="71"/>
      <c r="AD40" s="71"/>
      <c r="AE40" s="71"/>
      <c r="AF40" s="71"/>
      <c r="AG40" s="71"/>
      <c r="AH40" s="71"/>
    </row>
    <row r="41" spans="1:34" ht="15.75" x14ac:dyDescent="0.25">
      <c r="A41" s="71"/>
      <c r="B41" s="71"/>
      <c r="C41" s="71"/>
      <c r="D41" s="71"/>
      <c r="E41" s="71"/>
      <c r="G41" s="136"/>
      <c r="H41" s="138"/>
      <c r="I41" s="62" t="str">
        <f>IF(G41&lt;&gt;"",(VLOOKUP(H41,index!$B$2:$J$5026,2,FALSE)),"")</f>
        <v/>
      </c>
      <c r="J41" s="62" t="str">
        <f t="shared" si="0"/>
        <v/>
      </c>
      <c r="K41" s="64" t="str">
        <f>IF(G41&lt;&gt;"",(VLOOKUP(H41,index!$B$2:$J$5026,7,FALSE)),"")</f>
        <v/>
      </c>
      <c r="L41" s="141">
        <v>0</v>
      </c>
      <c r="M41" s="142">
        <v>1</v>
      </c>
      <c r="N41" s="142"/>
      <c r="O41" s="173" t="str">
        <f t="shared" si="1"/>
        <v/>
      </c>
      <c r="P41" s="251" t="str">
        <f t="shared" si="3"/>
        <v/>
      </c>
      <c r="Q41" s="252"/>
      <c r="R41" s="89"/>
      <c r="Y41" s="71"/>
      <c r="Z41" s="71"/>
      <c r="AA41" s="71"/>
      <c r="AB41" s="71"/>
      <c r="AC41" s="71"/>
      <c r="AD41" s="71"/>
      <c r="AE41" s="71"/>
      <c r="AF41" s="71"/>
      <c r="AG41" s="71"/>
      <c r="AH41" s="71"/>
    </row>
    <row r="42" spans="1:34" ht="15.75" x14ac:dyDescent="0.25">
      <c r="A42" s="71"/>
      <c r="B42" s="71"/>
      <c r="C42" s="71"/>
      <c r="D42" s="71"/>
      <c r="E42" s="71"/>
      <c r="G42" s="136"/>
      <c r="H42" s="138"/>
      <c r="I42" s="62" t="str">
        <f>IF(G42&lt;&gt;"",(VLOOKUP(H42,index!$B$2:$J$5026,2,FALSE)),"")</f>
        <v/>
      </c>
      <c r="J42" s="62" t="str">
        <f t="shared" si="0"/>
        <v/>
      </c>
      <c r="K42" s="64" t="str">
        <f>IF(G42&lt;&gt;"",(VLOOKUP(H42,index!$B$2:$J$5026,7,FALSE)),"")</f>
        <v/>
      </c>
      <c r="L42" s="141">
        <v>0</v>
      </c>
      <c r="M42" s="142">
        <v>1</v>
      </c>
      <c r="N42" s="142"/>
      <c r="O42" s="173" t="str">
        <f t="shared" si="1"/>
        <v/>
      </c>
      <c r="P42" s="251" t="str">
        <f t="shared" si="3"/>
        <v/>
      </c>
      <c r="Q42" s="252"/>
      <c r="R42" s="89"/>
      <c r="Y42" s="71"/>
      <c r="Z42" s="71"/>
      <c r="AA42" s="71"/>
      <c r="AB42" s="71"/>
      <c r="AC42" s="71"/>
      <c r="AD42" s="71"/>
      <c r="AE42" s="71"/>
      <c r="AF42" s="71"/>
      <c r="AG42" s="71"/>
      <c r="AH42" s="71"/>
    </row>
    <row r="43" spans="1:34" ht="15.75" x14ac:dyDescent="0.25">
      <c r="A43" s="71"/>
      <c r="B43" s="71"/>
      <c r="C43" s="71"/>
      <c r="D43" s="71"/>
      <c r="E43" s="71"/>
      <c r="G43" s="136"/>
      <c r="H43" s="138"/>
      <c r="I43" s="62" t="str">
        <f>IF(G43&lt;&gt;"",(VLOOKUP(H43,index!$B$2:$J$5026,2,FALSE)),"")</f>
        <v/>
      </c>
      <c r="J43" s="62" t="str">
        <f t="shared" si="0"/>
        <v/>
      </c>
      <c r="K43" s="64" t="str">
        <f>IF(G43&lt;&gt;"",(VLOOKUP(H43,index!$B$2:$J$5026,7,FALSE)),"")</f>
        <v/>
      </c>
      <c r="L43" s="141">
        <v>0</v>
      </c>
      <c r="M43" s="142">
        <v>1</v>
      </c>
      <c r="N43" s="142"/>
      <c r="O43" s="173" t="str">
        <f t="shared" si="1"/>
        <v/>
      </c>
      <c r="P43" s="251" t="str">
        <f t="shared" si="3"/>
        <v/>
      </c>
      <c r="Q43" s="252"/>
      <c r="R43" s="89"/>
      <c r="Y43" s="71"/>
      <c r="Z43" s="71"/>
      <c r="AA43" s="71"/>
      <c r="AB43" s="71"/>
      <c r="AC43" s="71"/>
      <c r="AD43" s="71"/>
      <c r="AE43" s="71"/>
      <c r="AF43" s="71"/>
      <c r="AG43" s="71"/>
      <c r="AH43" s="71"/>
    </row>
    <row r="44" spans="1:34" ht="15.75" x14ac:dyDescent="0.25">
      <c r="A44" s="71"/>
      <c r="B44" s="71"/>
      <c r="C44" s="71"/>
      <c r="D44" s="71"/>
      <c r="E44" s="71"/>
      <c r="G44" s="136"/>
      <c r="H44" s="138"/>
      <c r="I44" s="62" t="str">
        <f>IF(G44&lt;&gt;"",(VLOOKUP(H44,index!$B$2:$J$5026,2,FALSE)),"")</f>
        <v/>
      </c>
      <c r="J44" s="62" t="str">
        <f t="shared" si="0"/>
        <v/>
      </c>
      <c r="K44" s="64" t="str">
        <f>IF(G44&lt;&gt;"",(VLOOKUP(H44,index!$B$2:$J$5026,7,FALSE)),"")</f>
        <v/>
      </c>
      <c r="L44" s="141">
        <v>0</v>
      </c>
      <c r="M44" s="142">
        <v>1</v>
      </c>
      <c r="N44" s="142"/>
      <c r="O44" s="173" t="str">
        <f t="shared" si="1"/>
        <v/>
      </c>
      <c r="P44" s="251" t="str">
        <f t="shared" si="3"/>
        <v/>
      </c>
      <c r="Q44" s="252"/>
      <c r="R44" s="89"/>
      <c r="Y44" s="71"/>
      <c r="Z44" s="71"/>
      <c r="AA44" s="71"/>
      <c r="AB44" s="71"/>
      <c r="AC44" s="71"/>
      <c r="AD44" s="71"/>
      <c r="AE44" s="71"/>
      <c r="AF44" s="71"/>
      <c r="AG44" s="71"/>
      <c r="AH44" s="71"/>
    </row>
    <row r="45" spans="1:34" ht="15.75" x14ac:dyDescent="0.25">
      <c r="A45" s="71"/>
      <c r="B45" s="71"/>
      <c r="C45" s="71"/>
      <c r="D45" s="71"/>
      <c r="E45" s="71"/>
      <c r="G45" s="136"/>
      <c r="H45" s="138"/>
      <c r="I45" s="62" t="str">
        <f>IF(G45&lt;&gt;"",(VLOOKUP(H45,index!$B$2:$J$5026,2,FALSE)),"")</f>
        <v/>
      </c>
      <c r="J45" s="62" t="str">
        <f t="shared" si="0"/>
        <v/>
      </c>
      <c r="K45" s="64" t="str">
        <f>IF(G45&lt;&gt;"",(VLOOKUP(H45,index!$B$2:$J$5026,7,FALSE)),"")</f>
        <v/>
      </c>
      <c r="L45" s="141">
        <v>0</v>
      </c>
      <c r="M45" s="142">
        <v>1</v>
      </c>
      <c r="N45" s="142"/>
      <c r="O45" s="173" t="str">
        <f t="shared" si="1"/>
        <v/>
      </c>
      <c r="P45" s="251" t="str">
        <f t="shared" si="3"/>
        <v/>
      </c>
      <c r="Q45" s="252"/>
      <c r="R45" s="89"/>
      <c r="Y45" s="71"/>
      <c r="Z45" s="71"/>
      <c r="AA45" s="71"/>
      <c r="AB45" s="71"/>
      <c r="AC45" s="71"/>
      <c r="AD45" s="71"/>
      <c r="AE45" s="71"/>
      <c r="AF45" s="71"/>
      <c r="AG45" s="71"/>
      <c r="AH45" s="71"/>
    </row>
    <row r="46" spans="1:34" ht="15.75" x14ac:dyDescent="0.25">
      <c r="A46" s="71"/>
      <c r="B46" s="71"/>
      <c r="C46" s="71"/>
      <c r="D46" s="71"/>
      <c r="E46" s="71"/>
      <c r="G46" s="136"/>
      <c r="H46" s="138"/>
      <c r="I46" s="62" t="str">
        <f>IF(G46&lt;&gt;"",(VLOOKUP(H46,index!$B$2:$J$5026,2,FALSE)),"")</f>
        <v/>
      </c>
      <c r="J46" s="62" t="str">
        <f t="shared" si="0"/>
        <v/>
      </c>
      <c r="K46" s="64" t="str">
        <f>IF(G46&lt;&gt;"",(VLOOKUP(H46,index!$B$2:$J$5026,7,FALSE)),"")</f>
        <v/>
      </c>
      <c r="L46" s="141">
        <v>0</v>
      </c>
      <c r="M46" s="142">
        <v>1</v>
      </c>
      <c r="N46" s="142"/>
      <c r="O46" s="173" t="str">
        <f t="shared" si="1"/>
        <v/>
      </c>
      <c r="P46" s="251" t="str">
        <f t="shared" si="3"/>
        <v/>
      </c>
      <c r="Q46" s="252"/>
      <c r="R46" s="89"/>
      <c r="Y46" s="71"/>
      <c r="Z46" s="71"/>
      <c r="AA46" s="71"/>
      <c r="AB46" s="71"/>
      <c r="AC46" s="71"/>
      <c r="AD46" s="71"/>
      <c r="AE46" s="71"/>
      <c r="AF46" s="71"/>
      <c r="AG46" s="71"/>
      <c r="AH46" s="71"/>
    </row>
    <row r="47" spans="1:34" ht="15.75" x14ac:dyDescent="0.25">
      <c r="A47" s="71"/>
      <c r="B47" s="71"/>
      <c r="C47" s="71"/>
      <c r="D47" s="71"/>
      <c r="E47" s="71"/>
      <c r="G47" s="136"/>
      <c r="H47" s="138"/>
      <c r="I47" s="62" t="str">
        <f>IF(G47&lt;&gt;"",(VLOOKUP(H47,index!$B$2:$J$5026,2,FALSE)),"")</f>
        <v/>
      </c>
      <c r="J47" s="62" t="str">
        <f t="shared" si="0"/>
        <v/>
      </c>
      <c r="K47" s="64" t="str">
        <f>IF(G47&lt;&gt;"",(VLOOKUP(H47,index!$B$2:$J$5026,7,FALSE)),"")</f>
        <v/>
      </c>
      <c r="L47" s="141">
        <v>0</v>
      </c>
      <c r="M47" s="142">
        <v>1</v>
      </c>
      <c r="N47" s="142"/>
      <c r="O47" s="173" t="str">
        <f t="shared" si="1"/>
        <v/>
      </c>
      <c r="P47" s="251" t="str">
        <f t="shared" si="3"/>
        <v/>
      </c>
      <c r="Q47" s="252"/>
      <c r="R47" s="89"/>
      <c r="Y47" s="71"/>
      <c r="Z47" s="71"/>
      <c r="AA47" s="71"/>
      <c r="AB47" s="71"/>
      <c r="AC47" s="71"/>
      <c r="AD47" s="71"/>
      <c r="AE47" s="71"/>
      <c r="AF47" s="71"/>
      <c r="AG47" s="71"/>
      <c r="AH47" s="71"/>
    </row>
    <row r="48" spans="1:34" ht="15.75" x14ac:dyDescent="0.25">
      <c r="A48" s="71"/>
      <c r="B48" s="71"/>
      <c r="C48" s="71"/>
      <c r="D48" s="71"/>
      <c r="E48" s="71"/>
      <c r="G48" s="136"/>
      <c r="H48" s="138"/>
      <c r="I48" s="62" t="str">
        <f>IF(G48&lt;&gt;"",(VLOOKUP(H48,index!$B$2:$J$5026,2,FALSE)),"")</f>
        <v/>
      </c>
      <c r="J48" s="62" t="str">
        <f t="shared" si="0"/>
        <v/>
      </c>
      <c r="K48" s="64" t="str">
        <f>IF(G48&lt;&gt;"",(VLOOKUP(H48,index!$B$2:$J$5026,7,FALSE)),"")</f>
        <v/>
      </c>
      <c r="L48" s="141">
        <v>0</v>
      </c>
      <c r="M48" s="142">
        <v>1</v>
      </c>
      <c r="N48" s="142"/>
      <c r="O48" s="173" t="str">
        <f t="shared" si="1"/>
        <v/>
      </c>
      <c r="P48" s="251" t="str">
        <f t="shared" si="3"/>
        <v/>
      </c>
      <c r="Q48" s="252"/>
      <c r="R48" s="89"/>
      <c r="Y48" s="71"/>
      <c r="Z48" s="71"/>
      <c r="AA48" s="71"/>
      <c r="AB48" s="71"/>
      <c r="AC48" s="71"/>
      <c r="AD48" s="71"/>
      <c r="AE48" s="71"/>
      <c r="AF48" s="71"/>
      <c r="AG48" s="71"/>
      <c r="AH48" s="71"/>
    </row>
    <row r="49" spans="1:34" ht="15.75" x14ac:dyDescent="0.25">
      <c r="A49" s="71"/>
      <c r="B49" s="71"/>
      <c r="C49" s="71"/>
      <c r="D49" s="71"/>
      <c r="E49" s="71"/>
      <c r="G49" s="136"/>
      <c r="H49" s="138"/>
      <c r="I49" s="62" t="str">
        <f>IF(G49&lt;&gt;"",(VLOOKUP(H49,index!$B$2:$J$5026,2,FALSE)),"")</f>
        <v/>
      </c>
      <c r="J49" s="62" t="str">
        <f t="shared" si="0"/>
        <v/>
      </c>
      <c r="K49" s="64" t="str">
        <f>IF(G49&lt;&gt;"",(VLOOKUP(H49,index!$B$2:$J$5026,7,FALSE)),"")</f>
        <v/>
      </c>
      <c r="L49" s="141">
        <v>0</v>
      </c>
      <c r="M49" s="142">
        <v>1</v>
      </c>
      <c r="N49" s="142"/>
      <c r="O49" s="173" t="str">
        <f t="shared" si="1"/>
        <v/>
      </c>
      <c r="P49" s="251" t="str">
        <f t="shared" si="3"/>
        <v/>
      </c>
      <c r="Q49" s="252"/>
      <c r="R49" s="89"/>
      <c r="Y49" s="71"/>
      <c r="Z49" s="71"/>
      <c r="AA49" s="71"/>
      <c r="AB49" s="71"/>
      <c r="AC49" s="71"/>
      <c r="AD49" s="71"/>
      <c r="AE49" s="71"/>
      <c r="AF49" s="71"/>
      <c r="AG49" s="71"/>
      <c r="AH49" s="71"/>
    </row>
    <row r="50" spans="1:34" ht="15.75" x14ac:dyDescent="0.25">
      <c r="A50" s="71"/>
      <c r="B50" s="71"/>
      <c r="C50" s="71"/>
      <c r="D50" s="71"/>
      <c r="E50" s="71"/>
      <c r="G50" s="136"/>
      <c r="H50" s="138"/>
      <c r="I50" s="62" t="str">
        <f>IF(G50&lt;&gt;"",(VLOOKUP(H50,index!$B$2:$J$5026,2,FALSE)),"")</f>
        <v/>
      </c>
      <c r="J50" s="62" t="str">
        <f t="shared" si="0"/>
        <v/>
      </c>
      <c r="K50" s="64" t="str">
        <f>IF(G50&lt;&gt;"",(VLOOKUP(H50,index!$B$2:$J$5026,7,FALSE)),"")</f>
        <v/>
      </c>
      <c r="L50" s="141">
        <v>0</v>
      </c>
      <c r="M50" s="142">
        <v>1</v>
      </c>
      <c r="N50" s="142"/>
      <c r="O50" s="173" t="str">
        <f t="shared" si="1"/>
        <v/>
      </c>
      <c r="P50" s="251" t="str">
        <f t="shared" si="3"/>
        <v/>
      </c>
      <c r="Q50" s="252"/>
      <c r="R50" s="89"/>
      <c r="Y50" s="71"/>
      <c r="Z50" s="71"/>
      <c r="AA50" s="71"/>
      <c r="AB50" s="71"/>
      <c r="AC50" s="71"/>
      <c r="AD50" s="71"/>
      <c r="AE50" s="71"/>
      <c r="AF50" s="71"/>
      <c r="AG50" s="71"/>
      <c r="AH50" s="71"/>
    </row>
    <row r="51" spans="1:34" ht="15.75" x14ac:dyDescent="0.25">
      <c r="A51" s="71"/>
      <c r="B51" s="71"/>
      <c r="C51" s="71"/>
      <c r="D51" s="71"/>
      <c r="E51" s="71"/>
      <c r="G51" s="136"/>
      <c r="H51" s="138"/>
      <c r="I51" s="62" t="str">
        <f>IF(G51&lt;&gt;"",(VLOOKUP(H51,index!$B$2:$J$5026,2,FALSE)),"")</f>
        <v/>
      </c>
      <c r="J51" s="62" t="str">
        <f t="shared" si="0"/>
        <v/>
      </c>
      <c r="K51" s="64" t="str">
        <f>IF(G51&lt;&gt;"",(VLOOKUP(H51,index!$B$2:$J$5026,7,FALSE)),"")</f>
        <v/>
      </c>
      <c r="L51" s="141">
        <v>0</v>
      </c>
      <c r="M51" s="142">
        <v>1</v>
      </c>
      <c r="N51" s="142"/>
      <c r="O51" s="173" t="str">
        <f t="shared" si="1"/>
        <v/>
      </c>
      <c r="P51" s="251" t="str">
        <f t="shared" si="3"/>
        <v/>
      </c>
      <c r="Q51" s="252"/>
      <c r="R51" s="89"/>
      <c r="Y51" s="71"/>
      <c r="Z51" s="71"/>
      <c r="AA51" s="71"/>
      <c r="AB51" s="71"/>
      <c r="AC51" s="71"/>
      <c r="AD51" s="71"/>
      <c r="AE51" s="71"/>
      <c r="AF51" s="71"/>
      <c r="AG51" s="71"/>
      <c r="AH51" s="71"/>
    </row>
    <row r="52" spans="1:34" ht="15.75" x14ac:dyDescent="0.25">
      <c r="A52" s="71"/>
      <c r="B52" s="71"/>
      <c r="C52" s="71"/>
      <c r="D52" s="71"/>
      <c r="E52" s="71"/>
      <c r="G52" s="136"/>
      <c r="H52" s="138"/>
      <c r="I52" s="62" t="str">
        <f>IF(G52&lt;&gt;"",(VLOOKUP(H52,index!$B$2:$J$5026,2,FALSE)),"")</f>
        <v/>
      </c>
      <c r="J52" s="62" t="str">
        <f t="shared" si="0"/>
        <v/>
      </c>
      <c r="K52" s="64" t="str">
        <f>IF(G52&lt;&gt;"",(VLOOKUP(H52,index!$B$2:$J$5026,7,FALSE)),"")</f>
        <v/>
      </c>
      <c r="L52" s="141">
        <v>0</v>
      </c>
      <c r="M52" s="142">
        <v>1</v>
      </c>
      <c r="N52" s="142"/>
      <c r="O52" s="173" t="str">
        <f t="shared" si="1"/>
        <v/>
      </c>
      <c r="P52" s="251" t="str">
        <f t="shared" si="3"/>
        <v/>
      </c>
      <c r="Q52" s="252"/>
      <c r="R52" s="89"/>
      <c r="Y52" s="71"/>
      <c r="Z52" s="71"/>
      <c r="AA52" s="71"/>
      <c r="AB52" s="71"/>
      <c r="AC52" s="71"/>
      <c r="AD52" s="71"/>
      <c r="AE52" s="71"/>
      <c r="AF52" s="71"/>
      <c r="AG52" s="71"/>
      <c r="AH52" s="71"/>
    </row>
    <row r="53" spans="1:34" ht="15.75" x14ac:dyDescent="0.25">
      <c r="A53" s="71"/>
      <c r="B53" s="71"/>
      <c r="C53" s="71"/>
      <c r="D53" s="71"/>
      <c r="E53" s="71"/>
      <c r="G53" s="136"/>
      <c r="H53" s="138"/>
      <c r="I53" s="62" t="str">
        <f>IF(G53&lt;&gt;"",(VLOOKUP(H53,index!$B$2:$J$5026,2,FALSE)),"")</f>
        <v/>
      </c>
      <c r="J53" s="62" t="str">
        <f t="shared" si="0"/>
        <v/>
      </c>
      <c r="K53" s="64" t="str">
        <f>IF(G53&lt;&gt;"",(VLOOKUP(H53,index!$B$2:$J$5026,7,FALSE)),"")</f>
        <v/>
      </c>
      <c r="L53" s="141">
        <v>0</v>
      </c>
      <c r="M53" s="142">
        <v>1</v>
      </c>
      <c r="N53" s="142"/>
      <c r="O53" s="173" t="str">
        <f t="shared" si="1"/>
        <v/>
      </c>
      <c r="P53" s="251" t="str">
        <f t="shared" si="3"/>
        <v/>
      </c>
      <c r="Q53" s="252"/>
      <c r="R53" s="89"/>
      <c r="Y53" s="71"/>
      <c r="Z53" s="71"/>
      <c r="AA53" s="71"/>
      <c r="AB53" s="71"/>
      <c r="AC53" s="71"/>
      <c r="AD53" s="71"/>
      <c r="AE53" s="71"/>
      <c r="AF53" s="71"/>
      <c r="AG53" s="71"/>
      <c r="AH53" s="71"/>
    </row>
    <row r="54" spans="1:34" ht="15.75" x14ac:dyDescent="0.25">
      <c r="A54" s="71"/>
      <c r="B54" s="71"/>
      <c r="C54" s="71"/>
      <c r="D54" s="71"/>
      <c r="E54" s="71"/>
      <c r="G54" s="136"/>
      <c r="H54" s="138"/>
      <c r="I54" s="62" t="str">
        <f>IF(G54&lt;&gt;"",(VLOOKUP(H54,index!$B$2:$J$5026,2,FALSE)),"")</f>
        <v/>
      </c>
      <c r="J54" s="62" t="str">
        <f t="shared" si="0"/>
        <v/>
      </c>
      <c r="K54" s="64" t="str">
        <f>IF(G54&lt;&gt;"",(VLOOKUP(H54,index!$B$2:$J$5026,7,FALSE)),"")</f>
        <v/>
      </c>
      <c r="L54" s="141">
        <v>0</v>
      </c>
      <c r="M54" s="142">
        <v>1</v>
      </c>
      <c r="N54" s="142"/>
      <c r="O54" s="173" t="str">
        <f t="shared" si="1"/>
        <v/>
      </c>
      <c r="P54" s="251" t="str">
        <f t="shared" si="3"/>
        <v/>
      </c>
      <c r="Q54" s="252"/>
      <c r="R54" s="89"/>
      <c r="Y54" s="71"/>
      <c r="Z54" s="71"/>
      <c r="AA54" s="71"/>
      <c r="AB54" s="71"/>
      <c r="AC54" s="71"/>
      <c r="AD54" s="71"/>
      <c r="AE54" s="71"/>
      <c r="AF54" s="71"/>
      <c r="AG54" s="71"/>
      <c r="AH54" s="71"/>
    </row>
    <row r="55" spans="1:34" ht="15.75" x14ac:dyDescent="0.25">
      <c r="A55" s="71"/>
      <c r="B55" s="71"/>
      <c r="C55" s="71"/>
      <c r="D55" s="71"/>
      <c r="E55" s="71"/>
      <c r="G55" s="136"/>
      <c r="H55" s="138"/>
      <c r="I55" s="62" t="str">
        <f>IF(G55&lt;&gt;"",(VLOOKUP(H55,index!$B$2:$J$5026,2,FALSE)),"")</f>
        <v/>
      </c>
      <c r="J55" s="62" t="str">
        <f t="shared" si="0"/>
        <v/>
      </c>
      <c r="K55" s="64" t="str">
        <f>IF(G55&lt;&gt;"",(VLOOKUP(H55,index!$B$2:$J$5026,7,FALSE)),"")</f>
        <v/>
      </c>
      <c r="L55" s="141">
        <v>0</v>
      </c>
      <c r="M55" s="142">
        <v>1</v>
      </c>
      <c r="N55" s="142"/>
      <c r="O55" s="173" t="str">
        <f t="shared" si="1"/>
        <v/>
      </c>
      <c r="P55" s="251" t="str">
        <f t="shared" si="3"/>
        <v/>
      </c>
      <c r="Q55" s="252"/>
      <c r="R55" s="89"/>
      <c r="Y55" s="71"/>
      <c r="Z55" s="71"/>
      <c r="AA55" s="71"/>
      <c r="AB55" s="71"/>
      <c r="AC55" s="71"/>
      <c r="AD55" s="71"/>
      <c r="AE55" s="71"/>
      <c r="AF55" s="71"/>
      <c r="AG55" s="71"/>
      <c r="AH55" s="71"/>
    </row>
    <row r="56" spans="1:34" ht="15.75" x14ac:dyDescent="0.25">
      <c r="A56" s="71"/>
      <c r="B56" s="71"/>
      <c r="C56" s="71"/>
      <c r="D56" s="71"/>
      <c r="E56" s="71"/>
      <c r="G56" s="136"/>
      <c r="H56" s="138"/>
      <c r="I56" s="62" t="str">
        <f>IF(G56&lt;&gt;"",(VLOOKUP(H56,index!$B$2:$J$5026,2,FALSE)),"")</f>
        <v/>
      </c>
      <c r="J56" s="62" t="str">
        <f t="shared" si="0"/>
        <v/>
      </c>
      <c r="K56" s="64" t="str">
        <f>IF(G56&lt;&gt;"",(VLOOKUP(H56,index!$B$2:$J$5026,7,FALSE)),"")</f>
        <v/>
      </c>
      <c r="L56" s="141">
        <v>0</v>
      </c>
      <c r="M56" s="142">
        <v>1</v>
      </c>
      <c r="N56" s="142"/>
      <c r="O56" s="173" t="str">
        <f t="shared" si="1"/>
        <v/>
      </c>
      <c r="P56" s="251" t="str">
        <f t="shared" si="3"/>
        <v/>
      </c>
      <c r="Q56" s="252"/>
      <c r="R56" s="89"/>
      <c r="Y56" s="71"/>
      <c r="Z56" s="71"/>
      <c r="AA56" s="71"/>
      <c r="AB56" s="71"/>
      <c r="AC56" s="71"/>
      <c r="AD56" s="71"/>
      <c r="AE56" s="71"/>
      <c r="AF56" s="71"/>
      <c r="AG56" s="71"/>
      <c r="AH56" s="71"/>
    </row>
    <row r="57" spans="1:34" ht="15.75" x14ac:dyDescent="0.25">
      <c r="A57" s="71"/>
      <c r="B57" s="71"/>
      <c r="C57" s="71"/>
      <c r="D57" s="71"/>
      <c r="E57" s="71"/>
      <c r="G57" s="136"/>
      <c r="H57" s="138"/>
      <c r="I57" s="62" t="str">
        <f>IF(G57&lt;&gt;"",(VLOOKUP(H57,index!$B$2:$J$5026,2,FALSE)),"")</f>
        <v/>
      </c>
      <c r="J57" s="62" t="str">
        <f t="shared" si="0"/>
        <v/>
      </c>
      <c r="K57" s="64" t="str">
        <f>IF(G57&lt;&gt;"",(VLOOKUP(H57,index!$B$2:$J$5026,7,FALSE)),"")</f>
        <v/>
      </c>
      <c r="L57" s="141">
        <v>0</v>
      </c>
      <c r="M57" s="142">
        <v>1</v>
      </c>
      <c r="N57" s="142"/>
      <c r="O57" s="173" t="str">
        <f t="shared" si="1"/>
        <v/>
      </c>
      <c r="P57" s="251" t="str">
        <f t="shared" si="3"/>
        <v/>
      </c>
      <c r="Q57" s="252"/>
      <c r="R57" s="89"/>
      <c r="Y57" s="71"/>
      <c r="Z57" s="71"/>
      <c r="AA57" s="71"/>
      <c r="AB57" s="71"/>
      <c r="AC57" s="71"/>
      <c r="AD57" s="71"/>
      <c r="AE57" s="71"/>
      <c r="AF57" s="71"/>
      <c r="AG57" s="71"/>
      <c r="AH57" s="71"/>
    </row>
    <row r="58" spans="1:34" ht="15.75" x14ac:dyDescent="0.25">
      <c r="A58" s="71"/>
      <c r="B58" s="71"/>
      <c r="C58" s="71"/>
      <c r="D58" s="71"/>
      <c r="E58" s="71"/>
      <c r="G58" s="136"/>
      <c r="H58" s="138"/>
      <c r="I58" s="62" t="str">
        <f>IF(G58&lt;&gt;"",(VLOOKUP(H58,index!$B$2:$J$5026,2,FALSE)),"")</f>
        <v/>
      </c>
      <c r="J58" s="62" t="str">
        <f t="shared" si="0"/>
        <v/>
      </c>
      <c r="K58" s="64" t="str">
        <f>IF(G58&lt;&gt;"",(VLOOKUP(H58,index!$B$2:$J$5026,7,FALSE)),"")</f>
        <v/>
      </c>
      <c r="L58" s="141">
        <v>0</v>
      </c>
      <c r="M58" s="142">
        <v>1</v>
      </c>
      <c r="N58" s="142"/>
      <c r="O58" s="173" t="str">
        <f t="shared" si="1"/>
        <v/>
      </c>
      <c r="P58" s="251" t="str">
        <f t="shared" si="3"/>
        <v/>
      </c>
      <c r="Q58" s="252"/>
      <c r="R58" s="89"/>
      <c r="Y58" s="71"/>
      <c r="Z58" s="71"/>
      <c r="AA58" s="71"/>
      <c r="AB58" s="71"/>
      <c r="AC58" s="71"/>
      <c r="AD58" s="71"/>
      <c r="AE58" s="71"/>
      <c r="AF58" s="71"/>
      <c r="AG58" s="71"/>
      <c r="AH58" s="71"/>
    </row>
    <row r="59" spans="1:34" ht="15.75" x14ac:dyDescent="0.25">
      <c r="A59" s="71"/>
      <c r="B59" s="71"/>
      <c r="C59" s="71"/>
      <c r="D59" s="71"/>
      <c r="E59" s="71"/>
      <c r="G59" s="136"/>
      <c r="H59" s="138"/>
      <c r="I59" s="62" t="str">
        <f>IF(G59&lt;&gt;"",(VLOOKUP(H59,index!$B$2:$J$5026,2,FALSE)),"")</f>
        <v/>
      </c>
      <c r="J59" s="62" t="str">
        <f t="shared" si="0"/>
        <v/>
      </c>
      <c r="K59" s="64" t="str">
        <f>IF(G59&lt;&gt;"",(VLOOKUP(H59,index!$B$2:$J$5026,7,FALSE)),"")</f>
        <v/>
      </c>
      <c r="L59" s="141">
        <v>0</v>
      </c>
      <c r="M59" s="142">
        <v>1</v>
      </c>
      <c r="N59" s="142"/>
      <c r="O59" s="173" t="str">
        <f t="shared" si="1"/>
        <v/>
      </c>
      <c r="P59" s="251" t="str">
        <f t="shared" si="3"/>
        <v/>
      </c>
      <c r="Q59" s="252"/>
      <c r="R59" s="89"/>
      <c r="Y59" s="71"/>
      <c r="Z59" s="71"/>
      <c r="AA59" s="71"/>
      <c r="AB59" s="71"/>
      <c r="AC59" s="71"/>
      <c r="AD59" s="71"/>
      <c r="AE59" s="71"/>
      <c r="AF59" s="71"/>
      <c r="AG59" s="71"/>
      <c r="AH59" s="71"/>
    </row>
    <row r="60" spans="1:34" ht="15.75" x14ac:dyDescent="0.25">
      <c r="A60" s="71"/>
      <c r="B60" s="71"/>
      <c r="C60" s="71"/>
      <c r="D60" s="71"/>
      <c r="E60" s="71"/>
      <c r="G60" s="136"/>
      <c r="H60" s="138"/>
      <c r="I60" s="62" t="str">
        <f>IF(G60&lt;&gt;"",(VLOOKUP(H60,index!$B$2:$J$5026,2,FALSE)),"")</f>
        <v/>
      </c>
      <c r="J60" s="62" t="str">
        <f t="shared" si="0"/>
        <v/>
      </c>
      <c r="K60" s="64" t="str">
        <f>IF(G60&lt;&gt;"",(VLOOKUP(H60,index!$B$2:$J$5026,7,FALSE)),"")</f>
        <v/>
      </c>
      <c r="L60" s="141">
        <v>0</v>
      </c>
      <c r="M60" s="142">
        <v>1</v>
      </c>
      <c r="N60" s="142"/>
      <c r="O60" s="173" t="str">
        <f t="shared" si="1"/>
        <v/>
      </c>
      <c r="P60" s="251" t="str">
        <f t="shared" si="3"/>
        <v/>
      </c>
      <c r="Q60" s="252"/>
      <c r="R60" s="89"/>
      <c r="Y60" s="71"/>
      <c r="Z60" s="71"/>
      <c r="AA60" s="71"/>
      <c r="AB60" s="71"/>
      <c r="AC60" s="71"/>
      <c r="AD60" s="71"/>
      <c r="AE60" s="71"/>
      <c r="AF60" s="71"/>
      <c r="AG60" s="71"/>
      <c r="AH60" s="71"/>
    </row>
    <row r="61" spans="1:34" ht="15.75" x14ac:dyDescent="0.25">
      <c r="A61" s="71"/>
      <c r="B61" s="71"/>
      <c r="C61" s="71"/>
      <c r="D61" s="71"/>
      <c r="E61" s="71"/>
      <c r="G61" s="136"/>
      <c r="H61" s="138"/>
      <c r="I61" s="62" t="str">
        <f>IF(G61&lt;&gt;"",(VLOOKUP(H61,index!$B$2:$J$5026,2,FALSE)),"")</f>
        <v/>
      </c>
      <c r="J61" s="62" t="str">
        <f t="shared" si="0"/>
        <v/>
      </c>
      <c r="K61" s="64" t="str">
        <f>IF(G61&lt;&gt;"",(VLOOKUP(H61,index!$B$2:$J$5026,7,FALSE)),"")</f>
        <v/>
      </c>
      <c r="L61" s="141">
        <v>0</v>
      </c>
      <c r="M61" s="142">
        <v>1</v>
      </c>
      <c r="N61" s="142"/>
      <c r="O61" s="173" t="str">
        <f t="shared" si="1"/>
        <v/>
      </c>
      <c r="P61" s="251" t="str">
        <f t="shared" si="3"/>
        <v/>
      </c>
      <c r="Q61" s="252"/>
      <c r="R61" s="89"/>
      <c r="Y61" s="71"/>
      <c r="Z61" s="71"/>
      <c r="AA61" s="71"/>
      <c r="AB61" s="71"/>
      <c r="AC61" s="71"/>
      <c r="AD61" s="71"/>
      <c r="AE61" s="71"/>
      <c r="AF61" s="71"/>
      <c r="AG61" s="71"/>
      <c r="AH61" s="71"/>
    </row>
    <row r="62" spans="1:34" ht="15.75" x14ac:dyDescent="0.25">
      <c r="A62" s="71"/>
      <c r="B62" s="71"/>
      <c r="C62" s="71"/>
      <c r="D62" s="71"/>
      <c r="E62" s="71"/>
      <c r="G62" s="136"/>
      <c r="H62" s="138"/>
      <c r="I62" s="62" t="str">
        <f>IF(G62&lt;&gt;"",(VLOOKUP(H62,index!$B$2:$J$5026,2,FALSE)),"")</f>
        <v/>
      </c>
      <c r="J62" s="62" t="str">
        <f t="shared" si="0"/>
        <v/>
      </c>
      <c r="K62" s="64" t="str">
        <f>IF(G62&lt;&gt;"",(VLOOKUP(H62,index!$B$2:$J$5026,7,FALSE)),"")</f>
        <v/>
      </c>
      <c r="L62" s="141">
        <v>0</v>
      </c>
      <c r="M62" s="142">
        <v>1</v>
      </c>
      <c r="N62" s="142"/>
      <c r="O62" s="173" t="str">
        <f t="shared" si="1"/>
        <v/>
      </c>
      <c r="P62" s="251" t="str">
        <f t="shared" si="3"/>
        <v/>
      </c>
      <c r="Q62" s="252"/>
      <c r="R62" s="89"/>
      <c r="Y62" s="71"/>
      <c r="Z62" s="71"/>
      <c r="AA62" s="71"/>
      <c r="AB62" s="71"/>
      <c r="AC62" s="71"/>
      <c r="AD62" s="71"/>
      <c r="AE62" s="71"/>
      <c r="AF62" s="71"/>
      <c r="AG62" s="71"/>
      <c r="AH62" s="71"/>
    </row>
    <row r="63" spans="1:34" ht="15.75" x14ac:dyDescent="0.25">
      <c r="A63" s="71"/>
      <c r="B63" s="71"/>
      <c r="C63" s="71"/>
      <c r="D63" s="71"/>
      <c r="E63" s="71"/>
      <c r="G63" s="136"/>
      <c r="H63" s="138"/>
      <c r="I63" s="62" t="str">
        <f>IF(G63&lt;&gt;"",(VLOOKUP(H63,index!$B$2:$J$5026,2,FALSE)),"")</f>
        <v/>
      </c>
      <c r="J63" s="62" t="str">
        <f t="shared" si="0"/>
        <v/>
      </c>
      <c r="K63" s="64" t="str">
        <f>IF(G63&lt;&gt;"",(VLOOKUP(H63,index!$B$2:$J$5026,7,FALSE)),"")</f>
        <v/>
      </c>
      <c r="L63" s="141">
        <v>0</v>
      </c>
      <c r="M63" s="142">
        <v>1</v>
      </c>
      <c r="N63" s="142"/>
      <c r="O63" s="173" t="str">
        <f t="shared" si="1"/>
        <v/>
      </c>
      <c r="P63" s="251" t="str">
        <f t="shared" si="3"/>
        <v/>
      </c>
      <c r="Q63" s="252"/>
      <c r="R63" s="89"/>
      <c r="Y63" s="71"/>
      <c r="Z63" s="71"/>
      <c r="AA63" s="71"/>
      <c r="AB63" s="71"/>
      <c r="AC63" s="71"/>
      <c r="AD63" s="71"/>
      <c r="AE63" s="71"/>
      <c r="AF63" s="71"/>
      <c r="AG63" s="71"/>
      <c r="AH63" s="71"/>
    </row>
    <row r="64" spans="1:34" ht="15.75" x14ac:dyDescent="0.25">
      <c r="A64" s="71"/>
      <c r="B64" s="71"/>
      <c r="C64" s="71"/>
      <c r="D64" s="71"/>
      <c r="E64" s="71"/>
      <c r="G64" s="136"/>
      <c r="H64" s="138"/>
      <c r="I64" s="62" t="str">
        <f>IF(G64&lt;&gt;"",(VLOOKUP(H64,index!$B$2:$J$5026,2,FALSE)),"")</f>
        <v/>
      </c>
      <c r="J64" s="62" t="str">
        <f t="shared" si="0"/>
        <v/>
      </c>
      <c r="K64" s="64" t="str">
        <f>IF(G64&lt;&gt;"",(VLOOKUP(H64,index!$B$2:$J$5026,7,FALSE)),"")</f>
        <v/>
      </c>
      <c r="L64" s="141">
        <v>0</v>
      </c>
      <c r="M64" s="142">
        <v>1</v>
      </c>
      <c r="N64" s="142"/>
      <c r="O64" s="173" t="str">
        <f t="shared" si="1"/>
        <v/>
      </c>
      <c r="P64" s="251" t="str">
        <f t="shared" si="3"/>
        <v/>
      </c>
      <c r="Q64" s="252"/>
      <c r="R64" s="89"/>
      <c r="Y64" s="71"/>
      <c r="Z64" s="71"/>
      <c r="AA64" s="71"/>
      <c r="AB64" s="71"/>
      <c r="AC64" s="71"/>
      <c r="AD64" s="71"/>
      <c r="AE64" s="71"/>
      <c r="AF64" s="71"/>
      <c r="AG64" s="71"/>
      <c r="AH64" s="71"/>
    </row>
    <row r="65" spans="1:34" ht="15.75" x14ac:dyDescent="0.25">
      <c r="A65" s="71"/>
      <c r="B65" s="71"/>
      <c r="C65" s="71"/>
      <c r="D65" s="71"/>
      <c r="E65" s="71"/>
      <c r="G65" s="136"/>
      <c r="H65" s="138"/>
      <c r="I65" s="62" t="str">
        <f>IF(G65&lt;&gt;"",(VLOOKUP(H65,index!$B$2:$J$5026,2,FALSE)),"")</f>
        <v/>
      </c>
      <c r="J65" s="62" t="str">
        <f t="shared" si="0"/>
        <v/>
      </c>
      <c r="K65" s="64" t="str">
        <f>IF(G65&lt;&gt;"",(VLOOKUP(H65,index!$B$2:$J$5026,7,FALSE)),"")</f>
        <v/>
      </c>
      <c r="L65" s="141">
        <v>0</v>
      </c>
      <c r="M65" s="142">
        <v>1</v>
      </c>
      <c r="N65" s="142"/>
      <c r="O65" s="173" t="str">
        <f t="shared" si="1"/>
        <v/>
      </c>
      <c r="P65" s="251" t="str">
        <f t="shared" si="3"/>
        <v/>
      </c>
      <c r="Q65" s="252"/>
      <c r="R65" s="89"/>
      <c r="Y65" s="71"/>
      <c r="Z65" s="71"/>
      <c r="AA65" s="71"/>
      <c r="AB65" s="71"/>
      <c r="AC65" s="71"/>
      <c r="AD65" s="71"/>
      <c r="AE65" s="71"/>
      <c r="AF65" s="71"/>
      <c r="AG65" s="71"/>
      <c r="AH65" s="71"/>
    </row>
    <row r="66" spans="1:34" ht="15.75" x14ac:dyDescent="0.25">
      <c r="A66" s="71"/>
      <c r="B66" s="71"/>
      <c r="C66" s="71"/>
      <c r="D66" s="71"/>
      <c r="E66" s="71"/>
      <c r="G66" s="136"/>
      <c r="H66" s="138"/>
      <c r="I66" s="62" t="str">
        <f>IF(G66&lt;&gt;"",(VLOOKUP(H66,index!$B$2:$J$5026,2,FALSE)),"")</f>
        <v/>
      </c>
      <c r="J66" s="62" t="str">
        <f t="shared" si="0"/>
        <v/>
      </c>
      <c r="K66" s="64" t="str">
        <f>IF(G66&lt;&gt;"",(VLOOKUP(H66,index!$B$2:$J$5026,7,FALSE)),"")</f>
        <v/>
      </c>
      <c r="L66" s="141">
        <v>0</v>
      </c>
      <c r="M66" s="142">
        <v>1</v>
      </c>
      <c r="N66" s="142"/>
      <c r="O66" s="173" t="str">
        <f t="shared" si="1"/>
        <v/>
      </c>
      <c r="P66" s="251" t="str">
        <f t="shared" si="3"/>
        <v/>
      </c>
      <c r="Q66" s="252"/>
      <c r="R66" s="89"/>
      <c r="Y66" s="71"/>
      <c r="Z66" s="71"/>
      <c r="AA66" s="71"/>
      <c r="AB66" s="71"/>
      <c r="AC66" s="71"/>
      <c r="AD66" s="71"/>
      <c r="AE66" s="71"/>
      <c r="AF66" s="71"/>
      <c r="AG66" s="71"/>
      <c r="AH66" s="71"/>
    </row>
    <row r="67" spans="1:34" ht="15.75" x14ac:dyDescent="0.25">
      <c r="A67" s="71"/>
      <c r="B67" s="71"/>
      <c r="C67" s="71"/>
      <c r="D67" s="71"/>
      <c r="E67" s="71"/>
      <c r="G67" s="136"/>
      <c r="H67" s="138"/>
      <c r="I67" s="62" t="str">
        <f>IF(G67&lt;&gt;"",(VLOOKUP(H67,index!$B$2:$J$5026,2,FALSE)),"")</f>
        <v/>
      </c>
      <c r="J67" s="62" t="str">
        <f t="shared" si="0"/>
        <v/>
      </c>
      <c r="K67" s="64" t="str">
        <f>IF(G67&lt;&gt;"",(VLOOKUP(H67,index!$B$2:$J$5026,7,FALSE)),"")</f>
        <v/>
      </c>
      <c r="L67" s="141">
        <v>0</v>
      </c>
      <c r="M67" s="142">
        <v>1</v>
      </c>
      <c r="N67" s="142"/>
      <c r="O67" s="173" t="str">
        <f t="shared" si="1"/>
        <v/>
      </c>
      <c r="P67" s="251" t="str">
        <f t="shared" si="3"/>
        <v/>
      </c>
      <c r="Q67" s="252"/>
      <c r="R67" s="89"/>
      <c r="Y67" s="71"/>
      <c r="Z67" s="71"/>
      <c r="AA67" s="71"/>
      <c r="AB67" s="71"/>
      <c r="AC67" s="71"/>
      <c r="AD67" s="71"/>
      <c r="AE67" s="71"/>
      <c r="AF67" s="71"/>
      <c r="AG67" s="71"/>
      <c r="AH67" s="71"/>
    </row>
    <row r="68" spans="1:34" ht="15.75" x14ac:dyDescent="0.25">
      <c r="A68" s="71"/>
      <c r="B68" s="71"/>
      <c r="C68" s="71"/>
      <c r="D68" s="71"/>
      <c r="E68" s="71"/>
      <c r="G68" s="136"/>
      <c r="H68" s="138"/>
      <c r="I68" s="62" t="str">
        <f>IF(G68&lt;&gt;"",(VLOOKUP(H68,index!$B$2:$J$5026,2,FALSE)),"")</f>
        <v/>
      </c>
      <c r="J68" s="62" t="str">
        <f t="shared" si="0"/>
        <v/>
      </c>
      <c r="K68" s="64" t="str">
        <f>IF(G68&lt;&gt;"",(VLOOKUP(H68,index!$B$2:$J$5026,7,FALSE)),"")</f>
        <v/>
      </c>
      <c r="L68" s="141">
        <v>0</v>
      </c>
      <c r="M68" s="142">
        <v>1</v>
      </c>
      <c r="N68" s="142"/>
      <c r="O68" s="173" t="str">
        <f t="shared" si="1"/>
        <v/>
      </c>
      <c r="P68" s="251" t="str">
        <f t="shared" si="3"/>
        <v/>
      </c>
      <c r="Q68" s="252"/>
      <c r="R68" s="89"/>
      <c r="Y68" s="71"/>
      <c r="Z68" s="71"/>
      <c r="AA68" s="71"/>
      <c r="AB68" s="71"/>
      <c r="AC68" s="71"/>
      <c r="AD68" s="71"/>
      <c r="AE68" s="71"/>
      <c r="AF68" s="71"/>
      <c r="AG68" s="71"/>
      <c r="AH68" s="71"/>
    </row>
    <row r="69" spans="1:34" ht="15.75" x14ac:dyDescent="0.25">
      <c r="A69" s="71"/>
      <c r="B69" s="71"/>
      <c r="C69" s="71"/>
      <c r="D69" s="71"/>
      <c r="E69" s="71"/>
      <c r="G69" s="136"/>
      <c r="H69" s="138"/>
      <c r="I69" s="62" t="str">
        <f>IF(G69&lt;&gt;"",(VLOOKUP(H69,index!$B$2:$J$5026,2,FALSE)),"")</f>
        <v/>
      </c>
      <c r="J69" s="62" t="str">
        <f t="shared" si="0"/>
        <v/>
      </c>
      <c r="K69" s="64" t="str">
        <f>IF(G69&lt;&gt;"",(VLOOKUP(H69,index!$B$2:$J$5026,7,FALSE)),"")</f>
        <v/>
      </c>
      <c r="L69" s="141">
        <v>0</v>
      </c>
      <c r="M69" s="142">
        <v>1</v>
      </c>
      <c r="N69" s="142"/>
      <c r="O69" s="173" t="str">
        <f t="shared" si="1"/>
        <v/>
      </c>
      <c r="P69" s="251" t="str">
        <f t="shared" si="3"/>
        <v/>
      </c>
      <c r="Q69" s="252"/>
      <c r="R69" s="89"/>
      <c r="Y69" s="71"/>
      <c r="Z69" s="71"/>
      <c r="AA69" s="71"/>
      <c r="AB69" s="71"/>
      <c r="AC69" s="71"/>
      <c r="AD69" s="71"/>
      <c r="AE69" s="71"/>
      <c r="AF69" s="71"/>
      <c r="AG69" s="71"/>
      <c r="AH69" s="71"/>
    </row>
    <row r="70" spans="1:34" ht="16.5" thickBot="1" x14ac:dyDescent="0.3">
      <c r="A70" s="71"/>
      <c r="B70" s="71"/>
      <c r="C70" s="71"/>
      <c r="D70" s="71"/>
      <c r="E70" s="71"/>
      <c r="G70" s="139"/>
      <c r="H70" s="140"/>
      <c r="I70" s="110" t="str">
        <f>IF(G70&lt;&gt;"",(VLOOKUP(H70,index!$B$2:$J$5026,2,FALSE)),"")</f>
        <v/>
      </c>
      <c r="J70" s="110" t="str">
        <f t="shared" si="0"/>
        <v/>
      </c>
      <c r="K70" s="111" t="str">
        <f>IF(G70&lt;&gt;"",(VLOOKUP(H70,index!$B$2:$J$5026,7,FALSE)),"")</f>
        <v/>
      </c>
      <c r="L70" s="143">
        <v>0</v>
      </c>
      <c r="M70" s="144">
        <v>1</v>
      </c>
      <c r="N70" s="144"/>
      <c r="O70" s="173" t="str">
        <f t="shared" si="1"/>
        <v/>
      </c>
      <c r="P70" s="255" t="str">
        <f t="shared" si="3"/>
        <v/>
      </c>
      <c r="Q70" s="256"/>
      <c r="R70" s="89"/>
      <c r="Y70" s="71"/>
      <c r="Z70" s="71"/>
      <c r="AA70" s="71"/>
      <c r="AB70" s="71"/>
      <c r="AC70" s="71"/>
      <c r="AD70" s="71"/>
      <c r="AE70" s="71"/>
      <c r="AF70" s="71"/>
      <c r="AG70" s="71"/>
      <c r="AH70" s="71"/>
    </row>
    <row r="71" spans="1:34" ht="4.5" customHeight="1" x14ac:dyDescent="0.25">
      <c r="A71" s="71"/>
      <c r="B71" s="71"/>
      <c r="C71" s="71"/>
      <c r="D71" s="71"/>
      <c r="E71" s="71"/>
      <c r="G71" s="36"/>
      <c r="H71" s="36"/>
      <c r="I71" s="37"/>
      <c r="J71" s="38"/>
      <c r="K71" s="39"/>
      <c r="L71" s="40"/>
      <c r="M71" s="40"/>
      <c r="N71" s="40"/>
      <c r="Y71" s="71"/>
      <c r="Z71" s="71"/>
      <c r="AA71" s="71"/>
      <c r="AB71" s="71"/>
      <c r="AC71" s="71"/>
      <c r="AD71" s="71"/>
      <c r="AE71" s="71"/>
      <c r="AF71" s="71"/>
      <c r="AG71" s="71"/>
      <c r="AH71" s="71"/>
    </row>
    <row r="72" spans="1:34" s="71" customFormat="1" x14ac:dyDescent="0.25">
      <c r="G72" s="80"/>
      <c r="H72" s="80"/>
      <c r="I72" s="81"/>
      <c r="J72" s="82"/>
      <c r="K72" s="83"/>
      <c r="L72" s="84"/>
      <c r="M72" s="84"/>
      <c r="N72" s="84"/>
    </row>
    <row r="73" spans="1:34" s="71" customFormat="1" x14ac:dyDescent="0.25">
      <c r="G73" s="80"/>
      <c r="H73" s="80"/>
      <c r="I73" s="81"/>
      <c r="J73" s="82"/>
      <c r="K73" s="83"/>
      <c r="L73" s="84"/>
      <c r="M73" s="84"/>
      <c r="N73" s="84"/>
    </row>
    <row r="74" spans="1:34" s="71" customFormat="1" x14ac:dyDescent="0.25">
      <c r="G74" s="80"/>
      <c r="H74" s="80"/>
      <c r="I74" s="81"/>
      <c r="J74" s="82"/>
      <c r="K74" s="83"/>
      <c r="L74" s="84"/>
      <c r="M74" s="84"/>
      <c r="N74" s="84"/>
    </row>
    <row r="75" spans="1:34" s="71" customFormat="1" x14ac:dyDescent="0.25">
      <c r="G75" s="80"/>
      <c r="H75" s="80"/>
      <c r="I75" s="81"/>
      <c r="J75" s="82"/>
      <c r="K75" s="83"/>
      <c r="L75" s="84"/>
      <c r="M75" s="84"/>
      <c r="N75" s="84"/>
    </row>
    <row r="76" spans="1:34" s="71" customFormat="1" x14ac:dyDescent="0.25">
      <c r="G76" s="80"/>
      <c r="H76" s="80"/>
      <c r="I76" s="81"/>
      <c r="J76" s="82"/>
      <c r="K76" s="83"/>
      <c r="L76" s="84"/>
      <c r="M76" s="84"/>
      <c r="N76" s="84"/>
    </row>
    <row r="77" spans="1:34" s="71" customFormat="1" x14ac:dyDescent="0.25">
      <c r="G77" s="80"/>
      <c r="H77" s="80"/>
      <c r="I77" s="81"/>
      <c r="J77" s="82"/>
      <c r="K77" s="83"/>
      <c r="L77" s="84"/>
      <c r="M77" s="84"/>
      <c r="N77" s="84"/>
    </row>
    <row r="78" spans="1:34" s="71" customFormat="1" x14ac:dyDescent="0.25">
      <c r="G78" s="80"/>
      <c r="H78" s="80"/>
      <c r="I78" s="81"/>
      <c r="J78" s="82"/>
      <c r="K78" s="83"/>
      <c r="L78" s="84"/>
      <c r="M78" s="84"/>
      <c r="N78" s="84"/>
    </row>
    <row r="79" spans="1:34" s="71" customFormat="1" x14ac:dyDescent="0.25">
      <c r="G79" s="80"/>
      <c r="H79" s="80"/>
      <c r="I79" s="81"/>
      <c r="J79" s="82"/>
      <c r="K79" s="83"/>
      <c r="L79" s="84"/>
      <c r="M79" s="84"/>
      <c r="N79" s="84"/>
    </row>
    <row r="80" spans="1:34" s="71" customFormat="1" x14ac:dyDescent="0.25">
      <c r="G80" s="80"/>
      <c r="H80" s="80"/>
      <c r="I80" s="81"/>
      <c r="J80" s="82"/>
      <c r="K80" s="83"/>
      <c r="L80" s="84"/>
      <c r="M80" s="84"/>
      <c r="N80" s="84"/>
    </row>
    <row r="81" spans="7:14" s="71" customFormat="1" x14ac:dyDescent="0.25">
      <c r="G81" s="80"/>
      <c r="H81" s="80"/>
      <c r="I81" s="81"/>
      <c r="J81" s="82"/>
      <c r="K81" s="83"/>
      <c r="L81" s="84"/>
      <c r="M81" s="84"/>
      <c r="N81" s="84"/>
    </row>
    <row r="82" spans="7:14" s="71" customFormat="1" x14ac:dyDescent="0.25">
      <c r="G82" s="80"/>
      <c r="H82" s="80"/>
      <c r="I82" s="81"/>
      <c r="J82" s="82"/>
      <c r="K82" s="83"/>
      <c r="L82" s="84"/>
      <c r="M82" s="84"/>
      <c r="N82" s="84"/>
    </row>
    <row r="83" spans="7:14" s="71" customFormat="1" x14ac:dyDescent="0.25">
      <c r="G83" s="80"/>
      <c r="H83" s="80"/>
      <c r="I83" s="81"/>
      <c r="J83" s="82"/>
      <c r="K83" s="83"/>
      <c r="L83" s="84"/>
      <c r="M83" s="84"/>
      <c r="N83" s="84"/>
    </row>
    <row r="84" spans="7:14" s="71" customFormat="1" x14ac:dyDescent="0.25">
      <c r="G84" s="80"/>
      <c r="H84" s="80"/>
      <c r="I84" s="81"/>
      <c r="J84" s="82"/>
      <c r="K84" s="83"/>
      <c r="L84" s="84"/>
      <c r="M84" s="84"/>
      <c r="N84" s="84"/>
    </row>
    <row r="85" spans="7:14" s="71" customFormat="1" x14ac:dyDescent="0.25">
      <c r="G85" s="80"/>
      <c r="H85" s="80"/>
      <c r="I85" s="81"/>
      <c r="J85" s="82"/>
      <c r="K85" s="83"/>
      <c r="L85" s="84"/>
      <c r="M85" s="84"/>
      <c r="N85" s="84"/>
    </row>
    <row r="86" spans="7:14" s="71" customFormat="1" x14ac:dyDescent="0.25">
      <c r="G86" s="80"/>
      <c r="H86" s="80"/>
      <c r="I86" s="81"/>
      <c r="J86" s="82"/>
      <c r="K86" s="83"/>
      <c r="L86" s="84"/>
      <c r="M86" s="84"/>
      <c r="N86" s="84"/>
    </row>
    <row r="87" spans="7:14" s="71" customFormat="1" x14ac:dyDescent="0.25">
      <c r="G87" s="80"/>
      <c r="H87" s="80"/>
      <c r="I87" s="81"/>
      <c r="J87" s="82"/>
      <c r="K87" s="83"/>
      <c r="L87" s="84"/>
      <c r="M87" s="84"/>
      <c r="N87" s="84"/>
    </row>
    <row r="88" spans="7:14" s="71" customFormat="1" x14ac:dyDescent="0.25">
      <c r="G88" s="80"/>
      <c r="H88" s="80"/>
      <c r="I88" s="81"/>
      <c r="J88" s="82"/>
      <c r="K88" s="83"/>
      <c r="L88" s="84"/>
      <c r="M88" s="84"/>
      <c r="N88" s="84"/>
    </row>
    <row r="89" spans="7:14" s="71" customFormat="1" x14ac:dyDescent="0.25">
      <c r="G89" s="80"/>
      <c r="H89" s="80"/>
      <c r="I89" s="81"/>
      <c r="J89" s="82"/>
      <c r="K89" s="83"/>
      <c r="L89" s="84"/>
      <c r="M89" s="84"/>
      <c r="N89" s="84"/>
    </row>
    <row r="90" spans="7:14" s="71" customFormat="1" x14ac:dyDescent="0.25">
      <c r="G90" s="80"/>
      <c r="H90" s="80"/>
      <c r="I90" s="81"/>
      <c r="J90" s="82"/>
      <c r="K90" s="83"/>
      <c r="L90" s="84"/>
      <c r="M90" s="84"/>
      <c r="N90" s="84"/>
    </row>
    <row r="91" spans="7:14" s="71" customFormat="1" x14ac:dyDescent="0.25">
      <c r="G91" s="80"/>
      <c r="H91" s="80"/>
      <c r="I91" s="81"/>
      <c r="J91" s="82"/>
      <c r="K91" s="83"/>
      <c r="L91" s="84"/>
      <c r="M91" s="84"/>
      <c r="N91" s="84"/>
    </row>
    <row r="92" spans="7:14" s="71" customFormat="1" x14ac:dyDescent="0.25">
      <c r="G92" s="80"/>
      <c r="H92" s="80"/>
      <c r="I92" s="81"/>
      <c r="J92" s="82"/>
      <c r="K92" s="83"/>
      <c r="L92" s="84"/>
      <c r="M92" s="84"/>
      <c r="N92" s="84"/>
    </row>
    <row r="93" spans="7:14" s="71" customFormat="1" x14ac:dyDescent="0.25">
      <c r="G93" s="80"/>
      <c r="H93" s="80"/>
      <c r="I93" s="81"/>
      <c r="J93" s="82"/>
      <c r="K93" s="83"/>
      <c r="L93" s="84"/>
      <c r="M93" s="84"/>
      <c r="N93" s="84"/>
    </row>
    <row r="94" spans="7:14" s="71" customFormat="1" x14ac:dyDescent="0.25">
      <c r="G94" s="80"/>
      <c r="H94" s="80"/>
      <c r="I94" s="81"/>
      <c r="J94" s="82"/>
      <c r="K94" s="83"/>
      <c r="L94" s="84"/>
      <c r="M94" s="84"/>
      <c r="N94" s="84"/>
    </row>
    <row r="95" spans="7:14" s="71" customFormat="1" x14ac:dyDescent="0.25">
      <c r="G95" s="80"/>
      <c r="H95" s="80"/>
      <c r="I95" s="81"/>
      <c r="J95" s="82"/>
      <c r="K95" s="83"/>
      <c r="L95" s="84"/>
      <c r="M95" s="84"/>
      <c r="N95" s="84"/>
    </row>
    <row r="96" spans="7:14" s="71" customFormat="1" x14ac:dyDescent="0.25">
      <c r="G96" s="79"/>
      <c r="H96" s="79"/>
      <c r="I96" s="79"/>
      <c r="J96" s="82"/>
      <c r="K96" s="82"/>
      <c r="L96" s="79"/>
      <c r="M96" s="79"/>
      <c r="N96" s="79"/>
    </row>
    <row r="97" s="71" customFormat="1" x14ac:dyDescent="0.25"/>
    <row r="98" s="71" customFormat="1" x14ac:dyDescent="0.25"/>
  </sheetData>
  <sheetProtection sheet="1" objects="1" scenarios="1"/>
  <mergeCells count="85">
    <mergeCell ref="N9:N10"/>
    <mergeCell ref="O9:O10"/>
    <mergeCell ref="P10:Q10"/>
    <mergeCell ref="P68:Q68"/>
    <mergeCell ref="P69:Q69"/>
    <mergeCell ref="P52:Q52"/>
    <mergeCell ref="P53:Q53"/>
    <mergeCell ref="P54:Q54"/>
    <mergeCell ref="P55:Q55"/>
    <mergeCell ref="P56:Q56"/>
    <mergeCell ref="P57:Q57"/>
    <mergeCell ref="P58:Q58"/>
    <mergeCell ref="P59:Q59"/>
    <mergeCell ref="P60:Q60"/>
    <mergeCell ref="P61:Q61"/>
    <mergeCell ref="P51:Q51"/>
    <mergeCell ref="P70:Q70"/>
    <mergeCell ref="P62:Q62"/>
    <mergeCell ref="P63:Q63"/>
    <mergeCell ref="P64:Q64"/>
    <mergeCell ref="P65:Q65"/>
    <mergeCell ref="P66:Q66"/>
    <mergeCell ref="P67:Q67"/>
    <mergeCell ref="P48:Q48"/>
    <mergeCell ref="P49:Q49"/>
    <mergeCell ref="P40:Q40"/>
    <mergeCell ref="P41:Q41"/>
    <mergeCell ref="P42:Q42"/>
    <mergeCell ref="P43:Q43"/>
    <mergeCell ref="P44:Q44"/>
    <mergeCell ref="P50:Q50"/>
    <mergeCell ref="P39:Q39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45:Q45"/>
    <mergeCell ref="P46:Q46"/>
    <mergeCell ref="P47:Q47"/>
    <mergeCell ref="P27:Q27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B12:D14"/>
    <mergeCell ref="B17:D19"/>
    <mergeCell ref="B22:D24"/>
    <mergeCell ref="P9:Q9"/>
    <mergeCell ref="P11:Q11"/>
    <mergeCell ref="P12:Q12"/>
    <mergeCell ref="P13:Q13"/>
    <mergeCell ref="P14:Q14"/>
    <mergeCell ref="P15:Q15"/>
    <mergeCell ref="G9:G10"/>
    <mergeCell ref="H9:H10"/>
    <mergeCell ref="I9:I10"/>
    <mergeCell ref="J9:J10"/>
    <mergeCell ref="K9:K10"/>
    <mergeCell ref="L9:L10"/>
    <mergeCell ref="M9:M10"/>
    <mergeCell ref="G2:Q2"/>
    <mergeCell ref="B5:D7"/>
    <mergeCell ref="G5:G6"/>
    <mergeCell ref="I5:J6"/>
    <mergeCell ref="K5:K6"/>
    <mergeCell ref="L5:L6"/>
    <mergeCell ref="M5:O6"/>
    <mergeCell ref="P5:Q6"/>
    <mergeCell ref="I7:J7"/>
    <mergeCell ref="M7:O7"/>
    <mergeCell ref="P7:Q7"/>
  </mergeCells>
  <dataValidations count="2">
    <dataValidation type="list" allowBlank="1" showInputMessage="1" showErrorMessage="1" sqref="K71:K95 M11:M70">
      <formula1>$X$12:$X$21</formula1>
    </dataValidation>
    <dataValidation type="list" allowBlank="1" showInputMessage="1" showErrorMessage="1" sqref="K96 J71:J96 L11:L70">
      <formula1>$Y$12:$Y$15</formula1>
    </dataValidation>
  </dataValidations>
  <hyperlinks>
    <hyperlink ref="B5:D7" location="'COLIS FR'!A1" display="COLIS France"/>
    <hyperlink ref="B12:D14" location="'PALETTE FR'!A1" display="PALETTE France"/>
    <hyperlink ref="B17:D19" location="'COLIS EXPT'!A1" display="COLIS EXPORT"/>
    <hyperlink ref="B22:D24" location="'PALETTE EXPT'!A1" display="PALETTE Export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P11:Q61 I11:K61 L7 O11:O61 P10 P62:Q70 I62:K70 O62:O70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Feuil3!$A$2:$A$5</xm:f>
          </x14:formula1>
          <xm:sqref>H6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"/>
  <sheetViews>
    <sheetView zoomScaleNormal="100" workbookViewId="0">
      <selection activeCell="V16" sqref="V16"/>
    </sheetView>
  </sheetViews>
  <sheetFormatPr baseColWidth="10" defaultRowHeight="15" x14ac:dyDescent="0.25"/>
  <cols>
    <col min="6" max="6" width="0.7109375" style="60" customWidth="1"/>
    <col min="7" max="7" width="9" customWidth="1"/>
    <col min="8" max="8" width="18.85546875" customWidth="1"/>
    <col min="9" max="10" width="14.140625" customWidth="1"/>
    <col min="11" max="11" width="11" customWidth="1"/>
    <col min="12" max="12" width="14.42578125" customWidth="1"/>
    <col min="13" max="13" width="11" customWidth="1"/>
    <col min="14" max="14" width="7.5703125" customWidth="1"/>
    <col min="15" max="15" width="9.7109375" customWidth="1"/>
    <col min="16" max="16" width="15.140625" customWidth="1"/>
    <col min="17" max="17" width="17.140625" customWidth="1"/>
    <col min="18" max="18" width="0.7109375" style="60" customWidth="1"/>
    <col min="19" max="20" width="13.42578125" style="71" bestFit="1" customWidth="1"/>
    <col min="21" max="22" width="11.42578125" style="71"/>
    <col min="23" max="23" width="17.7109375" style="71" bestFit="1" customWidth="1"/>
    <col min="24" max="24" width="13.42578125" style="71" bestFit="1" customWidth="1"/>
  </cols>
  <sheetData>
    <row r="1" spans="1:26" ht="5.25" customHeight="1" thickBot="1" x14ac:dyDescent="0.3">
      <c r="A1" s="71"/>
      <c r="B1" s="71"/>
      <c r="C1" s="71"/>
      <c r="D1" s="71"/>
      <c r="E1" s="71"/>
    </row>
    <row r="2" spans="1:26" ht="19.5" thickBot="1" x14ac:dyDescent="0.35">
      <c r="A2" s="71"/>
      <c r="B2" s="71"/>
      <c r="C2" s="71"/>
      <c r="D2" s="71"/>
      <c r="E2" s="71"/>
      <c r="G2" s="230" t="s">
        <v>3557</v>
      </c>
      <c r="H2" s="231"/>
      <c r="I2" s="231"/>
      <c r="J2" s="231"/>
      <c r="K2" s="231"/>
      <c r="L2" s="231"/>
      <c r="M2" s="231"/>
      <c r="N2" s="231"/>
      <c r="O2" s="231"/>
      <c r="P2" s="231"/>
      <c r="Q2" s="232"/>
    </row>
    <row r="3" spans="1:26" ht="15.75" x14ac:dyDescent="0.25">
      <c r="A3" s="71"/>
      <c r="B3" s="71"/>
      <c r="C3" s="71"/>
      <c r="D3" s="71"/>
      <c r="E3" s="71"/>
      <c r="G3" s="98" t="s">
        <v>3522</v>
      </c>
      <c r="H3" s="155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43839</v>
      </c>
    </row>
    <row r="4" spans="1:26" ht="15.75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  <c r="R4" s="103"/>
    </row>
    <row r="5" spans="1:26" s="61" customFormat="1" ht="29.25" customHeight="1" x14ac:dyDescent="0.25">
      <c r="A5" s="71"/>
      <c r="B5" s="221" t="s">
        <v>3542</v>
      </c>
      <c r="C5" s="222"/>
      <c r="D5" s="223"/>
      <c r="E5" s="79"/>
      <c r="F5" s="103"/>
      <c r="G5" s="241" t="s">
        <v>3550</v>
      </c>
      <c r="H5" s="170" t="s">
        <v>0</v>
      </c>
      <c r="I5" s="243" t="s">
        <v>3551</v>
      </c>
      <c r="J5" s="243"/>
      <c r="K5" s="244" t="s">
        <v>3552</v>
      </c>
      <c r="L5" s="244" t="s">
        <v>3553</v>
      </c>
      <c r="M5" s="244" t="s">
        <v>3547</v>
      </c>
      <c r="N5" s="244"/>
      <c r="O5" s="249" t="s">
        <v>347</v>
      </c>
      <c r="P5" s="259"/>
      <c r="Q5" s="250"/>
      <c r="R5" s="103"/>
      <c r="S5" s="105"/>
      <c r="T5" s="105"/>
      <c r="U5" s="105"/>
      <c r="V5" s="105"/>
      <c r="W5" s="105"/>
      <c r="X5" s="105"/>
    </row>
    <row r="6" spans="1:26" s="61" customFormat="1" ht="12.75" customHeight="1" x14ac:dyDescent="0.25">
      <c r="A6" s="71"/>
      <c r="B6" s="224"/>
      <c r="C6" s="225"/>
      <c r="D6" s="226"/>
      <c r="E6" s="79"/>
      <c r="F6" s="103"/>
      <c r="G6" s="242"/>
      <c r="H6" s="153" t="s">
        <v>242</v>
      </c>
      <c r="I6" s="243"/>
      <c r="J6" s="243"/>
      <c r="K6" s="244"/>
      <c r="L6" s="244"/>
      <c r="M6" s="244"/>
      <c r="N6" s="244"/>
      <c r="O6" s="260"/>
      <c r="P6" s="261"/>
      <c r="Q6" s="258"/>
      <c r="R6" s="103"/>
      <c r="S6" s="105"/>
      <c r="T6" s="105"/>
      <c r="U6" s="105"/>
      <c r="V6" s="105"/>
      <c r="W6" s="105"/>
      <c r="X6" s="105"/>
    </row>
    <row r="7" spans="1:26" s="61" customFormat="1" ht="21" customHeight="1" x14ac:dyDescent="0.25">
      <c r="A7" s="71"/>
      <c r="B7" s="227"/>
      <c r="C7" s="228"/>
      <c r="D7" s="229"/>
      <c r="E7" s="79"/>
      <c r="F7" s="103"/>
      <c r="G7" s="128">
        <v>1</v>
      </c>
      <c r="H7" s="67">
        <f>IF(H6=Feuil3!A3,Feuil3!B3,IF(H6=Feuil3!A2,Feuil3!B2,IF(H6=Feuil3!A4,Feuil3!B4,IF(H6=Feuil3!A5,Feuil3!B5))))</f>
        <v>20</v>
      </c>
      <c r="I7" s="246" t="s">
        <v>3822</v>
      </c>
      <c r="J7" s="246"/>
      <c r="K7" s="146">
        <v>6</v>
      </c>
      <c r="L7" s="66">
        <f>IF(K7&lt;&gt;"",(K7*0.55),"")</f>
        <v>3.3000000000000003</v>
      </c>
      <c r="M7" s="247">
        <f>SUM(J11:J71)</f>
        <v>0</v>
      </c>
      <c r="N7" s="247"/>
      <c r="O7" s="262">
        <f>IF(L7&lt;&gt;"",(H7+M7+L7),"")</f>
        <v>23.3</v>
      </c>
      <c r="P7" s="263"/>
      <c r="Q7" s="264"/>
      <c r="R7" s="103"/>
      <c r="S7" s="105"/>
      <c r="T7" s="105"/>
      <c r="U7" s="105"/>
      <c r="V7" s="105"/>
      <c r="W7" s="105"/>
      <c r="X7" s="105"/>
    </row>
    <row r="8" spans="1:26" s="61" customFormat="1" ht="12.75" customHeight="1" x14ac:dyDescent="0.25">
      <c r="A8" s="71"/>
      <c r="B8" s="169"/>
      <c r="C8" s="169"/>
      <c r="D8" s="169"/>
      <c r="E8" s="79"/>
      <c r="F8" s="103"/>
      <c r="G8" s="188"/>
      <c r="H8" s="184"/>
      <c r="I8" s="185"/>
      <c r="J8" s="185"/>
      <c r="K8" s="186"/>
      <c r="L8" s="68"/>
      <c r="M8" s="187"/>
      <c r="N8" s="187"/>
      <c r="O8" s="187"/>
      <c r="P8" s="187"/>
      <c r="Q8" s="189"/>
      <c r="R8" s="103"/>
      <c r="S8" s="105"/>
      <c r="T8" s="105"/>
      <c r="U8" s="105"/>
      <c r="V8" s="105"/>
      <c r="W8" s="105"/>
      <c r="X8" s="105"/>
    </row>
    <row r="9" spans="1:26" ht="30.75" customHeight="1" x14ac:dyDescent="0.25">
      <c r="A9" s="71"/>
      <c r="B9" s="85"/>
      <c r="C9" s="85"/>
      <c r="D9" s="85"/>
      <c r="E9" s="79"/>
      <c r="F9" s="103"/>
      <c r="G9" s="267" t="s">
        <v>3526</v>
      </c>
      <c r="H9" s="269" t="s">
        <v>3527</v>
      </c>
      <c r="I9" s="271" t="s">
        <v>3548</v>
      </c>
      <c r="J9" s="271" t="s">
        <v>3549</v>
      </c>
      <c r="K9" s="271" t="s">
        <v>1</v>
      </c>
      <c r="L9" s="265" t="s">
        <v>3528</v>
      </c>
      <c r="M9" s="265" t="s">
        <v>3529</v>
      </c>
      <c r="N9" s="265" t="s">
        <v>3530</v>
      </c>
      <c r="O9" s="265" t="s">
        <v>3675</v>
      </c>
      <c r="P9" s="265" t="s">
        <v>3531</v>
      </c>
      <c r="Q9" s="208" t="s">
        <v>3829</v>
      </c>
      <c r="R9" s="103"/>
    </row>
    <row r="10" spans="1:26" ht="15" customHeight="1" x14ac:dyDescent="0.25">
      <c r="A10" s="71"/>
      <c r="B10" s="85"/>
      <c r="C10" s="85"/>
      <c r="D10" s="85"/>
      <c r="E10" s="79"/>
      <c r="F10" s="103"/>
      <c r="G10" s="268"/>
      <c r="H10" s="270"/>
      <c r="I10" s="272"/>
      <c r="J10" s="272"/>
      <c r="K10" s="272"/>
      <c r="L10" s="266"/>
      <c r="M10" s="266"/>
      <c r="N10" s="266"/>
      <c r="O10" s="266"/>
      <c r="P10" s="266"/>
      <c r="Q10" s="209">
        <f>SUM(Q11:Q72)</f>
        <v>0</v>
      </c>
      <c r="R10" s="103"/>
    </row>
    <row r="11" spans="1:26" s="7" customFormat="1" ht="15" customHeight="1" x14ac:dyDescent="0.25">
      <c r="A11" s="115"/>
      <c r="B11" s="116"/>
      <c r="C11" s="116"/>
      <c r="D11" s="1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50" si="0">IF(I11&lt;&gt;"",(I11*G11),"")</f>
        <v/>
      </c>
      <c r="K11" s="117" t="str">
        <f>IF(G11&lt;&gt;"",(VLOOKUP(H11,index!$B$2:$J$5026,3,FALSE)),"")</f>
        <v/>
      </c>
      <c r="L11" s="173" t="str">
        <f>IF(G11&lt;&gt;"",(VLOOKUP(H11,index!$B$2:$J$5026,7,FALSE)),"")</f>
        <v/>
      </c>
      <c r="M11" s="151">
        <v>0</v>
      </c>
      <c r="N11" s="152">
        <v>1</v>
      </c>
      <c r="O11" s="193"/>
      <c r="P11" s="173" t="str">
        <f>IF(O11&lt;&gt;"",O11,IF(L11&lt;&gt;"",((L11-(L11*M11))/N11),""))</f>
        <v/>
      </c>
      <c r="Q11" s="174" t="str">
        <f t="shared" ref="Q11:Q50" si="1">IF(L11&lt;&gt;"",(P11*G11),"")</f>
        <v/>
      </c>
      <c r="R11" s="36"/>
      <c r="S11" s="115"/>
      <c r="T11" s="115"/>
      <c r="U11" s="115"/>
      <c r="V11" s="115"/>
      <c r="W11" s="115"/>
      <c r="X11" s="115"/>
    </row>
    <row r="12" spans="1:26" s="7" customFormat="1" ht="15" customHeight="1" x14ac:dyDescent="0.25">
      <c r="A12" s="115"/>
      <c r="B12" s="212" t="s">
        <v>3543</v>
      </c>
      <c r="C12" s="213"/>
      <c r="D12" s="214"/>
      <c r="E12" s="80"/>
      <c r="F12" s="36"/>
      <c r="G12" s="148"/>
      <c r="H12" s="150"/>
      <c r="I12" s="117" t="str">
        <f>IF(G12&lt;&gt;"",(VLOOKUP(H12,index!$B$2:$J$5026,2,FALSE)),"")</f>
        <v/>
      </c>
      <c r="J12" s="117" t="str">
        <f t="shared" si="0"/>
        <v/>
      </c>
      <c r="K12" s="117" t="str">
        <f>IF(G12&lt;&gt;"",(VLOOKUP(H12,index!$B$2:$J$5026,3,FALSE)),"")</f>
        <v/>
      </c>
      <c r="L12" s="173" t="str">
        <f>IF(G12&lt;&gt;"",(VLOOKUP(H12,index!$B$2:$J$5026,7,FALSE)),"")</f>
        <v/>
      </c>
      <c r="M12" s="151">
        <v>0</v>
      </c>
      <c r="N12" s="152">
        <v>1</v>
      </c>
      <c r="O12" s="193"/>
      <c r="P12" s="173" t="str">
        <f t="shared" ref="P12:P72" si="2">IF(O12&lt;&gt;"",O12,IF(L12&lt;&gt;"",((L12-(L12*M12))/N12),""))</f>
        <v/>
      </c>
      <c r="Q12" s="174" t="str">
        <f t="shared" si="1"/>
        <v/>
      </c>
      <c r="R12" s="36"/>
      <c r="S12" s="115"/>
      <c r="T12" s="115"/>
      <c r="U12" s="115"/>
      <c r="V12" s="115"/>
      <c r="W12" s="115"/>
      <c r="X12" s="115" t="s">
        <v>3525</v>
      </c>
      <c r="Y12" s="7">
        <v>1</v>
      </c>
      <c r="Z12" s="35">
        <v>0</v>
      </c>
    </row>
    <row r="13" spans="1:26" s="7" customFormat="1" ht="15" customHeight="1" x14ac:dyDescent="0.25">
      <c r="A13" s="115"/>
      <c r="B13" s="215"/>
      <c r="C13" s="216"/>
      <c r="D13" s="217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117" t="str">
        <f>IF(G13&lt;&gt;"",(VLOOKUP(H13,index!$B$2:$J$5026,3,FALSE)),"")</f>
        <v/>
      </c>
      <c r="L13" s="173" t="str">
        <f>IF(G13&lt;&gt;"",(VLOOKUP(H13,index!$B$2:$J$5026,7,FALSE)),"")</f>
        <v/>
      </c>
      <c r="M13" s="151">
        <v>0</v>
      </c>
      <c r="N13" s="152">
        <v>1</v>
      </c>
      <c r="O13" s="193"/>
      <c r="P13" s="173" t="str">
        <f t="shared" si="2"/>
        <v/>
      </c>
      <c r="Q13" s="174" t="str">
        <f t="shared" si="1"/>
        <v/>
      </c>
      <c r="R13" s="118"/>
      <c r="S13" s="115"/>
      <c r="T13" s="115"/>
      <c r="U13" s="115"/>
      <c r="V13" s="115"/>
      <c r="W13" s="115"/>
      <c r="X13" s="115" t="s">
        <v>3533</v>
      </c>
      <c r="Y13" s="7">
        <v>0.5</v>
      </c>
      <c r="Z13" s="35">
        <v>0.28000000000000003</v>
      </c>
    </row>
    <row r="14" spans="1:26" s="7" customFormat="1" ht="15" customHeight="1" x14ac:dyDescent="0.25">
      <c r="A14" s="115"/>
      <c r="B14" s="218"/>
      <c r="C14" s="219"/>
      <c r="D14" s="220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117" t="str">
        <f>IF(G14&lt;&gt;"",(VLOOKUP(H14,index!$B$2:$J$5026,3,FALSE)),"")</f>
        <v/>
      </c>
      <c r="L14" s="173" t="str">
        <f>IF(G14&lt;&gt;"",(VLOOKUP(H14,index!$B$2:$J$5026,7,FALSE)),"")</f>
        <v/>
      </c>
      <c r="M14" s="151">
        <v>0</v>
      </c>
      <c r="N14" s="152">
        <v>1</v>
      </c>
      <c r="O14" s="193"/>
      <c r="P14" s="173" t="str">
        <f t="shared" si="2"/>
        <v/>
      </c>
      <c r="Q14" s="174" t="str">
        <f t="shared" si="1"/>
        <v/>
      </c>
      <c r="R14" s="118"/>
      <c r="S14" s="115"/>
      <c r="T14" s="115"/>
      <c r="U14" s="115"/>
      <c r="V14" s="115"/>
      <c r="W14" s="115"/>
      <c r="X14" s="115" t="s">
        <v>3534</v>
      </c>
      <c r="Y14" s="7">
        <v>0.55000000000000004</v>
      </c>
      <c r="Z14" s="35">
        <v>0.35</v>
      </c>
    </row>
    <row r="15" spans="1:26" s="7" customFormat="1" ht="15" customHeight="1" x14ac:dyDescent="0.25">
      <c r="A15" s="115"/>
      <c r="B15" s="87"/>
      <c r="C15" s="87"/>
      <c r="D15" s="87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117" t="str">
        <f>IF(G15&lt;&gt;"",(VLOOKUP(H15,index!$B$2:$J$5026,3,FALSE)),"")</f>
        <v/>
      </c>
      <c r="L15" s="173" t="str">
        <f>IF(G15&lt;&gt;"",(VLOOKUP(H15,index!$B$2:$J$5026,7,FALSE)),"")</f>
        <v/>
      </c>
      <c r="M15" s="151">
        <v>0</v>
      </c>
      <c r="N15" s="152">
        <v>1</v>
      </c>
      <c r="O15" s="193"/>
      <c r="P15" s="173" t="str">
        <f t="shared" si="2"/>
        <v/>
      </c>
      <c r="Q15" s="174" t="str">
        <f t="shared" si="1"/>
        <v/>
      </c>
      <c r="R15" s="118"/>
      <c r="S15" s="115"/>
      <c r="T15" s="115"/>
      <c r="U15" s="115"/>
      <c r="V15" s="115"/>
      <c r="W15" s="115"/>
      <c r="X15" s="115" t="s">
        <v>3535</v>
      </c>
      <c r="Y15" s="7">
        <v>0.6</v>
      </c>
      <c r="Z15" s="35">
        <v>0.4</v>
      </c>
    </row>
    <row r="16" spans="1:26" s="7" customFormat="1" ht="15" customHeight="1" x14ac:dyDescent="0.25">
      <c r="A16" s="115"/>
      <c r="B16" s="116"/>
      <c r="C16" s="116"/>
      <c r="D16" s="116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117" t="str">
        <f>IF(G16&lt;&gt;"",(VLOOKUP(H16,index!$B$2:$J$5026,3,FALSE)),"")</f>
        <v/>
      </c>
      <c r="L16" s="173" t="str">
        <f>IF(G16&lt;&gt;"",(VLOOKUP(H16,index!$B$2:$J$5026,7,FALSE)),"")</f>
        <v/>
      </c>
      <c r="M16" s="151">
        <v>0</v>
      </c>
      <c r="N16" s="152">
        <v>1</v>
      </c>
      <c r="O16" s="193"/>
      <c r="P16" s="173" t="str">
        <f t="shared" si="2"/>
        <v/>
      </c>
      <c r="Q16" s="174" t="str">
        <f t="shared" si="1"/>
        <v/>
      </c>
      <c r="R16" s="118"/>
      <c r="S16" s="115"/>
      <c r="T16" s="115"/>
      <c r="U16" s="115"/>
      <c r="V16" s="115"/>
      <c r="W16" s="115"/>
      <c r="X16" s="115"/>
      <c r="Y16" s="7">
        <v>0.65</v>
      </c>
    </row>
    <row r="17" spans="1:25" s="7" customFormat="1" ht="15" customHeight="1" x14ac:dyDescent="0.25">
      <c r="A17" s="115"/>
      <c r="B17" s="221" t="s">
        <v>3546</v>
      </c>
      <c r="C17" s="222"/>
      <c r="D17" s="223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117" t="str">
        <f>IF(G17&lt;&gt;"",(VLOOKUP(H17,index!$B$2:$J$5026,3,FALSE)),"")</f>
        <v/>
      </c>
      <c r="L17" s="173" t="str">
        <f>IF(G17&lt;&gt;"",(VLOOKUP(H17,index!$B$2:$J$5026,7,FALSE)),"")</f>
        <v/>
      </c>
      <c r="M17" s="151">
        <v>0</v>
      </c>
      <c r="N17" s="152">
        <v>1</v>
      </c>
      <c r="O17" s="193"/>
      <c r="P17" s="173" t="str">
        <f t="shared" si="2"/>
        <v/>
      </c>
      <c r="Q17" s="174" t="str">
        <f t="shared" si="1"/>
        <v/>
      </c>
      <c r="R17" s="118"/>
      <c r="S17" s="115"/>
      <c r="T17" s="115"/>
      <c r="U17" s="115"/>
      <c r="V17" s="115"/>
      <c r="W17" s="115"/>
      <c r="X17" s="115"/>
      <c r="Y17" s="7">
        <v>0.7</v>
      </c>
    </row>
    <row r="18" spans="1:25" s="7" customFormat="1" ht="15" customHeight="1" x14ac:dyDescent="0.25">
      <c r="A18" s="115"/>
      <c r="B18" s="224"/>
      <c r="C18" s="225"/>
      <c r="D18" s="226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117" t="str">
        <f>IF(G18&lt;&gt;"",(VLOOKUP(H18,index!$B$2:$J$5026,3,FALSE)),"")</f>
        <v/>
      </c>
      <c r="L18" s="173" t="str">
        <f>IF(G18&lt;&gt;"",(VLOOKUP(H18,index!$B$2:$J$5026,7,FALSE)),"")</f>
        <v/>
      </c>
      <c r="M18" s="151">
        <v>0</v>
      </c>
      <c r="N18" s="152">
        <v>1</v>
      </c>
      <c r="O18" s="193"/>
      <c r="P18" s="173" t="str">
        <f t="shared" si="2"/>
        <v/>
      </c>
      <c r="Q18" s="174" t="str">
        <f t="shared" si="1"/>
        <v/>
      </c>
      <c r="R18" s="118"/>
      <c r="S18" s="115"/>
      <c r="T18" s="115"/>
      <c r="U18" s="115"/>
      <c r="V18" s="115"/>
      <c r="W18" s="115"/>
      <c r="X18" s="115"/>
      <c r="Y18" s="7">
        <v>0.75</v>
      </c>
    </row>
    <row r="19" spans="1:25" s="7" customFormat="1" ht="15" customHeight="1" x14ac:dyDescent="0.25">
      <c r="A19" s="115"/>
      <c r="B19" s="227"/>
      <c r="C19" s="228"/>
      <c r="D19" s="229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117" t="str">
        <f>IF(G19&lt;&gt;"",(VLOOKUP(H19,index!$B$2:$J$5026,3,FALSE)),"")</f>
        <v/>
      </c>
      <c r="L19" s="173" t="str">
        <f>IF(G19&lt;&gt;"",(VLOOKUP(H19,index!$B$2:$J$5026,7,FALSE)),"")</f>
        <v/>
      </c>
      <c r="M19" s="151">
        <v>0</v>
      </c>
      <c r="N19" s="152">
        <v>1</v>
      </c>
      <c r="O19" s="193"/>
      <c r="P19" s="173" t="str">
        <f t="shared" si="2"/>
        <v/>
      </c>
      <c r="Q19" s="174" t="str">
        <f t="shared" si="1"/>
        <v/>
      </c>
      <c r="R19" s="118"/>
      <c r="S19" s="115"/>
      <c r="T19" s="115"/>
      <c r="U19" s="115"/>
      <c r="V19" s="115"/>
      <c r="W19" s="115"/>
      <c r="X19" s="115"/>
      <c r="Y19" s="7">
        <v>0.8</v>
      </c>
    </row>
    <row r="20" spans="1:25" s="7" customFormat="1" ht="15" customHeight="1" x14ac:dyDescent="0.25">
      <c r="A20" s="115"/>
      <c r="B20" s="85"/>
      <c r="C20" s="85"/>
      <c r="D20" s="85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117" t="str">
        <f>IF(G20&lt;&gt;"",(VLOOKUP(H20,index!$B$2:$J$5026,3,FALSE)),"")</f>
        <v/>
      </c>
      <c r="L20" s="173" t="str">
        <f>IF(G20&lt;&gt;"",(VLOOKUP(H20,index!$B$2:$J$5026,7,FALSE)),"")</f>
        <v/>
      </c>
      <c r="M20" s="151">
        <v>0</v>
      </c>
      <c r="N20" s="152">
        <v>1</v>
      </c>
      <c r="O20" s="193"/>
      <c r="P20" s="173" t="str">
        <f t="shared" si="2"/>
        <v/>
      </c>
      <c r="Q20" s="174" t="str">
        <f t="shared" si="1"/>
        <v/>
      </c>
      <c r="R20" s="118"/>
      <c r="S20" s="115"/>
      <c r="T20" s="115"/>
      <c r="U20" s="115"/>
      <c r="V20" s="115"/>
      <c r="W20" s="115"/>
      <c r="X20" s="115"/>
      <c r="Y20" s="7">
        <v>0.85</v>
      </c>
    </row>
    <row r="21" spans="1:25" s="7" customFormat="1" ht="15" customHeight="1" x14ac:dyDescent="0.25">
      <c r="A21" s="115"/>
      <c r="B21" s="116"/>
      <c r="C21" s="116"/>
      <c r="D21" s="116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117" t="str">
        <f>IF(G21&lt;&gt;"",(VLOOKUP(H21,index!$B$2:$J$5026,3,FALSE)),"")</f>
        <v/>
      </c>
      <c r="L21" s="173" t="str">
        <f>IF(G21&lt;&gt;"",(VLOOKUP(H21,index!$B$2:$J$5026,7,FALSE)),"")</f>
        <v/>
      </c>
      <c r="M21" s="151">
        <v>0</v>
      </c>
      <c r="N21" s="152">
        <v>1</v>
      </c>
      <c r="O21" s="193"/>
      <c r="P21" s="173" t="str">
        <f t="shared" si="2"/>
        <v/>
      </c>
      <c r="Q21" s="174" t="str">
        <f t="shared" si="1"/>
        <v/>
      </c>
      <c r="R21" s="118"/>
      <c r="S21" s="115"/>
      <c r="T21" s="115"/>
      <c r="U21" s="115"/>
      <c r="V21" s="115"/>
      <c r="W21" s="115"/>
      <c r="X21" s="115"/>
      <c r="Y21" s="7">
        <v>0.9</v>
      </c>
    </row>
    <row r="22" spans="1:25" s="7" customFormat="1" ht="15" customHeight="1" x14ac:dyDescent="0.25">
      <c r="A22" s="115"/>
      <c r="B22" s="221" t="s">
        <v>3544</v>
      </c>
      <c r="C22" s="222"/>
      <c r="D22" s="223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117" t="str">
        <f>IF(G22&lt;&gt;"",(VLOOKUP(H22,index!$B$2:$J$5026,3,FALSE)),"")</f>
        <v/>
      </c>
      <c r="L22" s="173" t="str">
        <f>IF(G22&lt;&gt;"",(VLOOKUP(H22,index!$B$2:$J$5026,7,FALSE)),"")</f>
        <v/>
      </c>
      <c r="M22" s="151">
        <v>0</v>
      </c>
      <c r="N22" s="152">
        <v>1</v>
      </c>
      <c r="O22" s="193"/>
      <c r="P22" s="173" t="str">
        <f t="shared" si="2"/>
        <v/>
      </c>
      <c r="Q22" s="174" t="str">
        <f t="shared" si="1"/>
        <v/>
      </c>
      <c r="R22" s="118"/>
      <c r="S22" s="115"/>
      <c r="T22" s="115"/>
      <c r="U22" s="115"/>
      <c r="V22" s="115"/>
      <c r="W22" s="115"/>
      <c r="X22" s="115"/>
    </row>
    <row r="23" spans="1:25" s="7" customFormat="1" ht="15" customHeight="1" x14ac:dyDescent="0.25">
      <c r="A23" s="115"/>
      <c r="B23" s="224"/>
      <c r="C23" s="225"/>
      <c r="D23" s="226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117" t="str">
        <f>IF(G23&lt;&gt;"",(VLOOKUP(H23,index!$B$2:$J$5026,3,FALSE)),"")</f>
        <v/>
      </c>
      <c r="L23" s="173" t="str">
        <f>IF(G23&lt;&gt;"",(VLOOKUP(H23,index!$B$2:$J$5026,7,FALSE)),"")</f>
        <v/>
      </c>
      <c r="M23" s="151">
        <v>0</v>
      </c>
      <c r="N23" s="152">
        <v>1</v>
      </c>
      <c r="O23" s="193"/>
      <c r="P23" s="173" t="str">
        <f t="shared" si="2"/>
        <v/>
      </c>
      <c r="Q23" s="174" t="str">
        <f t="shared" si="1"/>
        <v/>
      </c>
      <c r="R23" s="118"/>
      <c r="S23" s="115"/>
      <c r="T23" s="115"/>
      <c r="U23" s="115"/>
      <c r="V23" s="115"/>
      <c r="W23" s="115"/>
      <c r="X23" s="115"/>
    </row>
    <row r="24" spans="1:25" s="7" customFormat="1" ht="15" customHeight="1" x14ac:dyDescent="0.25">
      <c r="A24" s="115"/>
      <c r="B24" s="227"/>
      <c r="C24" s="228"/>
      <c r="D24" s="229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117" t="str">
        <f>IF(G24&lt;&gt;"",(VLOOKUP(H24,index!$B$2:$J$5026,3,FALSE)),"")</f>
        <v/>
      </c>
      <c r="L24" s="173" t="str">
        <f>IF(G24&lt;&gt;"",(VLOOKUP(H24,index!$B$2:$J$5026,7,FALSE)),"")</f>
        <v/>
      </c>
      <c r="M24" s="151">
        <v>0</v>
      </c>
      <c r="N24" s="152">
        <v>1</v>
      </c>
      <c r="O24" s="193"/>
      <c r="P24" s="173" t="str">
        <f t="shared" si="2"/>
        <v/>
      </c>
      <c r="Q24" s="174" t="str">
        <f t="shared" si="1"/>
        <v/>
      </c>
      <c r="R24" s="118"/>
      <c r="S24" s="115"/>
      <c r="T24" s="115"/>
      <c r="U24" s="115"/>
      <c r="V24" s="115"/>
      <c r="W24" s="115"/>
      <c r="X24" s="115"/>
    </row>
    <row r="25" spans="1:25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117" t="str">
        <f>IF(G25&lt;&gt;"",(VLOOKUP(H25,index!$B$2:$J$5026,3,FALSE)),"")</f>
        <v/>
      </c>
      <c r="L25" s="173" t="str">
        <f>IF(G25&lt;&gt;"",(VLOOKUP(H25,index!$B$2:$J$5026,7,FALSE)),"")</f>
        <v/>
      </c>
      <c r="M25" s="151">
        <v>0</v>
      </c>
      <c r="N25" s="152">
        <v>1</v>
      </c>
      <c r="O25" s="193"/>
      <c r="P25" s="173" t="str">
        <f t="shared" si="2"/>
        <v/>
      </c>
      <c r="Q25" s="174" t="str">
        <f t="shared" si="1"/>
        <v/>
      </c>
      <c r="R25" s="118"/>
      <c r="S25" s="115"/>
      <c r="T25" s="115"/>
      <c r="U25" s="115"/>
      <c r="V25" s="115"/>
      <c r="W25" s="115"/>
      <c r="X25" s="115"/>
    </row>
    <row r="26" spans="1:25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 t="shared" si="0"/>
        <v/>
      </c>
      <c r="K26" s="117" t="str">
        <f>IF(G26&lt;&gt;"",(VLOOKUP(H26,index!$B$2:$J$5026,3,FALSE)),"")</f>
        <v/>
      </c>
      <c r="L26" s="173" t="str">
        <f>IF(G26&lt;&gt;"",(VLOOKUP(H26,index!$B$2:$J$5026,7,FALSE)),"")</f>
        <v/>
      </c>
      <c r="M26" s="151">
        <v>0</v>
      </c>
      <c r="N26" s="152">
        <v>1</v>
      </c>
      <c r="O26" s="193"/>
      <c r="P26" s="173" t="str">
        <f t="shared" si="2"/>
        <v/>
      </c>
      <c r="Q26" s="174" t="str">
        <f t="shared" si="1"/>
        <v/>
      </c>
      <c r="R26" s="118"/>
      <c r="S26" s="115"/>
      <c r="T26" s="115"/>
      <c r="U26" s="115"/>
      <c r="V26" s="115"/>
      <c r="W26" s="115"/>
      <c r="X26" s="115"/>
    </row>
    <row r="27" spans="1:25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 t="shared" si="0"/>
        <v/>
      </c>
      <c r="K27" s="117" t="str">
        <f>IF(G27&lt;&gt;"",(VLOOKUP(H27,index!$B$2:$J$5026,3,FALSE)),"")</f>
        <v/>
      </c>
      <c r="L27" s="173" t="str">
        <f>IF(G27&lt;&gt;"",(VLOOKUP(H27,index!$B$2:$J$5026,7,FALSE)),"")</f>
        <v/>
      </c>
      <c r="M27" s="151">
        <v>0</v>
      </c>
      <c r="N27" s="152">
        <v>1</v>
      </c>
      <c r="O27" s="193"/>
      <c r="P27" s="173" t="str">
        <f t="shared" si="2"/>
        <v/>
      </c>
      <c r="Q27" s="174" t="str">
        <f t="shared" si="1"/>
        <v/>
      </c>
      <c r="R27" s="118"/>
      <c r="S27" s="115"/>
      <c r="T27" s="115"/>
      <c r="U27" s="115"/>
      <c r="V27" s="115"/>
      <c r="W27" s="115"/>
      <c r="X27" s="115"/>
    </row>
    <row r="28" spans="1:25" s="7" customFormat="1" ht="15" customHeight="1" x14ac:dyDescent="0.25">
      <c r="A28" s="115"/>
      <c r="B28" s="115"/>
      <c r="C28" s="115"/>
      <c r="D28" s="115"/>
      <c r="E28" s="115"/>
      <c r="F28" s="118"/>
      <c r="G28" s="148"/>
      <c r="H28" s="149"/>
      <c r="I28" s="117" t="str">
        <f>IF(G28&lt;&gt;"",(VLOOKUP(H28,index!$B$2:$J$5026,2,FALSE)),"")</f>
        <v/>
      </c>
      <c r="J28" s="117" t="str">
        <f t="shared" si="0"/>
        <v/>
      </c>
      <c r="K28" s="117" t="str">
        <f>IF(G28&lt;&gt;"",(VLOOKUP(H28,index!$B$2:$J$5026,3,FALSE)),"")</f>
        <v/>
      </c>
      <c r="L28" s="173" t="str">
        <f>IF(G28&lt;&gt;"",(VLOOKUP(H28,index!$B$2:$J$5026,7,FALSE)),"")</f>
        <v/>
      </c>
      <c r="M28" s="151">
        <v>0</v>
      </c>
      <c r="N28" s="152">
        <v>1</v>
      </c>
      <c r="O28" s="193"/>
      <c r="P28" s="173" t="str">
        <f t="shared" si="2"/>
        <v/>
      </c>
      <c r="Q28" s="174" t="str">
        <f t="shared" si="1"/>
        <v/>
      </c>
      <c r="R28" s="118"/>
      <c r="S28" s="115"/>
      <c r="T28" s="115"/>
      <c r="U28" s="115"/>
      <c r="V28" s="115"/>
      <c r="W28" s="115"/>
      <c r="X28" s="115"/>
    </row>
    <row r="29" spans="1:25" s="7" customFormat="1" ht="15" customHeight="1" x14ac:dyDescent="0.25">
      <c r="A29" s="115"/>
      <c r="B29" s="115"/>
      <c r="C29" s="115"/>
      <c r="D29" s="115"/>
      <c r="E29" s="115"/>
      <c r="F29" s="118"/>
      <c r="G29" s="148"/>
      <c r="H29" s="149"/>
      <c r="I29" s="117" t="str">
        <f>IF(G29&lt;&gt;"",(VLOOKUP(H29,index!$B$2:$J$5026,2,FALSE)),"")</f>
        <v/>
      </c>
      <c r="J29" s="117" t="str">
        <f t="shared" si="0"/>
        <v/>
      </c>
      <c r="K29" s="117" t="str">
        <f>IF(G29&lt;&gt;"",(VLOOKUP(H29,index!$B$2:$J$5026,3,FALSE)),"")</f>
        <v/>
      </c>
      <c r="L29" s="173" t="str">
        <f>IF(G29&lt;&gt;"",(VLOOKUP(H29,index!$B$2:$J$5026,7,FALSE)),"")</f>
        <v/>
      </c>
      <c r="M29" s="151">
        <v>0</v>
      </c>
      <c r="N29" s="152">
        <v>1</v>
      </c>
      <c r="O29" s="193"/>
      <c r="P29" s="173" t="str">
        <f t="shared" si="2"/>
        <v/>
      </c>
      <c r="Q29" s="174" t="str">
        <f t="shared" si="1"/>
        <v/>
      </c>
      <c r="R29" s="118"/>
      <c r="S29" s="115"/>
      <c r="T29" s="115"/>
      <c r="U29" s="115"/>
      <c r="V29" s="115"/>
      <c r="W29" s="115"/>
      <c r="X29" s="115"/>
    </row>
    <row r="30" spans="1:25" s="7" customFormat="1" ht="15.75" x14ac:dyDescent="0.25">
      <c r="A30" s="115"/>
      <c r="B30" s="115"/>
      <c r="C30" s="115"/>
      <c r="D30" s="115"/>
      <c r="E30" s="115"/>
      <c r="F30" s="118"/>
      <c r="G30" s="148"/>
      <c r="H30" s="149"/>
      <c r="I30" s="117" t="str">
        <f>IF(G30&lt;&gt;"",(VLOOKUP(H30,index!$B$2:$J$5026,2,FALSE)),"")</f>
        <v/>
      </c>
      <c r="J30" s="117" t="str">
        <f t="shared" si="0"/>
        <v/>
      </c>
      <c r="K30" s="117" t="str">
        <f>IF(G30&lt;&gt;"",(VLOOKUP(H30,index!$B$2:$J$5026,3,FALSE)),"")</f>
        <v/>
      </c>
      <c r="L30" s="173" t="str">
        <f>IF(G30&lt;&gt;"",(VLOOKUP(H30,index!$B$2:$J$5026,7,FALSE)),"")</f>
        <v/>
      </c>
      <c r="M30" s="151">
        <v>0</v>
      </c>
      <c r="N30" s="152">
        <v>1</v>
      </c>
      <c r="O30" s="193"/>
      <c r="P30" s="173" t="str">
        <f t="shared" si="2"/>
        <v/>
      </c>
      <c r="Q30" s="174" t="str">
        <f t="shared" si="1"/>
        <v/>
      </c>
      <c r="R30" s="118"/>
      <c r="S30" s="115"/>
      <c r="T30" s="115"/>
      <c r="U30" s="115"/>
      <c r="V30" s="115"/>
      <c r="W30" s="115"/>
      <c r="X30" s="115"/>
    </row>
    <row r="31" spans="1:25" s="7" customFormat="1" ht="15.75" x14ac:dyDescent="0.25">
      <c r="A31" s="115"/>
      <c r="B31" s="115"/>
      <c r="C31" s="115"/>
      <c r="D31" s="115"/>
      <c r="E31" s="115"/>
      <c r="F31" s="118"/>
      <c r="G31" s="148"/>
      <c r="H31" s="149"/>
      <c r="I31" s="117" t="str">
        <f>IF(G31&lt;&gt;"",(VLOOKUP(H31,index!$B$2:$J$5026,2,FALSE)),"")</f>
        <v/>
      </c>
      <c r="J31" s="117" t="str">
        <f t="shared" si="0"/>
        <v/>
      </c>
      <c r="K31" s="117" t="str">
        <f>IF(G31&lt;&gt;"",(VLOOKUP(H31,index!$B$2:$J$5026,3,FALSE)),"")</f>
        <v/>
      </c>
      <c r="L31" s="173" t="str">
        <f>IF(G31&lt;&gt;"",(VLOOKUP(H31,index!$B$2:$J$5026,7,FALSE)),"")</f>
        <v/>
      </c>
      <c r="M31" s="151">
        <v>0</v>
      </c>
      <c r="N31" s="152">
        <v>1</v>
      </c>
      <c r="O31" s="193"/>
      <c r="P31" s="173" t="str">
        <f t="shared" si="2"/>
        <v/>
      </c>
      <c r="Q31" s="174" t="str">
        <f t="shared" si="1"/>
        <v/>
      </c>
      <c r="R31" s="118"/>
      <c r="S31" s="115"/>
      <c r="T31" s="115"/>
      <c r="U31" s="115"/>
      <c r="V31" s="115"/>
      <c r="W31" s="115"/>
      <c r="X31" s="115"/>
    </row>
    <row r="32" spans="1:25" s="7" customFormat="1" ht="15.75" x14ac:dyDescent="0.25">
      <c r="A32" s="115"/>
      <c r="B32" s="115"/>
      <c r="C32" s="115"/>
      <c r="D32" s="115"/>
      <c r="E32" s="115"/>
      <c r="F32" s="118"/>
      <c r="G32" s="148"/>
      <c r="H32" s="149"/>
      <c r="I32" s="117" t="str">
        <f>IF(G32&lt;&gt;"",(VLOOKUP(H32,index!$B$2:$J$5026,2,FALSE)),"")</f>
        <v/>
      </c>
      <c r="J32" s="117" t="str">
        <f t="shared" si="0"/>
        <v/>
      </c>
      <c r="K32" s="117" t="str">
        <f>IF(G32&lt;&gt;"",(VLOOKUP(H32,index!$B$2:$J$5026,3,FALSE)),"")</f>
        <v/>
      </c>
      <c r="L32" s="173" t="str">
        <f>IF(G32&lt;&gt;"",(VLOOKUP(H32,index!$B$2:$J$5026,7,FALSE)),"")</f>
        <v/>
      </c>
      <c r="M32" s="151">
        <v>0</v>
      </c>
      <c r="N32" s="152">
        <v>1</v>
      </c>
      <c r="O32" s="193"/>
      <c r="P32" s="173" t="str">
        <f t="shared" si="2"/>
        <v/>
      </c>
      <c r="Q32" s="174" t="str">
        <f t="shared" si="1"/>
        <v/>
      </c>
      <c r="R32" s="118"/>
      <c r="S32" s="115"/>
      <c r="T32" s="115"/>
      <c r="U32" s="115"/>
      <c r="V32" s="115"/>
      <c r="W32" s="115"/>
      <c r="X32" s="115"/>
    </row>
    <row r="33" spans="1:24" s="7" customFormat="1" ht="15.75" x14ac:dyDescent="0.25">
      <c r="A33" s="115"/>
      <c r="B33" s="115"/>
      <c r="C33" s="115"/>
      <c r="D33" s="115"/>
      <c r="E33" s="115"/>
      <c r="F33" s="118"/>
      <c r="G33" s="136"/>
      <c r="H33" s="138"/>
      <c r="I33" s="119" t="str">
        <f>IF(G33&lt;&gt;"",(VLOOKUP(H33,index!$B$2:$J$5026,2,FALSE)),"")</f>
        <v/>
      </c>
      <c r="J33" s="119" t="str">
        <f t="shared" si="0"/>
        <v/>
      </c>
      <c r="K33" s="117" t="str">
        <f>IF(G33&lt;&gt;"",(VLOOKUP(H33,index!$B$2:$J$5026,3,FALSE)),"")</f>
        <v/>
      </c>
      <c r="L33" s="173" t="str">
        <f>IF(G33&lt;&gt;"",(VLOOKUP(H33,index!$B$2:$J$5026,7,FALSE)),"")</f>
        <v/>
      </c>
      <c r="M33" s="141">
        <v>0</v>
      </c>
      <c r="N33" s="142">
        <v>1</v>
      </c>
      <c r="O33" s="202"/>
      <c r="P33" s="173" t="str">
        <f t="shared" si="2"/>
        <v/>
      </c>
      <c r="Q33" s="101" t="str">
        <f t="shared" si="1"/>
        <v/>
      </c>
      <c r="R33" s="118"/>
      <c r="S33" s="115"/>
      <c r="T33" s="115"/>
      <c r="U33" s="115"/>
      <c r="V33" s="115"/>
      <c r="W33" s="115"/>
      <c r="X33" s="115"/>
    </row>
    <row r="34" spans="1:24" s="7" customFormat="1" ht="15.75" x14ac:dyDescent="0.25">
      <c r="A34" s="115"/>
      <c r="B34" s="115"/>
      <c r="C34" s="115"/>
      <c r="D34" s="115"/>
      <c r="E34" s="115"/>
      <c r="F34" s="118"/>
      <c r="G34" s="136"/>
      <c r="H34" s="138"/>
      <c r="I34" s="119" t="str">
        <f>IF(G34&lt;&gt;"",(VLOOKUP(H34,index!$B$2:$J$5026,2,FALSE)),"")</f>
        <v/>
      </c>
      <c r="J34" s="119" t="str">
        <f t="shared" si="0"/>
        <v/>
      </c>
      <c r="K34" s="117" t="str">
        <f>IF(G34&lt;&gt;"",(VLOOKUP(H34,index!$B$2:$J$5026,3,FALSE)),"")</f>
        <v/>
      </c>
      <c r="L34" s="173" t="str">
        <f>IF(G34&lt;&gt;"",(VLOOKUP(H34,index!$B$2:$J$5026,7,FALSE)),"")</f>
        <v/>
      </c>
      <c r="M34" s="141">
        <v>0</v>
      </c>
      <c r="N34" s="142">
        <v>1</v>
      </c>
      <c r="O34" s="202"/>
      <c r="P34" s="173" t="str">
        <f t="shared" si="2"/>
        <v/>
      </c>
      <c r="Q34" s="101" t="str">
        <f t="shared" si="1"/>
        <v/>
      </c>
      <c r="R34" s="118"/>
      <c r="S34" s="115"/>
      <c r="T34" s="115"/>
      <c r="U34" s="115"/>
      <c r="V34" s="115"/>
      <c r="W34" s="115"/>
      <c r="X34" s="115"/>
    </row>
    <row r="35" spans="1:24" s="7" customFormat="1" ht="15.75" x14ac:dyDescent="0.25">
      <c r="A35" s="115"/>
      <c r="B35" s="115"/>
      <c r="C35" s="115"/>
      <c r="D35" s="115"/>
      <c r="E35" s="115"/>
      <c r="F35" s="118"/>
      <c r="G35" s="136"/>
      <c r="H35" s="138"/>
      <c r="I35" s="119" t="str">
        <f>IF(G35&lt;&gt;"",(VLOOKUP(H35,index!$B$2:$J$5026,2,FALSE)),"")</f>
        <v/>
      </c>
      <c r="J35" s="119" t="str">
        <f t="shared" si="0"/>
        <v/>
      </c>
      <c r="K35" s="117" t="str">
        <f>IF(G35&lt;&gt;"",(VLOOKUP(H35,index!$B$2:$J$5026,3,FALSE)),"")</f>
        <v/>
      </c>
      <c r="L35" s="173" t="str">
        <f>IF(G35&lt;&gt;"",(VLOOKUP(H35,index!$B$2:$J$5026,7,FALSE)),"")</f>
        <v/>
      </c>
      <c r="M35" s="141">
        <v>0</v>
      </c>
      <c r="N35" s="142">
        <v>1</v>
      </c>
      <c r="O35" s="202"/>
      <c r="P35" s="173" t="str">
        <f t="shared" si="2"/>
        <v/>
      </c>
      <c r="Q35" s="101" t="str">
        <f t="shared" si="1"/>
        <v/>
      </c>
      <c r="R35" s="118"/>
      <c r="S35" s="115"/>
      <c r="T35" s="115"/>
      <c r="U35" s="115"/>
      <c r="V35" s="115"/>
      <c r="W35" s="115"/>
      <c r="X35" s="115"/>
    </row>
    <row r="36" spans="1:24" s="7" customFormat="1" ht="15.75" x14ac:dyDescent="0.25">
      <c r="A36" s="115"/>
      <c r="B36" s="115"/>
      <c r="C36" s="115"/>
      <c r="D36" s="115"/>
      <c r="E36" s="115"/>
      <c r="F36" s="118"/>
      <c r="G36" s="136"/>
      <c r="H36" s="138"/>
      <c r="I36" s="119" t="str">
        <f>IF(G36&lt;&gt;"",(VLOOKUP(H36,index!$B$2:$J$5026,2,FALSE)),"")</f>
        <v/>
      </c>
      <c r="J36" s="119" t="str">
        <f t="shared" si="0"/>
        <v/>
      </c>
      <c r="K36" s="117" t="str">
        <f>IF(G36&lt;&gt;"",(VLOOKUP(H36,index!$B$2:$J$5026,3,FALSE)),"")</f>
        <v/>
      </c>
      <c r="L36" s="173" t="str">
        <f>IF(G36&lt;&gt;"",(VLOOKUP(H36,index!$B$2:$J$5026,7,FALSE)),"")</f>
        <v/>
      </c>
      <c r="M36" s="141">
        <v>0</v>
      </c>
      <c r="N36" s="142">
        <v>1</v>
      </c>
      <c r="O36" s="202"/>
      <c r="P36" s="173" t="str">
        <f t="shared" si="2"/>
        <v/>
      </c>
      <c r="Q36" s="101" t="str">
        <f t="shared" si="1"/>
        <v/>
      </c>
      <c r="R36" s="118"/>
      <c r="S36" s="115"/>
      <c r="T36" s="115"/>
      <c r="U36" s="115"/>
      <c r="V36" s="115"/>
      <c r="W36" s="115"/>
      <c r="X36" s="115"/>
    </row>
    <row r="37" spans="1:24" s="7" customFormat="1" ht="15.75" x14ac:dyDescent="0.25">
      <c r="A37" s="115"/>
      <c r="B37" s="115"/>
      <c r="C37" s="115"/>
      <c r="D37" s="115"/>
      <c r="E37" s="115"/>
      <c r="F37" s="118"/>
      <c r="G37" s="136"/>
      <c r="H37" s="138"/>
      <c r="I37" s="119" t="str">
        <f>IF(G37&lt;&gt;"",(VLOOKUP(H37,index!$B$2:$J$5026,2,FALSE)),"")</f>
        <v/>
      </c>
      <c r="J37" s="119" t="str">
        <f t="shared" si="0"/>
        <v/>
      </c>
      <c r="K37" s="117" t="str">
        <f>IF(G37&lt;&gt;"",(VLOOKUP(H37,index!$B$2:$J$5026,3,FALSE)),"")</f>
        <v/>
      </c>
      <c r="L37" s="173" t="str">
        <f>IF(G37&lt;&gt;"",(VLOOKUP(H37,index!$B$2:$J$5026,7,FALSE)),"")</f>
        <v/>
      </c>
      <c r="M37" s="141">
        <v>0</v>
      </c>
      <c r="N37" s="142">
        <v>1</v>
      </c>
      <c r="O37" s="202"/>
      <c r="P37" s="173" t="str">
        <f t="shared" si="2"/>
        <v/>
      </c>
      <c r="Q37" s="101" t="str">
        <f t="shared" si="1"/>
        <v/>
      </c>
      <c r="R37" s="118"/>
      <c r="S37" s="115"/>
      <c r="T37" s="115"/>
      <c r="U37" s="115"/>
      <c r="V37" s="115"/>
      <c r="W37" s="115"/>
      <c r="X37" s="115"/>
    </row>
    <row r="38" spans="1:24" s="7" customFormat="1" ht="15.75" x14ac:dyDescent="0.25">
      <c r="A38" s="115"/>
      <c r="B38" s="115"/>
      <c r="C38" s="115"/>
      <c r="D38" s="115"/>
      <c r="E38" s="115"/>
      <c r="F38" s="118"/>
      <c r="G38" s="136"/>
      <c r="H38" s="138"/>
      <c r="I38" s="119" t="str">
        <f>IF(G38&lt;&gt;"",(VLOOKUP(H38,index!$B$2:$J$5026,2,FALSE)),"")</f>
        <v/>
      </c>
      <c r="J38" s="119" t="str">
        <f t="shared" si="0"/>
        <v/>
      </c>
      <c r="K38" s="117" t="str">
        <f>IF(G38&lt;&gt;"",(VLOOKUP(H38,index!$B$2:$J$5026,3,FALSE)),"")</f>
        <v/>
      </c>
      <c r="L38" s="173" t="str">
        <f>IF(G38&lt;&gt;"",(VLOOKUP(H38,index!$B$2:$J$5026,7,FALSE)),"")</f>
        <v/>
      </c>
      <c r="M38" s="141">
        <v>0</v>
      </c>
      <c r="N38" s="142">
        <v>1</v>
      </c>
      <c r="O38" s="202"/>
      <c r="P38" s="173" t="str">
        <f t="shared" si="2"/>
        <v/>
      </c>
      <c r="Q38" s="101" t="str">
        <f t="shared" si="1"/>
        <v/>
      </c>
      <c r="R38" s="118"/>
      <c r="S38" s="115"/>
      <c r="T38" s="115"/>
      <c r="U38" s="115"/>
      <c r="V38" s="115"/>
      <c r="W38" s="115"/>
      <c r="X38" s="115"/>
    </row>
    <row r="39" spans="1:24" ht="15.75" x14ac:dyDescent="0.25">
      <c r="A39" s="71"/>
      <c r="B39" s="71"/>
      <c r="C39" s="71"/>
      <c r="D39" s="71"/>
      <c r="E39" s="71"/>
      <c r="G39" s="136"/>
      <c r="H39" s="138"/>
      <c r="I39" s="62" t="str">
        <f>IF(G39&lt;&gt;"",(VLOOKUP(H39,index!$B$2:$J$5026,2,FALSE)),"")</f>
        <v/>
      </c>
      <c r="J39" s="62" t="str">
        <f t="shared" si="0"/>
        <v/>
      </c>
      <c r="K39" s="117" t="str">
        <f>IF(G39&lt;&gt;"",(VLOOKUP(H39,index!$B$2:$J$5026,3,FALSE)),"")</f>
        <v/>
      </c>
      <c r="L39" s="64" t="str">
        <f>IF(G39&lt;&gt;"",(VLOOKUP(H39,index!$B$2:$J$5026,7,FALSE)),"")</f>
        <v/>
      </c>
      <c r="M39" s="141">
        <v>0</v>
      </c>
      <c r="N39" s="142">
        <v>1</v>
      </c>
      <c r="O39" s="202"/>
      <c r="P39" s="173" t="str">
        <f t="shared" si="2"/>
        <v/>
      </c>
      <c r="Q39" s="101" t="str">
        <f t="shared" si="1"/>
        <v/>
      </c>
    </row>
    <row r="40" spans="1:24" ht="15.75" x14ac:dyDescent="0.25">
      <c r="A40" s="71"/>
      <c r="B40" s="71"/>
      <c r="C40" s="71"/>
      <c r="D40" s="71"/>
      <c r="E40" s="71"/>
      <c r="G40" s="136"/>
      <c r="H40" s="138"/>
      <c r="I40" s="62" t="str">
        <f>IF(G40&lt;&gt;"",(VLOOKUP(H40,index!$B$2:$J$5026,2,FALSE)),"")</f>
        <v/>
      </c>
      <c r="J40" s="62" t="str">
        <f t="shared" si="0"/>
        <v/>
      </c>
      <c r="K40" s="117" t="str">
        <f>IF(G40&lt;&gt;"",(VLOOKUP(H40,index!$B$2:$J$5026,3,FALSE)),"")</f>
        <v/>
      </c>
      <c r="L40" s="64" t="str">
        <f>IF(G40&lt;&gt;"",(VLOOKUP(H40,index!$B$2:$J$5026,7,FALSE)),"")</f>
        <v/>
      </c>
      <c r="M40" s="141">
        <v>0</v>
      </c>
      <c r="N40" s="142">
        <v>1</v>
      </c>
      <c r="O40" s="202"/>
      <c r="P40" s="173" t="str">
        <f t="shared" si="2"/>
        <v/>
      </c>
      <c r="Q40" s="101" t="str">
        <f t="shared" si="1"/>
        <v/>
      </c>
    </row>
    <row r="41" spans="1:24" ht="15.75" x14ac:dyDescent="0.25">
      <c r="A41" s="71"/>
      <c r="B41" s="71"/>
      <c r="C41" s="71"/>
      <c r="D41" s="71"/>
      <c r="E41" s="71"/>
      <c r="G41" s="136"/>
      <c r="H41" s="138"/>
      <c r="I41" s="62" t="str">
        <f>IF(G41&lt;&gt;"",(VLOOKUP(H41,index!$B$2:$J$5026,2,FALSE)),"")</f>
        <v/>
      </c>
      <c r="J41" s="62" t="str">
        <f t="shared" si="0"/>
        <v/>
      </c>
      <c r="K41" s="117" t="str">
        <f>IF(G41&lt;&gt;"",(VLOOKUP(H41,index!$B$2:$J$5026,3,FALSE)),"")</f>
        <v/>
      </c>
      <c r="L41" s="64" t="str">
        <f>IF(G41&lt;&gt;"",(VLOOKUP(H41,index!$B$2:$J$5026,7,FALSE)),"")</f>
        <v/>
      </c>
      <c r="M41" s="141">
        <v>0</v>
      </c>
      <c r="N41" s="142">
        <v>1</v>
      </c>
      <c r="O41" s="202"/>
      <c r="P41" s="173" t="str">
        <f t="shared" si="2"/>
        <v/>
      </c>
      <c r="Q41" s="101" t="str">
        <f t="shared" si="1"/>
        <v/>
      </c>
    </row>
    <row r="42" spans="1:24" ht="15.75" x14ac:dyDescent="0.25">
      <c r="A42" s="71"/>
      <c r="B42" s="71"/>
      <c r="C42" s="71"/>
      <c r="D42" s="71"/>
      <c r="E42" s="71"/>
      <c r="G42" s="136"/>
      <c r="H42" s="138"/>
      <c r="I42" s="62" t="str">
        <f>IF(G42&lt;&gt;"",(VLOOKUP(H42,index!$B$2:$J$5026,2,FALSE)),"")</f>
        <v/>
      </c>
      <c r="J42" s="62" t="str">
        <f t="shared" si="0"/>
        <v/>
      </c>
      <c r="K42" s="117" t="str">
        <f>IF(G42&lt;&gt;"",(VLOOKUP(H42,index!$B$2:$J$5026,3,FALSE)),"")</f>
        <v/>
      </c>
      <c r="L42" s="64" t="str">
        <f>IF(G42&lt;&gt;"",(VLOOKUP(H42,index!$B$2:$J$5026,7,FALSE)),"")</f>
        <v/>
      </c>
      <c r="M42" s="141">
        <v>0</v>
      </c>
      <c r="N42" s="142">
        <v>1</v>
      </c>
      <c r="O42" s="202"/>
      <c r="P42" s="173" t="str">
        <f t="shared" si="2"/>
        <v/>
      </c>
      <c r="Q42" s="101" t="str">
        <f t="shared" si="1"/>
        <v/>
      </c>
    </row>
    <row r="43" spans="1:24" ht="15.75" x14ac:dyDescent="0.25">
      <c r="A43" s="71"/>
      <c r="B43" s="71"/>
      <c r="C43" s="71"/>
      <c r="D43" s="71"/>
      <c r="E43" s="71"/>
      <c r="G43" s="136"/>
      <c r="H43" s="138"/>
      <c r="I43" s="62" t="str">
        <f>IF(G43&lt;&gt;"",(VLOOKUP(H43,index!$B$2:$J$5026,2,FALSE)),"")</f>
        <v/>
      </c>
      <c r="J43" s="62" t="str">
        <f t="shared" si="0"/>
        <v/>
      </c>
      <c r="K43" s="117" t="str">
        <f>IF(G43&lt;&gt;"",(VLOOKUP(H43,index!$B$2:$J$5026,3,FALSE)),"")</f>
        <v/>
      </c>
      <c r="L43" s="64" t="str">
        <f>IF(G43&lt;&gt;"",(VLOOKUP(H43,index!$B$2:$J$5026,7,FALSE)),"")</f>
        <v/>
      </c>
      <c r="M43" s="141">
        <v>0</v>
      </c>
      <c r="N43" s="142">
        <v>1</v>
      </c>
      <c r="O43" s="202"/>
      <c r="P43" s="173" t="str">
        <f t="shared" si="2"/>
        <v/>
      </c>
      <c r="Q43" s="101" t="str">
        <f t="shared" si="1"/>
        <v/>
      </c>
    </row>
    <row r="44" spans="1:24" ht="15.75" x14ac:dyDescent="0.25">
      <c r="A44" s="71"/>
      <c r="B44" s="71"/>
      <c r="C44" s="71"/>
      <c r="D44" s="71"/>
      <c r="E44" s="71"/>
      <c r="G44" s="136"/>
      <c r="H44" s="138"/>
      <c r="I44" s="62" t="str">
        <f>IF(G44&lt;&gt;"",(VLOOKUP(H44,index!$B$2:$J$5026,2,FALSE)),"")</f>
        <v/>
      </c>
      <c r="J44" s="62" t="str">
        <f t="shared" si="0"/>
        <v/>
      </c>
      <c r="K44" s="117" t="str">
        <f>IF(G44&lt;&gt;"",(VLOOKUP(H44,index!$B$2:$J$5026,3,FALSE)),"")</f>
        <v/>
      </c>
      <c r="L44" s="64" t="str">
        <f>IF(G44&lt;&gt;"",(VLOOKUP(H44,index!$B$2:$J$5026,7,FALSE)),"")</f>
        <v/>
      </c>
      <c r="M44" s="141">
        <v>0</v>
      </c>
      <c r="N44" s="142">
        <v>1</v>
      </c>
      <c r="O44" s="202"/>
      <c r="P44" s="173" t="str">
        <f t="shared" si="2"/>
        <v/>
      </c>
      <c r="Q44" s="101" t="str">
        <f t="shared" si="1"/>
        <v/>
      </c>
    </row>
    <row r="45" spans="1:24" ht="15.75" x14ac:dyDescent="0.25">
      <c r="A45" s="71"/>
      <c r="B45" s="71"/>
      <c r="C45" s="71"/>
      <c r="D45" s="71"/>
      <c r="E45" s="71"/>
      <c r="G45" s="136"/>
      <c r="H45" s="138"/>
      <c r="I45" s="62" t="str">
        <f>IF(G45&lt;&gt;"",(VLOOKUP(H45,index!$B$2:$J$5026,2,FALSE)),"")</f>
        <v/>
      </c>
      <c r="J45" s="62" t="str">
        <f t="shared" si="0"/>
        <v/>
      </c>
      <c r="K45" s="117" t="str">
        <f>IF(G45&lt;&gt;"",(VLOOKUP(H45,index!$B$2:$J$5026,3,FALSE)),"")</f>
        <v/>
      </c>
      <c r="L45" s="64" t="str">
        <f>IF(G45&lt;&gt;"",(VLOOKUP(H45,index!$B$2:$J$5026,7,FALSE)),"")</f>
        <v/>
      </c>
      <c r="M45" s="141">
        <v>0</v>
      </c>
      <c r="N45" s="142">
        <v>1</v>
      </c>
      <c r="O45" s="202"/>
      <c r="P45" s="173" t="str">
        <f t="shared" si="2"/>
        <v/>
      </c>
      <c r="Q45" s="101" t="str">
        <f t="shared" si="1"/>
        <v/>
      </c>
    </row>
    <row r="46" spans="1:24" ht="15.75" x14ac:dyDescent="0.25">
      <c r="A46" s="71"/>
      <c r="B46" s="71"/>
      <c r="C46" s="71"/>
      <c r="D46" s="71"/>
      <c r="E46" s="71"/>
      <c r="G46" s="136"/>
      <c r="H46" s="138"/>
      <c r="I46" s="62" t="str">
        <f>IF(G46&lt;&gt;"",(VLOOKUP(H46,index!$B$2:$J$5026,2,FALSE)),"")</f>
        <v/>
      </c>
      <c r="J46" s="62" t="str">
        <f t="shared" si="0"/>
        <v/>
      </c>
      <c r="K46" s="117" t="str">
        <f>IF(G46&lt;&gt;"",(VLOOKUP(H46,index!$B$2:$J$5026,3,FALSE)),"")</f>
        <v/>
      </c>
      <c r="L46" s="64" t="str">
        <f>IF(G46&lt;&gt;"",(VLOOKUP(H46,index!$B$2:$J$5026,7,FALSE)),"")</f>
        <v/>
      </c>
      <c r="M46" s="141">
        <v>0</v>
      </c>
      <c r="N46" s="142">
        <v>1</v>
      </c>
      <c r="O46" s="202"/>
      <c r="P46" s="173" t="str">
        <f t="shared" si="2"/>
        <v/>
      </c>
      <c r="Q46" s="101" t="str">
        <f t="shared" si="1"/>
        <v/>
      </c>
    </row>
    <row r="47" spans="1:24" ht="15.75" x14ac:dyDescent="0.25">
      <c r="A47" s="71"/>
      <c r="B47" s="71"/>
      <c r="C47" s="71"/>
      <c r="D47" s="71"/>
      <c r="E47" s="71"/>
      <c r="G47" s="136"/>
      <c r="H47" s="138"/>
      <c r="I47" s="62" t="str">
        <f>IF(G47&lt;&gt;"",(VLOOKUP(H47,index!$B$2:$J$5026,2,FALSE)),"")</f>
        <v/>
      </c>
      <c r="J47" s="62" t="str">
        <f t="shared" si="0"/>
        <v/>
      </c>
      <c r="K47" s="117" t="str">
        <f>IF(G47&lt;&gt;"",(VLOOKUP(H47,index!$B$2:$J$5026,3,FALSE)),"")</f>
        <v/>
      </c>
      <c r="L47" s="64" t="str">
        <f>IF(G47&lt;&gt;"",(VLOOKUP(H47,index!$B$2:$J$5026,7,FALSE)),"")</f>
        <v/>
      </c>
      <c r="M47" s="141">
        <v>0</v>
      </c>
      <c r="N47" s="142">
        <v>1</v>
      </c>
      <c r="O47" s="202"/>
      <c r="P47" s="173" t="str">
        <f t="shared" si="2"/>
        <v/>
      </c>
      <c r="Q47" s="101" t="str">
        <f t="shared" si="1"/>
        <v/>
      </c>
    </row>
    <row r="48" spans="1:24" ht="15.75" x14ac:dyDescent="0.25">
      <c r="A48" s="71"/>
      <c r="B48" s="71"/>
      <c r="C48" s="71"/>
      <c r="D48" s="71"/>
      <c r="E48" s="71"/>
      <c r="G48" s="136"/>
      <c r="H48" s="138"/>
      <c r="I48" s="62" t="str">
        <f>IF(G48&lt;&gt;"",(VLOOKUP(H48,index!$B$2:$J$5026,2,FALSE)),"")</f>
        <v/>
      </c>
      <c r="J48" s="62" t="str">
        <f t="shared" si="0"/>
        <v/>
      </c>
      <c r="K48" s="117" t="str">
        <f>IF(G48&lt;&gt;"",(VLOOKUP(H48,index!$B$2:$J$5026,3,FALSE)),"")</f>
        <v/>
      </c>
      <c r="L48" s="64" t="str">
        <f>IF(G48&lt;&gt;"",(VLOOKUP(H48,index!$B$2:$J$5026,7,FALSE)),"")</f>
        <v/>
      </c>
      <c r="M48" s="141">
        <v>0</v>
      </c>
      <c r="N48" s="142">
        <v>1</v>
      </c>
      <c r="O48" s="202"/>
      <c r="P48" s="173" t="str">
        <f t="shared" si="2"/>
        <v/>
      </c>
      <c r="Q48" s="101" t="str">
        <f t="shared" si="1"/>
        <v/>
      </c>
    </row>
    <row r="49" spans="1:17" ht="15.75" x14ac:dyDescent="0.25">
      <c r="A49" s="71"/>
      <c r="B49" s="71"/>
      <c r="C49" s="71"/>
      <c r="D49" s="71"/>
      <c r="E49" s="71"/>
      <c r="G49" s="136"/>
      <c r="H49" s="138"/>
      <c r="I49" s="62" t="str">
        <f>IF(G49&lt;&gt;"",(VLOOKUP(H49,index!$B$2:$J$5026,2,FALSE)),"")</f>
        <v/>
      </c>
      <c r="J49" s="62" t="str">
        <f t="shared" si="0"/>
        <v/>
      </c>
      <c r="K49" s="117" t="str">
        <f>IF(G49&lt;&gt;"",(VLOOKUP(H49,index!$B$2:$J$5026,3,FALSE)),"")</f>
        <v/>
      </c>
      <c r="L49" s="64" t="str">
        <f>IF(G49&lt;&gt;"",(VLOOKUP(H49,index!$B$2:$J$5026,7,FALSE)),"")</f>
        <v/>
      </c>
      <c r="M49" s="141">
        <v>0</v>
      </c>
      <c r="N49" s="142">
        <v>1</v>
      </c>
      <c r="O49" s="202"/>
      <c r="P49" s="173" t="str">
        <f t="shared" si="2"/>
        <v/>
      </c>
      <c r="Q49" s="101" t="str">
        <f t="shared" si="1"/>
        <v/>
      </c>
    </row>
    <row r="50" spans="1:17" ht="15.75" x14ac:dyDescent="0.25">
      <c r="A50" s="71"/>
      <c r="B50" s="71"/>
      <c r="C50" s="71"/>
      <c r="D50" s="71"/>
      <c r="E50" s="71"/>
      <c r="G50" s="136"/>
      <c r="H50" s="138"/>
      <c r="I50" s="62" t="str">
        <f>IF(G50&lt;&gt;"",(VLOOKUP(H50,index!$B$2:$J$5026,2,FALSE)),"")</f>
        <v/>
      </c>
      <c r="J50" s="62" t="str">
        <f t="shared" si="0"/>
        <v/>
      </c>
      <c r="K50" s="117" t="str">
        <f>IF(G50&lt;&gt;"",(VLOOKUP(H50,index!$B$2:$J$5026,3,FALSE)),"")</f>
        <v/>
      </c>
      <c r="L50" s="64" t="str">
        <f>IF(G50&lt;&gt;"",(VLOOKUP(H50,index!$B$2:$J$5026,7,FALSE)),"")</f>
        <v/>
      </c>
      <c r="M50" s="141">
        <v>0</v>
      </c>
      <c r="N50" s="142">
        <v>1</v>
      </c>
      <c r="O50" s="202"/>
      <c r="P50" s="173" t="str">
        <f t="shared" si="2"/>
        <v/>
      </c>
      <c r="Q50" s="101" t="str">
        <f t="shared" si="1"/>
        <v/>
      </c>
    </row>
    <row r="51" spans="1:17" ht="15.75" x14ac:dyDescent="0.25">
      <c r="A51" s="71"/>
      <c r="B51" s="71"/>
      <c r="C51" s="71"/>
      <c r="D51" s="71"/>
      <c r="E51" s="71"/>
      <c r="G51" s="136"/>
      <c r="H51" s="138"/>
      <c r="I51" s="62" t="str">
        <f>IF(G51&lt;&gt;"",(VLOOKUP(H51,index!$B$2:$J$5026,2,FALSE)),"")</f>
        <v/>
      </c>
      <c r="J51" s="62" t="str">
        <f t="shared" ref="J51:J72" si="3">IF(I51&lt;&gt;"",(I51*G51),"")</f>
        <v/>
      </c>
      <c r="K51" s="117" t="str">
        <f>IF(G51&lt;&gt;"",(VLOOKUP(H51,index!$B$2:$J$5026,3,FALSE)),"")</f>
        <v/>
      </c>
      <c r="L51" s="64" t="str">
        <f>IF(G51&lt;&gt;"",(VLOOKUP(H51,index!$B$2:$J$5026,7,FALSE)),"")</f>
        <v/>
      </c>
      <c r="M51" s="141">
        <v>0</v>
      </c>
      <c r="N51" s="142">
        <v>1</v>
      </c>
      <c r="O51" s="202"/>
      <c r="P51" s="173" t="str">
        <f t="shared" si="2"/>
        <v/>
      </c>
      <c r="Q51" s="101" t="str">
        <f t="shared" ref="Q51:Q72" si="4">IF(L51&lt;&gt;"",(P51*G51),"")</f>
        <v/>
      </c>
    </row>
    <row r="52" spans="1:17" ht="15.75" x14ac:dyDescent="0.25">
      <c r="A52" s="71"/>
      <c r="B52" s="71"/>
      <c r="C52" s="71"/>
      <c r="D52" s="71"/>
      <c r="E52" s="71"/>
      <c r="G52" s="136"/>
      <c r="H52" s="138"/>
      <c r="I52" s="62" t="str">
        <f>IF(G52&lt;&gt;"",(VLOOKUP(H52,index!$B$2:$J$5026,2,FALSE)),"")</f>
        <v/>
      </c>
      <c r="J52" s="62" t="str">
        <f t="shared" si="3"/>
        <v/>
      </c>
      <c r="K52" s="117" t="str">
        <f>IF(G52&lt;&gt;"",(VLOOKUP(H52,index!$B$2:$J$5026,3,FALSE)),"")</f>
        <v/>
      </c>
      <c r="L52" s="64" t="str">
        <f>IF(G52&lt;&gt;"",(VLOOKUP(H52,index!$B$2:$J$5026,7,FALSE)),"")</f>
        <v/>
      </c>
      <c r="M52" s="141">
        <v>0</v>
      </c>
      <c r="N52" s="142">
        <v>1</v>
      </c>
      <c r="O52" s="202"/>
      <c r="P52" s="173" t="str">
        <f t="shared" si="2"/>
        <v/>
      </c>
      <c r="Q52" s="101" t="str">
        <f t="shared" si="4"/>
        <v/>
      </c>
    </row>
    <row r="53" spans="1:17" ht="15.75" x14ac:dyDescent="0.25">
      <c r="A53" s="71"/>
      <c r="B53" s="71"/>
      <c r="C53" s="71"/>
      <c r="D53" s="71"/>
      <c r="E53" s="71"/>
      <c r="G53" s="136"/>
      <c r="H53" s="138"/>
      <c r="I53" s="62" t="str">
        <f>IF(G53&lt;&gt;"",(VLOOKUP(H53,index!$B$2:$J$5026,2,FALSE)),"")</f>
        <v/>
      </c>
      <c r="J53" s="62" t="str">
        <f t="shared" si="3"/>
        <v/>
      </c>
      <c r="K53" s="117" t="str">
        <f>IF(G53&lt;&gt;"",(VLOOKUP(H53,index!$B$2:$J$5026,3,FALSE)),"")</f>
        <v/>
      </c>
      <c r="L53" s="64" t="str">
        <f>IF(G53&lt;&gt;"",(VLOOKUP(H53,index!$B$2:$J$5026,7,FALSE)),"")</f>
        <v/>
      </c>
      <c r="M53" s="141">
        <v>0</v>
      </c>
      <c r="N53" s="142">
        <v>1</v>
      </c>
      <c r="O53" s="202"/>
      <c r="P53" s="173" t="str">
        <f t="shared" si="2"/>
        <v/>
      </c>
      <c r="Q53" s="101" t="str">
        <f t="shared" si="4"/>
        <v/>
      </c>
    </row>
    <row r="54" spans="1:17" ht="15.75" x14ac:dyDescent="0.25">
      <c r="A54" s="71"/>
      <c r="B54" s="71"/>
      <c r="C54" s="71"/>
      <c r="D54" s="71"/>
      <c r="E54" s="71"/>
      <c r="G54" s="136"/>
      <c r="H54" s="138"/>
      <c r="I54" s="62" t="str">
        <f>IF(G54&lt;&gt;"",(VLOOKUP(H54,index!$B$2:$J$5026,2,FALSE)),"")</f>
        <v/>
      </c>
      <c r="J54" s="62" t="str">
        <f t="shared" si="3"/>
        <v/>
      </c>
      <c r="K54" s="117" t="str">
        <f>IF(G54&lt;&gt;"",(VLOOKUP(H54,index!$B$2:$J$5026,3,FALSE)),"")</f>
        <v/>
      </c>
      <c r="L54" s="64" t="str">
        <f>IF(G54&lt;&gt;"",(VLOOKUP(H54,index!$B$2:$J$5026,7,FALSE)),"")</f>
        <v/>
      </c>
      <c r="M54" s="141">
        <v>0</v>
      </c>
      <c r="N54" s="142">
        <v>1</v>
      </c>
      <c r="O54" s="202"/>
      <c r="P54" s="173" t="str">
        <f t="shared" si="2"/>
        <v/>
      </c>
      <c r="Q54" s="101" t="str">
        <f t="shared" si="4"/>
        <v/>
      </c>
    </row>
    <row r="55" spans="1:17" ht="15.75" x14ac:dyDescent="0.25">
      <c r="A55" s="71"/>
      <c r="B55" s="71"/>
      <c r="C55" s="71"/>
      <c r="D55" s="71"/>
      <c r="E55" s="71"/>
      <c r="G55" s="136"/>
      <c r="H55" s="138"/>
      <c r="I55" s="62" t="str">
        <f>IF(G55&lt;&gt;"",(VLOOKUP(H55,index!$B$2:$J$5026,2,FALSE)),"")</f>
        <v/>
      </c>
      <c r="J55" s="62" t="str">
        <f t="shared" si="3"/>
        <v/>
      </c>
      <c r="K55" s="117" t="str">
        <f>IF(G55&lt;&gt;"",(VLOOKUP(H55,index!$B$2:$J$5026,3,FALSE)),"")</f>
        <v/>
      </c>
      <c r="L55" s="64" t="str">
        <f>IF(G55&lt;&gt;"",(VLOOKUP(H55,index!$B$2:$J$5026,7,FALSE)),"")</f>
        <v/>
      </c>
      <c r="M55" s="141">
        <v>0</v>
      </c>
      <c r="N55" s="142">
        <v>1</v>
      </c>
      <c r="O55" s="202"/>
      <c r="P55" s="173" t="str">
        <f t="shared" si="2"/>
        <v/>
      </c>
      <c r="Q55" s="101" t="str">
        <f t="shared" si="4"/>
        <v/>
      </c>
    </row>
    <row r="56" spans="1:17" ht="15.75" x14ac:dyDescent="0.25">
      <c r="A56" s="71"/>
      <c r="B56" s="71"/>
      <c r="C56" s="71"/>
      <c r="D56" s="71"/>
      <c r="E56" s="71"/>
      <c r="G56" s="136"/>
      <c r="H56" s="138"/>
      <c r="I56" s="62" t="str">
        <f>IF(G56&lt;&gt;"",(VLOOKUP(H56,index!$B$2:$J$5026,2,FALSE)),"")</f>
        <v/>
      </c>
      <c r="J56" s="62" t="str">
        <f t="shared" si="3"/>
        <v/>
      </c>
      <c r="K56" s="117" t="str">
        <f>IF(G56&lt;&gt;"",(VLOOKUP(H56,index!$B$2:$J$5026,3,FALSE)),"")</f>
        <v/>
      </c>
      <c r="L56" s="64" t="str">
        <f>IF(G56&lt;&gt;"",(VLOOKUP(H56,index!$B$2:$J$5026,7,FALSE)),"")</f>
        <v/>
      </c>
      <c r="M56" s="141">
        <v>0</v>
      </c>
      <c r="N56" s="142">
        <v>1</v>
      </c>
      <c r="O56" s="202"/>
      <c r="P56" s="173" t="str">
        <f t="shared" si="2"/>
        <v/>
      </c>
      <c r="Q56" s="101" t="str">
        <f t="shared" si="4"/>
        <v/>
      </c>
    </row>
    <row r="57" spans="1:17" ht="15.75" x14ac:dyDescent="0.25">
      <c r="A57" s="71"/>
      <c r="B57" s="71"/>
      <c r="C57" s="71"/>
      <c r="D57" s="71"/>
      <c r="E57" s="71"/>
      <c r="G57" s="136"/>
      <c r="H57" s="138"/>
      <c r="I57" s="62" t="str">
        <f>IF(G57&lt;&gt;"",(VLOOKUP(H57,index!$B$2:$J$5026,2,FALSE)),"")</f>
        <v/>
      </c>
      <c r="J57" s="62" t="str">
        <f t="shared" si="3"/>
        <v/>
      </c>
      <c r="K57" s="117" t="str">
        <f>IF(G57&lt;&gt;"",(VLOOKUP(H57,index!$B$2:$J$5026,3,FALSE)),"")</f>
        <v/>
      </c>
      <c r="L57" s="64" t="str">
        <f>IF(G57&lt;&gt;"",(VLOOKUP(H57,index!$B$2:$J$5026,7,FALSE)),"")</f>
        <v/>
      </c>
      <c r="M57" s="141">
        <v>0</v>
      </c>
      <c r="N57" s="142">
        <v>1</v>
      </c>
      <c r="O57" s="202"/>
      <c r="P57" s="173" t="str">
        <f t="shared" si="2"/>
        <v/>
      </c>
      <c r="Q57" s="101" t="str">
        <f t="shared" si="4"/>
        <v/>
      </c>
    </row>
    <row r="58" spans="1:17" ht="15.75" x14ac:dyDescent="0.25">
      <c r="A58" s="71"/>
      <c r="B58" s="71"/>
      <c r="C58" s="71"/>
      <c r="D58" s="71"/>
      <c r="E58" s="71"/>
      <c r="G58" s="136"/>
      <c r="H58" s="138"/>
      <c r="I58" s="62" t="str">
        <f>IF(G58&lt;&gt;"",(VLOOKUP(H58,index!$B$2:$J$5026,2,FALSE)),"")</f>
        <v/>
      </c>
      <c r="J58" s="62" t="str">
        <f t="shared" si="3"/>
        <v/>
      </c>
      <c r="K58" s="117" t="str">
        <f>IF(G58&lt;&gt;"",(VLOOKUP(H58,index!$B$2:$J$5026,3,FALSE)),"")</f>
        <v/>
      </c>
      <c r="L58" s="64" t="str">
        <f>IF(G58&lt;&gt;"",(VLOOKUP(H58,index!$B$2:$J$5026,7,FALSE)),"")</f>
        <v/>
      </c>
      <c r="M58" s="141">
        <v>0</v>
      </c>
      <c r="N58" s="142">
        <v>1</v>
      </c>
      <c r="O58" s="202"/>
      <c r="P58" s="173" t="str">
        <f t="shared" si="2"/>
        <v/>
      </c>
      <c r="Q58" s="101" t="str">
        <f t="shared" si="4"/>
        <v/>
      </c>
    </row>
    <row r="59" spans="1:17" ht="15.75" x14ac:dyDescent="0.25">
      <c r="A59" s="71"/>
      <c r="B59" s="71"/>
      <c r="C59" s="71"/>
      <c r="D59" s="71"/>
      <c r="E59" s="71"/>
      <c r="G59" s="136"/>
      <c r="H59" s="138"/>
      <c r="I59" s="62" t="str">
        <f>IF(G59&lt;&gt;"",(VLOOKUP(H59,index!$B$2:$J$5026,2,FALSE)),"")</f>
        <v/>
      </c>
      <c r="J59" s="62" t="str">
        <f t="shared" si="3"/>
        <v/>
      </c>
      <c r="K59" s="117" t="str">
        <f>IF(G59&lt;&gt;"",(VLOOKUP(H59,index!$B$2:$J$5026,3,FALSE)),"")</f>
        <v/>
      </c>
      <c r="L59" s="64" t="str">
        <f>IF(G59&lt;&gt;"",(VLOOKUP(H59,index!$B$2:$J$5026,7,FALSE)),"")</f>
        <v/>
      </c>
      <c r="M59" s="141">
        <v>0</v>
      </c>
      <c r="N59" s="142">
        <v>1</v>
      </c>
      <c r="O59" s="202"/>
      <c r="P59" s="173" t="str">
        <f t="shared" si="2"/>
        <v/>
      </c>
      <c r="Q59" s="101" t="str">
        <f t="shared" si="4"/>
        <v/>
      </c>
    </row>
    <row r="60" spans="1:17" ht="15.75" x14ac:dyDescent="0.25">
      <c r="A60" s="71"/>
      <c r="B60" s="71"/>
      <c r="C60" s="71"/>
      <c r="D60" s="71"/>
      <c r="E60" s="71"/>
      <c r="G60" s="136"/>
      <c r="H60" s="138"/>
      <c r="I60" s="62" t="str">
        <f>IF(G60&lt;&gt;"",(VLOOKUP(H60,index!$B$2:$J$5026,2,FALSE)),"")</f>
        <v/>
      </c>
      <c r="J60" s="62" t="str">
        <f t="shared" si="3"/>
        <v/>
      </c>
      <c r="K60" s="117" t="str">
        <f>IF(G60&lt;&gt;"",(VLOOKUP(H60,index!$B$2:$J$5026,3,FALSE)),"")</f>
        <v/>
      </c>
      <c r="L60" s="64" t="str">
        <f>IF(G60&lt;&gt;"",(VLOOKUP(H60,index!$B$2:$J$5026,7,FALSE)),"")</f>
        <v/>
      </c>
      <c r="M60" s="141">
        <v>0</v>
      </c>
      <c r="N60" s="142">
        <v>1</v>
      </c>
      <c r="O60" s="202"/>
      <c r="P60" s="173" t="str">
        <f t="shared" si="2"/>
        <v/>
      </c>
      <c r="Q60" s="101" t="str">
        <f t="shared" si="4"/>
        <v/>
      </c>
    </row>
    <row r="61" spans="1:17" ht="15.75" x14ac:dyDescent="0.25">
      <c r="A61" s="71"/>
      <c r="B61" s="71"/>
      <c r="C61" s="71"/>
      <c r="D61" s="71"/>
      <c r="E61" s="71"/>
      <c r="G61" s="136"/>
      <c r="H61" s="138"/>
      <c r="I61" s="62" t="str">
        <f>IF(G61&lt;&gt;"",(VLOOKUP(H61,index!$B$2:$J$5026,2,FALSE)),"")</f>
        <v/>
      </c>
      <c r="J61" s="62" t="str">
        <f t="shared" si="3"/>
        <v/>
      </c>
      <c r="K61" s="117" t="str">
        <f>IF(G61&lt;&gt;"",(VLOOKUP(H61,index!$B$2:$J$5026,3,FALSE)),"")</f>
        <v/>
      </c>
      <c r="L61" s="64" t="str">
        <f>IF(G61&lt;&gt;"",(VLOOKUP(H61,index!$B$2:$J$5026,7,FALSE)),"")</f>
        <v/>
      </c>
      <c r="M61" s="141">
        <v>0</v>
      </c>
      <c r="N61" s="142">
        <v>1</v>
      </c>
      <c r="O61" s="202"/>
      <c r="P61" s="173" t="str">
        <f t="shared" si="2"/>
        <v/>
      </c>
      <c r="Q61" s="101" t="str">
        <f t="shared" si="4"/>
        <v/>
      </c>
    </row>
    <row r="62" spans="1:17" ht="15.75" x14ac:dyDescent="0.25">
      <c r="A62" s="71"/>
      <c r="B62" s="71"/>
      <c r="C62" s="71"/>
      <c r="D62" s="71"/>
      <c r="E62" s="71"/>
      <c r="G62" s="136"/>
      <c r="H62" s="138"/>
      <c r="I62" s="62" t="str">
        <f>IF(G62&lt;&gt;"",(VLOOKUP(H62,index!$B$2:$J$5026,2,FALSE)),"")</f>
        <v/>
      </c>
      <c r="J62" s="62" t="str">
        <f t="shared" si="3"/>
        <v/>
      </c>
      <c r="K62" s="117" t="str">
        <f>IF(G62&lt;&gt;"",(VLOOKUP(H62,index!$B$2:$J$5026,3,FALSE)),"")</f>
        <v/>
      </c>
      <c r="L62" s="64" t="str">
        <f>IF(G62&lt;&gt;"",(VLOOKUP(H62,index!$B$2:$J$5026,7,FALSE)),"")</f>
        <v/>
      </c>
      <c r="M62" s="141">
        <v>0</v>
      </c>
      <c r="N62" s="142">
        <v>1</v>
      </c>
      <c r="O62" s="202"/>
      <c r="P62" s="173" t="str">
        <f t="shared" si="2"/>
        <v/>
      </c>
      <c r="Q62" s="101" t="str">
        <f t="shared" si="4"/>
        <v/>
      </c>
    </row>
    <row r="63" spans="1:17" ht="15.75" x14ac:dyDescent="0.25">
      <c r="A63" s="71"/>
      <c r="B63" s="71"/>
      <c r="C63" s="71"/>
      <c r="D63" s="71"/>
      <c r="E63" s="71"/>
      <c r="G63" s="136"/>
      <c r="H63" s="138"/>
      <c r="I63" s="62" t="str">
        <f>IF(G63&lt;&gt;"",(VLOOKUP(H63,index!$B$2:$J$5026,2,FALSE)),"")</f>
        <v/>
      </c>
      <c r="J63" s="62" t="str">
        <f t="shared" si="3"/>
        <v/>
      </c>
      <c r="K63" s="117" t="str">
        <f>IF(G63&lt;&gt;"",(VLOOKUP(H63,index!$B$2:$J$5026,3,FALSE)),"")</f>
        <v/>
      </c>
      <c r="L63" s="64" t="str">
        <f>IF(G63&lt;&gt;"",(VLOOKUP(H63,index!$B$2:$J$5026,7,FALSE)),"")</f>
        <v/>
      </c>
      <c r="M63" s="141">
        <v>0</v>
      </c>
      <c r="N63" s="142">
        <v>1</v>
      </c>
      <c r="O63" s="202"/>
      <c r="P63" s="173" t="str">
        <f t="shared" si="2"/>
        <v/>
      </c>
      <c r="Q63" s="101" t="str">
        <f t="shared" si="4"/>
        <v/>
      </c>
    </row>
    <row r="64" spans="1:17" ht="15.75" x14ac:dyDescent="0.25">
      <c r="A64" s="71"/>
      <c r="B64" s="71"/>
      <c r="C64" s="71"/>
      <c r="D64" s="71"/>
      <c r="E64" s="71"/>
      <c r="G64" s="136"/>
      <c r="H64" s="138"/>
      <c r="I64" s="62" t="str">
        <f>IF(G64&lt;&gt;"",(VLOOKUP(H64,index!$B$2:$J$5026,2,FALSE)),"")</f>
        <v/>
      </c>
      <c r="J64" s="62" t="str">
        <f t="shared" si="3"/>
        <v/>
      </c>
      <c r="K64" s="117" t="str">
        <f>IF(G64&lt;&gt;"",(VLOOKUP(H64,index!$B$2:$J$5026,3,FALSE)),"")</f>
        <v/>
      </c>
      <c r="L64" s="64" t="str">
        <f>IF(G64&lt;&gt;"",(VLOOKUP(H64,index!$B$2:$J$5026,7,FALSE)),"")</f>
        <v/>
      </c>
      <c r="M64" s="141">
        <v>0</v>
      </c>
      <c r="N64" s="142">
        <v>1</v>
      </c>
      <c r="O64" s="202"/>
      <c r="P64" s="173" t="str">
        <f t="shared" si="2"/>
        <v/>
      </c>
      <c r="Q64" s="101" t="str">
        <f t="shared" si="4"/>
        <v/>
      </c>
    </row>
    <row r="65" spans="1:17" ht="15.75" x14ac:dyDescent="0.25">
      <c r="A65" s="71"/>
      <c r="B65" s="71"/>
      <c r="C65" s="71"/>
      <c r="D65" s="71"/>
      <c r="E65" s="71"/>
      <c r="G65" s="136"/>
      <c r="H65" s="138"/>
      <c r="I65" s="62" t="str">
        <f>IF(G65&lt;&gt;"",(VLOOKUP(H65,index!$B$2:$J$5026,2,FALSE)),"")</f>
        <v/>
      </c>
      <c r="J65" s="62" t="str">
        <f t="shared" si="3"/>
        <v/>
      </c>
      <c r="K65" s="117" t="str">
        <f>IF(G65&lt;&gt;"",(VLOOKUP(H65,index!$B$2:$J$5026,3,FALSE)),"")</f>
        <v/>
      </c>
      <c r="L65" s="64" t="str">
        <f>IF(G65&lt;&gt;"",(VLOOKUP(H65,index!$B$2:$J$5026,7,FALSE)),"")</f>
        <v/>
      </c>
      <c r="M65" s="141">
        <v>0</v>
      </c>
      <c r="N65" s="142">
        <v>1</v>
      </c>
      <c r="O65" s="202"/>
      <c r="P65" s="173" t="str">
        <f t="shared" si="2"/>
        <v/>
      </c>
      <c r="Q65" s="101" t="str">
        <f t="shared" si="4"/>
        <v/>
      </c>
    </row>
    <row r="66" spans="1:17" ht="15.75" x14ac:dyDescent="0.25">
      <c r="A66" s="71"/>
      <c r="B66" s="71"/>
      <c r="C66" s="71"/>
      <c r="D66" s="71"/>
      <c r="E66" s="71"/>
      <c r="G66" s="136"/>
      <c r="H66" s="138"/>
      <c r="I66" s="62" t="str">
        <f>IF(G66&lt;&gt;"",(VLOOKUP(H66,index!$B$2:$J$5026,2,FALSE)),"")</f>
        <v/>
      </c>
      <c r="J66" s="62" t="str">
        <f t="shared" si="3"/>
        <v/>
      </c>
      <c r="K66" s="117" t="str">
        <f>IF(G66&lt;&gt;"",(VLOOKUP(H66,index!$B$2:$J$5026,3,FALSE)),"")</f>
        <v/>
      </c>
      <c r="L66" s="64" t="str">
        <f>IF(G66&lt;&gt;"",(VLOOKUP(H66,index!$B$2:$J$5026,7,FALSE)),"")</f>
        <v/>
      </c>
      <c r="M66" s="141">
        <v>0</v>
      </c>
      <c r="N66" s="142">
        <v>1</v>
      </c>
      <c r="O66" s="202"/>
      <c r="P66" s="173" t="str">
        <f t="shared" si="2"/>
        <v/>
      </c>
      <c r="Q66" s="101" t="str">
        <f t="shared" si="4"/>
        <v/>
      </c>
    </row>
    <row r="67" spans="1:17" ht="15.75" x14ac:dyDescent="0.25">
      <c r="A67" s="71"/>
      <c r="B67" s="71"/>
      <c r="C67" s="71"/>
      <c r="D67" s="71"/>
      <c r="E67" s="71"/>
      <c r="G67" s="136"/>
      <c r="H67" s="138"/>
      <c r="I67" s="62" t="str">
        <f>IF(G67&lt;&gt;"",(VLOOKUP(H67,index!$B$2:$J$5026,2,FALSE)),"")</f>
        <v/>
      </c>
      <c r="J67" s="62" t="str">
        <f t="shared" si="3"/>
        <v/>
      </c>
      <c r="K67" s="117" t="str">
        <f>IF(G67&lt;&gt;"",(VLOOKUP(H67,index!$B$2:$J$5026,3,FALSE)),"")</f>
        <v/>
      </c>
      <c r="L67" s="64" t="str">
        <f>IF(G67&lt;&gt;"",(VLOOKUP(H67,index!$B$2:$J$5026,7,FALSE)),"")</f>
        <v/>
      </c>
      <c r="M67" s="141">
        <v>0</v>
      </c>
      <c r="N67" s="142">
        <v>1</v>
      </c>
      <c r="O67" s="202"/>
      <c r="P67" s="173" t="str">
        <f t="shared" si="2"/>
        <v/>
      </c>
      <c r="Q67" s="101" t="str">
        <f t="shared" si="4"/>
        <v/>
      </c>
    </row>
    <row r="68" spans="1:17" ht="15.75" x14ac:dyDescent="0.25">
      <c r="A68" s="71"/>
      <c r="B68" s="71"/>
      <c r="C68" s="71"/>
      <c r="D68" s="71"/>
      <c r="E68" s="71"/>
      <c r="G68" s="136"/>
      <c r="H68" s="138"/>
      <c r="I68" s="62" t="str">
        <f>IF(G68&lt;&gt;"",(VLOOKUP(H68,index!$B$2:$J$5026,2,FALSE)),"")</f>
        <v/>
      </c>
      <c r="J68" s="62" t="str">
        <f t="shared" si="3"/>
        <v/>
      </c>
      <c r="K68" s="117" t="str">
        <f>IF(G68&lt;&gt;"",(VLOOKUP(H68,index!$B$2:$J$5026,3,FALSE)),"")</f>
        <v/>
      </c>
      <c r="L68" s="64" t="str">
        <f>IF(G68&lt;&gt;"",(VLOOKUP(H68,index!$B$2:$J$5026,7,FALSE)),"")</f>
        <v/>
      </c>
      <c r="M68" s="141">
        <v>0</v>
      </c>
      <c r="N68" s="142">
        <v>1</v>
      </c>
      <c r="O68" s="202"/>
      <c r="P68" s="173" t="str">
        <f t="shared" si="2"/>
        <v/>
      </c>
      <c r="Q68" s="101" t="str">
        <f t="shared" si="4"/>
        <v/>
      </c>
    </row>
    <row r="69" spans="1:17" ht="15.75" x14ac:dyDescent="0.25">
      <c r="A69" s="71"/>
      <c r="B69" s="71"/>
      <c r="C69" s="71"/>
      <c r="D69" s="71"/>
      <c r="E69" s="71"/>
      <c r="G69" s="136"/>
      <c r="H69" s="138"/>
      <c r="I69" s="62" t="str">
        <f>IF(G69&lt;&gt;"",(VLOOKUP(H69,index!$B$2:$J$5026,2,FALSE)),"")</f>
        <v/>
      </c>
      <c r="J69" s="62" t="str">
        <f t="shared" si="3"/>
        <v/>
      </c>
      <c r="K69" s="117" t="str">
        <f>IF(G69&lt;&gt;"",(VLOOKUP(H69,index!$B$2:$J$5026,3,FALSE)),"")</f>
        <v/>
      </c>
      <c r="L69" s="64" t="str">
        <f>IF(G69&lt;&gt;"",(VLOOKUP(H69,index!$B$2:$J$5026,7,FALSE)),"")</f>
        <v/>
      </c>
      <c r="M69" s="141">
        <v>0</v>
      </c>
      <c r="N69" s="142">
        <v>1</v>
      </c>
      <c r="O69" s="202"/>
      <c r="P69" s="173" t="str">
        <f t="shared" si="2"/>
        <v/>
      </c>
      <c r="Q69" s="101" t="str">
        <f t="shared" si="4"/>
        <v/>
      </c>
    </row>
    <row r="70" spans="1:17" ht="15.75" x14ac:dyDescent="0.25">
      <c r="A70" s="71"/>
      <c r="B70" s="71"/>
      <c r="C70" s="71"/>
      <c r="D70" s="71"/>
      <c r="E70" s="71"/>
      <c r="G70" s="136"/>
      <c r="H70" s="138"/>
      <c r="I70" s="62" t="str">
        <f>IF(G70&lt;&gt;"",(VLOOKUP(H70,index!$B$2:$J$5026,2,FALSE)),"")</f>
        <v/>
      </c>
      <c r="J70" s="62" t="str">
        <f t="shared" si="3"/>
        <v/>
      </c>
      <c r="K70" s="117" t="str">
        <f>IF(G70&lt;&gt;"",(VLOOKUP(H70,index!$B$2:$J$5026,3,FALSE)),"")</f>
        <v/>
      </c>
      <c r="L70" s="64" t="str">
        <f>IF(G70&lt;&gt;"",(VLOOKUP(H70,index!$B$2:$J$5026,7,FALSE)),"")</f>
        <v/>
      </c>
      <c r="M70" s="141">
        <v>0</v>
      </c>
      <c r="N70" s="142">
        <v>1</v>
      </c>
      <c r="O70" s="202"/>
      <c r="P70" s="173" t="str">
        <f t="shared" si="2"/>
        <v/>
      </c>
      <c r="Q70" s="101" t="str">
        <f t="shared" si="4"/>
        <v/>
      </c>
    </row>
    <row r="71" spans="1:17" ht="15.75" x14ac:dyDescent="0.25">
      <c r="A71" s="71"/>
      <c r="B71" s="71"/>
      <c r="C71" s="71"/>
      <c r="D71" s="71"/>
      <c r="E71" s="71"/>
      <c r="G71" s="136"/>
      <c r="H71" s="138"/>
      <c r="I71" s="62" t="str">
        <f>IF(G71&lt;&gt;"",(VLOOKUP(H71,index!$B$2:$J$5026,2,FALSE)),"")</f>
        <v/>
      </c>
      <c r="J71" s="62" t="str">
        <f t="shared" si="3"/>
        <v/>
      </c>
      <c r="K71" s="117" t="str">
        <f>IF(G71&lt;&gt;"",(VLOOKUP(H71,index!$B$2:$J$5026,3,FALSE)),"")</f>
        <v/>
      </c>
      <c r="L71" s="64" t="str">
        <f>IF(G71&lt;&gt;"",(VLOOKUP(H71,index!$B$2:$J$5026,7,FALSE)),"")</f>
        <v/>
      </c>
      <c r="M71" s="141">
        <v>0</v>
      </c>
      <c r="N71" s="142">
        <v>1</v>
      </c>
      <c r="O71" s="202"/>
      <c r="P71" s="173" t="str">
        <f t="shared" si="2"/>
        <v/>
      </c>
      <c r="Q71" s="101" t="str">
        <f t="shared" si="4"/>
        <v/>
      </c>
    </row>
    <row r="72" spans="1:17" ht="16.5" thickBot="1" x14ac:dyDescent="0.3">
      <c r="A72" s="71"/>
      <c r="B72" s="71"/>
      <c r="C72" s="71"/>
      <c r="D72" s="71"/>
      <c r="E72" s="71"/>
      <c r="G72" s="139"/>
      <c r="H72" s="140"/>
      <c r="I72" s="110" t="str">
        <f>IF(G72&lt;&gt;"",(VLOOKUP(H72,index!$B$2:$J$5026,2,FALSE)),"")</f>
        <v/>
      </c>
      <c r="J72" s="110" t="str">
        <f t="shared" si="3"/>
        <v/>
      </c>
      <c r="K72" s="190" t="str">
        <f>IF(G72&lt;&gt;"",(VLOOKUP(H72,index!$B$2:$J$5026,3,FALSE)),"")</f>
        <v/>
      </c>
      <c r="L72" s="111" t="str">
        <f>IF(G72&lt;&gt;"",(VLOOKUP(H72,index!$B$2:$J$5026,7,FALSE)),"")</f>
        <v/>
      </c>
      <c r="M72" s="143">
        <v>0</v>
      </c>
      <c r="N72" s="144">
        <v>1</v>
      </c>
      <c r="O72" s="203"/>
      <c r="P72" s="173" t="str">
        <f t="shared" si="2"/>
        <v/>
      </c>
      <c r="Q72" s="102" t="str">
        <f t="shared" si="4"/>
        <v/>
      </c>
    </row>
    <row r="73" spans="1:17" ht="4.5" customHeight="1" x14ac:dyDescent="0.25">
      <c r="A73" s="71"/>
      <c r="B73" s="71"/>
      <c r="C73" s="71"/>
      <c r="D73" s="71"/>
      <c r="E73" s="71"/>
      <c r="G73" s="36"/>
      <c r="H73" s="36"/>
      <c r="I73" s="37"/>
      <c r="J73" s="38"/>
      <c r="K73" s="39"/>
      <c r="L73" s="40"/>
      <c r="M73" s="40"/>
    </row>
    <row r="74" spans="1:17" s="71" customFormat="1" x14ac:dyDescent="0.25">
      <c r="G74" s="80"/>
      <c r="H74" s="80"/>
      <c r="I74" s="81"/>
      <c r="J74" s="82"/>
      <c r="K74" s="83"/>
      <c r="L74" s="84"/>
      <c r="M74" s="84"/>
    </row>
    <row r="75" spans="1:17" s="71" customFormat="1" x14ac:dyDescent="0.25">
      <c r="G75" s="80"/>
      <c r="H75" s="80"/>
      <c r="I75" s="81"/>
      <c r="J75" s="82"/>
      <c r="K75" s="83"/>
      <c r="L75" s="84"/>
      <c r="M75" s="84"/>
    </row>
    <row r="76" spans="1:17" s="71" customFormat="1" x14ac:dyDescent="0.25">
      <c r="G76" s="80"/>
      <c r="H76" s="80"/>
      <c r="I76" s="81"/>
      <c r="J76" s="82"/>
      <c r="K76" s="83"/>
      <c r="L76" s="84"/>
      <c r="M76" s="84"/>
    </row>
    <row r="77" spans="1:17" s="71" customFormat="1" x14ac:dyDescent="0.25">
      <c r="G77" s="80"/>
      <c r="H77" s="80"/>
      <c r="I77" s="81"/>
      <c r="J77" s="82"/>
      <c r="K77" s="83"/>
      <c r="L77" s="84"/>
      <c r="M77" s="84"/>
    </row>
    <row r="78" spans="1:17" s="71" customFormat="1" x14ac:dyDescent="0.25">
      <c r="G78" s="80"/>
      <c r="H78" s="80"/>
      <c r="I78" s="81"/>
      <c r="J78" s="82"/>
      <c r="K78" s="83"/>
      <c r="L78" s="84"/>
      <c r="M78" s="84"/>
    </row>
    <row r="79" spans="1:17" s="71" customFormat="1" x14ac:dyDescent="0.25">
      <c r="G79" s="80"/>
      <c r="H79" s="80"/>
      <c r="I79" s="81"/>
      <c r="J79" s="82"/>
      <c r="K79" s="83"/>
      <c r="L79" s="84"/>
      <c r="M79" s="84"/>
    </row>
    <row r="80" spans="1:17" s="71" customFormat="1" x14ac:dyDescent="0.25">
      <c r="G80" s="80"/>
      <c r="H80" s="80"/>
      <c r="I80" s="81"/>
      <c r="J80" s="82"/>
      <c r="K80" s="83"/>
      <c r="L80" s="84"/>
      <c r="M80" s="84"/>
    </row>
    <row r="81" spans="7:13" s="71" customFormat="1" x14ac:dyDescent="0.25">
      <c r="G81" s="80"/>
      <c r="H81" s="80"/>
      <c r="I81" s="81"/>
      <c r="J81" s="82"/>
      <c r="K81" s="83"/>
      <c r="L81" s="84"/>
      <c r="M81" s="84"/>
    </row>
    <row r="82" spans="7:13" s="71" customFormat="1" x14ac:dyDescent="0.25">
      <c r="G82" s="80"/>
      <c r="H82" s="80"/>
      <c r="I82" s="81"/>
      <c r="J82" s="82"/>
      <c r="K82" s="83"/>
      <c r="L82" s="84"/>
      <c r="M82" s="84"/>
    </row>
    <row r="83" spans="7:13" s="71" customFormat="1" x14ac:dyDescent="0.25">
      <c r="G83" s="80"/>
      <c r="H83" s="80"/>
      <c r="I83" s="81"/>
      <c r="J83" s="82"/>
      <c r="K83" s="83"/>
      <c r="L83" s="84"/>
      <c r="M83" s="84"/>
    </row>
    <row r="84" spans="7:13" s="71" customFormat="1" x14ac:dyDescent="0.25">
      <c r="G84" s="80"/>
      <c r="H84" s="80"/>
      <c r="I84" s="81"/>
      <c r="J84" s="82"/>
      <c r="K84" s="83"/>
      <c r="L84" s="84"/>
      <c r="M84" s="84"/>
    </row>
    <row r="85" spans="7:13" s="71" customFormat="1" x14ac:dyDescent="0.25">
      <c r="G85" s="80"/>
      <c r="H85" s="80"/>
      <c r="I85" s="81"/>
      <c r="J85" s="82"/>
      <c r="K85" s="83"/>
      <c r="L85" s="84"/>
      <c r="M85" s="84"/>
    </row>
    <row r="86" spans="7:13" s="71" customFormat="1" x14ac:dyDescent="0.25">
      <c r="G86" s="80"/>
      <c r="H86" s="80"/>
      <c r="I86" s="81"/>
      <c r="J86" s="82"/>
      <c r="K86" s="83"/>
      <c r="L86" s="84"/>
      <c r="M86" s="84"/>
    </row>
    <row r="87" spans="7:13" s="71" customFormat="1" x14ac:dyDescent="0.25">
      <c r="G87" s="80"/>
      <c r="H87" s="80"/>
      <c r="I87" s="81"/>
      <c r="J87" s="82"/>
      <c r="K87" s="83"/>
      <c r="L87" s="84"/>
      <c r="M87" s="84"/>
    </row>
    <row r="88" spans="7:13" s="71" customFormat="1" x14ac:dyDescent="0.25">
      <c r="G88" s="80"/>
      <c r="H88" s="80"/>
      <c r="I88" s="81"/>
      <c r="J88" s="82"/>
      <c r="K88" s="83"/>
      <c r="L88" s="84"/>
      <c r="M88" s="84"/>
    </row>
    <row r="89" spans="7:13" s="71" customFormat="1" x14ac:dyDescent="0.25">
      <c r="G89" s="80"/>
      <c r="H89" s="80"/>
      <c r="I89" s="81"/>
      <c r="J89" s="82"/>
      <c r="K89" s="83"/>
      <c r="L89" s="84"/>
      <c r="M89" s="84"/>
    </row>
    <row r="90" spans="7:13" s="71" customFormat="1" x14ac:dyDescent="0.25">
      <c r="G90" s="80"/>
      <c r="H90" s="80"/>
      <c r="I90" s="81"/>
      <c r="J90" s="82"/>
      <c r="K90" s="83"/>
      <c r="L90" s="84"/>
      <c r="M90" s="84"/>
    </row>
    <row r="91" spans="7:13" s="71" customFormat="1" x14ac:dyDescent="0.25">
      <c r="G91" s="80"/>
      <c r="H91" s="80"/>
      <c r="I91" s="81"/>
      <c r="J91" s="82"/>
      <c r="K91" s="83"/>
      <c r="L91" s="84"/>
      <c r="M91" s="84"/>
    </row>
    <row r="92" spans="7:13" s="71" customFormat="1" x14ac:dyDescent="0.25">
      <c r="G92" s="80"/>
      <c r="H92" s="80"/>
      <c r="I92" s="81"/>
      <c r="J92" s="82"/>
      <c r="K92" s="83"/>
      <c r="L92" s="84"/>
      <c r="M92" s="84"/>
    </row>
    <row r="93" spans="7:13" s="71" customFormat="1" x14ac:dyDescent="0.25">
      <c r="G93" s="80"/>
      <c r="H93" s="80"/>
      <c r="I93" s="81"/>
      <c r="J93" s="82"/>
      <c r="K93" s="83"/>
      <c r="L93" s="84"/>
      <c r="M93" s="84"/>
    </row>
    <row r="94" spans="7:13" s="71" customFormat="1" x14ac:dyDescent="0.25">
      <c r="G94" s="80"/>
      <c r="H94" s="80"/>
      <c r="I94" s="81"/>
      <c r="J94" s="82"/>
      <c r="K94" s="83"/>
      <c r="L94" s="84"/>
      <c r="M94" s="84"/>
    </row>
    <row r="95" spans="7:13" s="71" customFormat="1" x14ac:dyDescent="0.25">
      <c r="G95" s="80"/>
      <c r="H95" s="80"/>
      <c r="I95" s="81"/>
      <c r="J95" s="82"/>
      <c r="K95" s="83"/>
      <c r="L95" s="84"/>
      <c r="M95" s="84"/>
    </row>
    <row r="96" spans="7:13" s="71" customFormat="1" x14ac:dyDescent="0.25">
      <c r="G96" s="80"/>
      <c r="H96" s="80"/>
      <c r="I96" s="81"/>
      <c r="J96" s="82"/>
      <c r="K96" s="83"/>
      <c r="L96" s="84"/>
      <c r="M96" s="84"/>
    </row>
    <row r="97" spans="7:13" s="71" customFormat="1" x14ac:dyDescent="0.25">
      <c r="G97" s="80"/>
      <c r="H97" s="80"/>
      <c r="I97" s="81"/>
      <c r="J97" s="82"/>
      <c r="K97" s="83"/>
      <c r="L97" s="84"/>
      <c r="M97" s="84"/>
    </row>
    <row r="98" spans="7:13" s="71" customFormat="1" x14ac:dyDescent="0.25">
      <c r="G98" s="79"/>
      <c r="H98" s="79"/>
      <c r="I98" s="79"/>
      <c r="J98" s="82"/>
      <c r="K98" s="82"/>
      <c r="L98" s="79"/>
      <c r="M98" s="79"/>
    </row>
    <row r="99" spans="7:13" s="71" customFormat="1" x14ac:dyDescent="0.25"/>
    <row r="100" spans="7:13" s="71" customFormat="1" x14ac:dyDescent="0.25"/>
  </sheetData>
  <sheetProtection sheet="1" objects="1" scenarios="1"/>
  <mergeCells count="24"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I5:J6"/>
    <mergeCell ref="I7:J7"/>
    <mergeCell ref="K5:K6"/>
    <mergeCell ref="G2:Q2"/>
    <mergeCell ref="L5:L6"/>
    <mergeCell ref="M5:N6"/>
    <mergeCell ref="M7:N7"/>
    <mergeCell ref="O5:Q6"/>
    <mergeCell ref="O7:Q7"/>
    <mergeCell ref="B5:D7"/>
    <mergeCell ref="B12:D14"/>
    <mergeCell ref="B17:D19"/>
    <mergeCell ref="B22:D24"/>
    <mergeCell ref="G5:G6"/>
    <mergeCell ref="G9:G10"/>
  </mergeCells>
  <dataValidations disablePrompts="1" count="2">
    <dataValidation type="list" allowBlank="1" showInputMessage="1" showErrorMessage="1" sqref="K98 J73:J98 M11:M72">
      <formula1>$Z$12:$Z$15</formula1>
    </dataValidation>
    <dataValidation type="list" allowBlank="1" showInputMessage="1" showErrorMessage="1" sqref="K73:K97 N11:N72">
      <formula1>$Y$12:$Y$21</formula1>
    </dataValidation>
  </dataValidations>
  <hyperlinks>
    <hyperlink ref="B5:D7" location="'COLIS FR'!A1" display="COLIS France"/>
    <hyperlink ref="B12:D14" location="'PALETTE FR'!A1" display="PALETTE France"/>
    <hyperlink ref="B17:D19" location="'COLIS EXPT'!A1" display="COLIS EXPORT"/>
    <hyperlink ref="B22:D24" location="'PALETTE EXPT'!A1" display="PALETTE Export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I11:J50 Q11:Q50 L7 I51:J72 Q51:Q72 L11:L72 K11:K72 N7 P11:P72" emptyCellReference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Feuil3!$A$2:$A$5</xm:f>
          </x14:formula1>
          <xm:sqref>H6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"/>
  <sheetViews>
    <sheetView zoomScaleNormal="100" workbookViewId="0">
      <selection activeCell="T35" sqref="T35"/>
    </sheetView>
  </sheetViews>
  <sheetFormatPr baseColWidth="10" defaultRowHeight="15" x14ac:dyDescent="0.25"/>
  <cols>
    <col min="6" max="6" width="0.7109375" style="60" customWidth="1"/>
    <col min="7" max="7" width="7.85546875" customWidth="1"/>
    <col min="8" max="8" width="19.28515625" customWidth="1"/>
    <col min="9" max="9" width="12.85546875" customWidth="1"/>
    <col min="10" max="10" width="11.5703125" customWidth="1"/>
    <col min="11" max="11" width="11.7109375" customWidth="1"/>
    <col min="12" max="12" width="17.140625" customWidth="1"/>
    <col min="13" max="13" width="11" customWidth="1"/>
    <col min="14" max="14" width="7.5703125" customWidth="1"/>
    <col min="15" max="15" width="9.7109375" customWidth="1"/>
    <col min="16" max="16" width="15.7109375" customWidth="1"/>
    <col min="17" max="17" width="15.42578125" customWidth="1"/>
    <col min="18" max="18" width="0.7109375" customWidth="1"/>
    <col min="19" max="19" width="13.42578125" style="71" bestFit="1" customWidth="1"/>
    <col min="20" max="21" width="11.42578125" style="71"/>
    <col min="22" max="22" width="17.7109375" style="71" bestFit="1" customWidth="1"/>
    <col min="23" max="23" width="13.42578125" style="71" bestFit="1" customWidth="1"/>
    <col min="24" max="28" width="11.42578125" style="71"/>
  </cols>
  <sheetData>
    <row r="1" spans="1:28" ht="4.5" customHeight="1" thickBot="1" x14ac:dyDescent="0.3">
      <c r="A1" s="71"/>
      <c r="B1" s="71"/>
      <c r="C1" s="71"/>
      <c r="D1" s="71"/>
      <c r="E1" s="71"/>
    </row>
    <row r="2" spans="1:28" ht="19.5" thickBot="1" x14ac:dyDescent="0.35">
      <c r="A2" s="71"/>
      <c r="B2" s="71"/>
      <c r="C2" s="71"/>
      <c r="D2" s="71"/>
      <c r="E2" s="71"/>
      <c r="G2" s="230" t="s">
        <v>3558</v>
      </c>
      <c r="H2" s="231"/>
      <c r="I2" s="231"/>
      <c r="J2" s="231"/>
      <c r="K2" s="231"/>
      <c r="L2" s="231"/>
      <c r="M2" s="231"/>
      <c r="N2" s="231"/>
      <c r="O2" s="231"/>
      <c r="P2" s="231"/>
      <c r="Q2" s="232"/>
    </row>
    <row r="3" spans="1:28" ht="15.75" customHeight="1" x14ac:dyDescent="0.25">
      <c r="A3" s="71"/>
      <c r="B3" s="71"/>
      <c r="C3" s="71"/>
      <c r="D3" s="71"/>
      <c r="E3" s="71"/>
      <c r="G3" s="98" t="s">
        <v>3522</v>
      </c>
      <c r="H3" s="155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43839</v>
      </c>
    </row>
    <row r="4" spans="1:28" ht="15.75" customHeight="1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</row>
    <row r="5" spans="1:28" s="61" customFormat="1" ht="15.75" customHeight="1" x14ac:dyDescent="0.25">
      <c r="A5" s="71"/>
      <c r="B5" s="221" t="s">
        <v>3542</v>
      </c>
      <c r="C5" s="222"/>
      <c r="D5" s="223"/>
      <c r="E5" s="79"/>
      <c r="F5" s="103"/>
      <c r="G5" s="273" t="s">
        <v>3556</v>
      </c>
      <c r="H5" s="274"/>
      <c r="I5" s="275" t="s">
        <v>3533</v>
      </c>
      <c r="J5" s="276"/>
      <c r="K5" s="69"/>
      <c r="L5" s="69" t="s">
        <v>3583</v>
      </c>
      <c r="M5" s="277"/>
      <c r="N5" s="278"/>
      <c r="O5" s="183"/>
      <c r="P5" s="106"/>
      <c r="Q5" s="112"/>
      <c r="S5" s="105"/>
      <c r="T5" s="105"/>
      <c r="U5" s="105"/>
      <c r="V5" s="105"/>
      <c r="W5" s="105"/>
      <c r="X5" s="105"/>
      <c r="Y5" s="105"/>
      <c r="Z5" s="105"/>
      <c r="AA5" s="105"/>
      <c r="AB5" s="105"/>
    </row>
    <row r="6" spans="1:28" s="61" customFormat="1" ht="15.75" customHeight="1" x14ac:dyDescent="0.25">
      <c r="A6" s="71"/>
      <c r="B6" s="224"/>
      <c r="C6" s="225"/>
      <c r="D6" s="226"/>
      <c r="E6" s="79"/>
      <c r="F6" s="103"/>
      <c r="G6" s="113"/>
      <c r="H6" s="69"/>
      <c r="I6" s="69"/>
      <c r="J6" s="69"/>
      <c r="K6" s="69"/>
      <c r="L6" s="69"/>
      <c r="M6" s="106"/>
      <c r="N6" s="106"/>
      <c r="O6" s="106"/>
      <c r="P6" s="106"/>
      <c r="Q6" s="112"/>
      <c r="S6" s="105"/>
      <c r="T6" s="105"/>
      <c r="U6" s="105"/>
      <c r="V6" s="105"/>
      <c r="W6" s="105"/>
      <c r="X6" s="105"/>
      <c r="Y6" s="105"/>
      <c r="Z6" s="105"/>
      <c r="AA6" s="105"/>
      <c r="AB6" s="105"/>
    </row>
    <row r="7" spans="1:28" s="61" customFormat="1" ht="15.75" customHeight="1" x14ac:dyDescent="0.25">
      <c r="A7" s="71"/>
      <c r="B7" s="227"/>
      <c r="C7" s="228"/>
      <c r="D7" s="229"/>
      <c r="E7" s="79"/>
      <c r="F7" s="103"/>
      <c r="G7" s="273" t="s">
        <v>3555</v>
      </c>
      <c r="H7" s="274"/>
      <c r="I7" s="135">
        <f>SUM(J11:J50)</f>
        <v>0</v>
      </c>
      <c r="J7" s="69"/>
      <c r="K7" s="69"/>
      <c r="L7" s="69" t="s">
        <v>3554</v>
      </c>
      <c r="M7" s="154"/>
      <c r="N7" s="106"/>
      <c r="O7" s="106"/>
      <c r="P7" s="106"/>
      <c r="Q7" s="112"/>
      <c r="S7" s="105"/>
      <c r="T7" s="105"/>
      <c r="U7" s="105"/>
      <c r="V7" s="105"/>
      <c r="W7" s="105"/>
      <c r="X7" s="105"/>
      <c r="Y7" s="105"/>
      <c r="Z7" s="105"/>
      <c r="AA7" s="105"/>
      <c r="AB7" s="105"/>
    </row>
    <row r="8" spans="1:28" s="61" customFormat="1" ht="15.75" customHeight="1" x14ac:dyDescent="0.25">
      <c r="A8" s="71"/>
      <c r="B8" s="85"/>
      <c r="C8" s="85"/>
      <c r="D8" s="85"/>
      <c r="E8" s="79"/>
      <c r="F8" s="103"/>
      <c r="G8" s="114"/>
      <c r="H8" s="68"/>
      <c r="I8" s="70"/>
      <c r="J8" s="70"/>
      <c r="K8" s="70"/>
      <c r="L8" s="70"/>
      <c r="M8" s="106"/>
      <c r="N8" s="106"/>
      <c r="O8" s="106"/>
      <c r="P8" s="106"/>
      <c r="Q8" s="112"/>
      <c r="S8" s="105"/>
      <c r="T8" s="105"/>
      <c r="U8" s="105"/>
      <c r="V8" s="105"/>
      <c r="W8" s="105"/>
      <c r="X8" s="105"/>
      <c r="Y8" s="105"/>
      <c r="Z8" s="105"/>
      <c r="AA8" s="105"/>
      <c r="AB8" s="105"/>
    </row>
    <row r="9" spans="1:28" ht="30" customHeight="1" x14ac:dyDescent="0.45">
      <c r="A9" s="71"/>
      <c r="B9" s="86"/>
      <c r="C9" s="86"/>
      <c r="D9" s="86"/>
      <c r="E9" s="79"/>
      <c r="F9" s="103"/>
      <c r="G9" s="235" t="s">
        <v>3526</v>
      </c>
      <c r="H9" s="237" t="s">
        <v>3527</v>
      </c>
      <c r="I9" s="253" t="s">
        <v>3548</v>
      </c>
      <c r="J9" s="253" t="s">
        <v>3549</v>
      </c>
      <c r="K9" s="253" t="s">
        <v>1</v>
      </c>
      <c r="L9" s="239" t="s">
        <v>3528</v>
      </c>
      <c r="M9" s="239" t="s">
        <v>3529</v>
      </c>
      <c r="N9" s="239" t="s">
        <v>3530</v>
      </c>
      <c r="O9" s="239" t="s">
        <v>3674</v>
      </c>
      <c r="P9" s="239" t="s">
        <v>3531</v>
      </c>
      <c r="Q9" s="201" t="s">
        <v>3532</v>
      </c>
    </row>
    <row r="10" spans="1:28" ht="15" customHeight="1" x14ac:dyDescent="0.45">
      <c r="A10" s="71"/>
      <c r="B10" s="86"/>
      <c r="C10" s="86"/>
      <c r="D10" s="86"/>
      <c r="E10" s="79"/>
      <c r="F10" s="103"/>
      <c r="G10" s="236"/>
      <c r="H10" s="238"/>
      <c r="I10" s="254"/>
      <c r="J10" s="254"/>
      <c r="K10" s="254"/>
      <c r="L10" s="240"/>
      <c r="M10" s="240"/>
      <c r="N10" s="240"/>
      <c r="O10" s="240"/>
      <c r="P10" s="240"/>
      <c r="Q10" s="207">
        <f>SUM(Q11:Q50)</f>
        <v>0</v>
      </c>
    </row>
    <row r="11" spans="1:28" s="7" customFormat="1" ht="15" customHeight="1" x14ac:dyDescent="0.25">
      <c r="A11" s="115"/>
      <c r="B11" s="212" t="s">
        <v>3543</v>
      </c>
      <c r="C11" s="213"/>
      <c r="D11" s="214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50" si="0">IF(I11&lt;&gt;"",(I11*G11),"")</f>
        <v/>
      </c>
      <c r="K11" s="117" t="str">
        <f>IF(G11&lt;&gt;"",(VLOOKUP(H11,index!$B$2:$J$5026,3,FALSE)),"")</f>
        <v/>
      </c>
      <c r="L11" s="65" t="str">
        <f>IF(G11&lt;&gt;"",(VLOOKUP(H11,index!$B$2:$J$5026,7,FALSE)),"")</f>
        <v/>
      </c>
      <c r="M11" s="151">
        <v>0</v>
      </c>
      <c r="N11" s="152">
        <v>1</v>
      </c>
      <c r="O11" s="193"/>
      <c r="P11" s="65" t="str">
        <f>IF(O11&lt;&gt;"",O11,IF(L11&lt;&gt;"",((L11-(L11*M11))/N11),""))</f>
        <v/>
      </c>
      <c r="Q11" s="109" t="str">
        <f>IF(G11&lt;&gt;"",(P11*G11),"")</f>
        <v/>
      </c>
      <c r="S11" s="115"/>
      <c r="T11" s="115"/>
      <c r="U11" s="115"/>
      <c r="V11" s="115"/>
      <c r="W11" s="115"/>
      <c r="X11" s="115"/>
      <c r="Y11" s="115"/>
      <c r="Z11" s="115"/>
      <c r="AA11" s="115"/>
      <c r="AB11" s="115"/>
    </row>
    <row r="12" spans="1:28" s="7" customFormat="1" ht="15" customHeight="1" x14ac:dyDescent="0.25">
      <c r="A12" s="115"/>
      <c r="B12" s="215"/>
      <c r="C12" s="216"/>
      <c r="D12" s="217"/>
      <c r="E12" s="115"/>
      <c r="F12" s="118"/>
      <c r="G12" s="148"/>
      <c r="H12" s="149"/>
      <c r="I12" s="117" t="str">
        <f>IF(G12&lt;&gt;"",(VLOOKUP(H12,index!$B$2:$J$5026,2,FALSE)),"")</f>
        <v/>
      </c>
      <c r="J12" s="117" t="str">
        <f t="shared" si="0"/>
        <v/>
      </c>
      <c r="K12" s="117" t="str">
        <f>IF(G12&lt;&gt;"",(VLOOKUP(H12,index!$B$2:$J$5026,3,FALSE)),"")</f>
        <v/>
      </c>
      <c r="L12" s="65" t="str">
        <f>IF(G12&lt;&gt;"",(VLOOKUP(H12,index!$B$2:$J$5026,7,FALSE)),"")</f>
        <v/>
      </c>
      <c r="M12" s="151">
        <v>0</v>
      </c>
      <c r="N12" s="152">
        <v>1</v>
      </c>
      <c r="O12" s="193"/>
      <c r="P12" s="173" t="str">
        <f t="shared" ref="P12:P50" si="1">IF(O12&lt;&gt;"",O12,IF(L12&lt;&gt;"",((L12-(L12*M12))/N12),""))</f>
        <v/>
      </c>
      <c r="Q12" s="174" t="str">
        <f t="shared" ref="Q12:Q50" si="2">IF(G12&lt;&gt;"",(P12*G12),"")</f>
        <v/>
      </c>
      <c r="S12" s="115"/>
      <c r="T12" s="115"/>
      <c r="U12" s="115"/>
      <c r="V12" s="115"/>
      <c r="W12" s="115" t="s">
        <v>3525</v>
      </c>
      <c r="X12" s="115">
        <v>1</v>
      </c>
      <c r="Y12" s="104">
        <v>0</v>
      </c>
      <c r="Z12" s="115"/>
      <c r="AA12" s="115"/>
      <c r="AB12" s="115"/>
    </row>
    <row r="13" spans="1:28" s="7" customFormat="1" ht="15" customHeight="1" x14ac:dyDescent="0.25">
      <c r="A13" s="115"/>
      <c r="B13" s="218"/>
      <c r="C13" s="219"/>
      <c r="D13" s="220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117" t="str">
        <f>IF(G13&lt;&gt;"",(VLOOKUP(H13,index!$B$2:$J$5026,3,FALSE)),"")</f>
        <v/>
      </c>
      <c r="L13" s="65" t="str">
        <f>IF(G13&lt;&gt;"",(VLOOKUP(H13,index!$B$2:$J$5026,7,FALSE)),"")</f>
        <v/>
      </c>
      <c r="M13" s="151">
        <v>0</v>
      </c>
      <c r="N13" s="152">
        <v>1</v>
      </c>
      <c r="O13" s="193"/>
      <c r="P13" s="173" t="str">
        <f t="shared" si="1"/>
        <v/>
      </c>
      <c r="Q13" s="174" t="str">
        <f t="shared" si="2"/>
        <v/>
      </c>
      <c r="S13" s="115"/>
      <c r="T13" s="115"/>
      <c r="U13" s="115"/>
      <c r="V13" s="115"/>
      <c r="W13" s="115" t="s">
        <v>3533</v>
      </c>
      <c r="X13" s="115">
        <v>0.5</v>
      </c>
      <c r="Y13" s="104">
        <v>0.28000000000000003</v>
      </c>
      <c r="Z13" s="115"/>
      <c r="AA13" s="115"/>
      <c r="AB13" s="115"/>
    </row>
    <row r="14" spans="1:28" s="7" customFormat="1" ht="15" customHeight="1" x14ac:dyDescent="0.25">
      <c r="A14" s="115"/>
      <c r="B14" s="87"/>
      <c r="C14" s="87"/>
      <c r="D14" s="87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117" t="str">
        <f>IF(G14&lt;&gt;"",(VLOOKUP(H14,index!$B$2:$J$5026,3,FALSE)),"")</f>
        <v/>
      </c>
      <c r="L14" s="65" t="str">
        <f>IF(G14&lt;&gt;"",(VLOOKUP(H14,index!$B$2:$J$5026,7,FALSE)),"")</f>
        <v/>
      </c>
      <c r="M14" s="151">
        <v>0</v>
      </c>
      <c r="N14" s="152">
        <v>1</v>
      </c>
      <c r="O14" s="193"/>
      <c r="P14" s="173" t="str">
        <f t="shared" si="1"/>
        <v/>
      </c>
      <c r="Q14" s="174" t="str">
        <f t="shared" si="2"/>
        <v/>
      </c>
      <c r="S14" s="115"/>
      <c r="T14" s="115"/>
      <c r="U14" s="115"/>
      <c r="V14" s="115"/>
      <c r="W14" s="115" t="s">
        <v>3534</v>
      </c>
      <c r="X14" s="115">
        <v>0.55000000000000004</v>
      </c>
      <c r="Y14" s="104">
        <v>0.35</v>
      </c>
      <c r="Z14" s="115"/>
      <c r="AA14" s="115"/>
      <c r="AB14" s="115"/>
    </row>
    <row r="15" spans="1:28" s="7" customFormat="1" ht="15" customHeight="1" x14ac:dyDescent="0.25">
      <c r="A15" s="115"/>
      <c r="B15" s="116"/>
      <c r="C15" s="116"/>
      <c r="D15" s="116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117" t="str">
        <f>IF(G15&lt;&gt;"",(VLOOKUP(H15,index!$B$2:$J$5026,3,FALSE)),"")</f>
        <v/>
      </c>
      <c r="L15" s="65" t="str">
        <f>IF(G15&lt;&gt;"",(VLOOKUP(H15,index!$B$2:$J$5026,7,FALSE)),"")</f>
        <v/>
      </c>
      <c r="M15" s="151">
        <v>0</v>
      </c>
      <c r="N15" s="152">
        <v>1</v>
      </c>
      <c r="O15" s="193"/>
      <c r="P15" s="173" t="str">
        <f t="shared" si="1"/>
        <v/>
      </c>
      <c r="Q15" s="174" t="str">
        <f t="shared" si="2"/>
        <v/>
      </c>
      <c r="S15" s="115"/>
      <c r="T15" s="115"/>
      <c r="U15" s="115"/>
      <c r="V15" s="115"/>
      <c r="W15" s="115" t="s">
        <v>3535</v>
      </c>
      <c r="X15" s="115">
        <v>0.6</v>
      </c>
      <c r="Y15" s="104">
        <v>0.4</v>
      </c>
      <c r="Z15" s="115"/>
      <c r="AA15" s="115"/>
      <c r="AB15" s="115"/>
    </row>
    <row r="16" spans="1:28" s="7" customFormat="1" ht="15" customHeight="1" x14ac:dyDescent="0.25">
      <c r="A16" s="115"/>
      <c r="B16" s="221" t="s">
        <v>3546</v>
      </c>
      <c r="C16" s="222"/>
      <c r="D16" s="223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117" t="str">
        <f>IF(G16&lt;&gt;"",(VLOOKUP(H16,index!$B$2:$J$5026,3,FALSE)),"")</f>
        <v/>
      </c>
      <c r="L16" s="65" t="str">
        <f>IF(G16&lt;&gt;"",(VLOOKUP(H16,index!$B$2:$J$5026,7,FALSE)),"")</f>
        <v/>
      </c>
      <c r="M16" s="151">
        <v>0</v>
      </c>
      <c r="N16" s="152">
        <v>1</v>
      </c>
      <c r="O16" s="193"/>
      <c r="P16" s="173" t="str">
        <f t="shared" si="1"/>
        <v/>
      </c>
      <c r="Q16" s="174" t="str">
        <f t="shared" si="2"/>
        <v/>
      </c>
      <c r="S16" s="115"/>
      <c r="T16" s="115"/>
      <c r="U16" s="115"/>
      <c r="V16" s="115"/>
      <c r="W16" s="115"/>
      <c r="X16" s="115">
        <v>0.65</v>
      </c>
      <c r="Y16" s="115"/>
      <c r="Z16" s="115"/>
      <c r="AA16" s="115"/>
      <c r="AB16" s="115"/>
    </row>
    <row r="17" spans="1:28" s="7" customFormat="1" ht="15" customHeight="1" x14ac:dyDescent="0.25">
      <c r="A17" s="115"/>
      <c r="B17" s="224"/>
      <c r="C17" s="225"/>
      <c r="D17" s="226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117" t="str">
        <f>IF(G17&lt;&gt;"",(VLOOKUP(H17,index!$B$2:$J$5026,3,FALSE)),"")</f>
        <v/>
      </c>
      <c r="L17" s="65" t="str">
        <f>IF(G17&lt;&gt;"",(VLOOKUP(H17,index!$B$2:$J$5026,7,FALSE)),"")</f>
        <v/>
      </c>
      <c r="M17" s="151">
        <v>0</v>
      </c>
      <c r="N17" s="152">
        <v>1</v>
      </c>
      <c r="O17" s="193"/>
      <c r="P17" s="173" t="str">
        <f t="shared" si="1"/>
        <v/>
      </c>
      <c r="Q17" s="174" t="str">
        <f t="shared" si="2"/>
        <v/>
      </c>
      <c r="S17" s="115"/>
      <c r="T17" s="115"/>
      <c r="U17" s="115"/>
      <c r="V17" s="115"/>
      <c r="W17" s="115"/>
      <c r="X17" s="115">
        <v>0.7</v>
      </c>
      <c r="Y17" s="115"/>
      <c r="Z17" s="115"/>
      <c r="AA17" s="115"/>
      <c r="AB17" s="115"/>
    </row>
    <row r="18" spans="1:28" s="7" customFormat="1" ht="15" customHeight="1" x14ac:dyDescent="0.25">
      <c r="A18" s="115"/>
      <c r="B18" s="227"/>
      <c r="C18" s="228"/>
      <c r="D18" s="229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117" t="str">
        <f>IF(G18&lt;&gt;"",(VLOOKUP(H18,index!$B$2:$J$5026,3,FALSE)),"")</f>
        <v/>
      </c>
      <c r="L18" s="65" t="str">
        <f>IF(G18&lt;&gt;"",(VLOOKUP(H18,index!$B$2:$J$5026,7,FALSE)),"")</f>
        <v/>
      </c>
      <c r="M18" s="151">
        <v>0</v>
      </c>
      <c r="N18" s="152">
        <v>1</v>
      </c>
      <c r="O18" s="193"/>
      <c r="P18" s="173" t="str">
        <f t="shared" si="1"/>
        <v/>
      </c>
      <c r="Q18" s="174" t="str">
        <f t="shared" si="2"/>
        <v/>
      </c>
      <c r="S18" s="115"/>
      <c r="T18" s="115"/>
      <c r="U18" s="115"/>
      <c r="V18" s="115"/>
      <c r="W18" s="115"/>
      <c r="X18" s="115">
        <v>0.75</v>
      </c>
      <c r="Y18" s="115"/>
      <c r="Z18" s="115"/>
      <c r="AA18" s="115"/>
      <c r="AB18" s="115"/>
    </row>
    <row r="19" spans="1:28" s="7" customFormat="1" ht="15" customHeight="1" x14ac:dyDescent="0.25">
      <c r="A19" s="115"/>
      <c r="B19" s="85"/>
      <c r="C19" s="85"/>
      <c r="D19" s="85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117" t="str">
        <f>IF(G19&lt;&gt;"",(VLOOKUP(H19,index!$B$2:$J$5026,3,FALSE)),"")</f>
        <v/>
      </c>
      <c r="L19" s="65" t="str">
        <f>IF(G19&lt;&gt;"",(VLOOKUP(H19,index!$B$2:$J$5026,7,FALSE)),"")</f>
        <v/>
      </c>
      <c r="M19" s="151">
        <v>0</v>
      </c>
      <c r="N19" s="152">
        <v>1</v>
      </c>
      <c r="O19" s="193"/>
      <c r="P19" s="173" t="str">
        <f t="shared" si="1"/>
        <v/>
      </c>
      <c r="Q19" s="174" t="str">
        <f t="shared" si="2"/>
        <v/>
      </c>
      <c r="S19" s="115"/>
      <c r="T19" s="115"/>
      <c r="U19" s="115"/>
      <c r="V19" s="115"/>
      <c r="W19" s="115"/>
      <c r="X19" s="115">
        <v>0.8</v>
      </c>
      <c r="Y19" s="115"/>
      <c r="Z19" s="115"/>
      <c r="AA19" s="115"/>
      <c r="AB19" s="115"/>
    </row>
    <row r="20" spans="1:28" s="7" customFormat="1" ht="15" customHeight="1" x14ac:dyDescent="0.25">
      <c r="A20" s="115"/>
      <c r="B20" s="116"/>
      <c r="C20" s="116"/>
      <c r="D20" s="116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117" t="str">
        <f>IF(G20&lt;&gt;"",(VLOOKUP(H20,index!$B$2:$J$5026,3,FALSE)),"")</f>
        <v/>
      </c>
      <c r="L20" s="65" t="str">
        <f>IF(G20&lt;&gt;"",(VLOOKUP(H20,index!$B$2:$J$5026,7,FALSE)),"")</f>
        <v/>
      </c>
      <c r="M20" s="151">
        <v>0</v>
      </c>
      <c r="N20" s="152">
        <v>1</v>
      </c>
      <c r="O20" s="193"/>
      <c r="P20" s="173" t="str">
        <f t="shared" si="1"/>
        <v/>
      </c>
      <c r="Q20" s="174" t="str">
        <f t="shared" si="2"/>
        <v/>
      </c>
      <c r="S20" s="115"/>
      <c r="T20" s="115"/>
      <c r="U20" s="115"/>
      <c r="V20" s="115"/>
      <c r="W20" s="115"/>
      <c r="X20" s="115">
        <v>0.85</v>
      </c>
      <c r="Y20" s="115"/>
      <c r="Z20" s="115"/>
      <c r="AA20" s="115"/>
      <c r="AB20" s="115"/>
    </row>
    <row r="21" spans="1:28" s="7" customFormat="1" ht="15" customHeight="1" x14ac:dyDescent="0.25">
      <c r="A21" s="115"/>
      <c r="B21" s="221" t="s">
        <v>3544</v>
      </c>
      <c r="C21" s="222"/>
      <c r="D21" s="223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117" t="str">
        <f>IF(G21&lt;&gt;"",(VLOOKUP(H21,index!$B$2:$J$5026,3,FALSE)),"")</f>
        <v/>
      </c>
      <c r="L21" s="65" t="str">
        <f>IF(G21&lt;&gt;"",(VLOOKUP(H21,index!$B$2:$J$5026,7,FALSE)),"")</f>
        <v/>
      </c>
      <c r="M21" s="151">
        <v>0</v>
      </c>
      <c r="N21" s="152">
        <v>1</v>
      </c>
      <c r="O21" s="193"/>
      <c r="P21" s="173" t="str">
        <f t="shared" si="1"/>
        <v/>
      </c>
      <c r="Q21" s="174" t="str">
        <f t="shared" si="2"/>
        <v/>
      </c>
      <c r="S21" s="115"/>
      <c r="T21" s="115"/>
      <c r="U21" s="115"/>
      <c r="V21" s="115"/>
      <c r="W21" s="115"/>
      <c r="X21" s="115">
        <v>0.9</v>
      </c>
      <c r="Y21" s="115"/>
      <c r="Z21" s="115"/>
      <c r="AA21" s="115"/>
      <c r="AB21" s="115"/>
    </row>
    <row r="22" spans="1:28" s="7" customFormat="1" ht="15" customHeight="1" x14ac:dyDescent="0.25">
      <c r="A22" s="115"/>
      <c r="B22" s="224"/>
      <c r="C22" s="225"/>
      <c r="D22" s="226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117" t="str">
        <f>IF(G22&lt;&gt;"",(VLOOKUP(H22,index!$B$2:$J$5026,3,FALSE)),"")</f>
        <v/>
      </c>
      <c r="L22" s="65" t="str">
        <f>IF(G22&lt;&gt;"",(VLOOKUP(H22,index!$B$2:$J$5026,7,FALSE)),"")</f>
        <v/>
      </c>
      <c r="M22" s="151">
        <v>0</v>
      </c>
      <c r="N22" s="152">
        <v>1</v>
      </c>
      <c r="O22" s="193"/>
      <c r="P22" s="173" t="str">
        <f t="shared" si="1"/>
        <v/>
      </c>
      <c r="Q22" s="174" t="str">
        <f t="shared" si="2"/>
        <v/>
      </c>
      <c r="S22" s="115"/>
      <c r="T22" s="115"/>
      <c r="U22" s="115"/>
      <c r="V22" s="115"/>
      <c r="W22" s="115"/>
      <c r="X22" s="115"/>
      <c r="Y22" s="115"/>
      <c r="Z22" s="115"/>
      <c r="AA22" s="115"/>
      <c r="AB22" s="115"/>
    </row>
    <row r="23" spans="1:28" s="7" customFormat="1" ht="15" customHeight="1" x14ac:dyDescent="0.25">
      <c r="A23" s="115"/>
      <c r="B23" s="227"/>
      <c r="C23" s="228"/>
      <c r="D23" s="229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117" t="str">
        <f>IF(G23&lt;&gt;"",(VLOOKUP(H23,index!$B$2:$J$5026,3,FALSE)),"")</f>
        <v/>
      </c>
      <c r="L23" s="65" t="str">
        <f>IF(G23&lt;&gt;"",(VLOOKUP(H23,index!$B$2:$J$5026,7,FALSE)),"")</f>
        <v/>
      </c>
      <c r="M23" s="151">
        <v>0</v>
      </c>
      <c r="N23" s="152">
        <v>1</v>
      </c>
      <c r="O23" s="193"/>
      <c r="P23" s="173" t="str">
        <f t="shared" si="1"/>
        <v/>
      </c>
      <c r="Q23" s="174" t="str">
        <f t="shared" si="2"/>
        <v/>
      </c>
      <c r="S23" s="115"/>
      <c r="T23" s="115"/>
      <c r="U23" s="115"/>
      <c r="V23" s="115"/>
      <c r="W23" s="115"/>
      <c r="X23" s="115"/>
      <c r="Y23" s="115"/>
      <c r="Z23" s="115"/>
      <c r="AA23" s="115"/>
      <c r="AB23" s="115"/>
    </row>
    <row r="24" spans="1:28" s="7" customFormat="1" ht="15" customHeight="1" x14ac:dyDescent="0.25">
      <c r="A24" s="115"/>
      <c r="B24" s="115"/>
      <c r="C24" s="115"/>
      <c r="D24" s="115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117" t="str">
        <f>IF(G24&lt;&gt;"",(VLOOKUP(H24,index!$B$2:$J$5026,3,FALSE)),"")</f>
        <v/>
      </c>
      <c r="L24" s="65" t="str">
        <f>IF(G24&lt;&gt;"",(VLOOKUP(H24,index!$B$2:$J$5026,7,FALSE)),"")</f>
        <v/>
      </c>
      <c r="M24" s="151">
        <v>0</v>
      </c>
      <c r="N24" s="152">
        <v>1</v>
      </c>
      <c r="O24" s="193"/>
      <c r="P24" s="173" t="str">
        <f t="shared" si="1"/>
        <v/>
      </c>
      <c r="Q24" s="174" t="str">
        <f t="shared" si="2"/>
        <v/>
      </c>
      <c r="S24" s="115"/>
      <c r="T24" s="115"/>
      <c r="U24" s="115"/>
      <c r="V24" s="115"/>
      <c r="W24" s="115"/>
      <c r="X24" s="115"/>
      <c r="Y24" s="115"/>
      <c r="Z24" s="115"/>
      <c r="AA24" s="115"/>
      <c r="AB24" s="115"/>
    </row>
    <row r="25" spans="1:28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117" t="str">
        <f>IF(G25&lt;&gt;"",(VLOOKUP(H25,index!$B$2:$J$5026,3,FALSE)),"")</f>
        <v/>
      </c>
      <c r="L25" s="65" t="str">
        <f>IF(G25&lt;&gt;"",(VLOOKUP(H25,index!$B$2:$J$5026,7,FALSE)),"")</f>
        <v/>
      </c>
      <c r="M25" s="151">
        <v>0</v>
      </c>
      <c r="N25" s="152">
        <v>1</v>
      </c>
      <c r="O25" s="193"/>
      <c r="P25" s="173" t="str">
        <f t="shared" si="1"/>
        <v/>
      </c>
      <c r="Q25" s="174" t="str">
        <f t="shared" si="2"/>
        <v/>
      </c>
      <c r="S25" s="115"/>
      <c r="T25" s="115"/>
      <c r="U25" s="115"/>
      <c r="V25" s="115"/>
      <c r="W25" s="115"/>
      <c r="X25" s="115"/>
      <c r="Y25" s="115"/>
      <c r="Z25" s="115"/>
      <c r="AA25" s="115"/>
      <c r="AB25" s="115"/>
    </row>
    <row r="26" spans="1:28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>IF(I26&lt;&gt;"",(I26*G26),"")</f>
        <v/>
      </c>
      <c r="K26" s="117" t="str">
        <f>IF(G26&lt;&gt;"",(VLOOKUP(H26,index!$B$2:$J$5026,3,FALSE)),"")</f>
        <v/>
      </c>
      <c r="L26" s="65" t="str">
        <f>IF(G26&lt;&gt;"",(VLOOKUP(H26,index!$B$2:$J$5026,7,FALSE)),"")</f>
        <v/>
      </c>
      <c r="M26" s="151">
        <v>0</v>
      </c>
      <c r="N26" s="152">
        <v>1</v>
      </c>
      <c r="O26" s="193"/>
      <c r="P26" s="173" t="str">
        <f t="shared" si="1"/>
        <v/>
      </c>
      <c r="Q26" s="174" t="str">
        <f t="shared" si="2"/>
        <v/>
      </c>
      <c r="S26" s="115"/>
      <c r="T26" s="115"/>
      <c r="U26" s="115"/>
      <c r="V26" s="115"/>
      <c r="W26" s="115"/>
      <c r="X26" s="115"/>
      <c r="Y26" s="115"/>
      <c r="Z26" s="115"/>
      <c r="AA26" s="115"/>
      <c r="AB26" s="115"/>
    </row>
    <row r="27" spans="1:28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>IF(I27&lt;&gt;"",(I27*G27),"")</f>
        <v/>
      </c>
      <c r="K27" s="117" t="str">
        <f>IF(G27&lt;&gt;"",(VLOOKUP(H27,index!$B$2:$J$5026,3,FALSE)),"")</f>
        <v/>
      </c>
      <c r="L27" s="65" t="str">
        <f>IF(G27&lt;&gt;"",(VLOOKUP(H27,index!$B$2:$J$5026,7,FALSE)),"")</f>
        <v/>
      </c>
      <c r="M27" s="151">
        <v>0</v>
      </c>
      <c r="N27" s="152">
        <v>1</v>
      </c>
      <c r="O27" s="193"/>
      <c r="P27" s="173" t="str">
        <f t="shared" si="1"/>
        <v/>
      </c>
      <c r="Q27" s="174" t="str">
        <f t="shared" si="2"/>
        <v/>
      </c>
      <c r="S27" s="115"/>
      <c r="T27" s="115"/>
      <c r="U27" s="115"/>
      <c r="V27" s="115"/>
      <c r="W27" s="115"/>
      <c r="X27" s="115"/>
      <c r="Y27" s="115"/>
      <c r="Z27" s="115"/>
      <c r="AA27" s="115"/>
      <c r="AB27" s="115"/>
    </row>
    <row r="28" spans="1:28" ht="15.75" x14ac:dyDescent="0.25">
      <c r="A28" s="71"/>
      <c r="B28" s="71"/>
      <c r="C28" s="71"/>
      <c r="D28" s="71"/>
      <c r="E28" s="71"/>
      <c r="G28" s="148"/>
      <c r="H28" s="149"/>
      <c r="I28" s="63" t="str">
        <f>IF(G28&lt;&gt;"",(VLOOKUP(H28,index!$B$2:$J$5026,2,FALSE)),"")</f>
        <v/>
      </c>
      <c r="J28" s="63" t="str">
        <f t="shared" si="0"/>
        <v/>
      </c>
      <c r="K28" s="117" t="str">
        <f>IF(G28&lt;&gt;"",(VLOOKUP(H28,index!$B$2:$J$5026,3,FALSE)),"")</f>
        <v/>
      </c>
      <c r="L28" s="64" t="str">
        <f>IF(G28&lt;&gt;"",(VLOOKUP(H28,index!$B$2:$J$5026,7,FALSE)),"")</f>
        <v/>
      </c>
      <c r="M28" s="151">
        <v>0</v>
      </c>
      <c r="N28" s="152">
        <v>1</v>
      </c>
      <c r="O28" s="193"/>
      <c r="P28" s="173" t="str">
        <f t="shared" si="1"/>
        <v/>
      </c>
      <c r="Q28" s="174" t="str">
        <f t="shared" si="2"/>
        <v/>
      </c>
    </row>
    <row r="29" spans="1:28" ht="15.75" x14ac:dyDescent="0.25">
      <c r="A29" s="71"/>
      <c r="B29" s="71"/>
      <c r="C29" s="71"/>
      <c r="D29" s="71"/>
      <c r="E29" s="71"/>
      <c r="G29" s="148"/>
      <c r="H29" s="149"/>
      <c r="I29" s="63" t="str">
        <f>IF(G29&lt;&gt;"",(VLOOKUP(H29,index!$B$2:$J$5026,2,FALSE)),"")</f>
        <v/>
      </c>
      <c r="J29" s="63" t="str">
        <f t="shared" si="0"/>
        <v/>
      </c>
      <c r="K29" s="117" t="str">
        <f>IF(G29&lt;&gt;"",(VLOOKUP(H29,index!$B$2:$J$5026,3,FALSE)),"")</f>
        <v/>
      </c>
      <c r="L29" s="64" t="str">
        <f>IF(G29&lt;&gt;"",(VLOOKUP(H29,index!$B$2:$J$5026,7,FALSE)),"")</f>
        <v/>
      </c>
      <c r="M29" s="151">
        <v>0</v>
      </c>
      <c r="N29" s="152">
        <v>1</v>
      </c>
      <c r="O29" s="193"/>
      <c r="P29" s="173" t="str">
        <f t="shared" si="1"/>
        <v/>
      </c>
      <c r="Q29" s="174" t="str">
        <f t="shared" si="2"/>
        <v/>
      </c>
    </row>
    <row r="30" spans="1:28" ht="15.75" x14ac:dyDescent="0.25">
      <c r="A30" s="71"/>
      <c r="B30" s="71"/>
      <c r="C30" s="71"/>
      <c r="D30" s="71"/>
      <c r="E30" s="71"/>
      <c r="G30" s="148"/>
      <c r="H30" s="149"/>
      <c r="I30" s="63" t="str">
        <f>IF(G30&lt;&gt;"",(VLOOKUP(H30,index!$B$2:$J$5026,2,FALSE)),"")</f>
        <v/>
      </c>
      <c r="J30" s="63" t="str">
        <f t="shared" si="0"/>
        <v/>
      </c>
      <c r="K30" s="117" t="str">
        <f>IF(G30&lt;&gt;"",(VLOOKUP(H30,index!$B$2:$J$5026,3,FALSE)),"")</f>
        <v/>
      </c>
      <c r="L30" s="64" t="str">
        <f>IF(G30&lt;&gt;"",(VLOOKUP(H30,index!$B$2:$J$5026,7,FALSE)),"")</f>
        <v/>
      </c>
      <c r="M30" s="151">
        <v>0</v>
      </c>
      <c r="N30" s="152">
        <v>1</v>
      </c>
      <c r="O30" s="193"/>
      <c r="P30" s="173" t="str">
        <f t="shared" si="1"/>
        <v/>
      </c>
      <c r="Q30" s="174" t="str">
        <f t="shared" si="2"/>
        <v/>
      </c>
    </row>
    <row r="31" spans="1:28" ht="15.75" x14ac:dyDescent="0.25">
      <c r="A31" s="71"/>
      <c r="B31" s="71"/>
      <c r="C31" s="71"/>
      <c r="D31" s="71"/>
      <c r="E31" s="71"/>
      <c r="G31" s="148"/>
      <c r="H31" s="149"/>
      <c r="I31" s="63" t="str">
        <f>IF(G31&lt;&gt;"",(VLOOKUP(H31,index!$B$2:$J$5026,2,FALSE)),"")</f>
        <v/>
      </c>
      <c r="J31" s="63" t="str">
        <f t="shared" si="0"/>
        <v/>
      </c>
      <c r="K31" s="117" t="str">
        <f>IF(G31&lt;&gt;"",(VLOOKUP(H31,index!$B$2:$J$5026,3,FALSE)),"")</f>
        <v/>
      </c>
      <c r="L31" s="64" t="str">
        <f>IF(G31&lt;&gt;"",(VLOOKUP(H31,index!$B$2:$J$5026,7,FALSE)),"")</f>
        <v/>
      </c>
      <c r="M31" s="151">
        <v>0</v>
      </c>
      <c r="N31" s="152">
        <v>1</v>
      </c>
      <c r="O31" s="193"/>
      <c r="P31" s="173" t="str">
        <f t="shared" si="1"/>
        <v/>
      </c>
      <c r="Q31" s="174" t="str">
        <f t="shared" si="2"/>
        <v/>
      </c>
    </row>
    <row r="32" spans="1:28" ht="15.75" x14ac:dyDescent="0.25">
      <c r="A32" s="71"/>
      <c r="B32" s="71"/>
      <c r="C32" s="71"/>
      <c r="D32" s="71"/>
      <c r="E32" s="71"/>
      <c r="G32" s="148"/>
      <c r="H32" s="149"/>
      <c r="I32" s="63" t="str">
        <f>IF(G32&lt;&gt;"",(VLOOKUP(H32,index!$B$2:$J$5026,2,FALSE)),"")</f>
        <v/>
      </c>
      <c r="J32" s="63" t="str">
        <f t="shared" si="0"/>
        <v/>
      </c>
      <c r="K32" s="117" t="str">
        <f>IF(G32&lt;&gt;"",(VLOOKUP(H32,index!$B$2:$J$5026,3,FALSE)),"")</f>
        <v/>
      </c>
      <c r="L32" s="64" t="str">
        <f>IF(G32&lt;&gt;"",(VLOOKUP(H32,index!$B$2:$J$5026,7,FALSE)),"")</f>
        <v/>
      </c>
      <c r="M32" s="151">
        <v>0</v>
      </c>
      <c r="N32" s="152">
        <v>1</v>
      </c>
      <c r="O32" s="193"/>
      <c r="P32" s="173" t="str">
        <f t="shared" si="1"/>
        <v/>
      </c>
      <c r="Q32" s="174" t="str">
        <f t="shared" si="2"/>
        <v/>
      </c>
    </row>
    <row r="33" spans="1:17" ht="15.75" x14ac:dyDescent="0.25">
      <c r="A33" s="71"/>
      <c r="B33" s="71"/>
      <c r="C33" s="71"/>
      <c r="D33" s="71"/>
      <c r="E33" s="71"/>
      <c r="G33" s="148"/>
      <c r="H33" s="138"/>
      <c r="I33" s="62" t="str">
        <f>IF(G33&lt;&gt;"",(VLOOKUP(H33,index!$B$2:$J$5026,2,FALSE)),"")</f>
        <v/>
      </c>
      <c r="J33" s="62" t="str">
        <f t="shared" si="0"/>
        <v/>
      </c>
      <c r="K33" s="117" t="str">
        <f>IF(G33&lt;&gt;"",(VLOOKUP(H33,index!$B$2:$J$5026,3,FALSE)),"")</f>
        <v/>
      </c>
      <c r="L33" s="64" t="str">
        <f>IF(G33&lt;&gt;"",(VLOOKUP(H33,index!$B$2:$J$5026,7,FALSE)),"")</f>
        <v/>
      </c>
      <c r="M33" s="141">
        <v>0</v>
      </c>
      <c r="N33" s="142">
        <v>1</v>
      </c>
      <c r="O33" s="193"/>
      <c r="P33" s="173" t="str">
        <f t="shared" si="1"/>
        <v/>
      </c>
      <c r="Q33" s="174" t="str">
        <f t="shared" si="2"/>
        <v/>
      </c>
    </row>
    <row r="34" spans="1:17" ht="15.75" x14ac:dyDescent="0.25">
      <c r="A34" s="71"/>
      <c r="B34" s="71"/>
      <c r="C34" s="71"/>
      <c r="D34" s="71"/>
      <c r="E34" s="71"/>
      <c r="G34" s="148"/>
      <c r="H34" s="138"/>
      <c r="I34" s="62" t="str">
        <f>IF(G34&lt;&gt;"",(VLOOKUP(H34,index!$B$2:$J$5026,2,FALSE)),"")</f>
        <v/>
      </c>
      <c r="J34" s="62" t="str">
        <f t="shared" si="0"/>
        <v/>
      </c>
      <c r="K34" s="117" t="str">
        <f>IF(G34&lt;&gt;"",(VLOOKUP(H34,index!$B$2:$J$5026,3,FALSE)),"")</f>
        <v/>
      </c>
      <c r="L34" s="64" t="str">
        <f>IF(G34&lt;&gt;"",(VLOOKUP(H34,index!$B$2:$J$5026,7,FALSE)),"")</f>
        <v/>
      </c>
      <c r="M34" s="141">
        <v>0</v>
      </c>
      <c r="N34" s="142">
        <v>1</v>
      </c>
      <c r="O34" s="193"/>
      <c r="P34" s="173" t="str">
        <f t="shared" si="1"/>
        <v/>
      </c>
      <c r="Q34" s="174" t="str">
        <f t="shared" si="2"/>
        <v/>
      </c>
    </row>
    <row r="35" spans="1:17" ht="15.75" x14ac:dyDescent="0.25">
      <c r="A35" s="71"/>
      <c r="B35" s="71"/>
      <c r="C35" s="71"/>
      <c r="D35" s="71"/>
      <c r="E35" s="71"/>
      <c r="G35" s="148"/>
      <c r="H35" s="138"/>
      <c r="I35" s="62" t="str">
        <f>IF(G35&lt;&gt;"",(VLOOKUP(H35,index!$B$2:$J$5026,2,FALSE)),"")</f>
        <v/>
      </c>
      <c r="J35" s="62" t="str">
        <f t="shared" si="0"/>
        <v/>
      </c>
      <c r="K35" s="117" t="str">
        <f>IF(G35&lt;&gt;"",(VLOOKUP(H35,index!$B$2:$J$5026,3,FALSE)),"")</f>
        <v/>
      </c>
      <c r="L35" s="64" t="str">
        <f>IF(G35&lt;&gt;"",(VLOOKUP(H35,index!$B$2:$J$5026,7,FALSE)),"")</f>
        <v/>
      </c>
      <c r="M35" s="141">
        <v>0</v>
      </c>
      <c r="N35" s="142">
        <v>1</v>
      </c>
      <c r="O35" s="193"/>
      <c r="P35" s="173" t="str">
        <f t="shared" si="1"/>
        <v/>
      </c>
      <c r="Q35" s="174" t="str">
        <f t="shared" si="2"/>
        <v/>
      </c>
    </row>
    <row r="36" spans="1:17" ht="15.75" x14ac:dyDescent="0.25">
      <c r="A36" s="71"/>
      <c r="B36" s="71"/>
      <c r="C36" s="71"/>
      <c r="D36" s="71"/>
      <c r="E36" s="71"/>
      <c r="G36" s="148"/>
      <c r="H36" s="138"/>
      <c r="I36" s="62" t="str">
        <f>IF(G36&lt;&gt;"",(VLOOKUP(H36,index!$B$2:$J$5026,2,FALSE)),"")</f>
        <v/>
      </c>
      <c r="J36" s="62" t="str">
        <f t="shared" si="0"/>
        <v/>
      </c>
      <c r="K36" s="117" t="str">
        <f>IF(G36&lt;&gt;"",(VLOOKUP(H36,index!$B$2:$J$5026,3,FALSE)),"")</f>
        <v/>
      </c>
      <c r="L36" s="64" t="str">
        <f>IF(G36&lt;&gt;"",(VLOOKUP(H36,index!$B$2:$J$5026,7,FALSE)),"")</f>
        <v/>
      </c>
      <c r="M36" s="141">
        <v>0</v>
      </c>
      <c r="N36" s="142">
        <v>1</v>
      </c>
      <c r="O36" s="193"/>
      <c r="P36" s="173" t="str">
        <f t="shared" si="1"/>
        <v/>
      </c>
      <c r="Q36" s="174" t="str">
        <f t="shared" si="2"/>
        <v/>
      </c>
    </row>
    <row r="37" spans="1:17" ht="15.75" x14ac:dyDescent="0.25">
      <c r="A37" s="71"/>
      <c r="B37" s="71"/>
      <c r="C37" s="71"/>
      <c r="D37" s="71"/>
      <c r="E37" s="71"/>
      <c r="G37" s="148"/>
      <c r="H37" s="138"/>
      <c r="I37" s="62" t="str">
        <f>IF(G37&lt;&gt;"",(VLOOKUP(H37,index!$B$2:$J$5026,2,FALSE)),"")</f>
        <v/>
      </c>
      <c r="J37" s="62" t="str">
        <f t="shared" si="0"/>
        <v/>
      </c>
      <c r="K37" s="117" t="str">
        <f>IF(G37&lt;&gt;"",(VLOOKUP(H37,index!$B$2:$J$5026,3,FALSE)),"")</f>
        <v/>
      </c>
      <c r="L37" s="64" t="str">
        <f>IF(G37&lt;&gt;"",(VLOOKUP(H37,index!$B$2:$J$5026,7,FALSE)),"")</f>
        <v/>
      </c>
      <c r="M37" s="141">
        <v>0</v>
      </c>
      <c r="N37" s="142">
        <v>1</v>
      </c>
      <c r="O37" s="193"/>
      <c r="P37" s="173" t="str">
        <f t="shared" si="1"/>
        <v/>
      </c>
      <c r="Q37" s="174" t="str">
        <f t="shared" si="2"/>
        <v/>
      </c>
    </row>
    <row r="38" spans="1:17" ht="15.75" x14ac:dyDescent="0.25">
      <c r="A38" s="71"/>
      <c r="B38" s="71"/>
      <c r="C38" s="71"/>
      <c r="D38" s="71"/>
      <c r="E38" s="71"/>
      <c r="G38" s="148"/>
      <c r="H38" s="138"/>
      <c r="I38" s="62" t="str">
        <f>IF(G38&lt;&gt;"",(VLOOKUP(H38,index!$B$2:$J$5026,2,FALSE)),"")</f>
        <v/>
      </c>
      <c r="J38" s="62" t="str">
        <f t="shared" si="0"/>
        <v/>
      </c>
      <c r="K38" s="117" t="str">
        <f>IF(G38&lt;&gt;"",(VLOOKUP(H38,index!$B$2:$J$5026,3,FALSE)),"")</f>
        <v/>
      </c>
      <c r="L38" s="64" t="str">
        <f>IF(G38&lt;&gt;"",(VLOOKUP(H38,index!$B$2:$J$5026,7,FALSE)),"")</f>
        <v/>
      </c>
      <c r="M38" s="141">
        <v>0</v>
      </c>
      <c r="N38" s="142">
        <v>1</v>
      </c>
      <c r="O38" s="193"/>
      <c r="P38" s="173" t="str">
        <f t="shared" si="1"/>
        <v/>
      </c>
      <c r="Q38" s="174" t="str">
        <f t="shared" si="2"/>
        <v/>
      </c>
    </row>
    <row r="39" spans="1:17" ht="15.75" x14ac:dyDescent="0.25">
      <c r="A39" s="71"/>
      <c r="B39" s="71"/>
      <c r="C39" s="71"/>
      <c r="D39" s="71"/>
      <c r="E39" s="71"/>
      <c r="G39" s="148"/>
      <c r="H39" s="138"/>
      <c r="I39" s="62" t="str">
        <f>IF(G39&lt;&gt;"",(VLOOKUP(H39,index!$B$2:$J$5026,2,FALSE)),"")</f>
        <v/>
      </c>
      <c r="J39" s="62" t="str">
        <f t="shared" si="0"/>
        <v/>
      </c>
      <c r="K39" s="117" t="str">
        <f>IF(G39&lt;&gt;"",(VLOOKUP(H39,index!$B$2:$J$5026,3,FALSE)),"")</f>
        <v/>
      </c>
      <c r="L39" s="64" t="str">
        <f>IF(G39&lt;&gt;"",(VLOOKUP(H39,index!$B$2:$J$5026,7,FALSE)),"")</f>
        <v/>
      </c>
      <c r="M39" s="141">
        <v>0</v>
      </c>
      <c r="N39" s="142">
        <v>1</v>
      </c>
      <c r="O39" s="193"/>
      <c r="P39" s="173" t="str">
        <f t="shared" si="1"/>
        <v/>
      </c>
      <c r="Q39" s="174" t="str">
        <f t="shared" si="2"/>
        <v/>
      </c>
    </row>
    <row r="40" spans="1:17" ht="15.75" x14ac:dyDescent="0.25">
      <c r="A40" s="71"/>
      <c r="B40" s="71"/>
      <c r="C40" s="71"/>
      <c r="D40" s="71"/>
      <c r="E40" s="71"/>
      <c r="G40" s="148"/>
      <c r="H40" s="138"/>
      <c r="I40" s="62" t="str">
        <f>IF(G40&lt;&gt;"",(VLOOKUP(H40,index!$B$2:$J$5026,2,FALSE)),"")</f>
        <v/>
      </c>
      <c r="J40" s="62" t="str">
        <f t="shared" si="0"/>
        <v/>
      </c>
      <c r="K40" s="117" t="str">
        <f>IF(G40&lt;&gt;"",(VLOOKUP(H40,index!$B$2:$J$5026,3,FALSE)),"")</f>
        <v/>
      </c>
      <c r="L40" s="64" t="str">
        <f>IF(G40&lt;&gt;"",(VLOOKUP(H40,index!$B$2:$J$5026,7,FALSE)),"")</f>
        <v/>
      </c>
      <c r="M40" s="141">
        <v>0</v>
      </c>
      <c r="N40" s="142">
        <v>1</v>
      </c>
      <c r="O40" s="193"/>
      <c r="P40" s="173" t="str">
        <f t="shared" si="1"/>
        <v/>
      </c>
      <c r="Q40" s="174" t="str">
        <f t="shared" si="2"/>
        <v/>
      </c>
    </row>
    <row r="41" spans="1:17" ht="15.75" x14ac:dyDescent="0.25">
      <c r="A41" s="71"/>
      <c r="B41" s="71"/>
      <c r="C41" s="71"/>
      <c r="D41" s="71"/>
      <c r="E41" s="71"/>
      <c r="G41" s="148"/>
      <c r="H41" s="138"/>
      <c r="I41" s="62" t="str">
        <f>IF(G41&lt;&gt;"",(VLOOKUP(H41,index!$B$2:$J$5026,2,FALSE)),"")</f>
        <v/>
      </c>
      <c r="J41" s="62" t="str">
        <f t="shared" si="0"/>
        <v/>
      </c>
      <c r="K41" s="117" t="str">
        <f>IF(G41&lt;&gt;"",(VLOOKUP(H41,index!$B$2:$J$5026,3,FALSE)),"")</f>
        <v/>
      </c>
      <c r="L41" s="64" t="str">
        <f>IF(G41&lt;&gt;"",(VLOOKUP(H41,index!$B$2:$J$5026,7,FALSE)),"")</f>
        <v/>
      </c>
      <c r="M41" s="141">
        <v>0</v>
      </c>
      <c r="N41" s="142">
        <v>1</v>
      </c>
      <c r="O41" s="193"/>
      <c r="P41" s="173" t="str">
        <f t="shared" si="1"/>
        <v/>
      </c>
      <c r="Q41" s="174" t="str">
        <f t="shared" si="2"/>
        <v/>
      </c>
    </row>
    <row r="42" spans="1:17" ht="15.75" x14ac:dyDescent="0.25">
      <c r="A42" s="71"/>
      <c r="B42" s="71"/>
      <c r="C42" s="71"/>
      <c r="D42" s="71"/>
      <c r="E42" s="71"/>
      <c r="G42" s="148"/>
      <c r="H42" s="138"/>
      <c r="I42" s="62" t="str">
        <f>IF(G42&lt;&gt;"",(VLOOKUP(H42,index!$B$2:$J$5026,2,FALSE)),"")</f>
        <v/>
      </c>
      <c r="J42" s="62" t="str">
        <f t="shared" si="0"/>
        <v/>
      </c>
      <c r="K42" s="117" t="str">
        <f>IF(G42&lt;&gt;"",(VLOOKUP(H42,index!$B$2:$J$5026,3,FALSE)),"")</f>
        <v/>
      </c>
      <c r="L42" s="64" t="str">
        <f>IF(G42&lt;&gt;"",(VLOOKUP(H42,index!$B$2:$J$5026,7,FALSE)),"")</f>
        <v/>
      </c>
      <c r="M42" s="141">
        <v>0</v>
      </c>
      <c r="N42" s="142">
        <v>1</v>
      </c>
      <c r="O42" s="193"/>
      <c r="P42" s="173" t="str">
        <f t="shared" si="1"/>
        <v/>
      </c>
      <c r="Q42" s="174" t="str">
        <f t="shared" si="2"/>
        <v/>
      </c>
    </row>
    <row r="43" spans="1:17" ht="15.75" x14ac:dyDescent="0.25">
      <c r="A43" s="71"/>
      <c r="B43" s="71"/>
      <c r="C43" s="71"/>
      <c r="D43" s="71"/>
      <c r="E43" s="71"/>
      <c r="G43" s="148"/>
      <c r="H43" s="138"/>
      <c r="I43" s="62" t="str">
        <f>IF(G43&lt;&gt;"",(VLOOKUP(H43,index!$B$2:$J$5026,2,FALSE)),"")</f>
        <v/>
      </c>
      <c r="J43" s="62" t="str">
        <f t="shared" si="0"/>
        <v/>
      </c>
      <c r="K43" s="117" t="str">
        <f>IF(G43&lt;&gt;"",(VLOOKUP(H43,index!$B$2:$J$5026,3,FALSE)),"")</f>
        <v/>
      </c>
      <c r="L43" s="64" t="str">
        <f>IF(G43&lt;&gt;"",(VLOOKUP(H43,index!$B$2:$J$5026,7,FALSE)),"")</f>
        <v/>
      </c>
      <c r="M43" s="141">
        <v>0</v>
      </c>
      <c r="N43" s="142">
        <v>1</v>
      </c>
      <c r="O43" s="193"/>
      <c r="P43" s="173" t="str">
        <f t="shared" si="1"/>
        <v/>
      </c>
      <c r="Q43" s="174" t="str">
        <f t="shared" si="2"/>
        <v/>
      </c>
    </row>
    <row r="44" spans="1:17" ht="15.75" x14ac:dyDescent="0.25">
      <c r="A44" s="71"/>
      <c r="B44" s="71"/>
      <c r="C44" s="71"/>
      <c r="D44" s="71"/>
      <c r="E44" s="71"/>
      <c r="G44" s="148"/>
      <c r="H44" s="138"/>
      <c r="I44" s="62" t="str">
        <f>IF(G44&lt;&gt;"",(VLOOKUP(H44,index!$B$2:$J$5026,2,FALSE)),"")</f>
        <v/>
      </c>
      <c r="J44" s="62" t="str">
        <f t="shared" si="0"/>
        <v/>
      </c>
      <c r="K44" s="117" t="str">
        <f>IF(G44&lt;&gt;"",(VLOOKUP(H44,index!$B$2:$J$5026,3,FALSE)),"")</f>
        <v/>
      </c>
      <c r="L44" s="64" t="str">
        <f>IF(G44&lt;&gt;"",(VLOOKUP(H44,index!$B$2:$J$5026,7,FALSE)),"")</f>
        <v/>
      </c>
      <c r="M44" s="141">
        <v>0</v>
      </c>
      <c r="N44" s="142">
        <v>1</v>
      </c>
      <c r="O44" s="193"/>
      <c r="P44" s="173" t="str">
        <f t="shared" si="1"/>
        <v/>
      </c>
      <c r="Q44" s="174" t="str">
        <f t="shared" si="2"/>
        <v/>
      </c>
    </row>
    <row r="45" spans="1:17" ht="15.75" x14ac:dyDescent="0.25">
      <c r="A45" s="71"/>
      <c r="B45" s="71"/>
      <c r="C45" s="71"/>
      <c r="D45" s="71"/>
      <c r="E45" s="71"/>
      <c r="G45" s="148"/>
      <c r="H45" s="138"/>
      <c r="I45" s="62" t="str">
        <f>IF(G45&lt;&gt;"",(VLOOKUP(H45,index!$B$2:$J$5026,2,FALSE)),"")</f>
        <v/>
      </c>
      <c r="J45" s="62" t="str">
        <f t="shared" si="0"/>
        <v/>
      </c>
      <c r="K45" s="117" t="str">
        <f>IF(G45&lt;&gt;"",(VLOOKUP(H45,index!$B$2:$J$5026,3,FALSE)),"")</f>
        <v/>
      </c>
      <c r="L45" s="64" t="str">
        <f>IF(G45&lt;&gt;"",(VLOOKUP(H45,index!$B$2:$J$5026,7,FALSE)),"")</f>
        <v/>
      </c>
      <c r="M45" s="141">
        <v>0</v>
      </c>
      <c r="N45" s="142">
        <v>1</v>
      </c>
      <c r="O45" s="193"/>
      <c r="P45" s="173" t="str">
        <f t="shared" si="1"/>
        <v/>
      </c>
      <c r="Q45" s="174" t="str">
        <f t="shared" si="2"/>
        <v/>
      </c>
    </row>
    <row r="46" spans="1:17" ht="15.75" x14ac:dyDescent="0.25">
      <c r="A46" s="71"/>
      <c r="B46" s="71"/>
      <c r="C46" s="71"/>
      <c r="D46" s="71"/>
      <c r="E46" s="71"/>
      <c r="G46" s="148"/>
      <c r="H46" s="138"/>
      <c r="I46" s="62" t="str">
        <f>IF(G46&lt;&gt;"",(VLOOKUP(H46,index!$B$2:$J$5026,2,FALSE)),"")</f>
        <v/>
      </c>
      <c r="J46" s="62" t="str">
        <f t="shared" si="0"/>
        <v/>
      </c>
      <c r="K46" s="117" t="str">
        <f>IF(G46&lt;&gt;"",(VLOOKUP(H46,index!$B$2:$J$5026,3,FALSE)),"")</f>
        <v/>
      </c>
      <c r="L46" s="64" t="str">
        <f>IF(G46&lt;&gt;"",(VLOOKUP(H46,index!$B$2:$J$5026,7,FALSE)),"")</f>
        <v/>
      </c>
      <c r="M46" s="141">
        <v>0</v>
      </c>
      <c r="N46" s="142">
        <v>1</v>
      </c>
      <c r="O46" s="193"/>
      <c r="P46" s="173" t="str">
        <f t="shared" si="1"/>
        <v/>
      </c>
      <c r="Q46" s="174" t="str">
        <f t="shared" si="2"/>
        <v/>
      </c>
    </row>
    <row r="47" spans="1:17" ht="15.75" x14ac:dyDescent="0.25">
      <c r="A47" s="71"/>
      <c r="B47" s="71"/>
      <c r="C47" s="71"/>
      <c r="D47" s="71"/>
      <c r="E47" s="71"/>
      <c r="G47" s="148"/>
      <c r="H47" s="138"/>
      <c r="I47" s="62" t="str">
        <f>IF(G47&lt;&gt;"",(VLOOKUP(H47,index!$B$2:$J$5026,2,FALSE)),"")</f>
        <v/>
      </c>
      <c r="J47" s="62" t="str">
        <f t="shared" si="0"/>
        <v/>
      </c>
      <c r="K47" s="117" t="str">
        <f>IF(G47&lt;&gt;"",(VLOOKUP(H47,index!$B$2:$J$5026,3,FALSE)),"")</f>
        <v/>
      </c>
      <c r="L47" s="64" t="str">
        <f>IF(G47&lt;&gt;"",(VLOOKUP(H47,index!$B$2:$J$5026,7,FALSE)),"")</f>
        <v/>
      </c>
      <c r="M47" s="141">
        <v>0</v>
      </c>
      <c r="N47" s="142">
        <v>1</v>
      </c>
      <c r="O47" s="193"/>
      <c r="P47" s="173" t="str">
        <f t="shared" si="1"/>
        <v/>
      </c>
      <c r="Q47" s="174" t="str">
        <f t="shared" si="2"/>
        <v/>
      </c>
    </row>
    <row r="48" spans="1:17" ht="15.75" x14ac:dyDescent="0.25">
      <c r="A48" s="71"/>
      <c r="B48" s="71"/>
      <c r="C48" s="71"/>
      <c r="D48" s="71"/>
      <c r="E48" s="71"/>
      <c r="G48" s="148"/>
      <c r="H48" s="138"/>
      <c r="I48" s="62" t="str">
        <f>IF(G48&lt;&gt;"",(VLOOKUP(H48,index!$B$2:$J$5026,2,FALSE)),"")</f>
        <v/>
      </c>
      <c r="J48" s="62" t="str">
        <f t="shared" si="0"/>
        <v/>
      </c>
      <c r="K48" s="117" t="str">
        <f>IF(G48&lt;&gt;"",(VLOOKUP(H48,index!$B$2:$J$5026,3,FALSE)),"")</f>
        <v/>
      </c>
      <c r="L48" s="64" t="str">
        <f>IF(G48&lt;&gt;"",(VLOOKUP(H48,index!$B$2:$J$5026,7,FALSE)),"")</f>
        <v/>
      </c>
      <c r="M48" s="141">
        <v>0</v>
      </c>
      <c r="N48" s="142">
        <v>1</v>
      </c>
      <c r="O48" s="193"/>
      <c r="P48" s="173" t="str">
        <f t="shared" si="1"/>
        <v/>
      </c>
      <c r="Q48" s="174" t="str">
        <f t="shared" si="2"/>
        <v/>
      </c>
    </row>
    <row r="49" spans="1:29" ht="15.75" x14ac:dyDescent="0.25">
      <c r="A49" s="71"/>
      <c r="B49" s="71"/>
      <c r="C49" s="71"/>
      <c r="D49" s="71"/>
      <c r="E49" s="71"/>
      <c r="G49" s="148"/>
      <c r="H49" s="138"/>
      <c r="I49" s="62" t="str">
        <f>IF(G49&lt;&gt;"",(VLOOKUP(H49,index!$B$2:$J$5026,2,FALSE)),"")</f>
        <v/>
      </c>
      <c r="J49" s="62" t="str">
        <f t="shared" si="0"/>
        <v/>
      </c>
      <c r="K49" s="117" t="str">
        <f>IF(G49&lt;&gt;"",(VLOOKUP(H49,index!$B$2:$J$5026,3,FALSE)),"")</f>
        <v/>
      </c>
      <c r="L49" s="64" t="str">
        <f>IF(G49&lt;&gt;"",(VLOOKUP(H49,index!$B$2:$J$5026,7,FALSE)),"")</f>
        <v/>
      </c>
      <c r="M49" s="141">
        <v>0</v>
      </c>
      <c r="N49" s="142">
        <v>1</v>
      </c>
      <c r="O49" s="193"/>
      <c r="P49" s="173" t="str">
        <f t="shared" si="1"/>
        <v/>
      </c>
      <c r="Q49" s="174" t="str">
        <f t="shared" si="2"/>
        <v/>
      </c>
    </row>
    <row r="50" spans="1:29" ht="16.5" thickBot="1" x14ac:dyDescent="0.3">
      <c r="A50" s="71"/>
      <c r="B50" s="71"/>
      <c r="C50" s="71"/>
      <c r="D50" s="71"/>
      <c r="E50" s="71"/>
      <c r="G50" s="148"/>
      <c r="H50" s="140"/>
      <c r="I50" s="110" t="str">
        <f>IF(G50&lt;&gt;"",(VLOOKUP(H50,index!$B$2:$J$5026,2,FALSE)),"")</f>
        <v/>
      </c>
      <c r="J50" s="110" t="str">
        <f t="shared" si="0"/>
        <v/>
      </c>
      <c r="K50" s="117" t="str">
        <f>IF(G50&lt;&gt;"",(VLOOKUP(H50,index!$B$2:$J$5026,3,FALSE)),"")</f>
        <v/>
      </c>
      <c r="L50" s="111" t="str">
        <f>IF(G50&lt;&gt;"",(VLOOKUP(H50,index!$B$2:$J$5026,7,FALSE)),"")</f>
        <v/>
      </c>
      <c r="M50" s="143">
        <v>0</v>
      </c>
      <c r="N50" s="144">
        <v>1</v>
      </c>
      <c r="O50" s="193"/>
      <c r="P50" s="173" t="str">
        <f t="shared" si="1"/>
        <v/>
      </c>
      <c r="Q50" s="174" t="str">
        <f t="shared" si="2"/>
        <v/>
      </c>
    </row>
    <row r="51" spans="1:29" x14ac:dyDescent="0.25">
      <c r="A51" s="71"/>
      <c r="B51" s="71"/>
      <c r="C51" s="71"/>
      <c r="D51" s="71"/>
      <c r="E51" s="71"/>
      <c r="G51" s="36"/>
      <c r="H51" s="36"/>
      <c r="I51" s="37"/>
      <c r="J51" s="38"/>
      <c r="K51" s="39"/>
      <c r="L51" s="40"/>
      <c r="M51" s="40"/>
    </row>
    <row r="52" spans="1:29" x14ac:dyDescent="0.25">
      <c r="A52" s="71"/>
      <c r="B52" s="71"/>
      <c r="C52" s="71"/>
      <c r="D52" s="71"/>
      <c r="E52" s="71"/>
      <c r="F52" s="71"/>
      <c r="G52" s="80"/>
      <c r="H52" s="80"/>
      <c r="I52" s="81"/>
      <c r="J52" s="82"/>
      <c r="K52" s="83"/>
      <c r="L52" s="84"/>
      <c r="M52" s="84"/>
      <c r="N52" s="71"/>
      <c r="O52" s="71"/>
      <c r="P52" s="71"/>
      <c r="Q52" s="71"/>
      <c r="R52" s="71"/>
      <c r="AC52" s="71"/>
    </row>
    <row r="53" spans="1:29" x14ac:dyDescent="0.25">
      <c r="A53" s="71"/>
      <c r="B53" s="71"/>
      <c r="C53" s="71"/>
      <c r="D53" s="71"/>
      <c r="E53" s="71"/>
      <c r="F53" s="71"/>
      <c r="G53" s="80"/>
      <c r="H53" s="80"/>
      <c r="I53" s="81"/>
      <c r="J53" s="82"/>
      <c r="K53" s="83"/>
      <c r="L53" s="84"/>
      <c r="M53" s="84"/>
      <c r="N53" s="71"/>
      <c r="O53" s="71"/>
      <c r="P53" s="71"/>
      <c r="Q53" s="71"/>
      <c r="R53" s="71"/>
      <c r="AC53" s="71"/>
    </row>
    <row r="54" spans="1:29" x14ac:dyDescent="0.25">
      <c r="A54" s="71"/>
      <c r="B54" s="71"/>
      <c r="C54" s="71"/>
      <c r="D54" s="71"/>
      <c r="E54" s="71"/>
      <c r="F54" s="71"/>
      <c r="G54" s="80"/>
      <c r="H54" s="80"/>
      <c r="I54" s="81"/>
      <c r="J54" s="82"/>
      <c r="K54" s="83"/>
      <c r="L54" s="84"/>
      <c r="M54" s="84"/>
      <c r="N54" s="71"/>
      <c r="O54" s="71"/>
      <c r="P54" s="71"/>
      <c r="Q54" s="71"/>
      <c r="R54" s="71"/>
      <c r="AC54" s="71"/>
    </row>
    <row r="55" spans="1:29" x14ac:dyDescent="0.25">
      <c r="A55" s="71"/>
      <c r="B55" s="71"/>
      <c r="C55" s="71"/>
      <c r="D55" s="71"/>
      <c r="E55" s="71"/>
      <c r="F55" s="71"/>
      <c r="G55" s="80"/>
      <c r="H55" s="80"/>
      <c r="I55" s="81"/>
      <c r="J55" s="82"/>
      <c r="K55" s="83"/>
      <c r="L55" s="84"/>
      <c r="M55" s="84"/>
      <c r="N55" s="71"/>
      <c r="O55" s="71"/>
      <c r="P55" s="71"/>
      <c r="Q55" s="71"/>
      <c r="R55" s="71"/>
      <c r="AC55" s="71"/>
    </row>
    <row r="56" spans="1:29" x14ac:dyDescent="0.25">
      <c r="A56" s="71"/>
      <c r="B56" s="71"/>
      <c r="C56" s="71"/>
      <c r="D56" s="71"/>
      <c r="E56" s="71"/>
      <c r="F56" s="71"/>
      <c r="G56" s="80"/>
      <c r="H56" s="80"/>
      <c r="I56" s="81"/>
      <c r="J56" s="82"/>
      <c r="K56" s="83"/>
      <c r="L56" s="84"/>
      <c r="M56" s="84"/>
      <c r="N56" s="71"/>
      <c r="O56" s="71"/>
      <c r="P56" s="71"/>
      <c r="Q56" s="71"/>
      <c r="R56" s="71"/>
      <c r="AC56" s="71"/>
    </row>
    <row r="57" spans="1:29" x14ac:dyDescent="0.25">
      <c r="A57" s="71"/>
      <c r="B57" s="71"/>
      <c r="C57" s="71"/>
      <c r="D57" s="71"/>
      <c r="E57" s="71"/>
      <c r="F57" s="71"/>
      <c r="G57" s="80"/>
      <c r="H57" s="80"/>
      <c r="I57" s="81"/>
      <c r="J57" s="82"/>
      <c r="K57" s="83"/>
      <c r="L57" s="84"/>
      <c r="M57" s="84"/>
      <c r="N57" s="71"/>
      <c r="O57" s="71"/>
      <c r="P57" s="71"/>
      <c r="Q57" s="71"/>
      <c r="R57" s="71"/>
      <c r="AC57" s="71"/>
    </row>
    <row r="58" spans="1:29" x14ac:dyDescent="0.25">
      <c r="A58" s="71"/>
      <c r="B58" s="71"/>
      <c r="C58" s="71"/>
      <c r="D58" s="71"/>
      <c r="E58" s="71"/>
      <c r="F58" s="71"/>
      <c r="G58" s="80"/>
      <c r="H58" s="80"/>
      <c r="I58" s="81"/>
      <c r="J58" s="82"/>
      <c r="K58" s="83"/>
      <c r="L58" s="84"/>
      <c r="M58" s="84"/>
      <c r="N58" s="71"/>
      <c r="O58" s="71"/>
      <c r="P58" s="71"/>
      <c r="Q58" s="71"/>
      <c r="R58" s="71"/>
      <c r="AC58" s="71"/>
    </row>
    <row r="59" spans="1:29" x14ac:dyDescent="0.25">
      <c r="A59" s="71"/>
      <c r="B59" s="71"/>
      <c r="C59" s="71"/>
      <c r="D59" s="71"/>
      <c r="E59" s="71"/>
      <c r="F59" s="71"/>
      <c r="G59" s="80"/>
      <c r="H59" s="80"/>
      <c r="I59" s="81"/>
      <c r="J59" s="82"/>
      <c r="K59" s="83"/>
      <c r="L59" s="84"/>
      <c r="M59" s="84"/>
      <c r="N59" s="71"/>
      <c r="O59" s="71"/>
      <c r="P59" s="71"/>
      <c r="Q59" s="71"/>
      <c r="R59" s="71"/>
      <c r="AC59" s="71"/>
    </row>
    <row r="60" spans="1:29" x14ac:dyDescent="0.25">
      <c r="A60" s="71"/>
      <c r="B60" s="71"/>
      <c r="C60" s="71"/>
      <c r="D60" s="71"/>
      <c r="E60" s="71"/>
      <c r="F60" s="71"/>
      <c r="G60" s="80"/>
      <c r="H60" s="80"/>
      <c r="I60" s="81"/>
      <c r="J60" s="82"/>
      <c r="K60" s="83"/>
      <c r="L60" s="84"/>
      <c r="M60" s="84"/>
      <c r="N60" s="71"/>
      <c r="O60" s="71"/>
      <c r="P60" s="71"/>
      <c r="Q60" s="71"/>
      <c r="R60" s="71"/>
      <c r="AC60" s="71"/>
    </row>
    <row r="61" spans="1:29" x14ac:dyDescent="0.25">
      <c r="A61" s="71"/>
      <c r="B61" s="71"/>
      <c r="C61" s="71"/>
      <c r="D61" s="71"/>
      <c r="E61" s="71"/>
      <c r="F61" s="71"/>
      <c r="G61" s="80"/>
      <c r="H61" s="80"/>
      <c r="I61" s="81"/>
      <c r="J61" s="82"/>
      <c r="K61" s="83"/>
      <c r="L61" s="84"/>
      <c r="M61" s="84"/>
      <c r="N61" s="71"/>
      <c r="O61" s="71"/>
      <c r="P61" s="71"/>
      <c r="Q61" s="71"/>
      <c r="R61" s="71"/>
      <c r="AC61" s="71"/>
    </row>
    <row r="62" spans="1:29" x14ac:dyDescent="0.25">
      <c r="A62" s="71"/>
      <c r="B62" s="71"/>
      <c r="C62" s="71"/>
      <c r="D62" s="71"/>
      <c r="E62" s="71"/>
      <c r="F62" s="71"/>
      <c r="G62" s="80"/>
      <c r="H62" s="80"/>
      <c r="I62" s="81"/>
      <c r="J62" s="82"/>
      <c r="K62" s="83"/>
      <c r="L62" s="84"/>
      <c r="M62" s="84"/>
      <c r="N62" s="71"/>
      <c r="O62" s="71"/>
      <c r="P62" s="71"/>
      <c r="Q62" s="71"/>
      <c r="R62" s="71"/>
      <c r="AC62" s="71"/>
    </row>
    <row r="63" spans="1:29" x14ac:dyDescent="0.25">
      <c r="A63" s="71"/>
      <c r="B63" s="71"/>
      <c r="C63" s="71"/>
      <c r="D63" s="71"/>
      <c r="E63" s="71"/>
      <c r="F63" s="71"/>
      <c r="G63" s="80"/>
      <c r="H63" s="80"/>
      <c r="I63" s="81"/>
      <c r="J63" s="82"/>
      <c r="K63" s="83"/>
      <c r="L63" s="84"/>
      <c r="M63" s="84"/>
      <c r="N63" s="71"/>
      <c r="O63" s="71"/>
      <c r="P63" s="71"/>
      <c r="Q63" s="71"/>
      <c r="R63" s="71"/>
      <c r="AC63" s="71"/>
    </row>
    <row r="64" spans="1:29" x14ac:dyDescent="0.25">
      <c r="A64" s="71"/>
      <c r="B64" s="71"/>
      <c r="C64" s="71"/>
      <c r="D64" s="71"/>
      <c r="E64" s="71"/>
      <c r="F64" s="71"/>
      <c r="G64" s="80"/>
      <c r="H64" s="80"/>
      <c r="I64" s="81"/>
      <c r="J64" s="82"/>
      <c r="K64" s="83"/>
      <c r="L64" s="84"/>
      <c r="M64" s="84"/>
      <c r="N64" s="71"/>
      <c r="O64" s="71"/>
      <c r="P64" s="71"/>
      <c r="Q64" s="71"/>
      <c r="R64" s="71"/>
      <c r="AC64" s="71"/>
    </row>
    <row r="65" spans="1:29" x14ac:dyDescent="0.25">
      <c r="A65" s="71"/>
      <c r="B65" s="71"/>
      <c r="C65" s="71"/>
      <c r="D65" s="71"/>
      <c r="E65" s="71"/>
      <c r="F65" s="71"/>
      <c r="G65" s="80"/>
      <c r="H65" s="80"/>
      <c r="I65" s="81"/>
      <c r="J65" s="82"/>
      <c r="K65" s="83"/>
      <c r="L65" s="84"/>
      <c r="M65" s="84"/>
      <c r="N65" s="71"/>
      <c r="O65" s="71"/>
      <c r="P65" s="71"/>
      <c r="Q65" s="71"/>
      <c r="R65" s="71"/>
      <c r="AC65" s="71"/>
    </row>
    <row r="66" spans="1:29" x14ac:dyDescent="0.25">
      <c r="A66" s="71"/>
      <c r="B66" s="71"/>
      <c r="C66" s="71"/>
      <c r="D66" s="71"/>
      <c r="E66" s="71"/>
      <c r="F66" s="71"/>
      <c r="G66" s="80"/>
      <c r="H66" s="80"/>
      <c r="I66" s="81"/>
      <c r="J66" s="82"/>
      <c r="K66" s="83"/>
      <c r="L66" s="84"/>
      <c r="M66" s="84"/>
      <c r="N66" s="71"/>
      <c r="O66" s="71"/>
      <c r="P66" s="71"/>
      <c r="Q66" s="71"/>
      <c r="R66" s="71"/>
      <c r="AC66" s="71"/>
    </row>
    <row r="67" spans="1:29" x14ac:dyDescent="0.25">
      <c r="A67" s="71"/>
      <c r="B67" s="71"/>
      <c r="C67" s="71"/>
      <c r="D67" s="71"/>
      <c r="E67" s="71"/>
      <c r="F67" s="71"/>
      <c r="G67" s="80"/>
      <c r="H67" s="80"/>
      <c r="I67" s="81"/>
      <c r="J67" s="82"/>
      <c r="K67" s="83"/>
      <c r="L67" s="84"/>
      <c r="M67" s="84"/>
      <c r="N67" s="71"/>
      <c r="O67" s="71"/>
      <c r="P67" s="71"/>
      <c r="Q67" s="71"/>
      <c r="R67" s="71"/>
      <c r="AC67" s="71"/>
    </row>
    <row r="68" spans="1:29" x14ac:dyDescent="0.25">
      <c r="A68" s="71"/>
      <c r="B68" s="71"/>
      <c r="C68" s="71"/>
      <c r="D68" s="71"/>
      <c r="E68" s="71"/>
      <c r="F68" s="71"/>
      <c r="G68" s="80"/>
      <c r="H68" s="80"/>
      <c r="I68" s="81"/>
      <c r="J68" s="82"/>
      <c r="K68" s="83"/>
      <c r="L68" s="84"/>
      <c r="M68" s="84"/>
      <c r="N68" s="71"/>
      <c r="O68" s="71"/>
      <c r="P68" s="71"/>
      <c r="Q68" s="71"/>
      <c r="R68" s="71"/>
      <c r="AC68" s="71"/>
    </row>
    <row r="69" spans="1:29" x14ac:dyDescent="0.25">
      <c r="A69" s="71"/>
      <c r="B69" s="71"/>
      <c r="C69" s="71"/>
      <c r="D69" s="71"/>
      <c r="E69" s="71"/>
      <c r="F69" s="71"/>
      <c r="G69" s="80"/>
      <c r="H69" s="80"/>
      <c r="I69" s="81"/>
      <c r="J69" s="82"/>
      <c r="K69" s="83"/>
      <c r="L69" s="84"/>
      <c r="M69" s="84"/>
      <c r="N69" s="71"/>
      <c r="O69" s="71"/>
      <c r="P69" s="71"/>
      <c r="Q69" s="71"/>
      <c r="R69" s="71"/>
      <c r="AC69" s="71"/>
    </row>
    <row r="70" spans="1:29" x14ac:dyDescent="0.25">
      <c r="A70" s="71"/>
      <c r="B70" s="71"/>
      <c r="C70" s="71"/>
      <c r="D70" s="71"/>
      <c r="E70" s="71"/>
      <c r="F70" s="71"/>
      <c r="G70" s="80"/>
      <c r="H70" s="80"/>
      <c r="I70" s="81"/>
      <c r="J70" s="82"/>
      <c r="K70" s="83"/>
      <c r="L70" s="84"/>
      <c r="M70" s="84"/>
      <c r="N70" s="71"/>
      <c r="O70" s="71"/>
      <c r="P70" s="71"/>
      <c r="Q70" s="71"/>
      <c r="R70" s="71"/>
      <c r="AC70" s="71"/>
    </row>
    <row r="71" spans="1:29" x14ac:dyDescent="0.25">
      <c r="A71" s="71"/>
      <c r="B71" s="71"/>
      <c r="C71" s="71"/>
      <c r="D71" s="71"/>
      <c r="E71" s="71"/>
      <c r="F71" s="71"/>
      <c r="G71" s="80"/>
      <c r="H71" s="80"/>
      <c r="I71" s="81"/>
      <c r="J71" s="82"/>
      <c r="K71" s="83"/>
      <c r="L71" s="84"/>
      <c r="M71" s="84"/>
      <c r="N71" s="71"/>
      <c r="O71" s="71"/>
      <c r="P71" s="71"/>
      <c r="Q71" s="71"/>
      <c r="R71" s="71"/>
      <c r="AC71" s="71"/>
    </row>
    <row r="72" spans="1:29" x14ac:dyDescent="0.25">
      <c r="A72" s="71"/>
      <c r="B72" s="71"/>
      <c r="C72" s="71"/>
      <c r="D72" s="71"/>
      <c r="E72" s="71"/>
      <c r="F72" s="71"/>
      <c r="G72" s="80"/>
      <c r="H72" s="80"/>
      <c r="I72" s="81"/>
      <c r="J72" s="82"/>
      <c r="K72" s="83"/>
      <c r="L72" s="84"/>
      <c r="M72" s="84"/>
      <c r="N72" s="71"/>
      <c r="O72" s="71"/>
      <c r="P72" s="71"/>
      <c r="Q72" s="71"/>
      <c r="R72" s="71"/>
      <c r="AC72" s="71"/>
    </row>
    <row r="73" spans="1:29" x14ac:dyDescent="0.25">
      <c r="A73" s="71"/>
      <c r="B73" s="71"/>
      <c r="C73" s="71"/>
      <c r="D73" s="71"/>
      <c r="E73" s="71"/>
      <c r="F73" s="71"/>
      <c r="G73" s="80"/>
      <c r="H73" s="80"/>
      <c r="I73" s="81"/>
      <c r="J73" s="82"/>
      <c r="K73" s="83"/>
      <c r="L73" s="84"/>
      <c r="M73" s="84"/>
      <c r="N73" s="71"/>
      <c r="O73" s="71"/>
      <c r="P73" s="71"/>
      <c r="Q73" s="71"/>
      <c r="R73" s="71"/>
      <c r="AC73" s="71"/>
    </row>
    <row r="74" spans="1:29" x14ac:dyDescent="0.25">
      <c r="A74" s="71"/>
      <c r="B74" s="71"/>
      <c r="C74" s="71"/>
      <c r="D74" s="71"/>
      <c r="E74" s="71"/>
      <c r="F74" s="71"/>
      <c r="G74" s="80"/>
      <c r="H74" s="80"/>
      <c r="I74" s="81"/>
      <c r="J74" s="82"/>
      <c r="K74" s="83"/>
      <c r="L74" s="84"/>
      <c r="M74" s="84"/>
      <c r="N74" s="71"/>
      <c r="O74" s="71"/>
      <c r="P74" s="71"/>
      <c r="Q74" s="71"/>
      <c r="R74" s="71"/>
      <c r="AC74" s="71"/>
    </row>
    <row r="75" spans="1:29" x14ac:dyDescent="0.25">
      <c r="A75" s="71"/>
      <c r="B75" s="71"/>
      <c r="C75" s="71"/>
      <c r="D75" s="71"/>
      <c r="E75" s="71"/>
      <c r="F75" s="71"/>
      <c r="G75" s="80"/>
      <c r="H75" s="80"/>
      <c r="I75" s="81"/>
      <c r="J75" s="82"/>
      <c r="K75" s="83"/>
      <c r="L75" s="84"/>
      <c r="M75" s="84"/>
      <c r="N75" s="71"/>
      <c r="O75" s="71"/>
      <c r="P75" s="71"/>
      <c r="Q75" s="71"/>
      <c r="R75" s="71"/>
      <c r="AC75" s="71"/>
    </row>
    <row r="76" spans="1:29" x14ac:dyDescent="0.25">
      <c r="A76" s="71"/>
      <c r="B76" s="71"/>
      <c r="C76" s="71"/>
      <c r="D76" s="71"/>
      <c r="E76" s="71"/>
      <c r="F76" s="71"/>
      <c r="G76" s="80"/>
      <c r="H76" s="80"/>
      <c r="I76" s="81"/>
      <c r="J76" s="82"/>
      <c r="K76" s="83"/>
      <c r="L76" s="84"/>
      <c r="M76" s="84"/>
      <c r="N76" s="71"/>
      <c r="O76" s="71"/>
      <c r="P76" s="71"/>
      <c r="Q76" s="71"/>
      <c r="R76" s="71"/>
      <c r="AC76" s="71"/>
    </row>
    <row r="77" spans="1:29" x14ac:dyDescent="0.25">
      <c r="A77" s="71"/>
      <c r="B77" s="71"/>
      <c r="C77" s="71"/>
      <c r="D77" s="71"/>
      <c r="E77" s="71"/>
      <c r="F77" s="71"/>
      <c r="G77" s="80"/>
      <c r="H77" s="80"/>
      <c r="I77" s="81"/>
      <c r="J77" s="82"/>
      <c r="K77" s="83"/>
      <c r="L77" s="84"/>
      <c r="M77" s="84"/>
      <c r="N77" s="71"/>
      <c r="O77" s="71"/>
      <c r="P77" s="71"/>
      <c r="Q77" s="71"/>
      <c r="R77" s="71"/>
      <c r="AC77" s="71"/>
    </row>
    <row r="78" spans="1:29" x14ac:dyDescent="0.25">
      <c r="A78" s="71"/>
      <c r="B78" s="71"/>
      <c r="C78" s="71"/>
      <c r="D78" s="71"/>
      <c r="E78" s="71"/>
      <c r="F78" s="71"/>
      <c r="G78" s="80"/>
      <c r="H78" s="80"/>
      <c r="I78" s="81"/>
      <c r="J78" s="82"/>
      <c r="K78" s="83"/>
      <c r="L78" s="84"/>
      <c r="M78" s="84"/>
      <c r="N78" s="71"/>
      <c r="O78" s="71"/>
      <c r="P78" s="71"/>
      <c r="Q78" s="71"/>
      <c r="R78" s="71"/>
      <c r="AC78" s="71"/>
    </row>
    <row r="79" spans="1:29" x14ac:dyDescent="0.25">
      <c r="A79" s="71"/>
      <c r="B79" s="71"/>
      <c r="C79" s="71"/>
      <c r="D79" s="71"/>
      <c r="E79" s="71"/>
      <c r="F79" s="71"/>
      <c r="G79" s="80"/>
      <c r="H79" s="80"/>
      <c r="I79" s="81"/>
      <c r="J79" s="82"/>
      <c r="K79" s="83"/>
      <c r="L79" s="84"/>
      <c r="M79" s="84"/>
      <c r="N79" s="71"/>
      <c r="O79" s="71"/>
      <c r="P79" s="71"/>
      <c r="Q79" s="71"/>
      <c r="R79" s="71"/>
      <c r="AC79" s="71"/>
    </row>
    <row r="80" spans="1:29" x14ac:dyDescent="0.25">
      <c r="A80" s="71"/>
      <c r="B80" s="71"/>
      <c r="C80" s="71"/>
      <c r="D80" s="71"/>
      <c r="E80" s="71"/>
      <c r="F80" s="71"/>
      <c r="G80" s="80"/>
      <c r="H80" s="80"/>
      <c r="I80" s="81"/>
      <c r="J80" s="82"/>
      <c r="K80" s="83"/>
      <c r="L80" s="84"/>
      <c r="M80" s="84"/>
      <c r="N80" s="71"/>
      <c r="O80" s="71"/>
      <c r="P80" s="71"/>
      <c r="Q80" s="71"/>
      <c r="R80" s="71"/>
      <c r="AC80" s="71"/>
    </row>
    <row r="81" spans="1:29" x14ac:dyDescent="0.25">
      <c r="A81" s="71"/>
      <c r="B81" s="71"/>
      <c r="C81" s="71"/>
      <c r="D81" s="71"/>
      <c r="E81" s="71"/>
      <c r="F81" s="71"/>
      <c r="G81" s="80"/>
      <c r="H81" s="80"/>
      <c r="I81" s="81"/>
      <c r="J81" s="82"/>
      <c r="K81" s="83"/>
      <c r="L81" s="84"/>
      <c r="M81" s="84"/>
      <c r="N81" s="71"/>
      <c r="O81" s="71"/>
      <c r="P81" s="71"/>
      <c r="Q81" s="71"/>
      <c r="R81" s="71"/>
      <c r="AC81" s="71"/>
    </row>
    <row r="82" spans="1:29" x14ac:dyDescent="0.25">
      <c r="A82" s="71"/>
      <c r="B82" s="71"/>
      <c r="C82" s="71"/>
      <c r="D82" s="71"/>
      <c r="E82" s="71"/>
      <c r="F82" s="71"/>
      <c r="G82" s="80"/>
      <c r="H82" s="80"/>
      <c r="I82" s="81"/>
      <c r="J82" s="82"/>
      <c r="K82" s="83"/>
      <c r="L82" s="84"/>
      <c r="M82" s="84"/>
      <c r="N82" s="71"/>
      <c r="O82" s="71"/>
      <c r="P82" s="71"/>
      <c r="Q82" s="71"/>
      <c r="R82" s="71"/>
      <c r="AC82" s="71"/>
    </row>
    <row r="83" spans="1:29" x14ac:dyDescent="0.25">
      <c r="A83" s="71"/>
      <c r="B83" s="71"/>
      <c r="C83" s="71"/>
      <c r="D83" s="71"/>
      <c r="E83" s="71"/>
      <c r="F83" s="71"/>
      <c r="G83" s="80"/>
      <c r="H83" s="80"/>
      <c r="I83" s="81"/>
      <c r="J83" s="82"/>
      <c r="K83" s="83"/>
      <c r="L83" s="84"/>
      <c r="M83" s="84"/>
      <c r="N83" s="71"/>
      <c r="O83" s="71"/>
      <c r="P83" s="71"/>
      <c r="Q83" s="71"/>
      <c r="R83" s="71"/>
      <c r="AC83" s="71"/>
    </row>
    <row r="84" spans="1:29" x14ac:dyDescent="0.25">
      <c r="A84" s="71"/>
      <c r="B84" s="71"/>
      <c r="C84" s="71"/>
      <c r="D84" s="71"/>
      <c r="E84" s="71"/>
      <c r="F84" s="71"/>
      <c r="G84" s="80"/>
      <c r="H84" s="80"/>
      <c r="I84" s="81"/>
      <c r="J84" s="82"/>
      <c r="K84" s="83"/>
      <c r="L84" s="84"/>
      <c r="M84" s="84"/>
      <c r="N84" s="71"/>
      <c r="O84" s="71"/>
      <c r="P84" s="71"/>
      <c r="Q84" s="71"/>
      <c r="R84" s="71"/>
      <c r="AC84" s="71"/>
    </row>
    <row r="85" spans="1:29" x14ac:dyDescent="0.25">
      <c r="A85" s="71"/>
      <c r="B85" s="71"/>
      <c r="C85" s="71"/>
      <c r="D85" s="71"/>
      <c r="E85" s="71"/>
      <c r="F85" s="71"/>
      <c r="G85" s="80"/>
      <c r="H85" s="80"/>
      <c r="I85" s="81"/>
      <c r="J85" s="82"/>
      <c r="K85" s="83"/>
      <c r="L85" s="84"/>
      <c r="M85" s="84"/>
      <c r="N85" s="71"/>
      <c r="O85" s="71"/>
      <c r="P85" s="71"/>
      <c r="Q85" s="71"/>
      <c r="R85" s="71"/>
      <c r="AC85" s="71"/>
    </row>
    <row r="86" spans="1:29" x14ac:dyDescent="0.25">
      <c r="A86" s="71"/>
      <c r="B86" s="71"/>
      <c r="C86" s="71"/>
      <c r="D86" s="71"/>
      <c r="E86" s="71"/>
      <c r="F86" s="71"/>
      <c r="G86" s="80"/>
      <c r="H86" s="80"/>
      <c r="I86" s="81"/>
      <c r="J86" s="82"/>
      <c r="K86" s="83"/>
      <c r="L86" s="84"/>
      <c r="M86" s="84"/>
      <c r="N86" s="71"/>
      <c r="O86" s="71"/>
      <c r="P86" s="71"/>
      <c r="Q86" s="71"/>
      <c r="R86" s="71"/>
      <c r="AC86" s="71"/>
    </row>
    <row r="87" spans="1:29" x14ac:dyDescent="0.25">
      <c r="A87" s="71"/>
      <c r="B87" s="71"/>
      <c r="C87" s="71"/>
      <c r="D87" s="71"/>
      <c r="E87" s="71"/>
      <c r="F87" s="71"/>
      <c r="G87" s="80"/>
      <c r="H87" s="80"/>
      <c r="I87" s="81"/>
      <c r="J87" s="82"/>
      <c r="K87" s="83"/>
      <c r="L87" s="84"/>
      <c r="M87" s="84"/>
      <c r="N87" s="71"/>
      <c r="O87" s="71"/>
      <c r="P87" s="71"/>
      <c r="Q87" s="71"/>
      <c r="R87" s="71"/>
      <c r="AC87" s="71"/>
    </row>
    <row r="88" spans="1:29" x14ac:dyDescent="0.25">
      <c r="A88" s="71"/>
      <c r="B88" s="71"/>
      <c r="C88" s="71"/>
      <c r="D88" s="71"/>
      <c r="E88" s="71"/>
      <c r="F88" s="71"/>
      <c r="G88" s="80"/>
      <c r="H88" s="80"/>
      <c r="I88" s="81"/>
      <c r="J88" s="82"/>
      <c r="K88" s="83"/>
      <c r="L88" s="84"/>
      <c r="M88" s="84"/>
      <c r="N88" s="71"/>
      <c r="O88" s="71"/>
      <c r="P88" s="71"/>
      <c r="Q88" s="71"/>
      <c r="R88" s="71"/>
      <c r="AC88" s="71"/>
    </row>
    <row r="89" spans="1:29" x14ac:dyDescent="0.25">
      <c r="A89" s="71"/>
      <c r="B89" s="71"/>
      <c r="C89" s="71"/>
      <c r="D89" s="71"/>
      <c r="E89" s="71"/>
      <c r="F89" s="71"/>
      <c r="G89" s="80"/>
      <c r="H89" s="80"/>
      <c r="I89" s="81"/>
      <c r="J89" s="82"/>
      <c r="K89" s="83"/>
      <c r="L89" s="84"/>
      <c r="M89" s="84"/>
      <c r="N89" s="71"/>
      <c r="O89" s="71"/>
      <c r="P89" s="71"/>
      <c r="Q89" s="71"/>
      <c r="R89" s="71"/>
      <c r="AC89" s="71"/>
    </row>
    <row r="90" spans="1:29" x14ac:dyDescent="0.25">
      <c r="A90" s="71"/>
      <c r="B90" s="71"/>
      <c r="C90" s="71"/>
      <c r="D90" s="71"/>
      <c r="E90" s="71"/>
      <c r="F90" s="71"/>
      <c r="G90" s="80"/>
      <c r="H90" s="80"/>
      <c r="I90" s="81"/>
      <c r="J90" s="82"/>
      <c r="K90" s="83"/>
      <c r="L90" s="84"/>
      <c r="M90" s="84"/>
      <c r="N90" s="71"/>
      <c r="O90" s="71"/>
      <c r="P90" s="71"/>
      <c r="Q90" s="71"/>
      <c r="R90" s="71"/>
      <c r="AC90" s="71"/>
    </row>
    <row r="91" spans="1:29" x14ac:dyDescent="0.25">
      <c r="A91" s="71"/>
      <c r="B91" s="71"/>
      <c r="C91" s="71"/>
      <c r="D91" s="71"/>
      <c r="E91" s="71"/>
      <c r="F91" s="71"/>
      <c r="G91" s="80"/>
      <c r="H91" s="80"/>
      <c r="I91" s="81"/>
      <c r="J91" s="82"/>
      <c r="K91" s="83"/>
      <c r="L91" s="84"/>
      <c r="M91" s="84"/>
      <c r="N91" s="71"/>
      <c r="O91" s="71"/>
      <c r="P91" s="71"/>
      <c r="Q91" s="71"/>
      <c r="R91" s="71"/>
      <c r="AC91" s="71"/>
    </row>
    <row r="92" spans="1:29" x14ac:dyDescent="0.25">
      <c r="G92" s="36"/>
      <c r="H92" s="36"/>
      <c r="I92" s="37"/>
      <c r="J92" s="38"/>
      <c r="K92" s="39"/>
      <c r="L92" s="40"/>
      <c r="M92" s="40"/>
    </row>
    <row r="93" spans="1:29" x14ac:dyDescent="0.25">
      <c r="G93" s="36"/>
      <c r="H93" s="36"/>
      <c r="I93" s="37"/>
      <c r="J93" s="38"/>
      <c r="K93" s="39"/>
      <c r="L93" s="40"/>
      <c r="M93" s="40"/>
    </row>
    <row r="94" spans="1:29" x14ac:dyDescent="0.25">
      <c r="G94" s="36"/>
      <c r="H94" s="36"/>
      <c r="I94" s="37"/>
      <c r="J94" s="38"/>
      <c r="K94" s="39"/>
      <c r="L94" s="40"/>
      <c r="M94" s="40"/>
    </row>
    <row r="95" spans="1:29" x14ac:dyDescent="0.25">
      <c r="G95" s="36"/>
      <c r="H95" s="36"/>
      <c r="I95" s="37"/>
      <c r="J95" s="38"/>
      <c r="K95" s="39"/>
      <c r="L95" s="40"/>
      <c r="M95" s="40"/>
    </row>
    <row r="96" spans="1:29" x14ac:dyDescent="0.25">
      <c r="G96" s="36"/>
      <c r="H96" s="36"/>
      <c r="I96" s="37"/>
      <c r="J96" s="38"/>
      <c r="K96" s="39"/>
      <c r="L96" s="40"/>
      <c r="M96" s="40"/>
    </row>
    <row r="97" spans="7:13" x14ac:dyDescent="0.25">
      <c r="G97" s="36"/>
      <c r="H97" s="36"/>
      <c r="I97" s="37"/>
      <c r="J97" s="38"/>
      <c r="K97" s="39"/>
      <c r="L97" s="40"/>
      <c r="M97" s="40"/>
    </row>
    <row r="98" spans="7:13" x14ac:dyDescent="0.25">
      <c r="G98" s="10"/>
      <c r="H98" s="10"/>
      <c r="I98" s="10"/>
      <c r="J98" s="41"/>
      <c r="K98" s="41"/>
      <c r="L98" s="10"/>
      <c r="M98" s="10"/>
    </row>
  </sheetData>
  <sheetProtection sheet="1" objects="1" scenarios="1"/>
  <mergeCells count="19">
    <mergeCell ref="P9:P10"/>
    <mergeCell ref="B16:D18"/>
    <mergeCell ref="B21:D23"/>
    <mergeCell ref="G7:H7"/>
    <mergeCell ref="G5:H5"/>
    <mergeCell ref="G2:Q2"/>
    <mergeCell ref="B5:D7"/>
    <mergeCell ref="B11:D13"/>
    <mergeCell ref="I5:J5"/>
    <mergeCell ref="M5:N5"/>
    <mergeCell ref="G9:G10"/>
    <mergeCell ref="H9:H10"/>
    <mergeCell ref="I9:I10"/>
    <mergeCell ref="J9:J10"/>
    <mergeCell ref="K9:K10"/>
    <mergeCell ref="L9:L10"/>
    <mergeCell ref="M9:M10"/>
    <mergeCell ref="N9:N10"/>
    <mergeCell ref="O9:O10"/>
  </mergeCells>
  <dataValidations count="3">
    <dataValidation type="list" allowBlank="1" showInputMessage="1" showErrorMessage="1" sqref="K51:K97 N11:N50">
      <formula1>$X$12:$X$21</formula1>
    </dataValidation>
    <dataValidation type="list" allowBlank="1" showInputMessage="1" showErrorMessage="1" sqref="K98 M11:M50 J51:J98">
      <formula1>$Y$12:$Y$15</formula1>
    </dataValidation>
    <dataValidation type="list" allowBlank="1" showInputMessage="1" showErrorMessage="1" sqref="I5">
      <formula1>$W$11:$W$15</formula1>
    </dataValidation>
  </dataValidations>
  <hyperlinks>
    <hyperlink ref="B5:D7" location="'COLIS FR'!A1" display="COLIS France"/>
    <hyperlink ref="B11:D13" location="'PALETTE FR'!A1" display="PALETTE France"/>
    <hyperlink ref="B16:D18" location="'COLIS EXPT'!A1" display="COLIS EXPORT"/>
    <hyperlink ref="B21:D23" location="'PALETTE EXPT'!A1" display="PALETTE Export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I11:J50 L11:L50 K11:K50 Q11:Q50 P11 P12:P50" emptyCellReferenc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666"/>
  <sheetViews>
    <sheetView topLeftCell="A241" workbookViewId="0">
      <selection activeCell="E268" sqref="E268"/>
    </sheetView>
  </sheetViews>
  <sheetFormatPr baseColWidth="10" defaultRowHeight="15" x14ac:dyDescent="0.25"/>
  <cols>
    <col min="1" max="1" width="19.140625" style="10" bestFit="1" customWidth="1"/>
    <col min="2" max="2" width="22" style="7" bestFit="1" customWidth="1"/>
    <col min="3" max="4" width="11.42578125" style="6"/>
    <col min="5" max="6" width="14.7109375" style="7" bestFit="1" customWidth="1"/>
    <col min="7" max="7" width="12.28515625" bestFit="1" customWidth="1"/>
    <col min="8" max="8" width="11.42578125" style="33"/>
    <col min="9" max="9" width="17.7109375" bestFit="1" customWidth="1"/>
    <col min="12" max="12" width="16.7109375" style="121" bestFit="1" customWidth="1"/>
  </cols>
  <sheetData>
    <row r="1" spans="1:12" ht="33.75" customHeight="1" x14ac:dyDescent="0.25">
      <c r="A1" s="28" t="s">
        <v>251</v>
      </c>
      <c r="B1" s="29" t="s">
        <v>246</v>
      </c>
      <c r="C1" s="28" t="s">
        <v>247</v>
      </c>
      <c r="D1" s="28" t="s">
        <v>248</v>
      </c>
      <c r="E1" s="28" t="s">
        <v>250</v>
      </c>
      <c r="F1" s="28" t="s">
        <v>249</v>
      </c>
      <c r="G1" s="30" t="s">
        <v>267</v>
      </c>
      <c r="H1" s="31" t="s">
        <v>352</v>
      </c>
      <c r="I1" s="30" t="s">
        <v>351</v>
      </c>
      <c r="J1" s="30" t="s">
        <v>350</v>
      </c>
      <c r="K1" s="30" t="s">
        <v>3540</v>
      </c>
      <c r="L1" s="120" t="s">
        <v>3569</v>
      </c>
    </row>
    <row r="2" spans="1:12" x14ac:dyDescent="0.25">
      <c r="A2" s="4" t="s">
        <v>253</v>
      </c>
      <c r="B2" s="9" t="s">
        <v>232</v>
      </c>
      <c r="C2" s="2">
        <v>5.72</v>
      </c>
      <c r="D2" s="1" t="s">
        <v>233</v>
      </c>
      <c r="E2" s="1"/>
      <c r="F2" s="12" t="s">
        <v>3</v>
      </c>
      <c r="G2" s="26"/>
      <c r="H2" s="32"/>
      <c r="I2" s="4"/>
      <c r="J2" s="4"/>
      <c r="K2" s="4"/>
    </row>
    <row r="3" spans="1:12" x14ac:dyDescent="0.25">
      <c r="A3" s="4" t="s">
        <v>253</v>
      </c>
      <c r="B3" s="9" t="s">
        <v>3518</v>
      </c>
      <c r="C3" s="2">
        <v>3.28</v>
      </c>
      <c r="D3" s="1" t="s">
        <v>233</v>
      </c>
      <c r="E3" s="1">
        <v>85185000</v>
      </c>
      <c r="F3" s="12" t="s">
        <v>3</v>
      </c>
      <c r="G3" s="26"/>
      <c r="H3" s="32"/>
      <c r="I3" s="4"/>
      <c r="J3" s="4"/>
      <c r="K3" s="4"/>
    </row>
    <row r="4" spans="1:12" x14ac:dyDescent="0.25">
      <c r="A4" s="4" t="s">
        <v>253</v>
      </c>
      <c r="B4" s="9" t="s">
        <v>3519</v>
      </c>
      <c r="C4" s="2">
        <v>1.78</v>
      </c>
      <c r="D4" s="1" t="s">
        <v>233</v>
      </c>
      <c r="E4" s="1">
        <v>85443000</v>
      </c>
      <c r="F4" s="12" t="s">
        <v>3</v>
      </c>
      <c r="G4" s="26"/>
      <c r="H4" s="32"/>
      <c r="I4" s="4"/>
      <c r="J4" s="4"/>
      <c r="K4" s="4"/>
    </row>
    <row r="5" spans="1:12" x14ac:dyDescent="0.25">
      <c r="A5" s="4" t="s">
        <v>253</v>
      </c>
      <c r="B5" s="9" t="s">
        <v>234</v>
      </c>
      <c r="C5" s="2">
        <v>10.64</v>
      </c>
      <c r="D5" s="1" t="s">
        <v>233</v>
      </c>
      <c r="E5" s="1"/>
      <c r="F5" s="12" t="s">
        <v>3</v>
      </c>
      <c r="G5" s="26"/>
      <c r="H5" s="32"/>
      <c r="I5" s="4"/>
      <c r="J5" s="4"/>
      <c r="K5" s="4"/>
    </row>
    <row r="6" spans="1:12" x14ac:dyDescent="0.25">
      <c r="A6" s="4" t="s">
        <v>253</v>
      </c>
      <c r="B6" s="9" t="s">
        <v>3304</v>
      </c>
      <c r="C6" s="2">
        <v>5.14</v>
      </c>
      <c r="D6" s="1" t="s">
        <v>233</v>
      </c>
      <c r="E6" s="1">
        <v>85182100</v>
      </c>
      <c r="F6" s="12" t="s">
        <v>3</v>
      </c>
      <c r="G6" s="26"/>
      <c r="H6" s="32"/>
      <c r="I6" s="4"/>
      <c r="J6" s="4"/>
      <c r="K6" s="4"/>
    </row>
    <row r="7" spans="1:12" x14ac:dyDescent="0.25">
      <c r="A7" s="4" t="s">
        <v>254</v>
      </c>
      <c r="B7" s="9" t="s">
        <v>3305</v>
      </c>
      <c r="C7" s="2">
        <v>18.579999999999998</v>
      </c>
      <c r="D7" s="1" t="s">
        <v>233</v>
      </c>
      <c r="E7" s="1">
        <v>85299097</v>
      </c>
      <c r="F7" s="12" t="s">
        <v>3</v>
      </c>
      <c r="G7" s="26"/>
      <c r="H7" s="32"/>
      <c r="I7" s="4"/>
      <c r="J7" s="4"/>
      <c r="K7" s="4"/>
    </row>
    <row r="8" spans="1:12" x14ac:dyDescent="0.25">
      <c r="A8" s="4" t="s">
        <v>254</v>
      </c>
      <c r="B8" s="9" t="s">
        <v>3306</v>
      </c>
      <c r="C8" s="2">
        <v>15.28</v>
      </c>
      <c r="D8" s="1" t="s">
        <v>233</v>
      </c>
      <c r="E8" s="1">
        <v>85299097</v>
      </c>
      <c r="F8" s="12" t="s">
        <v>3</v>
      </c>
      <c r="G8" s="26"/>
      <c r="H8" s="32">
        <v>49</v>
      </c>
      <c r="I8" s="4"/>
      <c r="J8" s="4"/>
      <c r="K8" s="4"/>
      <c r="L8" s="121">
        <v>694970502710</v>
      </c>
    </row>
    <row r="9" spans="1:12" x14ac:dyDescent="0.25">
      <c r="A9" s="4" t="s">
        <v>254</v>
      </c>
      <c r="B9" s="9" t="s">
        <v>3307</v>
      </c>
      <c r="C9" s="2">
        <v>11.68</v>
      </c>
      <c r="D9" s="1" t="s">
        <v>233</v>
      </c>
      <c r="E9" s="1">
        <v>85299097</v>
      </c>
      <c r="F9" s="12" t="s">
        <v>3</v>
      </c>
      <c r="G9" s="26"/>
      <c r="H9" s="32">
        <v>45</v>
      </c>
      <c r="I9" s="4"/>
      <c r="J9" s="4"/>
      <c r="K9" s="4"/>
      <c r="L9" s="121">
        <v>694970293687</v>
      </c>
    </row>
    <row r="10" spans="1:12" x14ac:dyDescent="0.25">
      <c r="A10" s="4" t="s">
        <v>254</v>
      </c>
      <c r="B10" s="9" t="s">
        <v>3308</v>
      </c>
      <c r="C10" s="2">
        <v>9.14</v>
      </c>
      <c r="D10" s="1" t="s">
        <v>233</v>
      </c>
      <c r="E10" s="1">
        <v>85299097</v>
      </c>
      <c r="F10" s="12" t="s">
        <v>3</v>
      </c>
      <c r="G10" s="26"/>
      <c r="H10" s="32">
        <v>34</v>
      </c>
      <c r="I10" s="4"/>
      <c r="J10" s="4"/>
      <c r="K10" s="4"/>
      <c r="L10" s="121">
        <v>694970411449</v>
      </c>
    </row>
    <row r="11" spans="1:12" x14ac:dyDescent="0.25">
      <c r="A11" s="4" t="s">
        <v>254</v>
      </c>
      <c r="B11" s="9" t="s">
        <v>3309</v>
      </c>
      <c r="C11" s="2">
        <v>16</v>
      </c>
      <c r="D11" s="1" t="s">
        <v>233</v>
      </c>
      <c r="E11" s="1">
        <v>85299097</v>
      </c>
      <c r="F11" s="12" t="s">
        <v>3</v>
      </c>
      <c r="G11" s="26"/>
      <c r="H11" s="32">
        <v>69</v>
      </c>
      <c r="I11" s="4"/>
      <c r="J11" s="4"/>
      <c r="K11" s="4"/>
      <c r="L11" s="121">
        <v>694970614079</v>
      </c>
    </row>
    <row r="12" spans="1:12" x14ac:dyDescent="0.25">
      <c r="A12" s="4" t="s">
        <v>254</v>
      </c>
      <c r="B12" s="9" t="s">
        <v>3310</v>
      </c>
      <c r="C12" s="2">
        <v>19.36</v>
      </c>
      <c r="D12" s="1" t="s">
        <v>233</v>
      </c>
      <c r="E12" s="1">
        <v>85299097</v>
      </c>
      <c r="F12" s="12" t="s">
        <v>3</v>
      </c>
      <c r="G12" s="26"/>
      <c r="H12" s="32">
        <v>79</v>
      </c>
      <c r="I12" s="4"/>
      <c r="J12" s="4"/>
      <c r="K12" s="4"/>
      <c r="L12" s="121">
        <v>694970309142</v>
      </c>
    </row>
    <row r="13" spans="1:12" x14ac:dyDescent="0.25">
      <c r="A13" s="4" t="s">
        <v>254</v>
      </c>
      <c r="B13" s="9" t="s">
        <v>3593</v>
      </c>
      <c r="C13" s="2">
        <v>8.86</v>
      </c>
      <c r="D13" s="1" t="s">
        <v>233</v>
      </c>
      <c r="E13" s="1">
        <v>85299097</v>
      </c>
      <c r="F13" s="12" t="s">
        <v>3</v>
      </c>
      <c r="G13" s="26"/>
      <c r="H13" s="32"/>
      <c r="I13" s="4"/>
      <c r="J13" s="4"/>
      <c r="K13" s="4"/>
    </row>
    <row r="14" spans="1:12" x14ac:dyDescent="0.25">
      <c r="A14" s="4" t="s">
        <v>255</v>
      </c>
      <c r="B14" s="9" t="s">
        <v>3311</v>
      </c>
      <c r="C14" s="2">
        <v>12.2</v>
      </c>
      <c r="D14" s="1" t="s">
        <v>233</v>
      </c>
      <c r="E14" s="1">
        <v>85182100</v>
      </c>
      <c r="F14" s="12" t="s">
        <v>3</v>
      </c>
      <c r="G14" s="26"/>
      <c r="H14" s="32">
        <v>50.24</v>
      </c>
      <c r="I14" s="4"/>
      <c r="J14" s="4"/>
      <c r="K14" s="4"/>
    </row>
    <row r="15" spans="1:12" x14ac:dyDescent="0.25">
      <c r="A15" s="4" t="s">
        <v>255</v>
      </c>
      <c r="B15" s="9" t="s">
        <v>3303</v>
      </c>
      <c r="C15" s="2">
        <v>1.24</v>
      </c>
      <c r="D15" s="1" t="s">
        <v>233</v>
      </c>
      <c r="E15" s="1">
        <v>85182100</v>
      </c>
      <c r="F15" s="12" t="s">
        <v>3</v>
      </c>
      <c r="G15" s="26"/>
      <c r="H15" s="32">
        <v>38.027000000000001</v>
      </c>
      <c r="I15" s="4"/>
      <c r="J15" s="4"/>
      <c r="K15" s="4"/>
    </row>
    <row r="16" spans="1:12" x14ac:dyDescent="0.25">
      <c r="A16" s="4" t="s">
        <v>255</v>
      </c>
      <c r="B16" s="9" t="s">
        <v>3589</v>
      </c>
      <c r="C16" s="2">
        <v>1.52</v>
      </c>
      <c r="D16" s="1" t="s">
        <v>233</v>
      </c>
      <c r="E16" s="1">
        <v>85182100</v>
      </c>
      <c r="F16" s="12" t="s">
        <v>3</v>
      </c>
      <c r="G16" s="26"/>
      <c r="H16" s="32"/>
      <c r="I16" s="4"/>
      <c r="J16" s="4"/>
      <c r="K16" s="4"/>
    </row>
    <row r="17" spans="1:11" x14ac:dyDescent="0.25">
      <c r="A17" s="4" t="s">
        <v>255</v>
      </c>
      <c r="B17" s="9" t="s">
        <v>3312</v>
      </c>
      <c r="C17" s="2">
        <v>20.420000000000002</v>
      </c>
      <c r="D17" s="1" t="s">
        <v>233</v>
      </c>
      <c r="E17" s="1">
        <v>85182100</v>
      </c>
      <c r="F17" s="12" t="s">
        <v>3</v>
      </c>
      <c r="G17" s="26"/>
      <c r="H17" s="32">
        <v>69.78</v>
      </c>
      <c r="I17" s="4"/>
      <c r="J17" s="4"/>
      <c r="K17" s="4"/>
    </row>
    <row r="18" spans="1:11" x14ac:dyDescent="0.25">
      <c r="A18" s="4" t="s">
        <v>255</v>
      </c>
      <c r="B18" s="9" t="s">
        <v>3313</v>
      </c>
      <c r="C18" s="2">
        <v>18.46</v>
      </c>
      <c r="D18" s="1" t="s">
        <v>233</v>
      </c>
      <c r="E18" s="1">
        <v>85182100</v>
      </c>
      <c r="F18" s="12" t="s">
        <v>3</v>
      </c>
      <c r="G18" s="26"/>
      <c r="H18" s="32">
        <v>68.72</v>
      </c>
      <c r="I18" s="4"/>
      <c r="J18" s="4"/>
      <c r="K18" s="4"/>
    </row>
    <row r="19" spans="1:11" x14ac:dyDescent="0.25">
      <c r="A19" s="4" t="s">
        <v>255</v>
      </c>
      <c r="B19" s="9" t="s">
        <v>3314</v>
      </c>
      <c r="C19" s="2">
        <v>4.5999999999999996</v>
      </c>
      <c r="D19" s="1" t="s">
        <v>233</v>
      </c>
      <c r="E19" s="1">
        <v>85182100</v>
      </c>
      <c r="F19" s="12" t="s">
        <v>3</v>
      </c>
      <c r="G19" s="26"/>
      <c r="H19" s="32">
        <v>96.8</v>
      </c>
      <c r="I19" s="4"/>
      <c r="J19" s="4"/>
      <c r="K19" s="4"/>
    </row>
    <row r="20" spans="1:11" x14ac:dyDescent="0.25">
      <c r="A20" s="4" t="s">
        <v>255</v>
      </c>
      <c r="B20" s="9" t="s">
        <v>3315</v>
      </c>
      <c r="C20" s="2">
        <v>11.3</v>
      </c>
      <c r="D20" s="1" t="s">
        <v>233</v>
      </c>
      <c r="E20" s="1">
        <v>85182100</v>
      </c>
      <c r="F20" s="12" t="s">
        <v>3</v>
      </c>
      <c r="G20" s="26"/>
      <c r="H20" s="32">
        <v>84.6</v>
      </c>
      <c r="I20" s="4"/>
      <c r="J20" s="4"/>
      <c r="K20" s="4"/>
    </row>
    <row r="21" spans="1:11" x14ac:dyDescent="0.25">
      <c r="A21" s="4" t="s">
        <v>255</v>
      </c>
      <c r="B21" s="9" t="s">
        <v>3576</v>
      </c>
      <c r="C21" s="2">
        <v>9.7200000000000006</v>
      </c>
      <c r="D21" s="1" t="s">
        <v>233</v>
      </c>
      <c r="E21" s="1">
        <v>85182100</v>
      </c>
      <c r="F21" s="12" t="s">
        <v>3</v>
      </c>
      <c r="G21" s="26"/>
      <c r="H21" s="32">
        <v>126</v>
      </c>
      <c r="I21" s="4"/>
      <c r="J21" s="4"/>
      <c r="K21" s="4"/>
    </row>
    <row r="22" spans="1:11" x14ac:dyDescent="0.25">
      <c r="A22" s="4" t="s">
        <v>255</v>
      </c>
      <c r="B22" s="9" t="s">
        <v>3316</v>
      </c>
      <c r="C22" s="2">
        <v>1.26</v>
      </c>
      <c r="D22" s="1" t="s">
        <v>235</v>
      </c>
      <c r="E22" s="1">
        <v>85182100</v>
      </c>
      <c r="F22" s="12" t="s">
        <v>3</v>
      </c>
      <c r="G22" s="26"/>
      <c r="H22" s="32">
        <v>25</v>
      </c>
      <c r="I22" s="4"/>
      <c r="J22" s="4"/>
      <c r="K22" s="4"/>
    </row>
    <row r="23" spans="1:11" x14ac:dyDescent="0.25">
      <c r="A23" s="4" t="s">
        <v>255</v>
      </c>
      <c r="B23" s="9" t="s">
        <v>3317</v>
      </c>
      <c r="C23" s="2">
        <v>1.7</v>
      </c>
      <c r="D23" s="1" t="s">
        <v>235</v>
      </c>
      <c r="E23" s="1">
        <v>85182100</v>
      </c>
      <c r="F23" s="12" t="s">
        <v>3</v>
      </c>
      <c r="G23" s="26"/>
      <c r="H23" s="32">
        <v>29.23</v>
      </c>
      <c r="I23" s="4"/>
      <c r="J23" s="4"/>
      <c r="K23" s="4"/>
    </row>
    <row r="24" spans="1:11" x14ac:dyDescent="0.25">
      <c r="A24" s="4" t="s">
        <v>255</v>
      </c>
      <c r="B24" s="9" t="s">
        <v>3318</v>
      </c>
      <c r="C24" s="2">
        <v>2.02</v>
      </c>
      <c r="D24" s="1" t="s">
        <v>235</v>
      </c>
      <c r="E24" s="1">
        <v>85182100</v>
      </c>
      <c r="F24" s="12" t="s">
        <v>3</v>
      </c>
      <c r="G24" s="26"/>
      <c r="H24" s="32">
        <v>38.61</v>
      </c>
      <c r="I24" s="4"/>
      <c r="J24" s="4"/>
      <c r="K24" s="4"/>
    </row>
    <row r="25" spans="1:11" x14ac:dyDescent="0.25">
      <c r="A25" s="4" t="s">
        <v>256</v>
      </c>
      <c r="B25" s="9" t="s">
        <v>3319</v>
      </c>
      <c r="C25" s="2">
        <v>1.04</v>
      </c>
      <c r="D25" s="1" t="s">
        <v>235</v>
      </c>
      <c r="E25" s="1"/>
      <c r="F25" s="12" t="s">
        <v>3</v>
      </c>
      <c r="G25" s="26"/>
      <c r="H25" s="32"/>
      <c r="I25" s="4"/>
      <c r="J25" s="4"/>
      <c r="K25" s="4"/>
    </row>
    <row r="26" spans="1:11" x14ac:dyDescent="0.25">
      <c r="A26" s="4" t="s">
        <v>256</v>
      </c>
      <c r="B26" s="9" t="s">
        <v>3320</v>
      </c>
      <c r="C26" s="2">
        <v>1.42</v>
      </c>
      <c r="D26" s="1" t="s">
        <v>235</v>
      </c>
      <c r="E26" s="1"/>
      <c r="F26" s="12" t="s">
        <v>3</v>
      </c>
      <c r="G26" s="26"/>
      <c r="H26" s="32"/>
      <c r="I26" s="4"/>
      <c r="J26" s="4"/>
      <c r="K26" s="4"/>
    </row>
    <row r="27" spans="1:11" x14ac:dyDescent="0.25">
      <c r="A27" s="4" t="s">
        <v>256</v>
      </c>
      <c r="B27" s="9" t="s">
        <v>3321</v>
      </c>
      <c r="C27" s="2">
        <v>2.02</v>
      </c>
      <c r="D27" s="1" t="s">
        <v>239</v>
      </c>
      <c r="E27" s="1">
        <v>85272159</v>
      </c>
      <c r="F27" s="12" t="s">
        <v>3</v>
      </c>
      <c r="G27" s="26"/>
      <c r="H27" s="32">
        <v>250</v>
      </c>
      <c r="I27" s="32"/>
      <c r="J27" s="32"/>
      <c r="K27" s="4"/>
    </row>
    <row r="28" spans="1:11" x14ac:dyDescent="0.25">
      <c r="A28" s="4" t="s">
        <v>257</v>
      </c>
      <c r="B28" s="9" t="s">
        <v>3580</v>
      </c>
      <c r="C28" s="2">
        <v>0.82</v>
      </c>
      <c r="D28" s="1" t="s">
        <v>236</v>
      </c>
      <c r="E28" s="1">
        <v>85272159</v>
      </c>
      <c r="F28" s="12" t="s">
        <v>3</v>
      </c>
      <c r="G28" s="26"/>
      <c r="H28" s="32">
        <v>37</v>
      </c>
      <c r="I28" s="32"/>
      <c r="J28" s="32"/>
      <c r="K28" s="4"/>
    </row>
    <row r="29" spans="1:11" x14ac:dyDescent="0.25">
      <c r="A29" s="4" t="s">
        <v>257</v>
      </c>
      <c r="B29" s="9" t="s">
        <v>3322</v>
      </c>
      <c r="C29" s="2">
        <v>0.86</v>
      </c>
      <c r="D29" s="1" t="s">
        <v>236</v>
      </c>
      <c r="E29" s="1">
        <v>85272159</v>
      </c>
      <c r="F29" s="12" t="s">
        <v>3</v>
      </c>
      <c r="G29" s="26"/>
      <c r="H29" s="32">
        <v>52</v>
      </c>
      <c r="I29" s="4"/>
      <c r="J29" s="4"/>
      <c r="K29" s="4"/>
    </row>
    <row r="30" spans="1:11" x14ac:dyDescent="0.25">
      <c r="A30" s="4" t="s">
        <v>257</v>
      </c>
      <c r="B30" s="9" t="s">
        <v>3323</v>
      </c>
      <c r="C30" s="2">
        <v>0.84</v>
      </c>
      <c r="D30" s="1" t="s">
        <v>236</v>
      </c>
      <c r="E30" s="1">
        <v>85272159</v>
      </c>
      <c r="F30" s="12" t="s">
        <v>3</v>
      </c>
      <c r="G30" s="26"/>
      <c r="H30" s="32">
        <v>52</v>
      </c>
      <c r="I30" s="4"/>
      <c r="J30" s="4"/>
      <c r="K30" s="4"/>
    </row>
    <row r="31" spans="1:11" x14ac:dyDescent="0.25">
      <c r="A31" s="4" t="s">
        <v>257</v>
      </c>
      <c r="B31" s="9" t="s">
        <v>353</v>
      </c>
      <c r="C31" s="2">
        <v>1.48</v>
      </c>
      <c r="D31" s="1" t="s">
        <v>233</v>
      </c>
      <c r="E31" s="1">
        <v>85272159</v>
      </c>
      <c r="F31" s="12" t="s">
        <v>3</v>
      </c>
      <c r="G31" s="26"/>
      <c r="H31" s="32">
        <v>120</v>
      </c>
      <c r="I31" s="4"/>
      <c r="J31" s="4"/>
      <c r="K31" s="4"/>
    </row>
    <row r="32" spans="1:11" x14ac:dyDescent="0.25">
      <c r="A32" s="4" t="s">
        <v>257</v>
      </c>
      <c r="B32" s="9" t="s">
        <v>3324</v>
      </c>
      <c r="C32" s="2">
        <v>1.48</v>
      </c>
      <c r="D32" s="1" t="s">
        <v>233</v>
      </c>
      <c r="E32" s="1">
        <v>85272159</v>
      </c>
      <c r="F32" s="12" t="s">
        <v>3</v>
      </c>
      <c r="G32" s="26"/>
      <c r="H32" s="32">
        <v>120</v>
      </c>
      <c r="I32" s="4"/>
      <c r="J32" s="4"/>
      <c r="K32" s="4"/>
    </row>
    <row r="33" spans="1:11" x14ac:dyDescent="0.25">
      <c r="A33" s="4" t="s">
        <v>257</v>
      </c>
      <c r="B33" s="9" t="s">
        <v>3325</v>
      </c>
      <c r="C33" s="2">
        <v>2.82</v>
      </c>
      <c r="D33" s="1" t="s">
        <v>236</v>
      </c>
      <c r="E33" s="1">
        <v>85272159</v>
      </c>
      <c r="F33" s="12" t="s">
        <v>3</v>
      </c>
      <c r="G33" s="26"/>
      <c r="H33" s="32">
        <v>166.38</v>
      </c>
      <c r="I33" s="4"/>
      <c r="J33" s="4"/>
      <c r="K33" s="4"/>
    </row>
    <row r="34" spans="1:11" x14ac:dyDescent="0.25">
      <c r="A34" s="4" t="s">
        <v>257</v>
      </c>
      <c r="B34" s="9" t="s">
        <v>3326</v>
      </c>
      <c r="C34" s="2">
        <v>2.08</v>
      </c>
      <c r="D34" s="1" t="s">
        <v>233</v>
      </c>
      <c r="E34" s="1">
        <v>85272159</v>
      </c>
      <c r="F34" s="12" t="s">
        <v>3</v>
      </c>
      <c r="G34" s="26"/>
      <c r="H34" s="32">
        <v>273.57</v>
      </c>
      <c r="I34" s="4"/>
      <c r="J34" s="4"/>
      <c r="K34" s="4"/>
    </row>
    <row r="35" spans="1:11" x14ac:dyDescent="0.25">
      <c r="A35" s="4" t="s">
        <v>257</v>
      </c>
      <c r="B35" s="9" t="s">
        <v>3327</v>
      </c>
      <c r="C35" s="2">
        <v>2.16</v>
      </c>
      <c r="D35" s="1" t="s">
        <v>236</v>
      </c>
      <c r="E35" s="1">
        <v>85272159</v>
      </c>
      <c r="F35" s="12" t="s">
        <v>3</v>
      </c>
      <c r="G35" s="26"/>
      <c r="H35" s="32">
        <v>92.04</v>
      </c>
      <c r="I35" s="4"/>
      <c r="J35" s="4"/>
      <c r="K35" s="4"/>
    </row>
    <row r="36" spans="1:11" x14ac:dyDescent="0.25">
      <c r="A36" s="4" t="s">
        <v>257</v>
      </c>
      <c r="B36" s="9" t="s">
        <v>3577</v>
      </c>
      <c r="C36" s="2"/>
      <c r="D36" s="1"/>
      <c r="E36" s="1">
        <v>85272159</v>
      </c>
      <c r="F36" s="12" t="s">
        <v>3</v>
      </c>
      <c r="G36" s="26"/>
      <c r="H36" s="32">
        <v>87.44</v>
      </c>
      <c r="I36" s="4"/>
      <c r="J36" s="4"/>
      <c r="K36" s="4"/>
    </row>
    <row r="37" spans="1:11" x14ac:dyDescent="0.25">
      <c r="A37" s="4" t="s">
        <v>258</v>
      </c>
      <c r="B37" s="9" t="s">
        <v>3328</v>
      </c>
      <c r="C37" s="2">
        <v>1.56</v>
      </c>
      <c r="D37" s="1" t="s">
        <v>236</v>
      </c>
      <c r="E37" s="1">
        <v>85272159</v>
      </c>
      <c r="F37" s="12" t="s">
        <v>3</v>
      </c>
      <c r="G37" s="26"/>
      <c r="H37" s="32">
        <v>36</v>
      </c>
      <c r="I37" s="4"/>
      <c r="J37" s="4"/>
      <c r="K37" s="4"/>
    </row>
    <row r="38" spans="1:11" x14ac:dyDescent="0.25">
      <c r="A38" s="4" t="s">
        <v>258</v>
      </c>
      <c r="B38" s="9" t="s">
        <v>3579</v>
      </c>
      <c r="C38" s="2">
        <v>1.56</v>
      </c>
      <c r="D38" s="1" t="s">
        <v>236</v>
      </c>
      <c r="E38" s="1">
        <v>85272160</v>
      </c>
      <c r="F38" s="12" t="s">
        <v>3</v>
      </c>
      <c r="G38" s="26"/>
      <c r="H38" s="32">
        <v>37</v>
      </c>
      <c r="I38" s="4"/>
      <c r="J38" s="4"/>
      <c r="K38" s="4"/>
    </row>
    <row r="39" spans="1:11" x14ac:dyDescent="0.25">
      <c r="A39" s="4" t="s">
        <v>258</v>
      </c>
      <c r="B39" s="9" t="s">
        <v>3578</v>
      </c>
      <c r="C39" s="2"/>
      <c r="D39" s="1"/>
      <c r="E39" s="1">
        <v>85272159</v>
      </c>
      <c r="F39" s="12"/>
      <c r="G39" s="26"/>
      <c r="H39" s="32">
        <v>36</v>
      </c>
      <c r="I39" s="4"/>
      <c r="J39" s="4"/>
      <c r="K39" s="4"/>
    </row>
    <row r="40" spans="1:11" x14ac:dyDescent="0.25">
      <c r="A40" s="4" t="s">
        <v>258</v>
      </c>
      <c r="B40" s="9" t="s">
        <v>3329</v>
      </c>
      <c r="C40" s="2">
        <v>1.6</v>
      </c>
      <c r="D40" s="1" t="s">
        <v>236</v>
      </c>
      <c r="E40" s="1">
        <v>85272159</v>
      </c>
      <c r="F40" s="12" t="s">
        <v>3</v>
      </c>
      <c r="G40" s="26"/>
      <c r="H40" s="32">
        <v>48</v>
      </c>
      <c r="I40" s="4"/>
      <c r="J40" s="4"/>
      <c r="K40" s="4"/>
    </row>
    <row r="41" spans="1:11" x14ac:dyDescent="0.25">
      <c r="A41" s="4" t="s">
        <v>258</v>
      </c>
      <c r="B41" s="9" t="s">
        <v>3330</v>
      </c>
      <c r="C41" s="2">
        <v>1.1399999999999999</v>
      </c>
      <c r="D41" s="1" t="s">
        <v>233</v>
      </c>
      <c r="E41" s="1">
        <v>85272159</v>
      </c>
      <c r="F41" s="12" t="s">
        <v>3</v>
      </c>
      <c r="G41" s="26"/>
      <c r="H41" s="32">
        <v>93</v>
      </c>
      <c r="I41" s="4"/>
      <c r="J41" s="4"/>
      <c r="K41" s="4"/>
    </row>
    <row r="42" spans="1:11" x14ac:dyDescent="0.25">
      <c r="A42" s="4" t="s">
        <v>258</v>
      </c>
      <c r="B42" s="9" t="s">
        <v>3331</v>
      </c>
      <c r="C42" s="2">
        <v>1.28</v>
      </c>
      <c r="D42" s="1" t="s">
        <v>233</v>
      </c>
      <c r="E42" s="1">
        <v>85272159</v>
      </c>
      <c r="F42" s="12" t="s">
        <v>3</v>
      </c>
      <c r="G42" s="26"/>
      <c r="H42" s="32">
        <v>117</v>
      </c>
      <c r="I42" s="4"/>
      <c r="J42" s="4"/>
      <c r="K42" s="4"/>
    </row>
    <row r="43" spans="1:11" x14ac:dyDescent="0.25">
      <c r="A43" s="4" t="s">
        <v>258</v>
      </c>
      <c r="B43" s="9" t="s">
        <v>3332</v>
      </c>
      <c r="C43" s="2">
        <v>2.4</v>
      </c>
      <c r="D43" s="1" t="s">
        <v>236</v>
      </c>
      <c r="E43" s="1"/>
      <c r="F43" s="12" t="s">
        <v>3</v>
      </c>
      <c r="G43" s="26"/>
      <c r="H43" s="32">
        <v>216.13</v>
      </c>
      <c r="I43" s="4"/>
      <c r="J43" s="4"/>
      <c r="K43" s="4"/>
    </row>
    <row r="44" spans="1:11" x14ac:dyDescent="0.25">
      <c r="A44" s="4" t="s">
        <v>258</v>
      </c>
      <c r="B44" s="9" t="s">
        <v>3333</v>
      </c>
      <c r="C44" s="2">
        <v>0.86</v>
      </c>
      <c r="D44" s="1" t="s">
        <v>236</v>
      </c>
      <c r="E44" s="1"/>
      <c r="F44" s="12" t="s">
        <v>3</v>
      </c>
      <c r="G44" s="26"/>
      <c r="H44" s="32">
        <v>52.44</v>
      </c>
      <c r="I44" s="4"/>
      <c r="J44" s="4"/>
      <c r="K44" s="4"/>
    </row>
    <row r="45" spans="1:11" x14ac:dyDescent="0.25">
      <c r="A45" s="4" t="s">
        <v>258</v>
      </c>
      <c r="B45" s="9" t="s">
        <v>3334</v>
      </c>
      <c r="C45" s="2">
        <v>2.04</v>
      </c>
      <c r="D45" s="1" t="s">
        <v>233</v>
      </c>
      <c r="E45" s="1"/>
      <c r="F45" s="12" t="s">
        <v>3</v>
      </c>
      <c r="G45" s="26"/>
      <c r="H45" s="32">
        <v>267</v>
      </c>
      <c r="I45" s="4"/>
      <c r="J45" s="4"/>
      <c r="K45" s="4"/>
    </row>
    <row r="46" spans="1:11" x14ac:dyDescent="0.25">
      <c r="A46" s="4" t="s">
        <v>259</v>
      </c>
      <c r="B46" s="9" t="s">
        <v>3335</v>
      </c>
      <c r="C46" s="2">
        <v>18.28</v>
      </c>
      <c r="D46" s="1" t="s">
        <v>233</v>
      </c>
      <c r="E46" s="1"/>
      <c r="F46" s="12" t="s">
        <v>3</v>
      </c>
      <c r="G46" s="26"/>
      <c r="H46" s="32"/>
      <c r="I46" s="4"/>
      <c r="J46" s="4"/>
      <c r="K46" s="4"/>
    </row>
    <row r="47" spans="1:11" x14ac:dyDescent="0.25">
      <c r="A47" s="4" t="s">
        <v>259</v>
      </c>
      <c r="B47" s="9" t="s">
        <v>3336</v>
      </c>
      <c r="C47" s="2">
        <v>1.6</v>
      </c>
      <c r="D47" s="1" t="s">
        <v>233</v>
      </c>
      <c r="E47" s="1"/>
      <c r="F47" s="12" t="s">
        <v>3</v>
      </c>
      <c r="G47" s="26"/>
      <c r="H47" s="32"/>
      <c r="I47" s="4"/>
      <c r="J47" s="4"/>
      <c r="K47" s="4"/>
    </row>
    <row r="48" spans="1:11" x14ac:dyDescent="0.25">
      <c r="A48" s="4" t="s">
        <v>259</v>
      </c>
      <c r="B48" s="9" t="s">
        <v>3337</v>
      </c>
      <c r="C48" s="2">
        <v>0.06</v>
      </c>
      <c r="D48" s="1" t="s">
        <v>233</v>
      </c>
      <c r="E48" s="1"/>
      <c r="F48" s="12" t="s">
        <v>3</v>
      </c>
      <c r="G48" s="26"/>
      <c r="H48" s="32"/>
      <c r="I48" s="4"/>
      <c r="J48" s="4"/>
      <c r="K48" s="4"/>
    </row>
    <row r="49" spans="1:11" x14ac:dyDescent="0.25">
      <c r="A49" s="4" t="s">
        <v>259</v>
      </c>
      <c r="B49" s="9" t="s">
        <v>3338</v>
      </c>
      <c r="C49" s="2">
        <v>0.18</v>
      </c>
      <c r="D49" s="1" t="s">
        <v>233</v>
      </c>
      <c r="E49" s="1"/>
      <c r="F49" s="12" t="s">
        <v>3</v>
      </c>
      <c r="G49" s="26"/>
      <c r="H49" s="32"/>
      <c r="I49" s="4"/>
      <c r="J49" s="4"/>
      <c r="K49" s="4"/>
    </row>
    <row r="50" spans="1:11" x14ac:dyDescent="0.25">
      <c r="A50" s="4" t="s">
        <v>259</v>
      </c>
      <c r="B50" s="9" t="s">
        <v>3339</v>
      </c>
      <c r="C50" s="2">
        <v>0.12</v>
      </c>
      <c r="D50" s="1" t="s">
        <v>233</v>
      </c>
      <c r="E50" s="1"/>
      <c r="F50" s="12" t="s">
        <v>3</v>
      </c>
      <c r="G50" s="26"/>
      <c r="H50" s="32"/>
      <c r="I50" s="4"/>
      <c r="J50" s="4"/>
      <c r="K50" s="4"/>
    </row>
    <row r="51" spans="1:11" x14ac:dyDescent="0.25">
      <c r="A51" s="4" t="s">
        <v>259</v>
      </c>
      <c r="B51" s="9" t="s">
        <v>3340</v>
      </c>
      <c r="C51" s="2">
        <v>0.2</v>
      </c>
      <c r="D51" s="1" t="s">
        <v>233</v>
      </c>
      <c r="E51" s="1"/>
      <c r="F51" s="12" t="s">
        <v>3</v>
      </c>
      <c r="G51" s="26"/>
      <c r="H51" s="32"/>
      <c r="I51" s="4"/>
      <c r="J51" s="4"/>
      <c r="K51" s="4"/>
    </row>
    <row r="52" spans="1:11" x14ac:dyDescent="0.25">
      <c r="A52" s="4" t="s">
        <v>259</v>
      </c>
      <c r="B52" s="9" t="s">
        <v>3341</v>
      </c>
      <c r="C52" s="2">
        <v>0.26</v>
      </c>
      <c r="D52" s="1" t="s">
        <v>233</v>
      </c>
      <c r="E52" s="1"/>
      <c r="F52" s="12" t="s">
        <v>3</v>
      </c>
      <c r="G52" s="26"/>
      <c r="H52" s="32"/>
      <c r="I52" s="4"/>
      <c r="J52" s="4"/>
      <c r="K52" s="4"/>
    </row>
    <row r="53" spans="1:11" x14ac:dyDescent="0.25">
      <c r="A53" s="4" t="s">
        <v>259</v>
      </c>
      <c r="B53" s="9" t="s">
        <v>3342</v>
      </c>
      <c r="C53" s="2">
        <v>0.02</v>
      </c>
      <c r="D53" s="1" t="s">
        <v>233</v>
      </c>
      <c r="E53" s="1"/>
      <c r="F53" s="12" t="s">
        <v>3</v>
      </c>
      <c r="G53" s="26"/>
      <c r="H53" s="32"/>
      <c r="I53" s="4"/>
      <c r="J53" s="4"/>
      <c r="K53" s="4"/>
    </row>
    <row r="54" spans="1:11" x14ac:dyDescent="0.25">
      <c r="A54" s="4" t="s">
        <v>259</v>
      </c>
      <c r="B54" s="9" t="s">
        <v>3343</v>
      </c>
      <c r="C54" s="2">
        <v>0.04</v>
      </c>
      <c r="D54" s="1" t="s">
        <v>233</v>
      </c>
      <c r="E54" s="1"/>
      <c r="F54" s="12" t="s">
        <v>3</v>
      </c>
      <c r="G54" s="26"/>
      <c r="H54" s="32"/>
      <c r="I54" s="4"/>
      <c r="J54" s="4"/>
      <c r="K54" s="4"/>
    </row>
    <row r="55" spans="1:11" x14ac:dyDescent="0.25">
      <c r="A55" s="4" t="s">
        <v>259</v>
      </c>
      <c r="B55" s="9" t="s">
        <v>3344</v>
      </c>
      <c r="C55" s="2">
        <v>4.0999999999999996</v>
      </c>
      <c r="D55" s="1" t="s">
        <v>233</v>
      </c>
      <c r="E55" s="1"/>
      <c r="F55" s="12" t="s">
        <v>3</v>
      </c>
      <c r="G55" s="26"/>
      <c r="H55" s="32"/>
      <c r="I55" s="4"/>
      <c r="J55" s="4"/>
      <c r="K55" s="4"/>
    </row>
    <row r="56" spans="1:11" x14ac:dyDescent="0.25">
      <c r="A56" s="4" t="s">
        <v>259</v>
      </c>
      <c r="B56" s="9" t="s">
        <v>3345</v>
      </c>
      <c r="C56" s="2">
        <v>0.62</v>
      </c>
      <c r="D56" s="1" t="s">
        <v>233</v>
      </c>
      <c r="E56" s="1">
        <v>85182100</v>
      </c>
      <c r="F56" s="12" t="s">
        <v>3</v>
      </c>
      <c r="G56" s="26"/>
      <c r="H56" s="32"/>
      <c r="I56" s="4"/>
      <c r="J56" s="4"/>
      <c r="K56" s="4"/>
    </row>
    <row r="57" spans="1:11" x14ac:dyDescent="0.25">
      <c r="A57" s="4" t="s">
        <v>259</v>
      </c>
      <c r="B57" s="9" t="s">
        <v>3346</v>
      </c>
      <c r="C57" s="2">
        <v>1.34</v>
      </c>
      <c r="D57" s="1" t="s">
        <v>233</v>
      </c>
      <c r="E57" s="1">
        <v>85182100</v>
      </c>
      <c r="F57" s="12" t="s">
        <v>3</v>
      </c>
      <c r="G57" s="26"/>
      <c r="H57" s="32"/>
      <c r="I57" s="4"/>
      <c r="J57" s="4"/>
      <c r="K57" s="4"/>
    </row>
    <row r="58" spans="1:11" x14ac:dyDescent="0.25">
      <c r="A58" s="4" t="s">
        <v>259</v>
      </c>
      <c r="B58" s="9" t="s">
        <v>3347</v>
      </c>
      <c r="C58" s="2">
        <v>2.8</v>
      </c>
      <c r="D58" s="1" t="s">
        <v>233</v>
      </c>
      <c r="E58" s="1">
        <v>85182100</v>
      </c>
      <c r="F58" s="12" t="s">
        <v>3</v>
      </c>
      <c r="G58" s="26"/>
      <c r="H58" s="32"/>
      <c r="I58" s="4"/>
      <c r="J58" s="4"/>
      <c r="K58" s="4"/>
    </row>
    <row r="59" spans="1:11" x14ac:dyDescent="0.25">
      <c r="A59" s="4" t="s">
        <v>259</v>
      </c>
      <c r="B59" s="9" t="s">
        <v>3348</v>
      </c>
      <c r="C59" s="2">
        <v>3.46</v>
      </c>
      <c r="D59" s="1" t="s">
        <v>233</v>
      </c>
      <c r="E59" s="1">
        <v>85182100</v>
      </c>
      <c r="F59" s="12" t="s">
        <v>3</v>
      </c>
      <c r="G59" s="26"/>
      <c r="H59" s="32"/>
      <c r="I59" s="4"/>
      <c r="J59" s="4"/>
      <c r="K59" s="4"/>
    </row>
    <row r="60" spans="1:11" x14ac:dyDescent="0.25">
      <c r="A60" s="4" t="s">
        <v>259</v>
      </c>
      <c r="B60" s="9" t="s">
        <v>3349</v>
      </c>
      <c r="C60" s="2">
        <v>4.9400000000000004</v>
      </c>
      <c r="D60" s="1" t="s">
        <v>233</v>
      </c>
      <c r="E60" s="1">
        <v>85182100</v>
      </c>
      <c r="F60" s="12" t="s">
        <v>3</v>
      </c>
      <c r="G60" s="26"/>
      <c r="H60" s="32"/>
      <c r="I60" s="4"/>
      <c r="J60" s="4"/>
      <c r="K60" s="4"/>
    </row>
    <row r="61" spans="1:11" x14ac:dyDescent="0.25">
      <c r="A61" s="4" t="s">
        <v>259</v>
      </c>
      <c r="B61" s="9" t="s">
        <v>3350</v>
      </c>
      <c r="C61" s="2">
        <v>2.96</v>
      </c>
      <c r="D61" s="1" t="s">
        <v>233</v>
      </c>
      <c r="E61" s="1">
        <v>85182100</v>
      </c>
      <c r="F61" s="12" t="s">
        <v>3</v>
      </c>
      <c r="G61" s="26"/>
      <c r="H61" s="32"/>
      <c r="I61" s="4"/>
      <c r="J61" s="4"/>
      <c r="K61" s="4"/>
    </row>
    <row r="62" spans="1:11" x14ac:dyDescent="0.25">
      <c r="A62" s="4" t="s">
        <v>259</v>
      </c>
      <c r="B62" s="9" t="s">
        <v>237</v>
      </c>
      <c r="C62" s="2">
        <v>1.38</v>
      </c>
      <c r="D62" s="1" t="s">
        <v>233</v>
      </c>
      <c r="E62" s="1">
        <v>85182100</v>
      </c>
      <c r="F62" s="12" t="s">
        <v>3</v>
      </c>
      <c r="G62" s="26"/>
      <c r="H62" s="32"/>
      <c r="I62" s="4"/>
      <c r="J62" s="4"/>
      <c r="K62" s="4"/>
    </row>
    <row r="63" spans="1:11" x14ac:dyDescent="0.25">
      <c r="A63" s="4" t="s">
        <v>259</v>
      </c>
      <c r="B63" s="9" t="s">
        <v>3351</v>
      </c>
      <c r="C63" s="2">
        <v>3.84</v>
      </c>
      <c r="D63" s="1" t="s">
        <v>233</v>
      </c>
      <c r="E63" s="1">
        <v>85182100</v>
      </c>
      <c r="F63" s="12" t="s">
        <v>3</v>
      </c>
      <c r="G63" s="26"/>
      <c r="H63" s="32"/>
      <c r="I63" s="4"/>
      <c r="J63" s="4"/>
      <c r="K63" s="4"/>
    </row>
    <row r="64" spans="1:11" x14ac:dyDescent="0.25">
      <c r="A64" s="4" t="s">
        <v>260</v>
      </c>
      <c r="B64" s="9" t="s">
        <v>3352</v>
      </c>
      <c r="C64" s="2">
        <v>0.86</v>
      </c>
      <c r="D64" s="1" t="s">
        <v>233</v>
      </c>
      <c r="E64" s="1">
        <v>85443000</v>
      </c>
      <c r="F64" s="12" t="s">
        <v>3</v>
      </c>
      <c r="G64" s="26"/>
      <c r="H64" s="32"/>
      <c r="I64" s="4"/>
      <c r="J64" s="4"/>
      <c r="K64" s="4"/>
    </row>
    <row r="65" spans="1:11" x14ac:dyDescent="0.25">
      <c r="A65" s="4" t="s">
        <v>260</v>
      </c>
      <c r="B65" s="9" t="s">
        <v>3353</v>
      </c>
      <c r="C65" s="2">
        <v>1.32</v>
      </c>
      <c r="D65" s="1" t="s">
        <v>233</v>
      </c>
      <c r="E65" s="1">
        <v>85443000</v>
      </c>
      <c r="F65" s="12" t="s">
        <v>3</v>
      </c>
      <c r="G65" s="26"/>
      <c r="H65" s="32"/>
      <c r="I65" s="4"/>
      <c r="J65" s="4"/>
      <c r="K65" s="4"/>
    </row>
    <row r="66" spans="1:11" x14ac:dyDescent="0.25">
      <c r="A66" s="4" t="s">
        <v>260</v>
      </c>
      <c r="B66" s="9" t="s">
        <v>3354</v>
      </c>
      <c r="C66" s="2">
        <v>0.16</v>
      </c>
      <c r="D66" s="1" t="s">
        <v>233</v>
      </c>
      <c r="E66" s="1"/>
      <c r="F66" s="12" t="s">
        <v>3</v>
      </c>
      <c r="G66" s="26"/>
      <c r="H66" s="32"/>
      <c r="I66" s="4"/>
      <c r="J66" s="4"/>
      <c r="K66" s="4"/>
    </row>
    <row r="67" spans="1:11" x14ac:dyDescent="0.25">
      <c r="A67" s="4" t="s">
        <v>260</v>
      </c>
      <c r="B67" s="9" t="s">
        <v>3355</v>
      </c>
      <c r="C67" s="2">
        <v>0.24</v>
      </c>
      <c r="D67" s="1" t="s">
        <v>233</v>
      </c>
      <c r="E67" s="1"/>
      <c r="F67" s="12" t="s">
        <v>3</v>
      </c>
      <c r="G67" s="26"/>
      <c r="H67" s="32"/>
      <c r="I67" s="4"/>
      <c r="J67" s="4"/>
      <c r="K67" s="4"/>
    </row>
    <row r="68" spans="1:11" x14ac:dyDescent="0.25">
      <c r="A68" s="4" t="s">
        <v>260</v>
      </c>
      <c r="B68" s="9" t="s">
        <v>3356</v>
      </c>
      <c r="C68" s="2">
        <v>0.14000000000000001</v>
      </c>
      <c r="D68" s="1" t="s">
        <v>233</v>
      </c>
      <c r="E68" s="1">
        <v>85443000</v>
      </c>
      <c r="F68" s="12" t="s">
        <v>3</v>
      </c>
      <c r="G68" s="26"/>
      <c r="H68" s="32"/>
      <c r="I68" s="4"/>
      <c r="J68" s="4"/>
      <c r="K68" s="4"/>
    </row>
    <row r="69" spans="1:11" x14ac:dyDescent="0.25">
      <c r="A69" s="4" t="s">
        <v>260</v>
      </c>
      <c r="B69" s="9" t="s">
        <v>3357</v>
      </c>
      <c r="C69" s="2">
        <v>0.28000000000000003</v>
      </c>
      <c r="D69" s="1" t="s">
        <v>233</v>
      </c>
      <c r="E69" s="1">
        <v>85443000</v>
      </c>
      <c r="F69" s="12" t="s">
        <v>3</v>
      </c>
      <c r="G69" s="26"/>
      <c r="H69" s="32"/>
      <c r="I69" s="4"/>
      <c r="J69" s="4"/>
      <c r="K69" s="4"/>
    </row>
    <row r="70" spans="1:11" x14ac:dyDescent="0.25">
      <c r="A70" s="4" t="s">
        <v>260</v>
      </c>
      <c r="B70" s="9" t="s">
        <v>3358</v>
      </c>
      <c r="C70" s="2">
        <v>0.06</v>
      </c>
      <c r="D70" s="1" t="s">
        <v>233</v>
      </c>
      <c r="E70" s="1">
        <v>85443000</v>
      </c>
      <c r="F70" s="12" t="s">
        <v>3</v>
      </c>
      <c r="G70" s="26"/>
      <c r="H70" s="32"/>
      <c r="I70" s="4"/>
      <c r="J70" s="4"/>
      <c r="K70" s="4"/>
    </row>
    <row r="71" spans="1:11" x14ac:dyDescent="0.25">
      <c r="A71" s="4" t="s">
        <v>260</v>
      </c>
      <c r="B71" s="9" t="s">
        <v>3359</v>
      </c>
      <c r="C71" s="2">
        <v>0.06</v>
      </c>
      <c r="D71" s="1" t="s">
        <v>233</v>
      </c>
      <c r="E71" s="1"/>
      <c r="F71" s="12" t="s">
        <v>3</v>
      </c>
      <c r="G71" s="26"/>
      <c r="H71" s="32"/>
      <c r="I71" s="4"/>
      <c r="J71" s="4"/>
      <c r="K71" s="4"/>
    </row>
    <row r="72" spans="1:11" x14ac:dyDescent="0.25">
      <c r="A72" s="4" t="s">
        <v>260</v>
      </c>
      <c r="B72" s="9" t="s">
        <v>3360</v>
      </c>
      <c r="C72" s="2">
        <v>8.5399999999999991</v>
      </c>
      <c r="D72" s="1" t="s">
        <v>233</v>
      </c>
      <c r="E72" s="1">
        <v>85443000</v>
      </c>
      <c r="F72" s="12" t="s">
        <v>3</v>
      </c>
      <c r="G72" s="26"/>
      <c r="H72" s="32"/>
      <c r="I72" s="4"/>
      <c r="J72" s="4"/>
      <c r="K72" s="4"/>
    </row>
    <row r="73" spans="1:11" x14ac:dyDescent="0.25">
      <c r="A73" s="4" t="s">
        <v>260</v>
      </c>
      <c r="B73" s="9" t="s">
        <v>3361</v>
      </c>
      <c r="C73" s="2">
        <v>4.96</v>
      </c>
      <c r="D73" s="1" t="s">
        <v>233</v>
      </c>
      <c r="E73" s="1">
        <v>85443000</v>
      </c>
      <c r="F73" s="12" t="s">
        <v>3</v>
      </c>
      <c r="G73" s="26"/>
      <c r="H73" s="32"/>
      <c r="I73" s="4"/>
      <c r="J73" s="4"/>
      <c r="K73" s="4"/>
    </row>
    <row r="74" spans="1:11" x14ac:dyDescent="0.25">
      <c r="A74" s="4" t="s">
        <v>260</v>
      </c>
      <c r="B74" s="9" t="s">
        <v>3362</v>
      </c>
      <c r="C74" s="2">
        <v>2.2400000000000002</v>
      </c>
      <c r="D74" s="1" t="s">
        <v>233</v>
      </c>
      <c r="E74" s="1">
        <v>85443000</v>
      </c>
      <c r="F74" s="12" t="s">
        <v>3</v>
      </c>
      <c r="G74" s="26"/>
      <c r="H74" s="32"/>
      <c r="I74" s="4"/>
      <c r="J74" s="4"/>
      <c r="K74" s="4"/>
    </row>
    <row r="75" spans="1:11" x14ac:dyDescent="0.25">
      <c r="A75" s="4" t="s">
        <v>260</v>
      </c>
      <c r="B75" s="9" t="s">
        <v>3363</v>
      </c>
      <c r="C75" s="2">
        <v>3.16</v>
      </c>
      <c r="D75" s="1" t="s">
        <v>233</v>
      </c>
      <c r="E75" s="1">
        <v>85443000</v>
      </c>
      <c r="F75" s="12" t="s">
        <v>3</v>
      </c>
      <c r="G75" s="26"/>
      <c r="H75" s="32"/>
      <c r="I75" s="4"/>
      <c r="J75" s="4"/>
      <c r="K75" s="4"/>
    </row>
    <row r="76" spans="1:11" x14ac:dyDescent="0.25">
      <c r="A76" s="4" t="s">
        <v>260</v>
      </c>
      <c r="B76" s="9" t="s">
        <v>3364</v>
      </c>
      <c r="C76" s="2">
        <v>2.78</v>
      </c>
      <c r="D76" s="1" t="s">
        <v>233</v>
      </c>
      <c r="E76" s="1">
        <v>85182100</v>
      </c>
      <c r="F76" s="12" t="s">
        <v>3</v>
      </c>
      <c r="G76" s="26"/>
      <c r="H76" s="32"/>
      <c r="I76" s="4"/>
      <c r="J76" s="4"/>
      <c r="K76" s="4"/>
    </row>
    <row r="77" spans="1:11" x14ac:dyDescent="0.25">
      <c r="A77" s="4" t="s">
        <v>260</v>
      </c>
      <c r="B77" s="9" t="s">
        <v>3365</v>
      </c>
      <c r="C77" s="2">
        <v>1.74</v>
      </c>
      <c r="D77" s="1" t="s">
        <v>233</v>
      </c>
      <c r="E77" s="1">
        <v>85182100</v>
      </c>
      <c r="F77" s="12" t="s">
        <v>3</v>
      </c>
      <c r="G77" s="26"/>
      <c r="H77" s="32"/>
      <c r="I77" s="4"/>
      <c r="J77" s="4"/>
      <c r="K77" s="4"/>
    </row>
    <row r="78" spans="1:11" x14ac:dyDescent="0.25">
      <c r="A78" s="4" t="s">
        <v>260</v>
      </c>
      <c r="B78" s="9" t="s">
        <v>3366</v>
      </c>
      <c r="C78" s="2">
        <v>4.26</v>
      </c>
      <c r="D78" s="1" t="s">
        <v>233</v>
      </c>
      <c r="E78" s="1">
        <v>85182100</v>
      </c>
      <c r="F78" s="12" t="s">
        <v>3</v>
      </c>
      <c r="G78" s="26"/>
      <c r="H78" s="32"/>
      <c r="I78" s="4"/>
      <c r="J78" s="4"/>
      <c r="K78" s="4"/>
    </row>
    <row r="79" spans="1:11" x14ac:dyDescent="0.25">
      <c r="A79" s="4" t="s">
        <v>260</v>
      </c>
      <c r="B79" s="9" t="s">
        <v>3367</v>
      </c>
      <c r="C79" s="2">
        <v>1.88</v>
      </c>
      <c r="D79" s="1" t="s">
        <v>233</v>
      </c>
      <c r="E79" s="1">
        <v>85182100</v>
      </c>
      <c r="F79" s="12" t="s">
        <v>3</v>
      </c>
      <c r="G79" s="26"/>
      <c r="H79" s="32"/>
      <c r="I79" s="4"/>
      <c r="J79" s="4"/>
      <c r="K79" s="4"/>
    </row>
    <row r="80" spans="1:11" x14ac:dyDescent="0.25">
      <c r="A80" s="4" t="s">
        <v>260</v>
      </c>
      <c r="B80" s="9" t="s">
        <v>3368</v>
      </c>
      <c r="C80" s="2">
        <v>2.2400000000000002</v>
      </c>
      <c r="D80" s="1" t="s">
        <v>233</v>
      </c>
      <c r="E80" s="1">
        <v>85182100</v>
      </c>
      <c r="F80" s="12" t="s">
        <v>3</v>
      </c>
      <c r="G80" s="26"/>
      <c r="H80" s="32"/>
      <c r="I80" s="4"/>
      <c r="J80" s="4"/>
      <c r="K80" s="4"/>
    </row>
    <row r="81" spans="1:11" x14ac:dyDescent="0.25">
      <c r="A81" s="4" t="s">
        <v>260</v>
      </c>
      <c r="B81" s="9" t="s">
        <v>3369</v>
      </c>
      <c r="C81" s="2">
        <v>3.5</v>
      </c>
      <c r="D81" s="1" t="s">
        <v>233</v>
      </c>
      <c r="E81" s="1">
        <v>85182100</v>
      </c>
      <c r="F81" s="12" t="s">
        <v>3</v>
      </c>
      <c r="G81" s="26"/>
      <c r="H81" s="32"/>
      <c r="I81" s="4"/>
      <c r="J81" s="4"/>
      <c r="K81" s="4"/>
    </row>
    <row r="82" spans="1:11" x14ac:dyDescent="0.25">
      <c r="A82" s="4" t="s">
        <v>260</v>
      </c>
      <c r="B82" s="9" t="s">
        <v>3370</v>
      </c>
      <c r="C82" s="2">
        <v>4.32</v>
      </c>
      <c r="D82" s="1" t="s">
        <v>233</v>
      </c>
      <c r="E82" s="1">
        <v>85182100</v>
      </c>
      <c r="F82" s="12" t="s">
        <v>3</v>
      </c>
      <c r="G82" s="26"/>
      <c r="H82" s="32"/>
      <c r="I82" s="4"/>
      <c r="J82" s="4"/>
      <c r="K82" s="4"/>
    </row>
    <row r="83" spans="1:11" x14ac:dyDescent="0.25">
      <c r="A83" s="4" t="s">
        <v>260</v>
      </c>
      <c r="B83" s="9" t="s">
        <v>3371</v>
      </c>
      <c r="C83" s="2">
        <v>5.26</v>
      </c>
      <c r="D83" s="1" t="s">
        <v>233</v>
      </c>
      <c r="E83" s="1">
        <v>85182100</v>
      </c>
      <c r="F83" s="12" t="s">
        <v>3</v>
      </c>
      <c r="G83" s="26"/>
      <c r="H83" s="32"/>
      <c r="I83" s="4"/>
      <c r="J83" s="4"/>
      <c r="K83" s="4"/>
    </row>
    <row r="84" spans="1:11" x14ac:dyDescent="0.25">
      <c r="A84" s="4" t="s">
        <v>260</v>
      </c>
      <c r="B84" s="9" t="s">
        <v>3372</v>
      </c>
      <c r="C84" s="2">
        <v>8.36</v>
      </c>
      <c r="D84" s="1" t="s">
        <v>233</v>
      </c>
      <c r="E84" s="1">
        <v>85182100</v>
      </c>
      <c r="F84" s="12" t="s">
        <v>3</v>
      </c>
      <c r="G84" s="26"/>
      <c r="H84" s="32"/>
      <c r="I84" s="4"/>
      <c r="J84" s="4"/>
      <c r="K84" s="4"/>
    </row>
    <row r="85" spans="1:11" x14ac:dyDescent="0.25">
      <c r="A85" s="4" t="s">
        <v>260</v>
      </c>
      <c r="B85" s="9" t="s">
        <v>3373</v>
      </c>
      <c r="C85" s="2">
        <v>17.78</v>
      </c>
      <c r="D85" s="1" t="s">
        <v>233</v>
      </c>
      <c r="E85" s="1">
        <v>85182100</v>
      </c>
      <c r="F85" s="12" t="s">
        <v>3</v>
      </c>
      <c r="G85" s="26"/>
      <c r="H85" s="32"/>
      <c r="I85" s="4"/>
      <c r="J85" s="4"/>
      <c r="K85" s="4"/>
    </row>
    <row r="86" spans="1:11" x14ac:dyDescent="0.25">
      <c r="A86" s="4" t="s">
        <v>260</v>
      </c>
      <c r="B86" s="9" t="s">
        <v>3374</v>
      </c>
      <c r="C86" s="2">
        <v>40.98</v>
      </c>
      <c r="D86" s="1" t="s">
        <v>233</v>
      </c>
      <c r="E86" s="1">
        <v>85182100</v>
      </c>
      <c r="F86" s="12" t="s">
        <v>3</v>
      </c>
      <c r="G86" s="26"/>
      <c r="H86" s="32"/>
      <c r="I86" s="4"/>
      <c r="J86" s="4"/>
      <c r="K86" s="4"/>
    </row>
    <row r="87" spans="1:11" x14ac:dyDescent="0.25">
      <c r="A87" s="4" t="s">
        <v>260</v>
      </c>
      <c r="B87" s="9" t="s">
        <v>3375</v>
      </c>
      <c r="C87" s="2">
        <v>10.039999999999999</v>
      </c>
      <c r="D87" s="1" t="s">
        <v>233</v>
      </c>
      <c r="E87" s="1">
        <v>85182100</v>
      </c>
      <c r="F87" s="12" t="s">
        <v>3</v>
      </c>
      <c r="G87" s="26"/>
      <c r="H87" s="32"/>
      <c r="I87" s="4"/>
      <c r="J87" s="4"/>
      <c r="K87" s="4"/>
    </row>
    <row r="88" spans="1:11" x14ac:dyDescent="0.25">
      <c r="A88" s="4" t="s">
        <v>260</v>
      </c>
      <c r="B88" s="9" t="s">
        <v>3376</v>
      </c>
      <c r="C88" s="2">
        <v>13.7</v>
      </c>
      <c r="D88" s="1" t="s">
        <v>233</v>
      </c>
      <c r="E88" s="1">
        <v>85182100</v>
      </c>
      <c r="F88" s="12" t="s">
        <v>3</v>
      </c>
      <c r="G88" s="26"/>
      <c r="H88" s="32"/>
      <c r="I88" s="4"/>
      <c r="J88" s="4"/>
      <c r="K88" s="4"/>
    </row>
    <row r="89" spans="1:11" x14ac:dyDescent="0.25">
      <c r="A89" s="4" t="s">
        <v>260</v>
      </c>
      <c r="B89" s="9" t="s">
        <v>3377</v>
      </c>
      <c r="C89" s="2">
        <v>22.86</v>
      </c>
      <c r="D89" s="1" t="s">
        <v>233</v>
      </c>
      <c r="E89" s="1">
        <v>85182100</v>
      </c>
      <c r="F89" s="12" t="s">
        <v>3</v>
      </c>
      <c r="G89" s="26"/>
      <c r="H89" s="32"/>
      <c r="I89" s="4"/>
      <c r="J89" s="4"/>
      <c r="K89" s="4"/>
    </row>
    <row r="90" spans="1:11" x14ac:dyDescent="0.25">
      <c r="A90" s="4" t="s">
        <v>260</v>
      </c>
      <c r="B90" s="9" t="s">
        <v>3378</v>
      </c>
      <c r="C90" s="2">
        <v>0.38</v>
      </c>
      <c r="D90" s="1" t="s">
        <v>233</v>
      </c>
      <c r="E90" s="1">
        <v>85182100</v>
      </c>
      <c r="F90" s="12" t="s">
        <v>3</v>
      </c>
      <c r="G90" s="26"/>
      <c r="H90" s="32"/>
      <c r="I90" s="4"/>
      <c r="J90" s="4"/>
      <c r="K90" s="4"/>
    </row>
    <row r="91" spans="1:11" x14ac:dyDescent="0.25">
      <c r="A91" s="4" t="s">
        <v>260</v>
      </c>
      <c r="B91" s="9" t="s">
        <v>3379</v>
      </c>
      <c r="C91" s="2">
        <v>0.38</v>
      </c>
      <c r="D91" s="1" t="s">
        <v>233</v>
      </c>
      <c r="E91" s="1">
        <v>85182100</v>
      </c>
      <c r="F91" s="12" t="s">
        <v>3</v>
      </c>
      <c r="G91" s="26"/>
      <c r="H91" s="32"/>
      <c r="I91" s="4"/>
      <c r="J91" s="4"/>
      <c r="K91" s="4"/>
    </row>
    <row r="92" spans="1:11" x14ac:dyDescent="0.25">
      <c r="A92" s="4" t="s">
        <v>260</v>
      </c>
      <c r="B92" s="9" t="s">
        <v>3380</v>
      </c>
      <c r="C92" s="2">
        <v>0.32</v>
      </c>
      <c r="D92" s="1" t="s">
        <v>233</v>
      </c>
      <c r="E92" s="1">
        <v>85182100</v>
      </c>
      <c r="F92" s="12" t="s">
        <v>3</v>
      </c>
      <c r="G92" s="26"/>
      <c r="H92" s="32"/>
      <c r="I92" s="4"/>
      <c r="J92" s="4"/>
      <c r="K92" s="4"/>
    </row>
    <row r="93" spans="1:11" x14ac:dyDescent="0.25">
      <c r="A93" s="4" t="s">
        <v>260</v>
      </c>
      <c r="B93" s="9" t="s">
        <v>3381</v>
      </c>
      <c r="C93" s="2">
        <v>1.08</v>
      </c>
      <c r="D93" s="1" t="s">
        <v>233</v>
      </c>
      <c r="E93" s="1">
        <v>85182100</v>
      </c>
      <c r="F93" s="12" t="s">
        <v>3</v>
      </c>
      <c r="G93" s="26"/>
      <c r="H93" s="32"/>
      <c r="I93" s="4"/>
      <c r="J93" s="4"/>
      <c r="K93" s="4"/>
    </row>
    <row r="94" spans="1:11" x14ac:dyDescent="0.25">
      <c r="A94" s="4" t="s">
        <v>260</v>
      </c>
      <c r="B94" s="9" t="s">
        <v>3382</v>
      </c>
      <c r="C94" s="2">
        <v>1.1000000000000001</v>
      </c>
      <c r="D94" s="1" t="s">
        <v>233</v>
      </c>
      <c r="E94" s="1">
        <v>85182101</v>
      </c>
      <c r="F94" s="12" t="s">
        <v>3</v>
      </c>
      <c r="G94" s="26"/>
      <c r="H94" s="32"/>
      <c r="I94" s="4"/>
      <c r="J94" s="4"/>
      <c r="K94" s="4"/>
    </row>
    <row r="95" spans="1:11" x14ac:dyDescent="0.25">
      <c r="A95" s="4" t="s">
        <v>260</v>
      </c>
      <c r="B95" s="9" t="s">
        <v>3383</v>
      </c>
      <c r="C95" s="2">
        <v>1.4</v>
      </c>
      <c r="D95" s="1" t="s">
        <v>233</v>
      </c>
      <c r="E95" s="1">
        <v>85182100</v>
      </c>
      <c r="F95" s="12" t="s">
        <v>3</v>
      </c>
      <c r="G95" s="26"/>
      <c r="H95" s="32"/>
      <c r="I95" s="4"/>
      <c r="J95" s="4"/>
      <c r="K95" s="4"/>
    </row>
    <row r="96" spans="1:11" x14ac:dyDescent="0.25">
      <c r="A96" s="4" t="s">
        <v>260</v>
      </c>
      <c r="B96" s="9" t="s">
        <v>3384</v>
      </c>
      <c r="C96" s="2">
        <v>23.56</v>
      </c>
      <c r="D96" s="1" t="s">
        <v>233</v>
      </c>
      <c r="E96" s="1">
        <v>85182100</v>
      </c>
      <c r="F96" s="12" t="s">
        <v>3</v>
      </c>
      <c r="G96" s="26"/>
      <c r="H96" s="32"/>
      <c r="I96" s="4"/>
      <c r="J96" s="4"/>
      <c r="K96" s="4"/>
    </row>
    <row r="97" spans="1:11" x14ac:dyDescent="0.25">
      <c r="A97" s="4" t="s">
        <v>260</v>
      </c>
      <c r="B97" s="9" t="s">
        <v>3385</v>
      </c>
      <c r="C97" s="2">
        <v>10.58</v>
      </c>
      <c r="D97" s="1" t="s">
        <v>233</v>
      </c>
      <c r="E97" s="1">
        <v>85182100</v>
      </c>
      <c r="F97" s="12" t="s">
        <v>3</v>
      </c>
      <c r="G97" s="26"/>
      <c r="H97" s="32"/>
      <c r="I97" s="4"/>
      <c r="J97" s="4"/>
      <c r="K97" s="4"/>
    </row>
    <row r="98" spans="1:11" x14ac:dyDescent="0.25">
      <c r="A98" s="4" t="s">
        <v>260</v>
      </c>
      <c r="B98" s="9" t="s">
        <v>3386</v>
      </c>
      <c r="C98" s="2">
        <v>6.36</v>
      </c>
      <c r="D98" s="1" t="s">
        <v>233</v>
      </c>
      <c r="E98" s="1">
        <v>85182100</v>
      </c>
      <c r="F98" s="12" t="s">
        <v>3</v>
      </c>
      <c r="G98" s="26"/>
      <c r="H98" s="32"/>
      <c r="I98" s="4"/>
      <c r="J98" s="4"/>
      <c r="K98" s="4"/>
    </row>
    <row r="99" spans="1:11" x14ac:dyDescent="0.25">
      <c r="A99" s="4" t="s">
        <v>261</v>
      </c>
      <c r="B99" s="9" t="s">
        <v>3588</v>
      </c>
      <c r="C99" s="2">
        <v>3.28</v>
      </c>
      <c r="D99" s="1" t="s">
        <v>233</v>
      </c>
      <c r="E99" s="1">
        <v>85185000</v>
      </c>
      <c r="F99" s="12" t="s">
        <v>292</v>
      </c>
      <c r="G99" s="26"/>
      <c r="H99" s="32"/>
      <c r="I99" s="4"/>
      <c r="J99" s="4"/>
      <c r="K99" s="4"/>
    </row>
    <row r="100" spans="1:11" x14ac:dyDescent="0.25">
      <c r="A100" s="4" t="s">
        <v>261</v>
      </c>
      <c r="B100" s="9" t="s">
        <v>3387</v>
      </c>
      <c r="C100" s="2">
        <v>12.22</v>
      </c>
      <c r="D100" s="1" t="s">
        <v>233</v>
      </c>
      <c r="E100" s="1">
        <v>85182100</v>
      </c>
      <c r="F100" s="12" t="s">
        <v>292</v>
      </c>
      <c r="G100" s="26"/>
      <c r="H100" s="32">
        <v>100</v>
      </c>
      <c r="I100" s="4"/>
      <c r="J100" s="4"/>
      <c r="K100" s="4"/>
    </row>
    <row r="101" spans="1:11" x14ac:dyDescent="0.25">
      <c r="A101" s="4" t="s">
        <v>261</v>
      </c>
      <c r="B101" s="9" t="s">
        <v>3388</v>
      </c>
      <c r="C101" s="2">
        <v>4</v>
      </c>
      <c r="D101" s="1" t="s">
        <v>238</v>
      </c>
      <c r="E101" s="1">
        <v>85182100</v>
      </c>
      <c r="F101" s="12" t="s">
        <v>292</v>
      </c>
      <c r="G101" s="26"/>
      <c r="H101" s="32">
        <v>120</v>
      </c>
      <c r="I101" s="4"/>
      <c r="J101" s="4"/>
      <c r="K101" s="4"/>
    </row>
    <row r="102" spans="1:11" x14ac:dyDescent="0.25">
      <c r="A102" s="4" t="s">
        <v>261</v>
      </c>
      <c r="B102" s="9" t="s">
        <v>3389</v>
      </c>
      <c r="C102" s="2">
        <v>2</v>
      </c>
      <c r="D102" s="1" t="s">
        <v>233</v>
      </c>
      <c r="E102" s="1">
        <v>85182100</v>
      </c>
      <c r="F102" s="12" t="s">
        <v>292</v>
      </c>
      <c r="G102" s="26"/>
      <c r="H102" s="32" t="s">
        <v>3561</v>
      </c>
      <c r="I102" s="4"/>
      <c r="J102" s="4"/>
      <c r="K102" s="4"/>
    </row>
    <row r="103" spans="1:11" x14ac:dyDescent="0.25">
      <c r="A103" s="4" t="s">
        <v>261</v>
      </c>
      <c r="B103" s="9" t="s">
        <v>3390</v>
      </c>
      <c r="C103" s="2">
        <v>3.68</v>
      </c>
      <c r="D103" s="1" t="s">
        <v>238</v>
      </c>
      <c r="E103" s="1">
        <v>85182100</v>
      </c>
      <c r="F103" s="12" t="s">
        <v>292</v>
      </c>
      <c r="G103" s="26"/>
      <c r="H103" s="32">
        <v>100</v>
      </c>
      <c r="I103" s="4"/>
      <c r="J103" s="4"/>
      <c r="K103" s="4"/>
    </row>
    <row r="104" spans="1:11" x14ac:dyDescent="0.25">
      <c r="A104" s="4" t="s">
        <v>261</v>
      </c>
      <c r="B104" s="9" t="s">
        <v>3391</v>
      </c>
      <c r="C104" s="2">
        <v>3.52</v>
      </c>
      <c r="D104" s="1" t="s">
        <v>233</v>
      </c>
      <c r="E104" s="1">
        <v>85182100</v>
      </c>
      <c r="F104" s="12" t="s">
        <v>292</v>
      </c>
      <c r="G104" s="26"/>
      <c r="H104" s="32">
        <v>56</v>
      </c>
      <c r="I104" s="4"/>
      <c r="J104" s="4"/>
      <c r="K104" s="4"/>
    </row>
    <row r="105" spans="1:11" x14ac:dyDescent="0.25">
      <c r="A105" s="4" t="s">
        <v>261</v>
      </c>
      <c r="B105" s="9" t="s">
        <v>3585</v>
      </c>
      <c r="C105" s="2">
        <v>5.4</v>
      </c>
      <c r="D105" s="1" t="s">
        <v>238</v>
      </c>
      <c r="E105" s="1">
        <v>85182100</v>
      </c>
      <c r="F105" s="12" t="s">
        <v>292</v>
      </c>
      <c r="G105" s="26"/>
      <c r="H105" s="32"/>
      <c r="I105" s="4"/>
      <c r="J105" s="4"/>
      <c r="K105" s="4"/>
    </row>
    <row r="106" spans="1:11" x14ac:dyDescent="0.25">
      <c r="A106" s="4" t="s">
        <v>261</v>
      </c>
      <c r="B106" s="9" t="s">
        <v>3392</v>
      </c>
      <c r="C106" s="2">
        <v>3.12</v>
      </c>
      <c r="D106" s="1" t="s">
        <v>233</v>
      </c>
      <c r="E106" s="1">
        <v>85182100</v>
      </c>
      <c r="F106" s="12" t="s">
        <v>292</v>
      </c>
      <c r="G106" s="26"/>
      <c r="H106" s="32">
        <v>41</v>
      </c>
      <c r="I106" s="4"/>
      <c r="J106" s="4"/>
      <c r="K106" s="4"/>
    </row>
    <row r="107" spans="1:11" x14ac:dyDescent="0.25">
      <c r="A107" s="4" t="s">
        <v>261</v>
      </c>
      <c r="B107" s="9" t="s">
        <v>3393</v>
      </c>
      <c r="C107" s="2">
        <v>4.96</v>
      </c>
      <c r="D107" s="1" t="s">
        <v>233</v>
      </c>
      <c r="E107" s="1">
        <v>85182100</v>
      </c>
      <c r="F107" s="12" t="s">
        <v>292</v>
      </c>
      <c r="G107" s="26"/>
      <c r="H107" s="32">
        <v>87.52</v>
      </c>
      <c r="I107" s="4"/>
      <c r="J107" s="4"/>
      <c r="K107" s="4"/>
    </row>
    <row r="108" spans="1:11" x14ac:dyDescent="0.25">
      <c r="A108" s="4" t="s">
        <v>261</v>
      </c>
      <c r="B108" s="9" t="s">
        <v>3394</v>
      </c>
      <c r="C108" s="2">
        <v>2.2999999999999998</v>
      </c>
      <c r="D108" s="1" t="s">
        <v>233</v>
      </c>
      <c r="E108" s="1">
        <v>85182100</v>
      </c>
      <c r="F108" s="12" t="s">
        <v>292</v>
      </c>
      <c r="G108" s="26"/>
      <c r="H108" s="32">
        <v>28</v>
      </c>
      <c r="I108" s="4"/>
      <c r="J108" s="4"/>
      <c r="K108" s="4"/>
    </row>
    <row r="109" spans="1:11" x14ac:dyDescent="0.25">
      <c r="A109" s="4" t="s">
        <v>261</v>
      </c>
      <c r="B109" s="9" t="s">
        <v>3395</v>
      </c>
      <c r="C109" s="2">
        <v>2.44</v>
      </c>
      <c r="D109" s="1" t="s">
        <v>233</v>
      </c>
      <c r="E109" s="1">
        <v>85182100</v>
      </c>
      <c r="F109" s="12" t="s">
        <v>292</v>
      </c>
      <c r="G109" s="26"/>
      <c r="H109" s="32">
        <v>29</v>
      </c>
      <c r="I109" s="4"/>
      <c r="J109" s="4"/>
      <c r="K109" s="4"/>
    </row>
    <row r="110" spans="1:11" x14ac:dyDescent="0.25">
      <c r="A110" s="4" t="s">
        <v>261</v>
      </c>
      <c r="B110" s="9" t="s">
        <v>3396</v>
      </c>
      <c r="C110" s="2">
        <v>3.46</v>
      </c>
      <c r="D110" s="1" t="s">
        <v>233</v>
      </c>
      <c r="E110" s="1">
        <v>85182100</v>
      </c>
      <c r="F110" s="12" t="s">
        <v>292</v>
      </c>
      <c r="G110" s="26"/>
      <c r="H110" s="32">
        <v>48</v>
      </c>
      <c r="I110" s="4"/>
      <c r="J110" s="4"/>
      <c r="K110" s="4"/>
    </row>
    <row r="111" spans="1:11" x14ac:dyDescent="0.25">
      <c r="A111" s="4" t="s">
        <v>261</v>
      </c>
      <c r="B111" s="9" t="s">
        <v>3562</v>
      </c>
      <c r="C111" s="2">
        <v>0.2</v>
      </c>
      <c r="D111" s="1" t="s">
        <v>233</v>
      </c>
      <c r="E111" s="1">
        <v>85443000</v>
      </c>
      <c r="F111" s="12" t="s">
        <v>292</v>
      </c>
      <c r="G111" s="26"/>
      <c r="H111" s="32">
        <v>29.4</v>
      </c>
      <c r="I111" s="4"/>
      <c r="J111" s="4"/>
      <c r="K111" s="4"/>
    </row>
    <row r="112" spans="1:11" x14ac:dyDescent="0.25">
      <c r="A112" s="4" t="s">
        <v>261</v>
      </c>
      <c r="B112" s="9" t="s">
        <v>3661</v>
      </c>
      <c r="C112" s="2">
        <v>0.12</v>
      </c>
      <c r="D112" s="1" t="s">
        <v>233</v>
      </c>
      <c r="E112" s="1">
        <v>85443000</v>
      </c>
      <c r="F112" s="12" t="s">
        <v>292</v>
      </c>
      <c r="G112" s="26"/>
      <c r="H112" s="32">
        <v>29.4</v>
      </c>
      <c r="I112" s="4"/>
      <c r="J112" s="4"/>
      <c r="K112" s="4"/>
    </row>
    <row r="113" spans="1:11" x14ac:dyDescent="0.25">
      <c r="A113" s="4" t="s">
        <v>261</v>
      </c>
      <c r="B113" s="9" t="s">
        <v>3397</v>
      </c>
      <c r="C113" s="2">
        <v>5.98</v>
      </c>
      <c r="D113" s="1" t="s">
        <v>233</v>
      </c>
      <c r="E113" s="1">
        <v>85182100</v>
      </c>
      <c r="F113" s="12" t="s">
        <v>292</v>
      </c>
      <c r="G113" s="26"/>
      <c r="H113" s="32">
        <v>100</v>
      </c>
      <c r="I113" s="4"/>
      <c r="J113" s="4"/>
      <c r="K113" s="4"/>
    </row>
    <row r="114" spans="1:11" x14ac:dyDescent="0.25">
      <c r="A114" s="4" t="s">
        <v>261</v>
      </c>
      <c r="B114" s="9" t="s">
        <v>3398</v>
      </c>
      <c r="C114" s="2">
        <v>6.3</v>
      </c>
      <c r="D114" s="1" t="s">
        <v>233</v>
      </c>
      <c r="E114" s="1">
        <v>85182100</v>
      </c>
      <c r="F114" s="12" t="s">
        <v>292</v>
      </c>
      <c r="G114" s="26"/>
      <c r="H114" s="32">
        <v>120</v>
      </c>
      <c r="I114" s="4"/>
      <c r="J114" s="4"/>
      <c r="K114" s="4"/>
    </row>
    <row r="115" spans="1:11" x14ac:dyDescent="0.25">
      <c r="A115" s="4" t="s">
        <v>261</v>
      </c>
      <c r="B115" s="9" t="s">
        <v>3399</v>
      </c>
      <c r="C115" s="2">
        <v>1.62</v>
      </c>
      <c r="D115" s="1" t="s">
        <v>233</v>
      </c>
      <c r="E115" s="1">
        <v>85182100</v>
      </c>
      <c r="F115" s="12" t="s">
        <v>292</v>
      </c>
      <c r="G115" s="26"/>
      <c r="H115" s="32">
        <v>51.48</v>
      </c>
      <c r="I115" s="4"/>
      <c r="J115" s="4"/>
      <c r="K115" s="4"/>
    </row>
    <row r="116" spans="1:11" x14ac:dyDescent="0.25">
      <c r="A116" s="4" t="s">
        <v>261</v>
      </c>
      <c r="B116" s="9" t="s">
        <v>3400</v>
      </c>
      <c r="C116" s="2">
        <v>1.86</v>
      </c>
      <c r="D116" s="1" t="s">
        <v>233</v>
      </c>
      <c r="E116" s="1">
        <v>85182100</v>
      </c>
      <c r="F116" s="12" t="s">
        <v>292</v>
      </c>
      <c r="G116" s="26"/>
      <c r="H116" s="32">
        <v>55.22</v>
      </c>
      <c r="I116" s="4"/>
      <c r="J116" s="4"/>
      <c r="K116" s="4"/>
    </row>
    <row r="117" spans="1:11" x14ac:dyDescent="0.25">
      <c r="A117" s="4" t="s">
        <v>261</v>
      </c>
      <c r="B117" s="9" t="s">
        <v>3401</v>
      </c>
      <c r="C117" s="2">
        <v>3.16</v>
      </c>
      <c r="D117" s="1" t="s">
        <v>233</v>
      </c>
      <c r="E117" s="1">
        <v>85182100</v>
      </c>
      <c r="F117" s="12" t="s">
        <v>292</v>
      </c>
      <c r="G117" s="26"/>
      <c r="H117" s="32">
        <v>59.44</v>
      </c>
      <c r="I117" s="4"/>
      <c r="J117" s="4"/>
      <c r="K117" s="4"/>
    </row>
    <row r="118" spans="1:11" x14ac:dyDescent="0.25">
      <c r="A118" s="4" t="s">
        <v>261</v>
      </c>
      <c r="B118" s="9" t="s">
        <v>3402</v>
      </c>
      <c r="C118" s="2">
        <v>1.4</v>
      </c>
      <c r="D118" s="1" t="s">
        <v>233</v>
      </c>
      <c r="E118" s="1">
        <v>85182100</v>
      </c>
      <c r="F118" s="12" t="s">
        <v>292</v>
      </c>
      <c r="G118" s="26"/>
      <c r="H118" s="32">
        <v>35.57</v>
      </c>
      <c r="I118" s="4"/>
      <c r="J118" s="4"/>
      <c r="K118" s="4"/>
    </row>
    <row r="119" spans="1:11" x14ac:dyDescent="0.25">
      <c r="A119" s="4" t="s">
        <v>261</v>
      </c>
      <c r="B119" s="9" t="s">
        <v>3403</v>
      </c>
      <c r="C119" s="2">
        <v>1.5</v>
      </c>
      <c r="D119" s="1" t="s">
        <v>233</v>
      </c>
      <c r="E119" s="1">
        <v>85182100</v>
      </c>
      <c r="F119" s="12" t="s">
        <v>292</v>
      </c>
      <c r="G119" s="26"/>
      <c r="H119" s="32">
        <v>39.31</v>
      </c>
      <c r="I119" s="4"/>
      <c r="J119" s="4"/>
      <c r="K119" s="4"/>
    </row>
    <row r="120" spans="1:11" x14ac:dyDescent="0.25">
      <c r="A120" s="4" t="s">
        <v>261</v>
      </c>
      <c r="B120" s="9" t="s">
        <v>3404</v>
      </c>
      <c r="C120" s="2">
        <v>1.66</v>
      </c>
      <c r="D120" s="1" t="s">
        <v>233</v>
      </c>
      <c r="E120" s="1">
        <v>85182100</v>
      </c>
      <c r="F120" s="12" t="s">
        <v>292</v>
      </c>
      <c r="G120" s="26"/>
      <c r="H120" s="32">
        <v>43.52</v>
      </c>
      <c r="I120" s="4"/>
      <c r="J120" s="4"/>
      <c r="K120" s="4"/>
    </row>
    <row r="121" spans="1:11" x14ac:dyDescent="0.25">
      <c r="A121" s="4" t="s">
        <v>261</v>
      </c>
      <c r="B121" s="9" t="s">
        <v>3405</v>
      </c>
      <c r="C121" s="2">
        <v>2.44</v>
      </c>
      <c r="D121" s="1" t="s">
        <v>233</v>
      </c>
      <c r="E121" s="1">
        <v>85182100</v>
      </c>
      <c r="F121" s="12" t="s">
        <v>292</v>
      </c>
      <c r="G121" s="26"/>
      <c r="H121" s="32">
        <v>43.52</v>
      </c>
      <c r="I121" s="4"/>
      <c r="J121" s="4"/>
      <c r="K121" s="4"/>
    </row>
    <row r="122" spans="1:11" x14ac:dyDescent="0.25">
      <c r="A122" s="4" t="s">
        <v>261</v>
      </c>
      <c r="B122" s="9" t="s">
        <v>3406</v>
      </c>
      <c r="C122" s="2">
        <v>2.78</v>
      </c>
      <c r="D122" s="1" t="s">
        <v>233</v>
      </c>
      <c r="E122" s="1">
        <v>85182100</v>
      </c>
      <c r="F122" s="12" t="s">
        <v>292</v>
      </c>
      <c r="G122" s="26"/>
      <c r="H122" s="32">
        <v>40</v>
      </c>
      <c r="I122" s="4"/>
      <c r="J122" s="4"/>
      <c r="K122" s="4"/>
    </row>
    <row r="123" spans="1:11" x14ac:dyDescent="0.25">
      <c r="A123" s="4" t="s">
        <v>261</v>
      </c>
      <c r="B123" s="9" t="s">
        <v>3407</v>
      </c>
      <c r="C123" s="2">
        <v>1.64</v>
      </c>
      <c r="D123" s="1" t="s">
        <v>233</v>
      </c>
      <c r="E123" s="1">
        <v>85182100</v>
      </c>
      <c r="F123" s="12" t="s">
        <v>292</v>
      </c>
      <c r="G123" s="26"/>
      <c r="H123" s="32">
        <v>39.78</v>
      </c>
      <c r="I123" s="4"/>
      <c r="J123" s="4"/>
      <c r="K123" s="4"/>
    </row>
    <row r="124" spans="1:11" x14ac:dyDescent="0.25">
      <c r="A124" s="4" t="s">
        <v>261</v>
      </c>
      <c r="B124" s="9" t="s">
        <v>3408</v>
      </c>
      <c r="C124" s="2">
        <v>2.42</v>
      </c>
      <c r="D124" s="1" t="s">
        <v>233</v>
      </c>
      <c r="E124" s="1">
        <v>85182100</v>
      </c>
      <c r="F124" s="12" t="s">
        <v>292</v>
      </c>
      <c r="G124" s="26"/>
      <c r="H124" s="32">
        <v>40</v>
      </c>
      <c r="I124" s="4"/>
      <c r="J124" s="4"/>
      <c r="K124" s="4"/>
    </row>
    <row r="125" spans="1:11" x14ac:dyDescent="0.25">
      <c r="A125" s="4" t="s">
        <v>261</v>
      </c>
      <c r="B125" s="9" t="s">
        <v>3409</v>
      </c>
      <c r="C125" s="2">
        <v>2.66</v>
      </c>
      <c r="D125" s="1" t="s">
        <v>233</v>
      </c>
      <c r="E125" s="1">
        <v>85182100</v>
      </c>
      <c r="F125" s="12" t="s">
        <v>292</v>
      </c>
      <c r="G125" s="26"/>
      <c r="H125" s="32">
        <v>101</v>
      </c>
      <c r="I125" s="4"/>
      <c r="J125" s="4"/>
      <c r="K125" s="4"/>
    </row>
    <row r="126" spans="1:11" x14ac:dyDescent="0.25">
      <c r="A126" s="4" t="s">
        <v>261</v>
      </c>
      <c r="B126" s="9" t="s">
        <v>3410</v>
      </c>
      <c r="C126" s="2">
        <v>2.94</v>
      </c>
      <c r="D126" s="1" t="s">
        <v>238</v>
      </c>
      <c r="E126" s="1">
        <v>85182100</v>
      </c>
      <c r="F126" s="12" t="s">
        <v>292</v>
      </c>
      <c r="G126" s="26"/>
      <c r="H126" s="32">
        <v>140</v>
      </c>
      <c r="I126" s="4"/>
      <c r="J126" s="4"/>
      <c r="K126" s="4"/>
    </row>
    <row r="127" spans="1:11" x14ac:dyDescent="0.25">
      <c r="A127" s="4" t="s">
        <v>261</v>
      </c>
      <c r="B127" s="9" t="s">
        <v>3411</v>
      </c>
      <c r="C127" s="2">
        <v>2.2999999999999998</v>
      </c>
      <c r="D127" s="1" t="s">
        <v>233</v>
      </c>
      <c r="E127" s="1">
        <v>85182100</v>
      </c>
      <c r="F127" s="12" t="s">
        <v>292</v>
      </c>
      <c r="G127" s="26"/>
      <c r="H127" s="32">
        <v>33</v>
      </c>
      <c r="I127" s="4"/>
      <c r="J127" s="4"/>
      <c r="K127" s="4"/>
    </row>
    <row r="128" spans="1:11" x14ac:dyDescent="0.25">
      <c r="A128" s="4" t="s">
        <v>261</v>
      </c>
      <c r="B128" s="9" t="s">
        <v>3412</v>
      </c>
      <c r="C128" s="2">
        <v>3.4</v>
      </c>
      <c r="D128" s="1" t="s">
        <v>233</v>
      </c>
      <c r="E128" s="1">
        <v>85182100</v>
      </c>
      <c r="F128" s="12" t="s">
        <v>292</v>
      </c>
      <c r="G128" s="26"/>
      <c r="H128" s="32">
        <v>71</v>
      </c>
      <c r="I128" s="4"/>
      <c r="J128" s="4"/>
      <c r="K128" s="4"/>
    </row>
    <row r="129" spans="1:11" x14ac:dyDescent="0.25">
      <c r="A129" s="4" t="s">
        <v>261</v>
      </c>
      <c r="B129" s="9" t="s">
        <v>3413</v>
      </c>
      <c r="C129" s="2">
        <v>1</v>
      </c>
      <c r="D129" s="1" t="s">
        <v>233</v>
      </c>
      <c r="E129" s="1">
        <v>85185000</v>
      </c>
      <c r="F129" s="12" t="s">
        <v>292</v>
      </c>
      <c r="G129" s="26"/>
      <c r="H129" s="32">
        <v>95.46</v>
      </c>
      <c r="I129" s="4"/>
      <c r="J129" s="4"/>
      <c r="K129" s="4"/>
    </row>
    <row r="130" spans="1:11" x14ac:dyDescent="0.25">
      <c r="A130" s="4" t="s">
        <v>261</v>
      </c>
      <c r="B130" s="9" t="s">
        <v>3414</v>
      </c>
      <c r="C130" s="2">
        <v>0.36</v>
      </c>
      <c r="D130" s="1" t="s">
        <v>233</v>
      </c>
      <c r="E130" s="1">
        <v>85443000</v>
      </c>
      <c r="F130" s="12" t="s">
        <v>292</v>
      </c>
      <c r="G130" s="26"/>
      <c r="H130" s="32" t="s">
        <v>3561</v>
      </c>
      <c r="I130" s="4"/>
      <c r="J130" s="4"/>
      <c r="K130" s="4"/>
    </row>
    <row r="131" spans="1:11" x14ac:dyDescent="0.25">
      <c r="A131" s="4" t="s">
        <v>261</v>
      </c>
      <c r="B131" s="9" t="s">
        <v>3415</v>
      </c>
      <c r="C131" s="2">
        <v>1.18</v>
      </c>
      <c r="D131" s="1" t="s">
        <v>233</v>
      </c>
      <c r="E131" s="1">
        <v>85185000</v>
      </c>
      <c r="F131" s="12" t="s">
        <v>292</v>
      </c>
      <c r="G131" s="26"/>
      <c r="H131" s="32">
        <v>119</v>
      </c>
      <c r="I131" s="4"/>
      <c r="J131" s="4"/>
      <c r="K131" s="4"/>
    </row>
    <row r="132" spans="1:11" x14ac:dyDescent="0.25">
      <c r="A132" s="4" t="s">
        <v>261</v>
      </c>
      <c r="B132" s="9" t="s">
        <v>3416</v>
      </c>
      <c r="C132" s="2">
        <v>1.24</v>
      </c>
      <c r="D132" s="1" t="s">
        <v>233</v>
      </c>
      <c r="E132" s="1">
        <v>85185000</v>
      </c>
      <c r="F132" s="12" t="s">
        <v>292</v>
      </c>
      <c r="G132" s="26"/>
      <c r="H132" s="32">
        <v>119</v>
      </c>
      <c r="I132" s="4"/>
      <c r="J132" s="4"/>
      <c r="K132" s="4"/>
    </row>
    <row r="133" spans="1:11" x14ac:dyDescent="0.25">
      <c r="A133" s="4" t="s">
        <v>261</v>
      </c>
      <c r="B133" s="9" t="s">
        <v>3417</v>
      </c>
      <c r="C133" s="2">
        <v>8.16</v>
      </c>
      <c r="D133" s="1" t="s">
        <v>233</v>
      </c>
      <c r="E133" s="1">
        <v>85182100</v>
      </c>
      <c r="F133" s="12" t="s">
        <v>292</v>
      </c>
      <c r="G133" s="26"/>
      <c r="H133" s="32">
        <v>80</v>
      </c>
      <c r="I133" s="4"/>
      <c r="J133" s="4"/>
      <c r="K133" s="4"/>
    </row>
    <row r="134" spans="1:11" x14ac:dyDescent="0.25">
      <c r="A134" s="4" t="s">
        <v>261</v>
      </c>
      <c r="B134" s="9" t="s">
        <v>3418</v>
      </c>
      <c r="C134" s="2">
        <v>2.44</v>
      </c>
      <c r="D134" s="1" t="s">
        <v>233</v>
      </c>
      <c r="E134" s="1">
        <v>85182100</v>
      </c>
      <c r="F134" s="12" t="s">
        <v>292</v>
      </c>
      <c r="G134" s="26"/>
      <c r="H134" s="32">
        <v>22</v>
      </c>
      <c r="I134" s="4"/>
      <c r="J134" s="4"/>
      <c r="K134" s="4"/>
    </row>
    <row r="135" spans="1:11" x14ac:dyDescent="0.25">
      <c r="A135" s="4" t="s">
        <v>261</v>
      </c>
      <c r="B135" s="9" t="s">
        <v>3584</v>
      </c>
      <c r="C135" s="2">
        <v>5.14</v>
      </c>
      <c r="D135" s="1" t="s">
        <v>233</v>
      </c>
      <c r="E135" s="1">
        <v>85182100</v>
      </c>
      <c r="F135" s="12" t="s">
        <v>292</v>
      </c>
      <c r="G135" s="26"/>
      <c r="H135" s="32"/>
      <c r="I135" s="4"/>
      <c r="J135" s="4"/>
      <c r="K135" s="4"/>
    </row>
    <row r="136" spans="1:11" x14ac:dyDescent="0.25">
      <c r="A136" s="4" t="s">
        <v>261</v>
      </c>
      <c r="B136" s="9" t="s">
        <v>3419</v>
      </c>
      <c r="C136" s="2">
        <v>0.26</v>
      </c>
      <c r="D136" s="1" t="s">
        <v>233</v>
      </c>
      <c r="E136" s="1">
        <v>85182100</v>
      </c>
      <c r="F136" s="12" t="s">
        <v>292</v>
      </c>
      <c r="G136" s="26"/>
      <c r="H136" s="32">
        <v>16.850000000000001</v>
      </c>
      <c r="I136" s="4"/>
      <c r="J136" s="4"/>
      <c r="K136" s="4"/>
    </row>
    <row r="137" spans="1:11" x14ac:dyDescent="0.25">
      <c r="A137" s="4" t="s">
        <v>262</v>
      </c>
      <c r="B137" s="9" t="s">
        <v>3420</v>
      </c>
      <c r="C137" s="2">
        <v>3.4</v>
      </c>
      <c r="D137" s="1" t="s">
        <v>233</v>
      </c>
      <c r="E137" s="1">
        <v>85182100</v>
      </c>
      <c r="F137" s="12" t="s">
        <v>297</v>
      </c>
      <c r="G137" s="26"/>
      <c r="H137" s="32">
        <v>102.92</v>
      </c>
      <c r="I137" s="4"/>
      <c r="J137" s="4"/>
      <c r="K137" s="4"/>
    </row>
    <row r="138" spans="1:11" x14ac:dyDescent="0.25">
      <c r="A138" s="4" t="s">
        <v>262</v>
      </c>
      <c r="B138" s="9" t="s">
        <v>3421</v>
      </c>
      <c r="C138" s="2">
        <v>2.58</v>
      </c>
      <c r="D138" s="1" t="s">
        <v>233</v>
      </c>
      <c r="E138" s="1">
        <v>85182100</v>
      </c>
      <c r="F138" s="12" t="s">
        <v>297</v>
      </c>
      <c r="G138" s="26"/>
      <c r="H138" s="32">
        <v>66.989999999999995</v>
      </c>
      <c r="I138" s="4"/>
      <c r="J138" s="4"/>
      <c r="K138" s="4"/>
    </row>
    <row r="139" spans="1:11" x14ac:dyDescent="0.25">
      <c r="A139" s="4" t="s">
        <v>262</v>
      </c>
      <c r="B139" s="9" t="s">
        <v>3422</v>
      </c>
      <c r="C139" s="2">
        <v>1.98</v>
      </c>
      <c r="D139" s="1" t="s">
        <v>239</v>
      </c>
      <c r="E139" s="1">
        <v>85258019</v>
      </c>
      <c r="F139" s="12" t="s">
        <v>297</v>
      </c>
      <c r="G139" s="26"/>
      <c r="H139" s="32">
        <v>109.55</v>
      </c>
      <c r="I139" s="4"/>
      <c r="J139" s="4"/>
      <c r="K139" s="4"/>
    </row>
    <row r="140" spans="1:11" x14ac:dyDescent="0.25">
      <c r="A140" s="4" t="s">
        <v>262</v>
      </c>
      <c r="B140" s="9" t="s">
        <v>3819</v>
      </c>
      <c r="C140" s="2">
        <v>2.04</v>
      </c>
      <c r="D140" s="1" t="s">
        <v>239</v>
      </c>
      <c r="E140" s="1">
        <v>85258019</v>
      </c>
      <c r="F140" s="12" t="s">
        <v>297</v>
      </c>
      <c r="G140" s="26"/>
      <c r="H140" s="32">
        <v>173.56</v>
      </c>
      <c r="I140" s="4"/>
      <c r="J140" s="4"/>
      <c r="K140" s="4"/>
    </row>
    <row r="141" spans="1:11" x14ac:dyDescent="0.25">
      <c r="A141" s="4" t="s">
        <v>262</v>
      </c>
      <c r="B141" s="9" t="s">
        <v>3423</v>
      </c>
      <c r="C141" s="2">
        <v>1.84</v>
      </c>
      <c r="D141" s="1" t="s">
        <v>239</v>
      </c>
      <c r="E141" s="1">
        <v>85258019</v>
      </c>
      <c r="F141" s="12" t="s">
        <v>297</v>
      </c>
      <c r="G141" s="26"/>
      <c r="H141" s="32">
        <v>127.89</v>
      </c>
      <c r="I141" s="4"/>
      <c r="J141" s="4"/>
      <c r="K141" s="4"/>
    </row>
    <row r="142" spans="1:11" x14ac:dyDescent="0.25">
      <c r="A142" s="4" t="s">
        <v>262</v>
      </c>
      <c r="B142" s="9" t="s">
        <v>3424</v>
      </c>
      <c r="C142" s="2">
        <v>0.44</v>
      </c>
      <c r="D142" s="1" t="s">
        <v>240</v>
      </c>
      <c r="E142" s="1">
        <v>85258019</v>
      </c>
      <c r="F142" s="12" t="s">
        <v>297</v>
      </c>
      <c r="G142" s="26"/>
      <c r="H142" s="32">
        <v>266.25</v>
      </c>
      <c r="I142" s="4"/>
      <c r="J142" s="4"/>
      <c r="K142" s="4"/>
    </row>
    <row r="143" spans="1:11" x14ac:dyDescent="0.25">
      <c r="A143" s="4" t="s">
        <v>262</v>
      </c>
      <c r="B143" s="9" t="s">
        <v>3425</v>
      </c>
      <c r="C143" s="2">
        <v>3.88</v>
      </c>
      <c r="D143" s="1" t="s">
        <v>240</v>
      </c>
      <c r="E143" s="1">
        <v>85285900</v>
      </c>
      <c r="F143" s="12" t="s">
        <v>297</v>
      </c>
      <c r="G143" s="26"/>
      <c r="H143" s="32">
        <v>485.45</v>
      </c>
      <c r="I143" s="4"/>
      <c r="J143" s="4"/>
      <c r="K143" s="4"/>
    </row>
    <row r="144" spans="1:11" x14ac:dyDescent="0.25">
      <c r="A144" s="4" t="s">
        <v>262</v>
      </c>
      <c r="B144" s="9" t="s">
        <v>3586</v>
      </c>
      <c r="C144" s="2">
        <v>2.74</v>
      </c>
      <c r="D144" s="1" t="s">
        <v>239</v>
      </c>
      <c r="E144" s="1">
        <v>85285900</v>
      </c>
      <c r="F144" s="12" t="s">
        <v>297</v>
      </c>
      <c r="G144" s="26"/>
      <c r="H144" s="32">
        <v>698.25</v>
      </c>
      <c r="I144" s="4"/>
      <c r="J144" s="4"/>
      <c r="K144" s="4"/>
    </row>
    <row r="145" spans="1:11" x14ac:dyDescent="0.25">
      <c r="A145" s="4" t="s">
        <v>262</v>
      </c>
      <c r="B145" s="9" t="s">
        <v>3426</v>
      </c>
      <c r="C145" s="2">
        <v>2.64</v>
      </c>
      <c r="D145" s="1" t="s">
        <v>233</v>
      </c>
      <c r="E145" s="1">
        <v>85285900</v>
      </c>
      <c r="F145" s="12" t="s">
        <v>297</v>
      </c>
      <c r="G145" s="26"/>
      <c r="H145" s="32">
        <v>249.37</v>
      </c>
      <c r="I145" s="4"/>
      <c r="J145" s="4"/>
      <c r="K145" s="4"/>
    </row>
    <row r="146" spans="1:11" x14ac:dyDescent="0.25">
      <c r="A146" s="4" t="s">
        <v>262</v>
      </c>
      <c r="B146" s="9" t="s">
        <v>3427</v>
      </c>
      <c r="C146" s="2">
        <v>0.08</v>
      </c>
      <c r="D146" s="1" t="s">
        <v>308</v>
      </c>
      <c r="E146" s="1">
        <v>85443000</v>
      </c>
      <c r="F146" s="12" t="s">
        <v>297</v>
      </c>
      <c r="G146" s="26"/>
      <c r="H146" s="32">
        <v>14</v>
      </c>
      <c r="I146" s="4"/>
      <c r="J146" s="4"/>
      <c r="K146" s="4"/>
    </row>
    <row r="147" spans="1:11" x14ac:dyDescent="0.25">
      <c r="A147" s="4" t="s">
        <v>262</v>
      </c>
      <c r="B147" s="9" t="s">
        <v>3428</v>
      </c>
      <c r="C147" s="2">
        <v>1.44</v>
      </c>
      <c r="D147" s="1" t="s">
        <v>239</v>
      </c>
      <c r="E147" s="1">
        <v>85272159</v>
      </c>
      <c r="F147" s="12" t="s">
        <v>297</v>
      </c>
      <c r="G147" s="26"/>
      <c r="H147" s="32">
        <v>60.3</v>
      </c>
      <c r="I147" s="4"/>
      <c r="J147" s="4"/>
      <c r="K147" s="4"/>
    </row>
    <row r="148" spans="1:11" x14ac:dyDescent="0.25">
      <c r="A148" s="4" t="s">
        <v>262</v>
      </c>
      <c r="B148" s="9" t="s">
        <v>3429</v>
      </c>
      <c r="C148" s="2">
        <v>1.44</v>
      </c>
      <c r="D148" s="1" t="s">
        <v>239</v>
      </c>
      <c r="E148" s="1">
        <v>85272159</v>
      </c>
      <c r="F148" s="12" t="s">
        <v>297</v>
      </c>
      <c r="G148" s="26"/>
      <c r="H148" s="32">
        <v>109.01</v>
      </c>
      <c r="I148" s="4"/>
      <c r="J148" s="4"/>
      <c r="K148" s="4"/>
    </row>
    <row r="149" spans="1:11" x14ac:dyDescent="0.25">
      <c r="A149" s="4" t="s">
        <v>262</v>
      </c>
      <c r="B149" s="9" t="s">
        <v>3430</v>
      </c>
      <c r="C149" s="2">
        <v>0.64</v>
      </c>
      <c r="D149" s="1" t="s">
        <v>233</v>
      </c>
      <c r="E149" s="1">
        <v>85182100</v>
      </c>
      <c r="F149" s="12" t="s">
        <v>297</v>
      </c>
      <c r="G149" s="26"/>
      <c r="H149" s="32">
        <v>30</v>
      </c>
      <c r="I149" s="4"/>
      <c r="J149" s="4"/>
      <c r="K149" s="4"/>
    </row>
    <row r="150" spans="1:11" x14ac:dyDescent="0.25">
      <c r="A150" s="4" t="s">
        <v>262</v>
      </c>
      <c r="B150" s="9" t="s">
        <v>3431</v>
      </c>
      <c r="C150" s="2">
        <v>0.26</v>
      </c>
      <c r="D150" s="1" t="s">
        <v>233</v>
      </c>
      <c r="E150" s="1">
        <v>85258019</v>
      </c>
      <c r="F150" s="12" t="s">
        <v>297</v>
      </c>
      <c r="G150" s="26"/>
      <c r="H150" s="32">
        <v>43.22</v>
      </c>
      <c r="I150" s="4"/>
      <c r="J150" s="4"/>
      <c r="K150" s="4"/>
    </row>
    <row r="151" spans="1:11" x14ac:dyDescent="0.25">
      <c r="A151" s="4" t="s">
        <v>262</v>
      </c>
      <c r="B151" s="9" t="s">
        <v>3432</v>
      </c>
      <c r="C151" s="2">
        <v>11.3</v>
      </c>
      <c r="D151" s="1" t="s">
        <v>233</v>
      </c>
      <c r="E151" s="1">
        <v>85182100</v>
      </c>
      <c r="F151" s="12" t="s">
        <v>297</v>
      </c>
      <c r="G151" s="26"/>
      <c r="H151" s="32">
        <v>91.35</v>
      </c>
      <c r="I151" s="4"/>
      <c r="J151" s="4"/>
      <c r="K151" s="4"/>
    </row>
    <row r="152" spans="1:11" x14ac:dyDescent="0.25">
      <c r="A152" s="4" t="s">
        <v>262</v>
      </c>
      <c r="B152" s="9" t="s">
        <v>3433</v>
      </c>
      <c r="C152" s="2">
        <v>4.0599999999999996</v>
      </c>
      <c r="D152" s="1" t="s">
        <v>233</v>
      </c>
      <c r="E152" s="1">
        <v>85182100</v>
      </c>
      <c r="F152" s="12" t="s">
        <v>297</v>
      </c>
      <c r="G152" s="26"/>
      <c r="H152" s="32">
        <v>134</v>
      </c>
      <c r="I152" s="4"/>
      <c r="J152" s="4"/>
      <c r="K152" s="4"/>
    </row>
    <row r="153" spans="1:11" x14ac:dyDescent="0.25">
      <c r="A153" s="4" t="s">
        <v>262</v>
      </c>
      <c r="B153" s="9" t="s">
        <v>3434</v>
      </c>
      <c r="C153" s="2">
        <v>1.1200000000000001</v>
      </c>
      <c r="D153" s="1" t="s">
        <v>233</v>
      </c>
      <c r="E153" s="1">
        <v>85182100</v>
      </c>
      <c r="F153" s="12" t="s">
        <v>297</v>
      </c>
      <c r="G153" s="26"/>
      <c r="H153" s="32">
        <v>21.31</v>
      </c>
      <c r="I153" s="4"/>
      <c r="J153" s="4"/>
      <c r="K153" s="4"/>
    </row>
    <row r="154" spans="1:11" x14ac:dyDescent="0.25">
      <c r="A154" s="4" t="s">
        <v>262</v>
      </c>
      <c r="B154" s="9" t="s">
        <v>3435</v>
      </c>
      <c r="C154" s="2">
        <v>1.22</v>
      </c>
      <c r="D154" s="1" t="s">
        <v>233</v>
      </c>
      <c r="E154" s="1">
        <v>85182100</v>
      </c>
      <c r="F154" s="12" t="s">
        <v>297</v>
      </c>
      <c r="G154" s="26"/>
      <c r="H154" s="32">
        <v>21.31</v>
      </c>
      <c r="I154" s="4"/>
      <c r="J154" s="4"/>
      <c r="K154" s="4"/>
    </row>
    <row r="155" spans="1:11" x14ac:dyDescent="0.25">
      <c r="A155" s="4" t="s">
        <v>262</v>
      </c>
      <c r="B155" s="9" t="s">
        <v>3436</v>
      </c>
      <c r="C155" s="2">
        <v>1.44</v>
      </c>
      <c r="D155" s="1" t="s">
        <v>233</v>
      </c>
      <c r="E155" s="1">
        <v>85182100</v>
      </c>
      <c r="F155" s="12" t="s">
        <v>297</v>
      </c>
      <c r="G155" s="26"/>
      <c r="H155" s="32">
        <v>27.4</v>
      </c>
      <c r="I155" s="4"/>
      <c r="J155" s="4"/>
      <c r="K155" s="4"/>
    </row>
    <row r="156" spans="1:11" x14ac:dyDescent="0.25">
      <c r="A156" s="4" t="s">
        <v>262</v>
      </c>
      <c r="B156" s="9" t="s">
        <v>3437</v>
      </c>
      <c r="C156" s="2">
        <v>1.3</v>
      </c>
      <c r="D156" s="1" t="s">
        <v>233</v>
      </c>
      <c r="E156" s="1">
        <v>85182100</v>
      </c>
      <c r="F156" s="12" t="s">
        <v>297</v>
      </c>
      <c r="G156" s="26"/>
      <c r="H156" s="32">
        <v>21.31</v>
      </c>
      <c r="I156" s="4"/>
      <c r="J156" s="4"/>
      <c r="K156" s="4"/>
    </row>
    <row r="157" spans="1:11" x14ac:dyDescent="0.25">
      <c r="A157" s="4" t="s">
        <v>262</v>
      </c>
      <c r="B157" s="9" t="s">
        <v>3438</v>
      </c>
      <c r="C157" s="2">
        <v>1.46</v>
      </c>
      <c r="D157" s="1" t="s">
        <v>233</v>
      </c>
      <c r="E157" s="1">
        <v>85182100</v>
      </c>
      <c r="F157" s="12" t="s">
        <v>297</v>
      </c>
      <c r="G157" s="26"/>
      <c r="H157" s="32">
        <v>27.4</v>
      </c>
      <c r="I157" s="4"/>
      <c r="J157" s="4"/>
      <c r="K157" s="4"/>
    </row>
    <row r="158" spans="1:11" x14ac:dyDescent="0.25">
      <c r="A158" s="4" t="s">
        <v>262</v>
      </c>
      <c r="B158" s="9" t="s">
        <v>3439</v>
      </c>
      <c r="C158" s="2">
        <v>2.48</v>
      </c>
      <c r="D158" s="1" t="s">
        <v>233</v>
      </c>
      <c r="E158" s="1">
        <v>85182100</v>
      </c>
      <c r="F158" s="12" t="s">
        <v>297</v>
      </c>
      <c r="G158" s="26"/>
      <c r="H158" s="32">
        <v>27.4</v>
      </c>
      <c r="I158" s="4"/>
      <c r="J158" s="4"/>
      <c r="K158" s="4"/>
    </row>
    <row r="159" spans="1:11" x14ac:dyDescent="0.25">
      <c r="A159" s="4" t="s">
        <v>262</v>
      </c>
      <c r="B159" s="9" t="s">
        <v>3440</v>
      </c>
      <c r="C159" s="2">
        <v>1.22</v>
      </c>
      <c r="D159" s="1" t="s">
        <v>307</v>
      </c>
      <c r="E159" s="1">
        <v>85287119</v>
      </c>
      <c r="F159" s="12" t="s">
        <v>297</v>
      </c>
      <c r="G159" s="26"/>
      <c r="H159" s="32">
        <v>22.77</v>
      </c>
      <c r="I159" s="4"/>
      <c r="J159" s="4"/>
      <c r="K159" s="4"/>
    </row>
    <row r="160" spans="1:11" x14ac:dyDescent="0.25">
      <c r="A160" s="4" t="s">
        <v>262</v>
      </c>
      <c r="B160" s="9" t="s">
        <v>3441</v>
      </c>
      <c r="C160" s="2">
        <v>3.84</v>
      </c>
      <c r="D160" s="1" t="s">
        <v>233</v>
      </c>
      <c r="E160" s="1">
        <v>85285900</v>
      </c>
      <c r="F160" s="12" t="s">
        <v>297</v>
      </c>
      <c r="G160" s="26"/>
      <c r="H160" s="32">
        <v>485.45</v>
      </c>
      <c r="I160" s="4"/>
      <c r="J160" s="4"/>
      <c r="K160" s="4"/>
    </row>
    <row r="161" spans="1:11" x14ac:dyDescent="0.25">
      <c r="A161" s="4" t="s">
        <v>262</v>
      </c>
      <c r="B161" s="9" t="s">
        <v>3442</v>
      </c>
      <c r="C161" s="2">
        <v>5.58</v>
      </c>
      <c r="D161" s="1" t="s">
        <v>233</v>
      </c>
      <c r="E161" s="1">
        <v>85182100</v>
      </c>
      <c r="F161" s="12" t="s">
        <v>297</v>
      </c>
      <c r="G161" s="26"/>
      <c r="H161" s="32">
        <v>146.19999999999999</v>
      </c>
      <c r="I161" s="4"/>
      <c r="J161" s="4"/>
      <c r="K161" s="4"/>
    </row>
    <row r="162" spans="1:11" x14ac:dyDescent="0.25">
      <c r="A162" s="4" t="s">
        <v>262</v>
      </c>
      <c r="B162" s="9" t="s">
        <v>3443</v>
      </c>
      <c r="C162" s="2">
        <v>7.48</v>
      </c>
      <c r="D162" s="1" t="s">
        <v>233</v>
      </c>
      <c r="E162" s="1">
        <v>85182100</v>
      </c>
      <c r="F162" s="12" t="s">
        <v>297</v>
      </c>
      <c r="G162" s="26"/>
      <c r="H162" s="32">
        <v>253</v>
      </c>
      <c r="I162" s="4"/>
      <c r="J162" s="4"/>
      <c r="K162" s="4"/>
    </row>
    <row r="163" spans="1:11" x14ac:dyDescent="0.25">
      <c r="A163" s="4" t="s">
        <v>262</v>
      </c>
      <c r="B163" s="9" t="s">
        <v>3444</v>
      </c>
      <c r="C163" s="2">
        <v>6.32</v>
      </c>
      <c r="D163" s="1" t="s">
        <v>233</v>
      </c>
      <c r="E163" s="1">
        <v>85182100</v>
      </c>
      <c r="F163" s="12" t="s">
        <v>297</v>
      </c>
      <c r="G163" s="26"/>
      <c r="H163" s="32">
        <v>234</v>
      </c>
      <c r="I163" s="4"/>
      <c r="J163" s="4"/>
      <c r="K163" s="4"/>
    </row>
    <row r="164" spans="1:11" x14ac:dyDescent="0.25">
      <c r="A164" s="4" t="s">
        <v>262</v>
      </c>
      <c r="B164" s="9" t="s">
        <v>3445</v>
      </c>
      <c r="C164" s="2">
        <v>0.4</v>
      </c>
      <c r="D164" s="1" t="s">
        <v>240</v>
      </c>
      <c r="E164" s="1">
        <v>85258019</v>
      </c>
      <c r="F164" s="12" t="s">
        <v>297</v>
      </c>
      <c r="G164" s="26"/>
      <c r="H164" s="32">
        <v>109.72</v>
      </c>
      <c r="I164" s="4"/>
      <c r="J164" s="4"/>
      <c r="K164" s="4"/>
    </row>
    <row r="165" spans="1:11" x14ac:dyDescent="0.25">
      <c r="A165" s="4" t="s">
        <v>262</v>
      </c>
      <c r="B165" s="9" t="s">
        <v>3446</v>
      </c>
      <c r="C165" s="2">
        <v>1.7</v>
      </c>
      <c r="D165" s="1" t="s">
        <v>233</v>
      </c>
      <c r="E165" s="1">
        <v>85272159</v>
      </c>
      <c r="F165" s="12" t="s">
        <v>297</v>
      </c>
      <c r="G165" s="26"/>
      <c r="H165" s="32">
        <v>280</v>
      </c>
      <c r="I165" s="4"/>
      <c r="J165" s="4"/>
      <c r="K165" s="4"/>
    </row>
    <row r="166" spans="1:11" x14ac:dyDescent="0.25">
      <c r="A166" s="4" t="s">
        <v>262</v>
      </c>
      <c r="B166" s="9" t="s">
        <v>3447</v>
      </c>
      <c r="C166" s="2">
        <v>2.74</v>
      </c>
      <c r="D166" s="1" t="s">
        <v>239</v>
      </c>
      <c r="E166" s="1">
        <v>85272159</v>
      </c>
      <c r="F166" s="12" t="s">
        <v>297</v>
      </c>
      <c r="G166" s="26"/>
      <c r="H166" s="32">
        <v>425.6</v>
      </c>
      <c r="I166" s="4"/>
      <c r="J166" s="4"/>
      <c r="K166" s="4"/>
    </row>
    <row r="167" spans="1:11" x14ac:dyDescent="0.25">
      <c r="A167" s="4" t="s">
        <v>295</v>
      </c>
      <c r="B167" s="9" t="s">
        <v>3563</v>
      </c>
      <c r="C167" s="2"/>
      <c r="D167" s="1" t="s">
        <v>233</v>
      </c>
      <c r="E167" s="1">
        <v>85185000</v>
      </c>
      <c r="F167" s="1" t="s">
        <v>298</v>
      </c>
      <c r="G167" s="26"/>
      <c r="H167" s="32">
        <v>159</v>
      </c>
      <c r="I167" s="4"/>
      <c r="J167" s="4"/>
      <c r="K167" s="4"/>
    </row>
    <row r="168" spans="1:11" x14ac:dyDescent="0.25">
      <c r="A168" s="4" t="s">
        <v>295</v>
      </c>
      <c r="B168" s="9" t="s">
        <v>3564</v>
      </c>
      <c r="C168" s="2"/>
      <c r="D168" s="1" t="s">
        <v>233</v>
      </c>
      <c r="E168" s="1">
        <v>85185000</v>
      </c>
      <c r="F168" s="1" t="s">
        <v>298</v>
      </c>
      <c r="G168" s="26"/>
      <c r="H168" s="32">
        <v>159</v>
      </c>
      <c r="I168" s="4"/>
      <c r="J168" s="4"/>
      <c r="K168" s="4"/>
    </row>
    <row r="169" spans="1:11" x14ac:dyDescent="0.25">
      <c r="A169" s="4" t="s">
        <v>295</v>
      </c>
      <c r="B169" s="9" t="s">
        <v>3565</v>
      </c>
      <c r="C169" s="2"/>
      <c r="D169" s="1" t="s">
        <v>233</v>
      </c>
      <c r="E169" s="1">
        <v>85185000</v>
      </c>
      <c r="F169" s="1" t="s">
        <v>298</v>
      </c>
      <c r="G169" s="26"/>
      <c r="H169" s="32">
        <v>133</v>
      </c>
      <c r="I169" s="4"/>
      <c r="J169" s="4"/>
      <c r="K169" s="4"/>
    </row>
    <row r="170" spans="1:11" x14ac:dyDescent="0.25">
      <c r="A170" s="4" t="s">
        <v>295</v>
      </c>
      <c r="B170" s="9" t="s">
        <v>3566</v>
      </c>
      <c r="C170" s="2"/>
      <c r="D170" s="1" t="s">
        <v>233</v>
      </c>
      <c r="E170" s="1">
        <v>85185000</v>
      </c>
      <c r="F170" s="1" t="s">
        <v>298</v>
      </c>
      <c r="G170" s="26"/>
      <c r="H170" s="32">
        <v>65</v>
      </c>
      <c r="I170" s="4"/>
      <c r="J170" s="4"/>
      <c r="K170" s="4"/>
    </row>
    <row r="171" spans="1:11" x14ac:dyDescent="0.25">
      <c r="A171" s="4" t="s">
        <v>295</v>
      </c>
      <c r="B171" s="9" t="s">
        <v>3568</v>
      </c>
      <c r="C171" s="2"/>
      <c r="D171" s="1" t="s">
        <v>233</v>
      </c>
      <c r="E171" s="1">
        <v>85185000</v>
      </c>
      <c r="F171" s="1" t="s">
        <v>298</v>
      </c>
      <c r="G171" s="26"/>
      <c r="H171" s="32">
        <v>99</v>
      </c>
      <c r="I171" s="4"/>
      <c r="J171" s="4"/>
      <c r="K171" s="4"/>
    </row>
    <row r="172" spans="1:11" x14ac:dyDescent="0.25">
      <c r="A172" s="4" t="s">
        <v>295</v>
      </c>
      <c r="B172" s="9" t="s">
        <v>3567</v>
      </c>
      <c r="C172" s="2"/>
      <c r="D172" s="1" t="s">
        <v>233</v>
      </c>
      <c r="E172" s="1">
        <v>85182100</v>
      </c>
      <c r="F172" s="1" t="s">
        <v>298</v>
      </c>
      <c r="G172" s="26"/>
      <c r="H172" s="32">
        <v>20</v>
      </c>
      <c r="I172" s="4"/>
      <c r="J172" s="4"/>
      <c r="K172" s="4"/>
    </row>
    <row r="173" spans="1:11" x14ac:dyDescent="0.25">
      <c r="A173" s="4" t="s">
        <v>295</v>
      </c>
      <c r="B173" s="1" t="s">
        <v>3448</v>
      </c>
      <c r="C173" s="2">
        <v>1.04</v>
      </c>
      <c r="D173" s="1" t="s">
        <v>233</v>
      </c>
      <c r="E173" s="1">
        <v>85182100</v>
      </c>
      <c r="F173" s="1" t="s">
        <v>298</v>
      </c>
      <c r="G173" s="26"/>
      <c r="H173" s="32">
        <v>12</v>
      </c>
      <c r="I173" s="4"/>
      <c r="J173" s="4"/>
      <c r="K173" s="4"/>
    </row>
    <row r="174" spans="1:11" x14ac:dyDescent="0.25">
      <c r="A174" s="4" t="s">
        <v>295</v>
      </c>
      <c r="B174" s="1" t="s">
        <v>3820</v>
      </c>
      <c r="C174" s="2">
        <v>1.24</v>
      </c>
      <c r="D174" s="1" t="s">
        <v>233</v>
      </c>
      <c r="E174" s="1">
        <v>85182100</v>
      </c>
      <c r="F174" s="1" t="s">
        <v>298</v>
      </c>
      <c r="G174" s="26"/>
      <c r="H174" s="32"/>
      <c r="I174" s="4"/>
      <c r="J174" s="4"/>
      <c r="K174" s="4"/>
    </row>
    <row r="175" spans="1:11" x14ac:dyDescent="0.25">
      <c r="A175" s="4" t="s">
        <v>295</v>
      </c>
      <c r="B175" s="1" t="s">
        <v>3449</v>
      </c>
      <c r="C175" s="5">
        <v>1.54</v>
      </c>
      <c r="D175" s="5" t="s">
        <v>233</v>
      </c>
      <c r="E175" s="1">
        <v>85182100</v>
      </c>
      <c r="F175" s="1" t="s">
        <v>298</v>
      </c>
      <c r="G175" s="26"/>
      <c r="H175" s="32">
        <v>15.5</v>
      </c>
      <c r="I175" s="4"/>
      <c r="J175" s="4"/>
      <c r="K175" s="4"/>
    </row>
    <row r="176" spans="1:11" x14ac:dyDescent="0.25">
      <c r="A176" s="4" t="s">
        <v>295</v>
      </c>
      <c r="B176" s="1" t="s">
        <v>3450</v>
      </c>
      <c r="C176" s="5">
        <v>1.92</v>
      </c>
      <c r="D176" s="5" t="s">
        <v>233</v>
      </c>
      <c r="E176" s="1">
        <v>85182100</v>
      </c>
      <c r="F176" s="1" t="s">
        <v>298</v>
      </c>
      <c r="G176" s="26"/>
      <c r="H176" s="32">
        <v>21</v>
      </c>
      <c r="I176" s="4"/>
      <c r="J176" s="4"/>
      <c r="K176" s="4"/>
    </row>
    <row r="177" spans="1:11" x14ac:dyDescent="0.25">
      <c r="A177" s="4" t="s">
        <v>295</v>
      </c>
      <c r="B177" s="1" t="s">
        <v>3451</v>
      </c>
      <c r="C177" s="5">
        <v>5.84</v>
      </c>
      <c r="D177" s="5" t="s">
        <v>233</v>
      </c>
      <c r="E177" s="1">
        <v>85182100</v>
      </c>
      <c r="F177" s="1" t="s">
        <v>298</v>
      </c>
      <c r="G177" s="26"/>
      <c r="H177" s="32">
        <v>32</v>
      </c>
      <c r="I177" s="4"/>
      <c r="J177" s="4"/>
      <c r="K177" s="4"/>
    </row>
    <row r="178" spans="1:11" x14ac:dyDescent="0.25">
      <c r="A178" s="4" t="s">
        <v>295</v>
      </c>
      <c r="B178" s="1" t="s">
        <v>3452</v>
      </c>
      <c r="C178" s="5">
        <v>2.16</v>
      </c>
      <c r="D178" s="5" t="s">
        <v>233</v>
      </c>
      <c r="E178" s="1">
        <v>85182100</v>
      </c>
      <c r="F178" s="1" t="s">
        <v>298</v>
      </c>
      <c r="G178" s="26"/>
      <c r="H178" s="32"/>
      <c r="I178" s="4"/>
      <c r="J178" s="4"/>
      <c r="K178" s="4"/>
    </row>
    <row r="179" spans="1:11" x14ac:dyDescent="0.25">
      <c r="A179" s="4" t="s">
        <v>295</v>
      </c>
      <c r="B179" s="1" t="s">
        <v>3453</v>
      </c>
      <c r="C179" s="5">
        <v>0.34</v>
      </c>
      <c r="D179" s="5" t="s">
        <v>233</v>
      </c>
      <c r="E179" s="1">
        <v>85299049</v>
      </c>
      <c r="F179" s="1" t="s">
        <v>298</v>
      </c>
      <c r="G179" s="26"/>
      <c r="H179" s="32"/>
      <c r="I179" s="4"/>
      <c r="J179" s="4"/>
      <c r="K179" s="4"/>
    </row>
    <row r="180" spans="1:11" x14ac:dyDescent="0.25">
      <c r="A180" s="4" t="s">
        <v>295</v>
      </c>
      <c r="B180" s="1" t="s">
        <v>316</v>
      </c>
      <c r="C180" s="5">
        <v>1.44</v>
      </c>
      <c r="D180" s="5" t="s">
        <v>233</v>
      </c>
      <c r="E180" s="1">
        <v>85443000</v>
      </c>
      <c r="F180" s="1" t="s">
        <v>298</v>
      </c>
      <c r="G180" s="26"/>
      <c r="H180" s="32"/>
      <c r="I180" s="126"/>
      <c r="J180" s="4"/>
      <c r="K180" s="4"/>
    </row>
    <row r="181" spans="1:11" x14ac:dyDescent="0.25">
      <c r="A181" s="4" t="s">
        <v>295</v>
      </c>
      <c r="B181" s="1" t="s">
        <v>317</v>
      </c>
      <c r="C181" s="5">
        <v>0.86</v>
      </c>
      <c r="D181" s="5" t="s">
        <v>233</v>
      </c>
      <c r="E181" s="1">
        <v>85443000</v>
      </c>
      <c r="F181" s="1" t="s">
        <v>298</v>
      </c>
      <c r="G181" s="26"/>
      <c r="H181" s="32"/>
      <c r="I181" s="126"/>
      <c r="J181" s="4"/>
      <c r="K181" s="4"/>
    </row>
    <row r="182" spans="1:11" x14ac:dyDescent="0.25">
      <c r="A182" s="4" t="s">
        <v>295</v>
      </c>
      <c r="B182" s="1" t="s">
        <v>3594</v>
      </c>
      <c r="C182" s="5">
        <v>5.38</v>
      </c>
      <c r="D182" s="5" t="s">
        <v>233</v>
      </c>
      <c r="E182" s="1">
        <v>85182100</v>
      </c>
      <c r="F182" s="1" t="s">
        <v>298</v>
      </c>
      <c r="G182" s="26"/>
      <c r="H182" s="32"/>
      <c r="I182" s="126"/>
      <c r="J182" s="4"/>
      <c r="K182" s="4"/>
    </row>
    <row r="183" spans="1:11" x14ac:dyDescent="0.25">
      <c r="A183" s="4" t="s">
        <v>295</v>
      </c>
      <c r="B183" s="9" t="s">
        <v>3653</v>
      </c>
      <c r="C183" s="5">
        <v>0.22</v>
      </c>
      <c r="D183" s="5" t="s">
        <v>233</v>
      </c>
      <c r="E183" s="1">
        <v>85182100</v>
      </c>
      <c r="F183" s="1" t="s">
        <v>298</v>
      </c>
      <c r="G183" s="26"/>
      <c r="H183" s="32">
        <v>9</v>
      </c>
      <c r="I183" s="126"/>
      <c r="J183" s="4"/>
      <c r="K183" s="4"/>
    </row>
    <row r="184" spans="1:11" x14ac:dyDescent="0.25">
      <c r="A184" s="4" t="s">
        <v>295</v>
      </c>
      <c r="B184" s="9" t="s">
        <v>3654</v>
      </c>
      <c r="C184" s="13">
        <v>0.1</v>
      </c>
      <c r="D184" s="5" t="s">
        <v>233</v>
      </c>
      <c r="E184" s="1">
        <v>85182100</v>
      </c>
      <c r="F184" s="1" t="s">
        <v>298</v>
      </c>
      <c r="G184" s="26"/>
      <c r="H184" s="32">
        <v>7</v>
      </c>
      <c r="I184" s="126"/>
      <c r="J184" s="4"/>
      <c r="K184" s="4"/>
    </row>
    <row r="185" spans="1:11" x14ac:dyDescent="0.25">
      <c r="A185" s="4" t="s">
        <v>263</v>
      </c>
      <c r="B185" s="9" t="s">
        <v>3454</v>
      </c>
      <c r="C185" s="2">
        <v>1.72</v>
      </c>
      <c r="D185" s="1" t="s">
        <v>233</v>
      </c>
      <c r="E185" s="1">
        <v>85182100</v>
      </c>
      <c r="F185" s="12" t="s">
        <v>297</v>
      </c>
      <c r="G185" s="26"/>
      <c r="H185" s="32">
        <v>30</v>
      </c>
      <c r="I185" s="126">
        <v>4023037047660</v>
      </c>
      <c r="J185" s="4"/>
      <c r="K185" s="4"/>
    </row>
    <row r="186" spans="1:11" x14ac:dyDescent="0.25">
      <c r="A186" s="4" t="s">
        <v>263</v>
      </c>
      <c r="B186" s="9" t="s">
        <v>3455</v>
      </c>
      <c r="C186" s="2">
        <v>1.86</v>
      </c>
      <c r="D186" s="1" t="s">
        <v>233</v>
      </c>
      <c r="E186" s="1">
        <v>85182100</v>
      </c>
      <c r="F186" s="12" t="s">
        <v>297</v>
      </c>
      <c r="G186" s="26"/>
      <c r="H186" s="32">
        <v>33</v>
      </c>
      <c r="I186" s="126">
        <v>4023037047684</v>
      </c>
      <c r="J186" s="4"/>
      <c r="K186" s="4"/>
    </row>
    <row r="187" spans="1:11" x14ac:dyDescent="0.25">
      <c r="A187" s="4" t="s">
        <v>263</v>
      </c>
      <c r="B187" s="9" t="s">
        <v>3456</v>
      </c>
      <c r="C187" s="2">
        <v>1.24</v>
      </c>
      <c r="D187" s="1" t="s">
        <v>233</v>
      </c>
      <c r="E187" s="1">
        <v>85182100</v>
      </c>
      <c r="F187" s="12" t="s">
        <v>297</v>
      </c>
      <c r="G187" s="26"/>
      <c r="H187" s="32">
        <v>15</v>
      </c>
      <c r="I187" s="126">
        <v>4023037047608</v>
      </c>
      <c r="J187" s="4"/>
      <c r="K187" s="4"/>
    </row>
    <row r="188" spans="1:11" x14ac:dyDescent="0.25">
      <c r="A188" s="4" t="s">
        <v>263</v>
      </c>
      <c r="B188" s="9" t="s">
        <v>3457</v>
      </c>
      <c r="C188" s="2">
        <v>1.68</v>
      </c>
      <c r="D188" s="1" t="s">
        <v>233</v>
      </c>
      <c r="E188" s="1">
        <v>85182100</v>
      </c>
      <c r="F188" s="12" t="s">
        <v>297</v>
      </c>
      <c r="G188" s="26"/>
      <c r="H188" s="32">
        <v>19.5</v>
      </c>
      <c r="I188" s="126">
        <v>4023037047622</v>
      </c>
      <c r="J188" s="4"/>
      <c r="K188" s="4"/>
    </row>
    <row r="189" spans="1:11" x14ac:dyDescent="0.25">
      <c r="A189" s="4" t="s">
        <v>263</v>
      </c>
      <c r="B189" s="9" t="s">
        <v>3458</v>
      </c>
      <c r="C189" s="2">
        <v>1.82</v>
      </c>
      <c r="D189" s="1" t="s">
        <v>233</v>
      </c>
      <c r="E189" s="1">
        <v>85182100</v>
      </c>
      <c r="F189" s="12" t="s">
        <v>297</v>
      </c>
      <c r="G189" s="26"/>
      <c r="H189" s="32">
        <v>23</v>
      </c>
      <c r="I189" s="126">
        <v>4023037047646</v>
      </c>
      <c r="J189" s="4"/>
      <c r="K189" s="4"/>
    </row>
    <row r="190" spans="1:11" x14ac:dyDescent="0.25">
      <c r="A190" s="4" t="s">
        <v>263</v>
      </c>
      <c r="B190" s="9" t="s">
        <v>3459</v>
      </c>
      <c r="C190" s="2">
        <v>2.92</v>
      </c>
      <c r="D190" s="1" t="s">
        <v>233</v>
      </c>
      <c r="E190" s="1">
        <v>85182100</v>
      </c>
      <c r="F190" s="12" t="s">
        <v>297</v>
      </c>
      <c r="G190" s="26"/>
      <c r="H190" s="32">
        <v>35.5</v>
      </c>
      <c r="I190" s="126">
        <v>4023037047691</v>
      </c>
      <c r="J190" s="4"/>
      <c r="K190" s="4"/>
    </row>
    <row r="191" spans="1:11" x14ac:dyDescent="0.25">
      <c r="A191" s="4" t="s">
        <v>263</v>
      </c>
      <c r="B191" s="9" t="s">
        <v>3460</v>
      </c>
      <c r="C191" s="2">
        <v>2.68</v>
      </c>
      <c r="D191" s="1" t="s">
        <v>233</v>
      </c>
      <c r="E191" s="1">
        <v>85182100</v>
      </c>
      <c r="F191" s="12" t="s">
        <v>297</v>
      </c>
      <c r="G191" s="26"/>
      <c r="H191" s="32">
        <v>30</v>
      </c>
      <c r="I191" s="126">
        <v>4023037047653</v>
      </c>
      <c r="J191" s="4"/>
      <c r="K191" s="4"/>
    </row>
    <row r="192" spans="1:11" x14ac:dyDescent="0.25">
      <c r="A192" s="4" t="s">
        <v>263</v>
      </c>
      <c r="B192" s="9" t="s">
        <v>3461</v>
      </c>
      <c r="C192" s="2">
        <v>0.82</v>
      </c>
      <c r="D192" s="1" t="s">
        <v>233</v>
      </c>
      <c r="E192" s="1">
        <v>85443000</v>
      </c>
      <c r="F192" s="12" t="s">
        <v>297</v>
      </c>
      <c r="G192" s="26"/>
      <c r="H192" s="32">
        <v>12.9</v>
      </c>
      <c r="I192" s="126">
        <v>4023037510003</v>
      </c>
      <c r="J192" s="4"/>
      <c r="K192" s="4"/>
    </row>
    <row r="193" spans="1:11" x14ac:dyDescent="0.25">
      <c r="A193" s="4" t="s">
        <v>263</v>
      </c>
      <c r="B193" s="9" t="s">
        <v>3462</v>
      </c>
      <c r="C193" s="2">
        <v>1.08</v>
      </c>
      <c r="D193" s="1" t="s">
        <v>233</v>
      </c>
      <c r="E193" s="1">
        <v>85443000</v>
      </c>
      <c r="F193" s="12" t="s">
        <v>297</v>
      </c>
      <c r="G193" s="26"/>
      <c r="H193" s="32">
        <v>15.9</v>
      </c>
      <c r="I193" s="126">
        <v>4023037511604</v>
      </c>
      <c r="J193" s="4"/>
      <c r="K193" s="4"/>
    </row>
    <row r="194" spans="1:11" x14ac:dyDescent="0.25">
      <c r="A194" s="4" t="s">
        <v>263</v>
      </c>
      <c r="B194" s="9" t="s">
        <v>3463</v>
      </c>
      <c r="C194" s="2">
        <v>1.28</v>
      </c>
      <c r="D194" s="1" t="s">
        <v>233</v>
      </c>
      <c r="E194" s="1">
        <v>85443000</v>
      </c>
      <c r="F194" s="12" t="s">
        <v>297</v>
      </c>
      <c r="G194" s="26"/>
      <c r="H194" s="32">
        <v>19.899999999999999</v>
      </c>
      <c r="I194" s="126">
        <v>4023037512502</v>
      </c>
      <c r="J194" s="4"/>
      <c r="K194" s="4"/>
    </row>
    <row r="195" spans="1:11" x14ac:dyDescent="0.25">
      <c r="A195" s="4" t="s">
        <v>263</v>
      </c>
      <c r="B195" s="9" t="s">
        <v>3464</v>
      </c>
      <c r="C195" s="2">
        <v>13.74</v>
      </c>
      <c r="D195" s="1" t="s">
        <v>233</v>
      </c>
      <c r="E195" s="1">
        <v>85182100</v>
      </c>
      <c r="F195" s="12" t="s">
        <v>297</v>
      </c>
      <c r="G195" s="26"/>
      <c r="H195" s="32">
        <v>75</v>
      </c>
      <c r="I195" s="127">
        <v>4023037031010</v>
      </c>
      <c r="J195" s="4"/>
      <c r="K195" s="4"/>
    </row>
    <row r="196" spans="1:11" x14ac:dyDescent="0.25">
      <c r="A196" s="4" t="s">
        <v>263</v>
      </c>
      <c r="B196" s="9" t="s">
        <v>3465</v>
      </c>
      <c r="C196" s="2">
        <v>2.3199999999999998</v>
      </c>
      <c r="D196" s="1" t="s">
        <v>233</v>
      </c>
      <c r="E196" s="1">
        <v>85182100</v>
      </c>
      <c r="F196" s="12" t="s">
        <v>297</v>
      </c>
      <c r="G196" s="26"/>
      <c r="H196" s="32">
        <v>39</v>
      </c>
      <c r="I196" s="126">
        <v>4023037381016</v>
      </c>
      <c r="J196" s="4"/>
      <c r="K196" s="4"/>
    </row>
    <row r="197" spans="1:11" x14ac:dyDescent="0.25">
      <c r="A197" s="4" t="s">
        <v>263</v>
      </c>
      <c r="B197" s="9" t="s">
        <v>3466</v>
      </c>
      <c r="C197" s="2">
        <v>3.5</v>
      </c>
      <c r="D197" s="1" t="s">
        <v>233</v>
      </c>
      <c r="E197" s="1">
        <v>85182100</v>
      </c>
      <c r="F197" s="12" t="s">
        <v>297</v>
      </c>
      <c r="G197" s="26"/>
      <c r="H197" s="32">
        <v>65</v>
      </c>
      <c r="I197" s="126">
        <v>4023037384017</v>
      </c>
      <c r="J197" s="4"/>
      <c r="K197" s="4"/>
    </row>
    <row r="198" spans="1:11" x14ac:dyDescent="0.25">
      <c r="A198" s="4" t="s">
        <v>263</v>
      </c>
      <c r="B198" s="9" t="s">
        <v>3467</v>
      </c>
      <c r="C198" s="2">
        <v>0.28000000000000003</v>
      </c>
      <c r="D198" s="1" t="s">
        <v>233</v>
      </c>
      <c r="E198" s="1">
        <v>85443000</v>
      </c>
      <c r="F198" s="12" t="s">
        <v>297</v>
      </c>
      <c r="G198" s="26"/>
      <c r="H198" s="32">
        <v>3.5</v>
      </c>
      <c r="I198" s="126">
        <v>4023037515107</v>
      </c>
      <c r="J198" s="4"/>
      <c r="K198" s="4"/>
    </row>
    <row r="199" spans="1:11" x14ac:dyDescent="0.25">
      <c r="A199" s="4" t="s">
        <v>263</v>
      </c>
      <c r="B199" s="9" t="s">
        <v>3468</v>
      </c>
      <c r="C199" s="2">
        <v>0.4</v>
      </c>
      <c r="D199" s="1" t="s">
        <v>233</v>
      </c>
      <c r="E199" s="1">
        <v>85443000</v>
      </c>
      <c r="F199" s="12" t="s">
        <v>297</v>
      </c>
      <c r="G199" s="26"/>
      <c r="H199" s="32">
        <v>5</v>
      </c>
      <c r="I199" s="126">
        <v>4023037525106</v>
      </c>
      <c r="J199" s="4"/>
      <c r="K199" s="4"/>
    </row>
    <row r="200" spans="1:11" x14ac:dyDescent="0.25">
      <c r="A200" s="4" t="s">
        <v>263</v>
      </c>
      <c r="B200" s="9" t="s">
        <v>3469</v>
      </c>
      <c r="C200" s="2">
        <v>6.4</v>
      </c>
      <c r="D200" s="1" t="s">
        <v>233</v>
      </c>
      <c r="E200" s="1">
        <v>85182100</v>
      </c>
      <c r="F200" s="12" t="s">
        <v>297</v>
      </c>
      <c r="G200" s="26"/>
      <c r="H200" s="32">
        <v>110</v>
      </c>
      <c r="I200" s="126">
        <v>4023037443202</v>
      </c>
      <c r="J200" s="4"/>
      <c r="K200" s="4"/>
    </row>
    <row r="201" spans="1:11" x14ac:dyDescent="0.25">
      <c r="A201" s="4" t="s">
        <v>263</v>
      </c>
      <c r="B201" s="9" t="s">
        <v>3470</v>
      </c>
      <c r="C201" s="2">
        <v>1.74</v>
      </c>
      <c r="D201" s="1" t="s">
        <v>233</v>
      </c>
      <c r="E201" s="1">
        <v>85182100</v>
      </c>
      <c r="F201" s="12" t="s">
        <v>297</v>
      </c>
      <c r="G201" s="26"/>
      <c r="H201" s="32">
        <v>29</v>
      </c>
      <c r="I201" s="126">
        <v>4023037491609</v>
      </c>
      <c r="J201" s="4"/>
      <c r="K201" s="4"/>
    </row>
    <row r="202" spans="1:11" x14ac:dyDescent="0.25">
      <c r="A202" s="4" t="s">
        <v>263</v>
      </c>
      <c r="B202" s="9" t="s">
        <v>3471</v>
      </c>
      <c r="C202" s="2">
        <v>1.1200000000000001</v>
      </c>
      <c r="D202" s="1" t="s">
        <v>233</v>
      </c>
      <c r="E202" s="1">
        <v>85182100</v>
      </c>
      <c r="F202" s="12" t="s">
        <v>297</v>
      </c>
      <c r="G202" s="26"/>
      <c r="H202" s="32">
        <v>13</v>
      </c>
      <c r="I202" s="126">
        <v>4023037100037</v>
      </c>
      <c r="J202" s="4"/>
      <c r="K202" s="4"/>
    </row>
    <row r="203" spans="1:11" x14ac:dyDescent="0.25">
      <c r="A203" s="4" t="s">
        <v>263</v>
      </c>
      <c r="B203" s="9" t="s">
        <v>3472</v>
      </c>
      <c r="C203" s="2">
        <v>1.26</v>
      </c>
      <c r="D203" s="1" t="s">
        <v>233</v>
      </c>
      <c r="E203" s="1">
        <v>85182100</v>
      </c>
      <c r="F203" s="12" t="s">
        <v>297</v>
      </c>
      <c r="G203" s="26"/>
      <c r="H203" s="32">
        <v>15.5</v>
      </c>
      <c r="I203" s="126">
        <v>4023037130034</v>
      </c>
      <c r="J203" s="4"/>
      <c r="K203" s="4"/>
    </row>
    <row r="204" spans="1:11" x14ac:dyDescent="0.25">
      <c r="A204" s="4" t="s">
        <v>263</v>
      </c>
      <c r="B204" s="9" t="s">
        <v>3473</v>
      </c>
      <c r="C204" s="2">
        <v>1.7</v>
      </c>
      <c r="D204" s="1" t="s">
        <v>233</v>
      </c>
      <c r="E204" s="1">
        <v>85182100</v>
      </c>
      <c r="F204" s="12" t="s">
        <v>297</v>
      </c>
      <c r="G204" s="26"/>
      <c r="H204" s="32">
        <v>17.5</v>
      </c>
      <c r="I204" s="126">
        <v>4023037165036</v>
      </c>
      <c r="J204" s="4"/>
      <c r="K204" s="4"/>
    </row>
    <row r="205" spans="1:11" x14ac:dyDescent="0.25">
      <c r="A205" s="4" t="s">
        <v>263</v>
      </c>
      <c r="B205" s="9" t="s">
        <v>3474</v>
      </c>
      <c r="C205" s="2">
        <v>1.7</v>
      </c>
      <c r="D205" s="1" t="s">
        <v>233</v>
      </c>
      <c r="E205" s="1">
        <v>85182100</v>
      </c>
      <c r="F205" s="12" t="s">
        <v>297</v>
      </c>
      <c r="G205" s="26"/>
      <c r="H205" s="32">
        <v>19.5</v>
      </c>
      <c r="I205" s="126">
        <v>4023037165128</v>
      </c>
      <c r="J205" s="4"/>
      <c r="K205" s="4"/>
    </row>
    <row r="206" spans="1:11" x14ac:dyDescent="0.25">
      <c r="A206" s="4" t="s">
        <v>263</v>
      </c>
      <c r="B206" s="9" t="s">
        <v>3475</v>
      </c>
      <c r="C206" s="2">
        <v>1.82</v>
      </c>
      <c r="D206" s="1" t="s">
        <v>233</v>
      </c>
      <c r="E206" s="1">
        <v>85182100</v>
      </c>
      <c r="F206" s="12" t="s">
        <v>297</v>
      </c>
      <c r="G206" s="26"/>
      <c r="H206" s="32">
        <v>19.5</v>
      </c>
      <c r="I206" s="126">
        <v>4023037457223</v>
      </c>
      <c r="J206" s="4"/>
      <c r="K206" s="4"/>
    </row>
    <row r="207" spans="1:11" x14ac:dyDescent="0.25">
      <c r="A207" s="4" t="s">
        <v>263</v>
      </c>
      <c r="B207" s="9" t="s">
        <v>3476</v>
      </c>
      <c r="C207" s="2">
        <v>0.96</v>
      </c>
      <c r="D207" s="1" t="s">
        <v>233</v>
      </c>
      <c r="E207" s="1">
        <v>85182100</v>
      </c>
      <c r="F207" s="12" t="s">
        <v>297</v>
      </c>
      <c r="G207" s="26"/>
      <c r="H207" s="32">
        <v>13</v>
      </c>
      <c r="I207" s="126">
        <v>4023037087031</v>
      </c>
      <c r="J207" s="4"/>
      <c r="K207" s="4"/>
    </row>
    <row r="208" spans="1:11" x14ac:dyDescent="0.25">
      <c r="A208" s="4" t="s">
        <v>263</v>
      </c>
      <c r="B208" s="9" t="s">
        <v>3477</v>
      </c>
      <c r="C208" s="2">
        <v>1.2</v>
      </c>
      <c r="D208" s="1" t="s">
        <v>233</v>
      </c>
      <c r="E208" s="1">
        <v>85182100</v>
      </c>
      <c r="F208" s="12" t="s">
        <v>297</v>
      </c>
      <c r="G208" s="26"/>
      <c r="H208" s="32">
        <v>15</v>
      </c>
      <c r="I208" s="126">
        <v>4023037915044</v>
      </c>
      <c r="J208" s="4"/>
      <c r="K208" s="4"/>
    </row>
    <row r="209" spans="1:12" x14ac:dyDescent="0.25">
      <c r="A209" s="4" t="s">
        <v>263</v>
      </c>
      <c r="B209" s="9" t="s">
        <v>3517</v>
      </c>
      <c r="C209" s="2">
        <v>7.68</v>
      </c>
      <c r="D209" s="1" t="s">
        <v>233</v>
      </c>
      <c r="E209" s="1">
        <v>85182100</v>
      </c>
      <c r="F209" s="12" t="s">
        <v>297</v>
      </c>
      <c r="G209" s="26"/>
      <c r="H209" s="32">
        <v>79</v>
      </c>
      <c r="I209" s="126"/>
      <c r="J209" s="4"/>
      <c r="K209" s="4"/>
    </row>
    <row r="210" spans="1:12" x14ac:dyDescent="0.25">
      <c r="A210" s="4" t="s">
        <v>263</v>
      </c>
      <c r="B210" s="9" t="s">
        <v>3478</v>
      </c>
      <c r="C210" s="2">
        <v>0.26</v>
      </c>
      <c r="D210" s="1" t="s">
        <v>233</v>
      </c>
      <c r="E210" s="1">
        <v>85182100</v>
      </c>
      <c r="F210" s="12" t="s">
        <v>297</v>
      </c>
      <c r="G210" s="26"/>
      <c r="H210" s="32">
        <v>9</v>
      </c>
      <c r="I210" s="126">
        <v>4023037401912</v>
      </c>
      <c r="J210" s="4"/>
      <c r="K210" s="4"/>
    </row>
    <row r="211" spans="1:12" x14ac:dyDescent="0.25">
      <c r="A211" s="4" t="s">
        <v>263</v>
      </c>
      <c r="B211" s="9" t="s">
        <v>3479</v>
      </c>
      <c r="C211" s="2">
        <v>1.8</v>
      </c>
      <c r="D211" s="1" t="s">
        <v>233</v>
      </c>
      <c r="E211" s="1">
        <v>85182100</v>
      </c>
      <c r="F211" s="12" t="s">
        <v>297</v>
      </c>
      <c r="G211" s="26"/>
      <c r="H211" s="32">
        <v>26</v>
      </c>
      <c r="I211" s="126">
        <v>4023037047233</v>
      </c>
      <c r="J211" s="4"/>
      <c r="K211" s="4"/>
    </row>
    <row r="212" spans="1:12" x14ac:dyDescent="0.25">
      <c r="A212" s="4" t="s">
        <v>263</v>
      </c>
      <c r="B212" s="9" t="s">
        <v>3480</v>
      </c>
      <c r="C212" s="2">
        <v>1.96</v>
      </c>
      <c r="D212" s="1" t="s">
        <v>233</v>
      </c>
      <c r="E212" s="1">
        <v>85182100</v>
      </c>
      <c r="F212" s="12" t="s">
        <v>297</v>
      </c>
      <c r="G212" s="26"/>
      <c r="H212" s="32">
        <v>29</v>
      </c>
      <c r="I212" s="126">
        <v>4023037047264</v>
      </c>
      <c r="J212" s="4"/>
      <c r="K212" s="4"/>
    </row>
    <row r="213" spans="1:12" x14ac:dyDescent="0.25">
      <c r="A213" s="4" t="s">
        <v>263</v>
      </c>
      <c r="B213" s="9" t="s">
        <v>3481</v>
      </c>
      <c r="C213" s="2">
        <v>1.28</v>
      </c>
      <c r="D213" s="1" t="s">
        <v>233</v>
      </c>
      <c r="E213" s="1">
        <v>85182100</v>
      </c>
      <c r="F213" s="12" t="s">
        <v>297</v>
      </c>
      <c r="G213" s="26"/>
      <c r="H213" s="32">
        <v>14.5</v>
      </c>
      <c r="I213" s="126">
        <v>4023037047103</v>
      </c>
      <c r="J213" s="4"/>
      <c r="K213" s="4"/>
    </row>
    <row r="214" spans="1:12" x14ac:dyDescent="0.25">
      <c r="A214" s="4" t="s">
        <v>263</v>
      </c>
      <c r="B214" s="9" t="s">
        <v>3482</v>
      </c>
      <c r="C214" s="2">
        <v>1.76</v>
      </c>
      <c r="D214" s="1" t="s">
        <v>233</v>
      </c>
      <c r="E214" s="1">
        <v>85182100</v>
      </c>
      <c r="F214" s="12" t="s">
        <v>297</v>
      </c>
      <c r="G214" s="26"/>
      <c r="H214" s="32">
        <v>17.899999999999999</v>
      </c>
      <c r="I214" s="126">
        <v>4023037047134</v>
      </c>
      <c r="J214" s="4"/>
      <c r="K214" s="4"/>
    </row>
    <row r="215" spans="1:12" x14ac:dyDescent="0.25">
      <c r="A215" s="4" t="s">
        <v>263</v>
      </c>
      <c r="B215" s="9" t="s">
        <v>3483</v>
      </c>
      <c r="C215" s="2">
        <v>1.88</v>
      </c>
      <c r="D215" s="1" t="s">
        <v>233</v>
      </c>
      <c r="E215" s="1">
        <v>85182100</v>
      </c>
      <c r="F215" s="12" t="s">
        <v>297</v>
      </c>
      <c r="G215" s="26"/>
      <c r="H215" s="32">
        <v>21</v>
      </c>
      <c r="I215" s="126">
        <v>4023037047165</v>
      </c>
      <c r="J215" s="4"/>
      <c r="K215" s="4"/>
    </row>
    <row r="216" spans="1:12" x14ac:dyDescent="0.25">
      <c r="A216" s="4" t="s">
        <v>263</v>
      </c>
      <c r="B216" s="9" t="s">
        <v>3484</v>
      </c>
      <c r="C216" s="2">
        <v>2.56</v>
      </c>
      <c r="D216" s="1" t="s">
        <v>233</v>
      </c>
      <c r="E216" s="1">
        <v>85182100</v>
      </c>
      <c r="F216" s="12" t="s">
        <v>297</v>
      </c>
      <c r="G216" s="26"/>
      <c r="H216" s="32">
        <v>25</v>
      </c>
      <c r="I216" s="126"/>
      <c r="J216" s="4"/>
      <c r="K216" s="4"/>
    </row>
    <row r="217" spans="1:12" x14ac:dyDescent="0.25">
      <c r="A217" s="4" t="s">
        <v>263</v>
      </c>
      <c r="B217" s="9" t="s">
        <v>3485</v>
      </c>
      <c r="C217" s="2">
        <v>3.26</v>
      </c>
      <c r="D217" s="1" t="s">
        <v>233</v>
      </c>
      <c r="E217" s="1">
        <v>85182100</v>
      </c>
      <c r="F217" s="12" t="s">
        <v>297</v>
      </c>
      <c r="G217" s="26"/>
      <c r="H217" s="32">
        <v>59</v>
      </c>
      <c r="I217" s="126"/>
      <c r="J217" s="4"/>
      <c r="K217" s="4"/>
    </row>
    <row r="218" spans="1:12" x14ac:dyDescent="0.25">
      <c r="A218" s="4" t="s">
        <v>263</v>
      </c>
      <c r="B218" s="9" t="s">
        <v>3486</v>
      </c>
      <c r="C218" s="2">
        <v>14.9</v>
      </c>
      <c r="D218" s="1" t="s">
        <v>233</v>
      </c>
      <c r="E218" s="1">
        <v>85182100</v>
      </c>
      <c r="F218" s="12" t="s">
        <v>297</v>
      </c>
      <c r="G218" s="26"/>
      <c r="H218" s="32">
        <v>95</v>
      </c>
      <c r="I218" s="126"/>
      <c r="J218" s="4"/>
      <c r="K218" s="4"/>
    </row>
    <row r="219" spans="1:12" x14ac:dyDescent="0.25">
      <c r="A219" s="4" t="s">
        <v>263</v>
      </c>
      <c r="B219" s="9" t="s">
        <v>3487</v>
      </c>
      <c r="C219" s="2">
        <v>1.1200000000000001</v>
      </c>
      <c r="D219" s="1" t="s">
        <v>233</v>
      </c>
      <c r="E219" s="1">
        <v>85182100</v>
      </c>
      <c r="F219" s="12" t="s">
        <v>297</v>
      </c>
      <c r="G219" s="26"/>
      <c r="H219" s="32">
        <v>20</v>
      </c>
      <c r="I219" s="126"/>
      <c r="J219" s="4"/>
      <c r="K219" s="4"/>
    </row>
    <row r="220" spans="1:12" s="7" customFormat="1" ht="15" customHeight="1" x14ac:dyDescent="0.25">
      <c r="A220" s="4" t="s">
        <v>263</v>
      </c>
      <c r="B220" s="9" t="s">
        <v>3488</v>
      </c>
      <c r="C220" s="2">
        <v>1.76</v>
      </c>
      <c r="D220" s="1" t="s">
        <v>233</v>
      </c>
      <c r="E220" s="1">
        <v>85182100</v>
      </c>
      <c r="F220" s="12" t="s">
        <v>297</v>
      </c>
      <c r="G220" s="26"/>
      <c r="H220" s="32">
        <v>26</v>
      </c>
      <c r="I220" s="126"/>
      <c r="J220" s="4"/>
      <c r="K220" s="4"/>
      <c r="L220" s="122"/>
    </row>
    <row r="221" spans="1:12" x14ac:dyDescent="0.25">
      <c r="A221" s="4" t="s">
        <v>263</v>
      </c>
      <c r="B221" s="9" t="s">
        <v>3489</v>
      </c>
      <c r="C221" s="2">
        <v>0.18</v>
      </c>
      <c r="D221" s="1" t="s">
        <v>233</v>
      </c>
      <c r="E221" s="1">
        <v>85443000</v>
      </c>
      <c r="F221" s="12" t="s">
        <v>297</v>
      </c>
      <c r="G221" s="26"/>
      <c r="H221" s="32">
        <v>4.9000000000000004</v>
      </c>
      <c r="I221" s="126">
        <v>4023037500509</v>
      </c>
      <c r="J221" s="4"/>
      <c r="K221" s="4"/>
    </row>
    <row r="222" spans="1:12" x14ac:dyDescent="0.25">
      <c r="A222" s="4" t="s">
        <v>263</v>
      </c>
      <c r="B222" s="9" t="s">
        <v>3490</v>
      </c>
      <c r="C222" s="2">
        <v>10.96</v>
      </c>
      <c r="D222" s="1" t="s">
        <v>233</v>
      </c>
      <c r="E222" s="1">
        <v>85182100</v>
      </c>
      <c r="F222" s="12" t="s">
        <v>297</v>
      </c>
      <c r="G222" s="26"/>
      <c r="H222" s="32">
        <v>89</v>
      </c>
      <c r="I222" s="4"/>
      <c r="J222" s="4"/>
      <c r="K222" s="4"/>
    </row>
    <row r="223" spans="1:12" x14ac:dyDescent="0.25">
      <c r="A223" s="4" t="s">
        <v>289</v>
      </c>
      <c r="B223" s="1" t="s">
        <v>3603</v>
      </c>
      <c r="C223" s="5">
        <v>0.38</v>
      </c>
      <c r="D223" s="5" t="s">
        <v>3</v>
      </c>
      <c r="E223" s="1">
        <v>85123090</v>
      </c>
      <c r="F223" s="1" t="s">
        <v>292</v>
      </c>
      <c r="G223" s="26"/>
      <c r="H223" s="32">
        <v>34.36</v>
      </c>
      <c r="I223" s="4"/>
      <c r="J223" s="4"/>
      <c r="K223" s="4"/>
    </row>
    <row r="224" spans="1:12" x14ac:dyDescent="0.25">
      <c r="A224" s="4" t="s">
        <v>289</v>
      </c>
      <c r="B224" s="1" t="s">
        <v>293</v>
      </c>
      <c r="C224" s="5">
        <v>0.44</v>
      </c>
      <c r="D224" s="5" t="s">
        <v>3</v>
      </c>
      <c r="E224" s="1">
        <v>85123090</v>
      </c>
      <c r="F224" s="1" t="s">
        <v>292</v>
      </c>
      <c r="G224" s="26"/>
      <c r="H224" s="32">
        <v>34.36</v>
      </c>
      <c r="I224" s="4"/>
      <c r="J224" s="4"/>
      <c r="K224" s="4"/>
    </row>
    <row r="225" spans="1:11" x14ac:dyDescent="0.25">
      <c r="A225" s="4" t="s">
        <v>289</v>
      </c>
      <c r="B225" s="1" t="s">
        <v>346</v>
      </c>
      <c r="C225" s="13">
        <v>0.2</v>
      </c>
      <c r="D225" s="5" t="s">
        <v>3</v>
      </c>
      <c r="E225" s="1">
        <v>85123090</v>
      </c>
      <c r="F225" s="1" t="s">
        <v>292</v>
      </c>
      <c r="G225" s="26"/>
      <c r="H225" s="32"/>
      <c r="I225" s="4"/>
      <c r="J225" s="4"/>
      <c r="K225" s="4"/>
    </row>
    <row r="226" spans="1:11" x14ac:dyDescent="0.25">
      <c r="A226" s="4" t="s">
        <v>289</v>
      </c>
      <c r="B226" s="1" t="s">
        <v>3491</v>
      </c>
      <c r="C226" s="13">
        <v>0.2</v>
      </c>
      <c r="D226" s="5" t="s">
        <v>3</v>
      </c>
      <c r="E226" s="1">
        <v>85123090</v>
      </c>
      <c r="F226" s="1" t="s">
        <v>292</v>
      </c>
      <c r="G226" s="26"/>
      <c r="H226" s="32">
        <v>69</v>
      </c>
      <c r="I226" s="4"/>
      <c r="J226" s="4"/>
      <c r="K226" s="4"/>
    </row>
    <row r="227" spans="1:11" x14ac:dyDescent="0.25">
      <c r="A227" s="4" t="s">
        <v>294</v>
      </c>
      <c r="B227" s="1" t="s">
        <v>3605</v>
      </c>
      <c r="C227" s="13">
        <v>0.6</v>
      </c>
      <c r="D227" s="1" t="s">
        <v>297</v>
      </c>
      <c r="E227" s="5">
        <v>85423190</v>
      </c>
      <c r="F227" s="1" t="s">
        <v>297</v>
      </c>
      <c r="G227" s="26"/>
      <c r="H227" s="32"/>
      <c r="I227" s="4"/>
      <c r="J227" s="4"/>
      <c r="K227" s="4"/>
    </row>
    <row r="228" spans="1:11" x14ac:dyDescent="0.25">
      <c r="A228" s="4" t="s">
        <v>294</v>
      </c>
      <c r="B228" s="1" t="s">
        <v>3492</v>
      </c>
      <c r="C228" s="5">
        <v>0.52</v>
      </c>
      <c r="D228" s="1" t="s">
        <v>297</v>
      </c>
      <c r="E228" s="5">
        <v>85423190</v>
      </c>
      <c r="F228" s="1" t="s">
        <v>297</v>
      </c>
      <c r="G228" s="26"/>
      <c r="H228" s="32"/>
      <c r="I228" s="4"/>
      <c r="J228" s="4"/>
      <c r="K228" s="4"/>
    </row>
    <row r="229" spans="1:11" x14ac:dyDescent="0.25">
      <c r="A229" s="4" t="s">
        <v>294</v>
      </c>
      <c r="B229" s="1" t="s">
        <v>3493</v>
      </c>
      <c r="C229" s="5">
        <v>0.62</v>
      </c>
      <c r="D229" s="1" t="s">
        <v>297</v>
      </c>
      <c r="E229" s="5">
        <v>85423190</v>
      </c>
      <c r="F229" s="1" t="s">
        <v>297</v>
      </c>
      <c r="G229" s="26"/>
      <c r="H229" s="32"/>
      <c r="I229" s="4"/>
      <c r="J229" s="4"/>
      <c r="K229" s="4"/>
    </row>
    <row r="230" spans="1:11" x14ac:dyDescent="0.25">
      <c r="A230" s="4" t="s">
        <v>294</v>
      </c>
      <c r="B230" s="1" t="s">
        <v>3494</v>
      </c>
      <c r="C230" s="13">
        <v>0.3</v>
      </c>
      <c r="D230" s="1" t="s">
        <v>297</v>
      </c>
      <c r="E230" s="5">
        <v>85423190</v>
      </c>
      <c r="F230" s="1" t="s">
        <v>297</v>
      </c>
      <c r="G230" s="26"/>
      <c r="H230" s="32"/>
      <c r="I230" s="4"/>
      <c r="J230" s="4"/>
      <c r="K230" s="4"/>
    </row>
    <row r="231" spans="1:11" x14ac:dyDescent="0.25">
      <c r="A231" s="4" t="s">
        <v>294</v>
      </c>
      <c r="B231" s="1" t="s">
        <v>3495</v>
      </c>
      <c r="C231" s="13">
        <v>0.66</v>
      </c>
      <c r="D231" s="1" t="s">
        <v>297</v>
      </c>
      <c r="E231" s="5">
        <v>85423190</v>
      </c>
      <c r="F231" s="1" t="s">
        <v>297</v>
      </c>
      <c r="G231" s="26"/>
      <c r="H231" s="32"/>
      <c r="I231" s="4"/>
      <c r="J231" s="4"/>
      <c r="K231" s="4"/>
    </row>
    <row r="232" spans="1:11" x14ac:dyDescent="0.25">
      <c r="A232" s="4" t="s">
        <v>294</v>
      </c>
      <c r="B232" s="1" t="s">
        <v>345</v>
      </c>
      <c r="C232" s="13">
        <v>0.6</v>
      </c>
      <c r="D232" s="1" t="s">
        <v>297</v>
      </c>
      <c r="E232" s="5">
        <v>85423190</v>
      </c>
      <c r="F232" s="1" t="s">
        <v>297</v>
      </c>
      <c r="G232" s="26"/>
      <c r="H232" s="32"/>
      <c r="I232" s="4"/>
      <c r="J232" s="4"/>
      <c r="K232" s="4"/>
    </row>
    <row r="233" spans="1:11" x14ac:dyDescent="0.25">
      <c r="A233" s="4" t="s">
        <v>294</v>
      </c>
      <c r="B233" s="1" t="s">
        <v>3597</v>
      </c>
      <c r="C233" s="13">
        <v>1.1000000000000001</v>
      </c>
      <c r="D233" s="1" t="s">
        <v>297</v>
      </c>
      <c r="E233" s="5">
        <v>85423190</v>
      </c>
      <c r="F233" s="1" t="s">
        <v>297</v>
      </c>
      <c r="G233" s="26"/>
      <c r="H233" s="32"/>
      <c r="I233" s="4"/>
      <c r="J233" s="4"/>
      <c r="K233" s="4"/>
    </row>
    <row r="234" spans="1:11" x14ac:dyDescent="0.25">
      <c r="A234" s="4" t="s">
        <v>294</v>
      </c>
      <c r="B234" s="1"/>
      <c r="C234" s="5"/>
      <c r="D234" s="1" t="s">
        <v>297</v>
      </c>
      <c r="E234" s="5">
        <v>85423190</v>
      </c>
      <c r="F234" s="1" t="s">
        <v>297</v>
      </c>
      <c r="G234" s="26"/>
      <c r="H234" s="32"/>
      <c r="I234" s="4"/>
      <c r="J234" s="4"/>
      <c r="K234" s="4"/>
    </row>
    <row r="235" spans="1:11" x14ac:dyDescent="0.25">
      <c r="A235" s="4" t="s">
        <v>299</v>
      </c>
      <c r="B235" s="1" t="s">
        <v>3500</v>
      </c>
      <c r="C235" s="13">
        <v>1.1200000000000001</v>
      </c>
      <c r="D235" s="1" t="s">
        <v>300</v>
      </c>
      <c r="E235" s="5">
        <v>85423190</v>
      </c>
      <c r="F235" s="1" t="s">
        <v>300</v>
      </c>
      <c r="G235" s="26"/>
      <c r="H235" s="32">
        <v>226.75</v>
      </c>
      <c r="I235" s="4"/>
      <c r="J235" s="4"/>
      <c r="K235" s="4"/>
    </row>
    <row r="236" spans="1:11" x14ac:dyDescent="0.25">
      <c r="A236" s="4" t="s">
        <v>299</v>
      </c>
      <c r="B236" s="1" t="s">
        <v>3570</v>
      </c>
      <c r="C236" s="5"/>
      <c r="D236" s="1" t="s">
        <v>300</v>
      </c>
      <c r="E236" s="5">
        <v>85423190</v>
      </c>
      <c r="F236" s="1" t="s">
        <v>300</v>
      </c>
      <c r="G236" s="26"/>
      <c r="H236" s="32">
        <v>168.25</v>
      </c>
      <c r="I236" s="4"/>
      <c r="J236" s="4"/>
      <c r="K236" s="4"/>
    </row>
    <row r="237" spans="1:11" x14ac:dyDescent="0.25">
      <c r="A237" s="4" t="s">
        <v>299</v>
      </c>
      <c r="B237" s="1" t="s">
        <v>3571</v>
      </c>
      <c r="C237" s="5"/>
      <c r="D237" s="1" t="s">
        <v>300</v>
      </c>
      <c r="E237" s="5">
        <v>85423190</v>
      </c>
      <c r="F237" s="1" t="s">
        <v>300</v>
      </c>
      <c r="G237" s="26"/>
      <c r="H237" s="32">
        <v>189.08</v>
      </c>
      <c r="I237" s="4"/>
      <c r="J237" s="4"/>
      <c r="K237" s="4"/>
    </row>
    <row r="238" spans="1:11" x14ac:dyDescent="0.25">
      <c r="A238" s="4" t="s">
        <v>299</v>
      </c>
      <c r="B238" s="1" t="s">
        <v>3573</v>
      </c>
      <c r="C238" s="5">
        <v>1.1200000000000001</v>
      </c>
      <c r="D238" s="1" t="s">
        <v>300</v>
      </c>
      <c r="E238" s="5">
        <v>85423190</v>
      </c>
      <c r="F238" s="1" t="s">
        <v>300</v>
      </c>
      <c r="G238" s="26"/>
      <c r="H238" s="32">
        <v>176.46</v>
      </c>
      <c r="I238" s="4"/>
      <c r="J238" s="4"/>
      <c r="K238" s="4"/>
    </row>
    <row r="239" spans="1:11" x14ac:dyDescent="0.25">
      <c r="A239" s="4" t="s">
        <v>299</v>
      </c>
      <c r="B239" s="1" t="s">
        <v>3572</v>
      </c>
      <c r="C239" s="5"/>
      <c r="D239" s="1" t="s">
        <v>300</v>
      </c>
      <c r="E239" s="5">
        <v>85423190</v>
      </c>
      <c r="F239" s="1" t="s">
        <v>300</v>
      </c>
      <c r="G239" s="26"/>
      <c r="H239" s="32">
        <v>171.54</v>
      </c>
      <c r="I239" s="4"/>
      <c r="J239" s="4"/>
      <c r="K239" s="4"/>
    </row>
    <row r="240" spans="1:11" x14ac:dyDescent="0.25">
      <c r="A240" s="4" t="s">
        <v>299</v>
      </c>
      <c r="B240" s="1" t="s">
        <v>3575</v>
      </c>
      <c r="C240" s="5"/>
      <c r="D240" s="1" t="s">
        <v>300</v>
      </c>
      <c r="E240" s="5">
        <v>85423190</v>
      </c>
      <c r="F240" s="1" t="s">
        <v>300</v>
      </c>
      <c r="G240" s="26"/>
      <c r="H240" s="32">
        <v>172.5</v>
      </c>
      <c r="I240" s="4"/>
      <c r="J240" s="4"/>
      <c r="K240" s="4"/>
    </row>
    <row r="241" spans="1:11" x14ac:dyDescent="0.25">
      <c r="A241" s="4" t="s">
        <v>299</v>
      </c>
      <c r="B241" s="1" t="s">
        <v>3498</v>
      </c>
      <c r="C241" s="13">
        <v>1.1000000000000001</v>
      </c>
      <c r="D241" s="1" t="s">
        <v>300</v>
      </c>
      <c r="E241" s="5">
        <v>85423190</v>
      </c>
      <c r="F241" s="1" t="s">
        <v>300</v>
      </c>
      <c r="G241" s="26"/>
      <c r="H241" s="32">
        <v>226.8</v>
      </c>
      <c r="I241" s="4"/>
      <c r="J241" s="4"/>
      <c r="K241" s="4"/>
    </row>
    <row r="242" spans="1:11" x14ac:dyDescent="0.25">
      <c r="A242" s="4" t="s">
        <v>299</v>
      </c>
      <c r="B242" s="1" t="s">
        <v>3499</v>
      </c>
      <c r="C242" s="13">
        <v>0.68</v>
      </c>
      <c r="D242" s="1" t="s">
        <v>300</v>
      </c>
      <c r="E242" s="5">
        <v>85423190</v>
      </c>
      <c r="F242" s="1" t="s">
        <v>300</v>
      </c>
      <c r="G242" s="26"/>
      <c r="H242" s="32">
        <v>168.05</v>
      </c>
      <c r="I242" s="4"/>
      <c r="J242" s="4"/>
      <c r="K242" s="4"/>
    </row>
    <row r="243" spans="1:11" x14ac:dyDescent="0.25">
      <c r="A243" s="4" t="s">
        <v>299</v>
      </c>
      <c r="B243" s="1" t="s">
        <v>3496</v>
      </c>
      <c r="C243" s="5">
        <v>0.98</v>
      </c>
      <c r="D243" s="1" t="s">
        <v>300</v>
      </c>
      <c r="E243" s="5">
        <v>85423190</v>
      </c>
      <c r="F243" s="1" t="s">
        <v>300</v>
      </c>
      <c r="G243" s="26"/>
      <c r="H243" s="32">
        <v>226.76</v>
      </c>
      <c r="I243" s="4"/>
      <c r="J243" s="4"/>
      <c r="K243" s="4"/>
    </row>
    <row r="244" spans="1:11" x14ac:dyDescent="0.25">
      <c r="A244" s="4" t="s">
        <v>299</v>
      </c>
      <c r="B244" s="1" t="s">
        <v>3574</v>
      </c>
      <c r="C244" s="5"/>
      <c r="D244" s="1" t="s">
        <v>300</v>
      </c>
      <c r="E244" s="5">
        <v>85423190</v>
      </c>
      <c r="F244" s="1" t="s">
        <v>300</v>
      </c>
      <c r="G244" s="26"/>
      <c r="H244" s="32">
        <v>161.47</v>
      </c>
      <c r="I244" s="4"/>
      <c r="J244" s="4"/>
      <c r="K244" s="4"/>
    </row>
    <row r="245" spans="1:11" x14ac:dyDescent="0.25">
      <c r="A245" s="4" t="s">
        <v>299</v>
      </c>
      <c r="B245" s="1" t="s">
        <v>3599</v>
      </c>
      <c r="C245" s="13">
        <v>0.4</v>
      </c>
      <c r="D245" s="1" t="s">
        <v>300</v>
      </c>
      <c r="E245" s="5">
        <v>85423190</v>
      </c>
      <c r="F245" s="1" t="s">
        <v>300</v>
      </c>
      <c r="G245" s="26"/>
      <c r="H245" s="32">
        <v>164.6</v>
      </c>
      <c r="I245" s="4"/>
      <c r="J245" s="4"/>
      <c r="K245" s="4"/>
    </row>
    <row r="246" spans="1:11" x14ac:dyDescent="0.25">
      <c r="A246" s="4" t="s">
        <v>299</v>
      </c>
      <c r="B246" s="1" t="s">
        <v>3497</v>
      </c>
      <c r="C246" s="13">
        <v>0.62</v>
      </c>
      <c r="D246" s="1" t="s">
        <v>300</v>
      </c>
      <c r="E246" s="5">
        <v>85423190</v>
      </c>
      <c r="F246" s="1" t="s">
        <v>300</v>
      </c>
      <c r="G246" s="26"/>
      <c r="H246" s="32">
        <v>187.37</v>
      </c>
      <c r="I246" s="4"/>
      <c r="J246" s="4"/>
      <c r="K246" s="4"/>
    </row>
    <row r="247" spans="1:11" x14ac:dyDescent="0.25">
      <c r="A247" s="4" t="s">
        <v>299</v>
      </c>
      <c r="B247" s="1"/>
      <c r="C247" s="13"/>
      <c r="D247" s="1" t="s">
        <v>300</v>
      </c>
      <c r="E247" s="5">
        <v>85423190</v>
      </c>
      <c r="F247" s="1" t="s">
        <v>300</v>
      </c>
      <c r="G247" s="26"/>
      <c r="H247" s="32"/>
      <c r="I247" s="4"/>
      <c r="J247" s="4"/>
      <c r="K247" s="4"/>
    </row>
    <row r="248" spans="1:11" x14ac:dyDescent="0.25">
      <c r="A248" s="4" t="s">
        <v>318</v>
      </c>
      <c r="B248" s="1" t="s">
        <v>3505</v>
      </c>
      <c r="C248" s="13">
        <v>1.7</v>
      </c>
      <c r="D248" s="5" t="s">
        <v>319</v>
      </c>
      <c r="E248" s="1">
        <v>85185000</v>
      </c>
      <c r="F248" s="1" t="s">
        <v>319</v>
      </c>
      <c r="G248" s="26"/>
      <c r="H248" s="32"/>
      <c r="I248" s="4"/>
      <c r="J248" s="4"/>
      <c r="K248" s="4"/>
    </row>
    <row r="249" spans="1:11" x14ac:dyDescent="0.25">
      <c r="A249" s="4" t="s">
        <v>318</v>
      </c>
      <c r="B249" s="1" t="s">
        <v>3506</v>
      </c>
      <c r="C249" s="13">
        <v>4.1399999999999997</v>
      </c>
      <c r="D249" s="5" t="s">
        <v>319</v>
      </c>
      <c r="E249" s="1">
        <v>85185000</v>
      </c>
      <c r="F249" s="1" t="s">
        <v>319</v>
      </c>
      <c r="G249" s="26"/>
      <c r="H249" s="32"/>
      <c r="I249" s="4"/>
      <c r="J249" s="4"/>
      <c r="K249" s="4"/>
    </row>
    <row r="250" spans="1:11" x14ac:dyDescent="0.25">
      <c r="A250" s="4" t="s">
        <v>318</v>
      </c>
      <c r="B250" s="1" t="s">
        <v>3507</v>
      </c>
      <c r="C250" s="13">
        <v>5.68</v>
      </c>
      <c r="D250" s="5" t="s">
        <v>319</v>
      </c>
      <c r="E250" s="1">
        <v>85185000</v>
      </c>
      <c r="F250" s="1" t="s">
        <v>319</v>
      </c>
      <c r="G250" s="26"/>
      <c r="H250" s="32"/>
      <c r="I250" s="4"/>
      <c r="J250" s="4"/>
      <c r="K250" s="4"/>
    </row>
    <row r="251" spans="1:11" x14ac:dyDescent="0.25">
      <c r="A251" s="4" t="s">
        <v>318</v>
      </c>
      <c r="B251" s="1" t="s">
        <v>3508</v>
      </c>
      <c r="C251" s="13">
        <v>2.56</v>
      </c>
      <c r="D251" s="5" t="s">
        <v>319</v>
      </c>
      <c r="E251" s="1">
        <v>85185000</v>
      </c>
      <c r="F251" s="1" t="s">
        <v>319</v>
      </c>
      <c r="G251" s="26"/>
      <c r="H251" s="32"/>
      <c r="I251" s="4"/>
      <c r="J251" s="4"/>
      <c r="K251" s="4"/>
    </row>
    <row r="252" spans="1:11" x14ac:dyDescent="0.25">
      <c r="A252" s="4" t="s">
        <v>318</v>
      </c>
      <c r="B252" s="1"/>
      <c r="C252" s="13"/>
      <c r="D252" s="5" t="s">
        <v>319</v>
      </c>
      <c r="E252" s="1">
        <v>85185000</v>
      </c>
      <c r="F252" s="1" t="s">
        <v>319</v>
      </c>
      <c r="G252" s="26"/>
      <c r="H252" s="32"/>
      <c r="I252" s="4"/>
      <c r="J252" s="4"/>
      <c r="K252" s="4"/>
    </row>
    <row r="253" spans="1:11" x14ac:dyDescent="0.25">
      <c r="A253" s="4" t="s">
        <v>328</v>
      </c>
      <c r="B253" s="1" t="s">
        <v>3509</v>
      </c>
      <c r="C253" s="13">
        <v>0.02</v>
      </c>
      <c r="D253" s="5" t="s">
        <v>307</v>
      </c>
      <c r="E253" s="1"/>
      <c r="F253" s="1"/>
      <c r="G253" s="26"/>
      <c r="H253" s="32"/>
      <c r="I253" s="4"/>
      <c r="J253" s="4"/>
      <c r="K253" s="4"/>
    </row>
    <row r="254" spans="1:11" x14ac:dyDescent="0.25">
      <c r="A254" s="4" t="s">
        <v>323</v>
      </c>
      <c r="B254" s="1" t="s">
        <v>3581</v>
      </c>
      <c r="C254" s="13">
        <v>0.7</v>
      </c>
      <c r="D254" s="5" t="s">
        <v>233</v>
      </c>
      <c r="E254" s="1">
        <v>85176200</v>
      </c>
      <c r="F254" s="1" t="s">
        <v>238</v>
      </c>
      <c r="G254" s="26"/>
      <c r="H254" s="32">
        <v>109.85</v>
      </c>
      <c r="I254" s="4"/>
      <c r="J254" s="4"/>
      <c r="K254" s="4"/>
    </row>
    <row r="255" spans="1:11" x14ac:dyDescent="0.25">
      <c r="A255" s="4" t="s">
        <v>323</v>
      </c>
      <c r="B255" s="1" t="s">
        <v>3510</v>
      </c>
      <c r="C255" s="13">
        <v>0.7</v>
      </c>
      <c r="D255" s="5" t="s">
        <v>233</v>
      </c>
      <c r="E255" s="1">
        <v>85176200</v>
      </c>
      <c r="F255" s="1" t="s">
        <v>238</v>
      </c>
      <c r="G255" s="26"/>
      <c r="H255" s="32">
        <v>129.35</v>
      </c>
      <c r="I255" s="4"/>
      <c r="J255" s="4"/>
      <c r="K255" s="4"/>
    </row>
    <row r="256" spans="1:11" x14ac:dyDescent="0.25">
      <c r="A256" s="4" t="s">
        <v>323</v>
      </c>
      <c r="B256" s="1" t="s">
        <v>3511</v>
      </c>
      <c r="C256" s="13">
        <v>0.72</v>
      </c>
      <c r="D256" s="5" t="s">
        <v>233</v>
      </c>
      <c r="E256" s="1">
        <v>85716200</v>
      </c>
      <c r="F256" s="1" t="s">
        <v>238</v>
      </c>
      <c r="G256" s="26"/>
      <c r="H256" s="32">
        <v>161.85</v>
      </c>
      <c r="I256" s="4"/>
      <c r="J256" s="4"/>
      <c r="K256" s="4"/>
    </row>
    <row r="257" spans="1:11" x14ac:dyDescent="0.25">
      <c r="A257" s="4" t="s">
        <v>3662</v>
      </c>
      <c r="B257" s="1" t="s">
        <v>3663</v>
      </c>
      <c r="C257" s="13">
        <v>0.16</v>
      </c>
      <c r="D257" s="5" t="s">
        <v>233</v>
      </c>
      <c r="E257" s="5">
        <v>85443000</v>
      </c>
      <c r="F257" s="1" t="s">
        <v>3672</v>
      </c>
      <c r="G257" s="26"/>
      <c r="H257" s="32"/>
      <c r="I257" s="4"/>
      <c r="J257" s="4"/>
      <c r="K257" s="4"/>
    </row>
    <row r="258" spans="1:11" x14ac:dyDescent="0.25">
      <c r="A258" s="4" t="s">
        <v>3662</v>
      </c>
      <c r="B258" s="1" t="s">
        <v>3664</v>
      </c>
      <c r="C258" s="13">
        <v>0.02</v>
      </c>
      <c r="D258" s="5" t="s">
        <v>233</v>
      </c>
      <c r="E258" s="5">
        <v>85443000</v>
      </c>
      <c r="F258" s="1" t="s">
        <v>3672</v>
      </c>
      <c r="G258" s="26"/>
      <c r="H258" s="32"/>
      <c r="I258" s="4"/>
      <c r="J258" s="4"/>
      <c r="K258" s="4"/>
    </row>
    <row r="259" spans="1:11" x14ac:dyDescent="0.25">
      <c r="A259" s="4" t="s">
        <v>3662</v>
      </c>
      <c r="B259" s="1" t="s">
        <v>3665</v>
      </c>
      <c r="C259" s="13">
        <v>0.14000000000000001</v>
      </c>
      <c r="D259" s="5" t="s">
        <v>233</v>
      </c>
      <c r="E259" s="5">
        <v>85443000</v>
      </c>
      <c r="F259" s="1" t="s">
        <v>3672</v>
      </c>
      <c r="G259" s="26"/>
      <c r="H259" s="32"/>
      <c r="I259" s="4"/>
      <c r="J259" s="4"/>
      <c r="K259" s="4"/>
    </row>
    <row r="260" spans="1:11" x14ac:dyDescent="0.25">
      <c r="A260" s="4" t="s">
        <v>3662</v>
      </c>
      <c r="B260" s="1" t="s">
        <v>3666</v>
      </c>
      <c r="C260" s="13">
        <v>0.02</v>
      </c>
      <c r="D260" s="5" t="s">
        <v>233</v>
      </c>
      <c r="E260" s="5">
        <v>85443000</v>
      </c>
      <c r="F260" s="1" t="s">
        <v>3672</v>
      </c>
      <c r="G260" s="26"/>
      <c r="H260" s="32"/>
      <c r="I260" s="4"/>
      <c r="J260" s="4"/>
      <c r="K260" s="4"/>
    </row>
    <row r="261" spans="1:11" x14ac:dyDescent="0.25">
      <c r="A261" s="4" t="s">
        <v>3662</v>
      </c>
      <c r="B261" s="1" t="s">
        <v>3667</v>
      </c>
      <c r="C261" s="13">
        <v>0.06</v>
      </c>
      <c r="D261" s="5" t="s">
        <v>233</v>
      </c>
      <c r="E261" s="5">
        <v>85443000</v>
      </c>
      <c r="F261" s="1" t="s">
        <v>3672</v>
      </c>
      <c r="G261" s="26"/>
      <c r="H261" s="32"/>
      <c r="I261" s="4"/>
      <c r="J261" s="4"/>
      <c r="K261" s="4"/>
    </row>
    <row r="262" spans="1:11" x14ac:dyDescent="0.25">
      <c r="A262" s="4" t="s">
        <v>3662</v>
      </c>
      <c r="B262" s="1" t="s">
        <v>3668</v>
      </c>
      <c r="C262" s="13">
        <v>0.06</v>
      </c>
      <c r="D262" s="5" t="s">
        <v>233</v>
      </c>
      <c r="E262" s="5">
        <v>85443000</v>
      </c>
      <c r="F262" s="1" t="s">
        <v>3672</v>
      </c>
      <c r="G262" s="26"/>
      <c r="H262" s="32"/>
      <c r="I262" s="4"/>
      <c r="J262" s="4"/>
      <c r="K262" s="4"/>
    </row>
    <row r="263" spans="1:11" x14ac:dyDescent="0.25">
      <c r="A263" s="4" t="s">
        <v>3662</v>
      </c>
      <c r="B263" s="1" t="s">
        <v>3669</v>
      </c>
      <c r="C263" s="13">
        <v>0.12</v>
      </c>
      <c r="D263" s="5" t="s">
        <v>233</v>
      </c>
      <c r="E263" s="5">
        <v>85443000</v>
      </c>
      <c r="F263" s="1" t="s">
        <v>3672</v>
      </c>
      <c r="G263" s="26"/>
      <c r="H263" s="32"/>
      <c r="I263" s="4"/>
      <c r="J263" s="4"/>
      <c r="K263" s="4"/>
    </row>
    <row r="264" spans="1:11" x14ac:dyDescent="0.25">
      <c r="A264" s="4" t="s">
        <v>3662</v>
      </c>
      <c r="B264" s="1" t="s">
        <v>3670</v>
      </c>
      <c r="C264" s="13">
        <v>0.2</v>
      </c>
      <c r="D264" s="5" t="s">
        <v>233</v>
      </c>
      <c r="E264" s="5">
        <v>85443000</v>
      </c>
      <c r="F264" s="1" t="s">
        <v>3672</v>
      </c>
      <c r="G264" s="26"/>
      <c r="H264" s="32"/>
      <c r="I264" s="4"/>
      <c r="J264" s="4"/>
      <c r="K264" s="4"/>
    </row>
    <row r="265" spans="1:11" x14ac:dyDescent="0.25">
      <c r="A265" s="4" t="s">
        <v>3662</v>
      </c>
      <c r="B265" s="1" t="s">
        <v>3671</v>
      </c>
      <c r="C265" s="13">
        <v>0.04</v>
      </c>
      <c r="D265" s="5" t="s">
        <v>233</v>
      </c>
      <c r="E265" s="5">
        <v>85443000</v>
      </c>
      <c r="F265" s="1" t="s">
        <v>3672</v>
      </c>
      <c r="G265" s="26"/>
      <c r="H265" s="32"/>
      <c r="I265" s="4"/>
      <c r="J265" s="4"/>
      <c r="K265" s="4"/>
    </row>
    <row r="266" spans="1:11" x14ac:dyDescent="0.25">
      <c r="A266" s="4" t="s">
        <v>313</v>
      </c>
      <c r="B266" s="1" t="s">
        <v>314</v>
      </c>
      <c r="C266" s="13">
        <v>0.14000000000000001</v>
      </c>
      <c r="D266" s="1" t="s">
        <v>3</v>
      </c>
      <c r="E266" s="5">
        <v>85439000</v>
      </c>
      <c r="F266" s="1" t="s">
        <v>3</v>
      </c>
      <c r="G266" s="26"/>
      <c r="H266" s="32"/>
      <c r="I266" s="4"/>
      <c r="J266" s="4"/>
      <c r="K266" s="4"/>
    </row>
    <row r="267" spans="1:11" x14ac:dyDescent="0.25">
      <c r="A267" s="4" t="s">
        <v>315</v>
      </c>
      <c r="B267" s="1" t="s">
        <v>3501</v>
      </c>
      <c r="C267" s="13">
        <v>32.520000000000003</v>
      </c>
      <c r="D267" s="1" t="s">
        <v>233</v>
      </c>
      <c r="E267" s="7">
        <v>85078000</v>
      </c>
      <c r="F267" s="1" t="s">
        <v>298</v>
      </c>
      <c r="G267" s="26"/>
      <c r="H267" s="32"/>
      <c r="I267" s="4"/>
      <c r="J267" s="4"/>
      <c r="K267" s="4"/>
    </row>
    <row r="268" spans="1:11" x14ac:dyDescent="0.25">
      <c r="A268" s="4" t="s">
        <v>3823</v>
      </c>
      <c r="B268" s="1" t="s">
        <v>3824</v>
      </c>
      <c r="C268" s="13">
        <v>0.8</v>
      </c>
      <c r="D268" s="1" t="s">
        <v>233</v>
      </c>
      <c r="E268" s="1"/>
      <c r="F268" s="1" t="s">
        <v>298</v>
      </c>
      <c r="G268" s="26"/>
      <c r="H268" s="32">
        <v>71.760000000000005</v>
      </c>
      <c r="I268" s="4"/>
      <c r="J268" s="4"/>
      <c r="K268" s="4"/>
    </row>
    <row r="269" spans="1:11" x14ac:dyDescent="0.25">
      <c r="A269" s="4" t="s">
        <v>233</v>
      </c>
      <c r="B269" s="1" t="s">
        <v>3502</v>
      </c>
      <c r="C269" s="5">
        <v>0.18</v>
      </c>
      <c r="D269" s="1" t="s">
        <v>233</v>
      </c>
      <c r="E269" s="1">
        <v>85258019</v>
      </c>
      <c r="F269" s="1" t="s">
        <v>233</v>
      </c>
      <c r="G269" s="26"/>
      <c r="H269" s="32"/>
      <c r="I269" s="4"/>
      <c r="J269" s="4"/>
      <c r="K269" s="4"/>
    </row>
    <row r="270" spans="1:11" x14ac:dyDescent="0.25">
      <c r="A270" s="4" t="s">
        <v>233</v>
      </c>
      <c r="B270" s="1" t="s">
        <v>3503</v>
      </c>
      <c r="C270" s="5">
        <v>0.54</v>
      </c>
      <c r="D270" s="1" t="s">
        <v>233</v>
      </c>
      <c r="E270" s="1">
        <v>85258019</v>
      </c>
      <c r="F270" s="1" t="s">
        <v>233</v>
      </c>
      <c r="G270" s="26"/>
      <c r="H270" s="32"/>
      <c r="I270" s="4"/>
      <c r="J270" s="4"/>
      <c r="K270" s="4"/>
    </row>
    <row r="271" spans="1:11" x14ac:dyDescent="0.25">
      <c r="A271" s="4" t="s">
        <v>233</v>
      </c>
      <c r="B271" s="1" t="s">
        <v>3504</v>
      </c>
      <c r="C271" s="5">
        <v>0.72</v>
      </c>
      <c r="D271" s="1" t="s">
        <v>233</v>
      </c>
      <c r="E271" s="1">
        <v>85258019</v>
      </c>
      <c r="F271" s="1" t="s">
        <v>233</v>
      </c>
      <c r="G271" s="26"/>
      <c r="H271" s="32"/>
      <c r="I271" s="4"/>
      <c r="J271" s="4"/>
      <c r="K271" s="4"/>
    </row>
    <row r="272" spans="1:11" x14ac:dyDescent="0.25">
      <c r="A272" s="4" t="s">
        <v>233</v>
      </c>
      <c r="B272" s="1" t="s">
        <v>3598</v>
      </c>
      <c r="C272" s="5">
        <v>0.26</v>
      </c>
      <c r="D272" s="1" t="s">
        <v>233</v>
      </c>
      <c r="E272" s="1">
        <v>85258019</v>
      </c>
      <c r="F272" s="1" t="s">
        <v>233</v>
      </c>
      <c r="G272" s="26"/>
      <c r="H272" s="32"/>
      <c r="I272" s="4"/>
      <c r="J272" s="4"/>
      <c r="K272" s="4"/>
    </row>
    <row r="273" spans="1:12" x14ac:dyDescent="0.25">
      <c r="A273" s="4" t="s">
        <v>302</v>
      </c>
      <c r="B273" s="1" t="s">
        <v>303</v>
      </c>
      <c r="C273" s="13">
        <v>0.2</v>
      </c>
      <c r="D273" s="5" t="s">
        <v>233</v>
      </c>
      <c r="E273" s="1">
        <v>85443000</v>
      </c>
      <c r="F273" s="1" t="s">
        <v>3672</v>
      </c>
      <c r="G273" s="26"/>
      <c r="H273" s="32"/>
      <c r="I273" s="4"/>
      <c r="J273" s="4"/>
      <c r="K273" s="4"/>
    </row>
    <row r="274" spans="1:12" x14ac:dyDescent="0.25">
      <c r="A274" s="4" t="s">
        <v>320</v>
      </c>
      <c r="B274" s="9" t="s">
        <v>3512</v>
      </c>
      <c r="C274" s="13">
        <v>24.94</v>
      </c>
      <c r="D274" s="5" t="s">
        <v>233</v>
      </c>
      <c r="E274" s="1">
        <v>85182100</v>
      </c>
      <c r="F274" s="1" t="s">
        <v>298</v>
      </c>
      <c r="G274" s="26"/>
      <c r="H274" s="32"/>
      <c r="I274" s="4"/>
      <c r="J274" s="4"/>
      <c r="K274" s="4"/>
    </row>
    <row r="275" spans="1:12" x14ac:dyDescent="0.25">
      <c r="A275" s="4" t="s">
        <v>322</v>
      </c>
      <c r="B275" s="1" t="s">
        <v>322</v>
      </c>
      <c r="C275" s="13">
        <v>0.14000000000000001</v>
      </c>
      <c r="D275" s="5"/>
      <c r="E275" s="1"/>
      <c r="F275" s="1"/>
      <c r="G275" s="26"/>
      <c r="H275" s="32"/>
      <c r="I275" s="4"/>
      <c r="J275" s="4"/>
      <c r="K275" s="4"/>
    </row>
    <row r="276" spans="1:12" x14ac:dyDescent="0.25">
      <c r="A276" s="4" t="s">
        <v>324</v>
      </c>
      <c r="B276" s="4" t="s">
        <v>3513</v>
      </c>
      <c r="C276" s="13">
        <v>0.18</v>
      </c>
      <c r="D276" s="5" t="s">
        <v>233</v>
      </c>
      <c r="E276" s="1"/>
      <c r="F276" s="1"/>
      <c r="G276" s="26"/>
      <c r="H276" s="32"/>
      <c r="I276" s="4"/>
      <c r="J276" s="4"/>
      <c r="K276" s="4"/>
    </row>
    <row r="277" spans="1:12" x14ac:dyDescent="0.25">
      <c r="A277" s="4" t="s">
        <v>325</v>
      </c>
      <c r="B277" s="4" t="s">
        <v>3514</v>
      </c>
      <c r="C277" s="13">
        <v>0.18</v>
      </c>
      <c r="D277" s="5" t="s">
        <v>233</v>
      </c>
      <c r="E277" s="1"/>
      <c r="F277" s="1"/>
      <c r="G277" s="26"/>
      <c r="H277" s="32"/>
      <c r="I277" s="4"/>
      <c r="J277" s="4"/>
      <c r="K277" s="4"/>
    </row>
    <row r="278" spans="1:12" x14ac:dyDescent="0.25">
      <c r="A278" s="4" t="s">
        <v>326</v>
      </c>
      <c r="B278" s="4" t="s">
        <v>3515</v>
      </c>
      <c r="C278" s="13">
        <v>0.08</v>
      </c>
      <c r="D278" s="5" t="s">
        <v>233</v>
      </c>
      <c r="E278" s="1"/>
      <c r="F278" s="1"/>
      <c r="G278" s="26"/>
      <c r="H278" s="32"/>
      <c r="I278" s="4"/>
      <c r="J278" s="4"/>
      <c r="K278" s="14"/>
    </row>
    <row r="279" spans="1:12" x14ac:dyDescent="0.25">
      <c r="A279" s="14" t="s">
        <v>327</v>
      </c>
      <c r="B279" s="14" t="s">
        <v>3516</v>
      </c>
      <c r="C279" s="15">
        <v>0.08</v>
      </c>
      <c r="D279" s="16" t="s">
        <v>233</v>
      </c>
      <c r="E279" s="17"/>
      <c r="F279" s="17"/>
      <c r="G279" s="27"/>
      <c r="H279" s="32"/>
      <c r="I279" s="4"/>
      <c r="J279" s="4"/>
      <c r="K279" s="4"/>
      <c r="L279" s="175"/>
    </row>
    <row r="280" spans="1:12" x14ac:dyDescent="0.25">
      <c r="A280" s="176"/>
      <c r="B280" s="176"/>
      <c r="C280" s="177"/>
      <c r="D280" s="178"/>
      <c r="E280" s="179"/>
      <c r="F280" s="179"/>
      <c r="G280" s="180"/>
      <c r="H280" s="182" t="s">
        <v>3673</v>
      </c>
      <c r="I280" s="181"/>
      <c r="J280" s="181"/>
      <c r="K280" s="181"/>
      <c r="L280" s="123" t="s">
        <v>3541</v>
      </c>
    </row>
    <row r="281" spans="1:12" s="60" customFormat="1" x14ac:dyDescent="0.25">
      <c r="A281" s="42" t="s">
        <v>252</v>
      </c>
      <c r="B281" s="3" t="s">
        <v>2</v>
      </c>
      <c r="C281" s="43">
        <v>0.34</v>
      </c>
      <c r="D281" s="3" t="s">
        <v>3</v>
      </c>
      <c r="E281" s="3">
        <v>85299049</v>
      </c>
      <c r="F281" s="3" t="s">
        <v>3</v>
      </c>
      <c r="G281" s="26"/>
      <c r="H281" s="44">
        <v>82</v>
      </c>
      <c r="I281" s="42"/>
      <c r="J281" s="42"/>
      <c r="K281" s="45" t="s">
        <v>3536</v>
      </c>
      <c r="L281" s="131">
        <f t="shared" ref="L281:L312" si="0">H281*0.432</f>
        <v>35.423999999999999</v>
      </c>
    </row>
    <row r="282" spans="1:12" s="60" customFormat="1" x14ac:dyDescent="0.25">
      <c r="A282" s="42" t="s">
        <v>252</v>
      </c>
      <c r="B282" s="46" t="s">
        <v>278</v>
      </c>
      <c r="C282" s="47">
        <v>0.18</v>
      </c>
      <c r="D282" s="48" t="s">
        <v>3</v>
      </c>
      <c r="E282" s="3">
        <v>85299049</v>
      </c>
      <c r="F282" s="3" t="s">
        <v>3</v>
      </c>
      <c r="G282" s="26"/>
      <c r="H282" s="44">
        <v>29</v>
      </c>
      <c r="I282" s="42"/>
      <c r="J282" s="42"/>
      <c r="K282" s="45" t="s">
        <v>3536</v>
      </c>
      <c r="L282" s="131">
        <f t="shared" si="0"/>
        <v>12.528</v>
      </c>
    </row>
    <row r="283" spans="1:12" s="60" customFormat="1" x14ac:dyDescent="0.25">
      <c r="A283" s="42" t="s">
        <v>252</v>
      </c>
      <c r="B283" s="46" t="s">
        <v>4</v>
      </c>
      <c r="C283" s="43">
        <v>0.14000000000000001</v>
      </c>
      <c r="D283" s="3" t="s">
        <v>3</v>
      </c>
      <c r="E283" s="3">
        <v>85299049</v>
      </c>
      <c r="F283" s="3" t="s">
        <v>3</v>
      </c>
      <c r="G283" s="26"/>
      <c r="H283" s="44">
        <v>76</v>
      </c>
      <c r="I283" s="42"/>
      <c r="J283" s="42"/>
      <c r="K283" s="45" t="s">
        <v>3536</v>
      </c>
      <c r="L283" s="131">
        <f t="shared" si="0"/>
        <v>32.832000000000001</v>
      </c>
    </row>
    <row r="284" spans="1:12" s="60" customFormat="1" x14ac:dyDescent="0.25">
      <c r="A284" s="42" t="s">
        <v>252</v>
      </c>
      <c r="B284" s="46" t="s">
        <v>5</v>
      </c>
      <c r="C284" s="43">
        <v>0.14000000000000001</v>
      </c>
      <c r="D284" s="3" t="s">
        <v>3</v>
      </c>
      <c r="E284" s="3">
        <v>85299049</v>
      </c>
      <c r="F284" s="3" t="s">
        <v>3</v>
      </c>
      <c r="G284" s="26"/>
      <c r="H284" s="44">
        <v>21</v>
      </c>
      <c r="I284" s="42"/>
      <c r="J284" s="42"/>
      <c r="K284" s="45" t="s">
        <v>3536</v>
      </c>
      <c r="L284" s="131">
        <f t="shared" si="0"/>
        <v>9.0719999999999992</v>
      </c>
    </row>
    <row r="285" spans="1:12" s="60" customFormat="1" x14ac:dyDescent="0.25">
      <c r="A285" s="42" t="s">
        <v>252</v>
      </c>
      <c r="B285" s="46" t="s">
        <v>6</v>
      </c>
      <c r="C285" s="43">
        <v>0.2</v>
      </c>
      <c r="D285" s="3" t="s">
        <v>3</v>
      </c>
      <c r="E285" s="3">
        <v>85299049</v>
      </c>
      <c r="F285" s="3" t="s">
        <v>3</v>
      </c>
      <c r="G285" s="26"/>
      <c r="H285" s="44">
        <v>28</v>
      </c>
      <c r="I285" s="42"/>
      <c r="J285" s="42"/>
      <c r="K285" s="45" t="s">
        <v>3536</v>
      </c>
      <c r="L285" s="131">
        <f t="shared" si="0"/>
        <v>12.096</v>
      </c>
    </row>
    <row r="286" spans="1:12" s="60" customFormat="1" x14ac:dyDescent="0.25">
      <c r="A286" s="42" t="s">
        <v>252</v>
      </c>
      <c r="B286" s="46" t="s">
        <v>7</v>
      </c>
      <c r="C286" s="43">
        <v>0.24</v>
      </c>
      <c r="D286" s="3" t="s">
        <v>3</v>
      </c>
      <c r="E286" s="3">
        <v>85299049</v>
      </c>
      <c r="F286" s="3" t="s">
        <v>3</v>
      </c>
      <c r="G286" s="26"/>
      <c r="H286" s="44">
        <v>20</v>
      </c>
      <c r="I286" s="42"/>
      <c r="J286" s="42"/>
      <c r="K286" s="45" t="s">
        <v>3536</v>
      </c>
      <c r="L286" s="131">
        <f t="shared" si="0"/>
        <v>8.64</v>
      </c>
    </row>
    <row r="287" spans="1:12" s="60" customFormat="1" x14ac:dyDescent="0.25">
      <c r="A287" s="42" t="s">
        <v>252</v>
      </c>
      <c r="B287" s="46" t="s">
        <v>8</v>
      </c>
      <c r="C287" s="43">
        <v>0.06</v>
      </c>
      <c r="D287" s="3" t="s">
        <v>3</v>
      </c>
      <c r="E287" s="3">
        <v>85299049</v>
      </c>
      <c r="F287" s="3" t="s">
        <v>3</v>
      </c>
      <c r="G287" s="26"/>
      <c r="H287" s="44">
        <v>17</v>
      </c>
      <c r="I287" s="42"/>
      <c r="J287" s="42"/>
      <c r="K287" s="45" t="s">
        <v>3536</v>
      </c>
      <c r="L287" s="131">
        <f t="shared" si="0"/>
        <v>7.3440000000000003</v>
      </c>
    </row>
    <row r="288" spans="1:12" s="60" customFormat="1" x14ac:dyDescent="0.25">
      <c r="A288" s="42" t="s">
        <v>252</v>
      </c>
      <c r="B288" s="46" t="s">
        <v>9</v>
      </c>
      <c r="C288" s="43">
        <v>0.16</v>
      </c>
      <c r="D288" s="3" t="s">
        <v>3</v>
      </c>
      <c r="E288" s="3">
        <v>85299049</v>
      </c>
      <c r="F288" s="3" t="s">
        <v>3</v>
      </c>
      <c r="G288" s="26"/>
      <c r="H288" s="44">
        <v>32</v>
      </c>
      <c r="I288" s="42"/>
      <c r="J288" s="42"/>
      <c r="K288" s="45" t="s">
        <v>3536</v>
      </c>
      <c r="L288" s="131">
        <f t="shared" si="0"/>
        <v>13.824</v>
      </c>
    </row>
    <row r="289" spans="1:12" s="60" customFormat="1" x14ac:dyDescent="0.25">
      <c r="A289" s="42" t="s">
        <v>252</v>
      </c>
      <c r="B289" s="46" t="s">
        <v>10</v>
      </c>
      <c r="C289" s="43">
        <v>0.1</v>
      </c>
      <c r="D289" s="3" t="s">
        <v>3</v>
      </c>
      <c r="E289" s="3">
        <v>85299049</v>
      </c>
      <c r="F289" s="3" t="s">
        <v>3</v>
      </c>
      <c r="G289" s="26"/>
      <c r="H289" s="44">
        <v>26.8</v>
      </c>
      <c r="I289" s="42"/>
      <c r="J289" s="42"/>
      <c r="K289" s="45" t="s">
        <v>3536</v>
      </c>
      <c r="L289" s="131">
        <f t="shared" si="0"/>
        <v>11.5776</v>
      </c>
    </row>
    <row r="290" spans="1:12" s="60" customFormat="1" x14ac:dyDescent="0.25">
      <c r="A290" s="42" t="s">
        <v>252</v>
      </c>
      <c r="B290" s="46" t="s">
        <v>11</v>
      </c>
      <c r="C290" s="43">
        <v>0.08</v>
      </c>
      <c r="D290" s="3" t="s">
        <v>3</v>
      </c>
      <c r="E290" s="3">
        <v>85299049</v>
      </c>
      <c r="F290" s="3" t="s">
        <v>3</v>
      </c>
      <c r="G290" s="26"/>
      <c r="H290" s="44">
        <v>39.700000000000003</v>
      </c>
      <c r="I290" s="42"/>
      <c r="J290" s="42"/>
      <c r="K290" s="45" t="s">
        <v>3536</v>
      </c>
      <c r="L290" s="131">
        <f t="shared" si="0"/>
        <v>17.150400000000001</v>
      </c>
    </row>
    <row r="291" spans="1:12" s="60" customFormat="1" x14ac:dyDescent="0.25">
      <c r="A291" s="42" t="s">
        <v>252</v>
      </c>
      <c r="B291" s="46" t="s">
        <v>12</v>
      </c>
      <c r="C291" s="43">
        <v>0.18</v>
      </c>
      <c r="D291" s="3" t="s">
        <v>3</v>
      </c>
      <c r="E291" s="3">
        <v>85299049</v>
      </c>
      <c r="F291" s="3" t="s">
        <v>3</v>
      </c>
      <c r="G291" s="26"/>
      <c r="H291" s="44">
        <v>39</v>
      </c>
      <c r="I291" s="42"/>
      <c r="J291" s="42"/>
      <c r="K291" s="45" t="s">
        <v>3536</v>
      </c>
      <c r="L291" s="131">
        <f t="shared" si="0"/>
        <v>16.847999999999999</v>
      </c>
    </row>
    <row r="292" spans="1:12" s="60" customFormat="1" x14ac:dyDescent="0.25">
      <c r="A292" s="42" t="s">
        <v>252</v>
      </c>
      <c r="B292" s="46" t="s">
        <v>13</v>
      </c>
      <c r="C292" s="43">
        <v>0.2</v>
      </c>
      <c r="D292" s="3" t="s">
        <v>3</v>
      </c>
      <c r="E292" s="3">
        <v>85299049</v>
      </c>
      <c r="F292" s="3" t="s">
        <v>3</v>
      </c>
      <c r="G292" s="26"/>
      <c r="H292" s="44">
        <v>29</v>
      </c>
      <c r="I292" s="42"/>
      <c r="J292" s="42"/>
      <c r="K292" s="45" t="s">
        <v>3536</v>
      </c>
      <c r="L292" s="131">
        <f t="shared" si="0"/>
        <v>12.528</v>
      </c>
    </row>
    <row r="293" spans="1:12" s="60" customFormat="1" x14ac:dyDescent="0.25">
      <c r="A293" s="42" t="s">
        <v>252</v>
      </c>
      <c r="B293" s="46" t="s">
        <v>14</v>
      </c>
      <c r="C293" s="43">
        <v>0.04</v>
      </c>
      <c r="D293" s="3" t="s">
        <v>3</v>
      </c>
      <c r="E293" s="3">
        <v>85299049</v>
      </c>
      <c r="F293" s="3" t="s">
        <v>3</v>
      </c>
      <c r="G293" s="26"/>
      <c r="H293" s="44">
        <v>5.8</v>
      </c>
      <c r="I293" s="42"/>
      <c r="J293" s="42"/>
      <c r="K293" s="45" t="s">
        <v>3536</v>
      </c>
      <c r="L293" s="131">
        <f t="shared" si="0"/>
        <v>2.5055999999999998</v>
      </c>
    </row>
    <row r="294" spans="1:12" s="60" customFormat="1" x14ac:dyDescent="0.25">
      <c r="A294" s="42" t="s">
        <v>252</v>
      </c>
      <c r="B294" s="46" t="s">
        <v>15</v>
      </c>
      <c r="C294" s="43">
        <v>0.04</v>
      </c>
      <c r="D294" s="3" t="s">
        <v>3</v>
      </c>
      <c r="E294" s="3">
        <v>85299049</v>
      </c>
      <c r="F294" s="3" t="s">
        <v>3</v>
      </c>
      <c r="G294" s="26"/>
      <c r="H294" s="44">
        <v>8.6999999999999993</v>
      </c>
      <c r="I294" s="42"/>
      <c r="J294" s="42"/>
      <c r="K294" s="45" t="s">
        <v>3536</v>
      </c>
      <c r="L294" s="131">
        <f t="shared" si="0"/>
        <v>3.7583999999999995</v>
      </c>
    </row>
    <row r="295" spans="1:12" s="60" customFormat="1" x14ac:dyDescent="0.25">
      <c r="A295" s="42" t="s">
        <v>252</v>
      </c>
      <c r="B295" s="46" t="s">
        <v>16</v>
      </c>
      <c r="C295" s="43">
        <v>0.16</v>
      </c>
      <c r="D295" s="3" t="s">
        <v>3</v>
      </c>
      <c r="E295" s="3">
        <v>85299049</v>
      </c>
      <c r="F295" s="3" t="s">
        <v>3</v>
      </c>
      <c r="G295" s="26"/>
      <c r="H295" s="44">
        <v>18.5</v>
      </c>
      <c r="I295" s="42"/>
      <c r="J295" s="42"/>
      <c r="K295" s="45" t="s">
        <v>3536</v>
      </c>
      <c r="L295" s="131">
        <f t="shared" si="0"/>
        <v>7.992</v>
      </c>
    </row>
    <row r="296" spans="1:12" s="60" customFormat="1" x14ac:dyDescent="0.25">
      <c r="A296" s="42" t="s">
        <v>252</v>
      </c>
      <c r="B296" s="46" t="s">
        <v>17</v>
      </c>
      <c r="C296" s="43">
        <v>0.04</v>
      </c>
      <c r="D296" s="3" t="s">
        <v>3</v>
      </c>
      <c r="E296" s="3">
        <v>85299049</v>
      </c>
      <c r="F296" s="3" t="s">
        <v>3</v>
      </c>
      <c r="G296" s="26"/>
      <c r="H296" s="44">
        <v>11.8</v>
      </c>
      <c r="I296" s="42"/>
      <c r="J296" s="42"/>
      <c r="K296" s="45" t="s">
        <v>3536</v>
      </c>
      <c r="L296" s="131">
        <f t="shared" si="0"/>
        <v>5.0975999999999999</v>
      </c>
    </row>
    <row r="297" spans="1:12" s="60" customFormat="1" x14ac:dyDescent="0.25">
      <c r="A297" s="42" t="s">
        <v>252</v>
      </c>
      <c r="B297" s="46" t="s">
        <v>18</v>
      </c>
      <c r="C297" s="43">
        <v>0.08</v>
      </c>
      <c r="D297" s="3" t="s">
        <v>3</v>
      </c>
      <c r="E297" s="3">
        <v>85299049</v>
      </c>
      <c r="F297" s="3" t="s">
        <v>3</v>
      </c>
      <c r="G297" s="26"/>
      <c r="H297" s="44">
        <v>9.1999999999999993</v>
      </c>
      <c r="I297" s="42"/>
      <c r="J297" s="42"/>
      <c r="K297" s="45" t="s">
        <v>3536</v>
      </c>
      <c r="L297" s="131">
        <f t="shared" si="0"/>
        <v>3.9743999999999997</v>
      </c>
    </row>
    <row r="298" spans="1:12" s="60" customFormat="1" x14ac:dyDescent="0.25">
      <c r="A298" s="42" t="s">
        <v>252</v>
      </c>
      <c r="B298" s="46" t="s">
        <v>19</v>
      </c>
      <c r="C298" s="43">
        <v>0.04</v>
      </c>
      <c r="D298" s="3" t="s">
        <v>3</v>
      </c>
      <c r="E298" s="3">
        <v>85299049</v>
      </c>
      <c r="F298" s="3" t="s">
        <v>3</v>
      </c>
      <c r="G298" s="26"/>
      <c r="H298" s="44">
        <v>9.1999999999999993</v>
      </c>
      <c r="I298" s="42"/>
      <c r="J298" s="42"/>
      <c r="K298" s="45" t="s">
        <v>3536</v>
      </c>
      <c r="L298" s="131">
        <f t="shared" si="0"/>
        <v>3.9743999999999997</v>
      </c>
    </row>
    <row r="299" spans="1:12" s="60" customFormat="1" x14ac:dyDescent="0.25">
      <c r="A299" s="42" t="s">
        <v>252</v>
      </c>
      <c r="B299" s="46" t="s">
        <v>20</v>
      </c>
      <c r="C299" s="43">
        <v>0.02</v>
      </c>
      <c r="D299" s="3" t="s">
        <v>3</v>
      </c>
      <c r="E299" s="3">
        <v>85299049</v>
      </c>
      <c r="F299" s="3" t="s">
        <v>3</v>
      </c>
      <c r="G299" s="26"/>
      <c r="H299" s="44">
        <v>9.6</v>
      </c>
      <c r="I299" s="42"/>
      <c r="J299" s="42"/>
      <c r="K299" s="45" t="s">
        <v>3536</v>
      </c>
      <c r="L299" s="131">
        <f t="shared" si="0"/>
        <v>4.1471999999999998</v>
      </c>
    </row>
    <row r="300" spans="1:12" s="60" customFormat="1" x14ac:dyDescent="0.25">
      <c r="A300" s="42" t="s">
        <v>252</v>
      </c>
      <c r="B300" s="46" t="s">
        <v>279</v>
      </c>
      <c r="C300" s="43">
        <v>0.04</v>
      </c>
      <c r="D300" s="3" t="s">
        <v>3</v>
      </c>
      <c r="E300" s="3">
        <v>85299049</v>
      </c>
      <c r="F300" s="3" t="s">
        <v>3</v>
      </c>
      <c r="G300" s="26"/>
      <c r="H300" s="44">
        <v>7.5</v>
      </c>
      <c r="I300" s="42"/>
      <c r="J300" s="42"/>
      <c r="K300" s="45" t="s">
        <v>3536</v>
      </c>
      <c r="L300" s="131">
        <f t="shared" si="0"/>
        <v>3.2399999999999998</v>
      </c>
    </row>
    <row r="301" spans="1:12" s="60" customFormat="1" x14ac:dyDescent="0.25">
      <c r="A301" s="42" t="s">
        <v>252</v>
      </c>
      <c r="B301" s="46" t="s">
        <v>21</v>
      </c>
      <c r="C301" s="43">
        <v>0.04</v>
      </c>
      <c r="D301" s="3" t="s">
        <v>3</v>
      </c>
      <c r="E301" s="3">
        <v>85299049</v>
      </c>
      <c r="F301" s="3" t="s">
        <v>3</v>
      </c>
      <c r="G301" s="26"/>
      <c r="H301" s="44">
        <v>8.5</v>
      </c>
      <c r="I301" s="42"/>
      <c r="J301" s="42"/>
      <c r="K301" s="45" t="s">
        <v>3536</v>
      </c>
      <c r="L301" s="131">
        <f t="shared" si="0"/>
        <v>3.6720000000000002</v>
      </c>
    </row>
    <row r="302" spans="1:12" s="60" customFormat="1" x14ac:dyDescent="0.25">
      <c r="A302" s="42" t="s">
        <v>252</v>
      </c>
      <c r="B302" s="46" t="s">
        <v>22</v>
      </c>
      <c r="C302" s="43">
        <v>0.06</v>
      </c>
      <c r="D302" s="3" t="s">
        <v>3</v>
      </c>
      <c r="E302" s="3">
        <v>85299049</v>
      </c>
      <c r="F302" s="3" t="s">
        <v>3</v>
      </c>
      <c r="G302" s="26"/>
      <c r="H302" s="44">
        <v>10.3</v>
      </c>
      <c r="I302" s="42"/>
      <c r="J302" s="42"/>
      <c r="K302" s="45" t="s">
        <v>3536</v>
      </c>
      <c r="L302" s="131">
        <f t="shared" si="0"/>
        <v>4.4496000000000002</v>
      </c>
    </row>
    <row r="303" spans="1:12" s="60" customFormat="1" x14ac:dyDescent="0.25">
      <c r="A303" s="42" t="s">
        <v>252</v>
      </c>
      <c r="B303" s="46" t="s">
        <v>23</v>
      </c>
      <c r="C303" s="43">
        <v>0.1</v>
      </c>
      <c r="D303" s="3" t="s">
        <v>3</v>
      </c>
      <c r="E303" s="3">
        <v>85299049</v>
      </c>
      <c r="F303" s="3" t="s">
        <v>3</v>
      </c>
      <c r="G303" s="26"/>
      <c r="H303" s="44">
        <v>14.4</v>
      </c>
      <c r="I303" s="42"/>
      <c r="J303" s="42"/>
      <c r="K303" s="45" t="s">
        <v>3536</v>
      </c>
      <c r="L303" s="131">
        <f t="shared" si="0"/>
        <v>6.2207999999999997</v>
      </c>
    </row>
    <row r="304" spans="1:12" s="60" customFormat="1" x14ac:dyDescent="0.25">
      <c r="A304" s="42" t="s">
        <v>252</v>
      </c>
      <c r="B304" s="46" t="s">
        <v>24</v>
      </c>
      <c r="C304" s="43">
        <v>0.12</v>
      </c>
      <c r="D304" s="3" t="s">
        <v>3</v>
      </c>
      <c r="E304" s="3">
        <v>85299049</v>
      </c>
      <c r="F304" s="3" t="s">
        <v>3</v>
      </c>
      <c r="G304" s="26"/>
      <c r="H304" s="44">
        <v>11.3</v>
      </c>
      <c r="I304" s="42"/>
      <c r="J304" s="42"/>
      <c r="K304" s="45" t="s">
        <v>3536</v>
      </c>
      <c r="L304" s="131">
        <f t="shared" si="0"/>
        <v>4.8816000000000006</v>
      </c>
    </row>
    <row r="305" spans="1:12" s="60" customFormat="1" x14ac:dyDescent="0.25">
      <c r="A305" s="42" t="s">
        <v>252</v>
      </c>
      <c r="B305" s="46">
        <v>3258</v>
      </c>
      <c r="C305" s="43">
        <v>0.16</v>
      </c>
      <c r="D305" s="3" t="s">
        <v>3</v>
      </c>
      <c r="E305" s="3">
        <v>85299049</v>
      </c>
      <c r="F305" s="3" t="s">
        <v>3</v>
      </c>
      <c r="G305" s="26"/>
      <c r="H305" s="44">
        <v>17.600000000000001</v>
      </c>
      <c r="I305" s="42"/>
      <c r="J305" s="42"/>
      <c r="K305" s="45" t="s">
        <v>3536</v>
      </c>
      <c r="L305" s="131">
        <f t="shared" si="0"/>
        <v>7.6032000000000002</v>
      </c>
    </row>
    <row r="306" spans="1:12" s="60" customFormat="1" x14ac:dyDescent="0.25">
      <c r="A306" s="42" t="s">
        <v>252</v>
      </c>
      <c r="B306" s="46" t="s">
        <v>25</v>
      </c>
      <c r="C306" s="43">
        <v>0.04</v>
      </c>
      <c r="D306" s="3" t="s">
        <v>3</v>
      </c>
      <c r="E306" s="3">
        <v>85299049</v>
      </c>
      <c r="F306" s="3" t="s">
        <v>3</v>
      </c>
      <c r="G306" s="26"/>
      <c r="H306" s="44">
        <v>5.5</v>
      </c>
      <c r="I306" s="42"/>
      <c r="J306" s="42"/>
      <c r="K306" s="45" t="s">
        <v>3536</v>
      </c>
      <c r="L306" s="131">
        <f t="shared" si="0"/>
        <v>2.3759999999999999</v>
      </c>
    </row>
    <row r="307" spans="1:12" s="60" customFormat="1" x14ac:dyDescent="0.25">
      <c r="A307" s="42" t="s">
        <v>252</v>
      </c>
      <c r="B307" s="46" t="s">
        <v>26</v>
      </c>
      <c r="C307" s="43">
        <v>0.2</v>
      </c>
      <c r="D307" s="3" t="s">
        <v>3</v>
      </c>
      <c r="E307" s="3">
        <v>85299049</v>
      </c>
      <c r="F307" s="3" t="s">
        <v>3</v>
      </c>
      <c r="G307" s="26"/>
      <c r="H307" s="44">
        <v>14.4</v>
      </c>
      <c r="I307" s="42"/>
      <c r="J307" s="42"/>
      <c r="K307" s="45" t="s">
        <v>3536</v>
      </c>
      <c r="L307" s="131">
        <f t="shared" si="0"/>
        <v>6.2207999999999997</v>
      </c>
    </row>
    <row r="308" spans="1:12" s="60" customFormat="1" x14ac:dyDescent="0.25">
      <c r="A308" s="42" t="s">
        <v>252</v>
      </c>
      <c r="B308" s="46" t="s">
        <v>27</v>
      </c>
      <c r="C308" s="43">
        <v>0.04</v>
      </c>
      <c r="D308" s="3" t="s">
        <v>3</v>
      </c>
      <c r="E308" s="3">
        <v>85299049</v>
      </c>
      <c r="F308" s="3" t="s">
        <v>3</v>
      </c>
      <c r="G308" s="26"/>
      <c r="H308" s="44">
        <v>9.3000000000000007</v>
      </c>
      <c r="I308" s="42"/>
      <c r="J308" s="42"/>
      <c r="K308" s="45" t="s">
        <v>3536</v>
      </c>
      <c r="L308" s="131">
        <f t="shared" si="0"/>
        <v>4.0175999999999998</v>
      </c>
    </row>
    <row r="309" spans="1:12" s="60" customFormat="1" x14ac:dyDescent="0.25">
      <c r="A309" s="42" t="s">
        <v>252</v>
      </c>
      <c r="B309" s="46" t="s">
        <v>28</v>
      </c>
      <c r="C309" s="43">
        <v>0.02</v>
      </c>
      <c r="D309" s="3" t="s">
        <v>3</v>
      </c>
      <c r="E309" s="3">
        <v>85299049</v>
      </c>
      <c r="F309" s="3" t="s">
        <v>3</v>
      </c>
      <c r="G309" s="26"/>
      <c r="H309" s="44">
        <v>9.3000000000000007</v>
      </c>
      <c r="I309" s="42"/>
      <c r="J309" s="42"/>
      <c r="K309" s="45" t="s">
        <v>3536</v>
      </c>
      <c r="L309" s="131">
        <f t="shared" si="0"/>
        <v>4.0175999999999998</v>
      </c>
    </row>
    <row r="310" spans="1:12" s="60" customFormat="1" x14ac:dyDescent="0.25">
      <c r="A310" s="42" t="s">
        <v>252</v>
      </c>
      <c r="B310" s="46" t="s">
        <v>29</v>
      </c>
      <c r="C310" s="43">
        <v>0.02</v>
      </c>
      <c r="D310" s="3" t="s">
        <v>3</v>
      </c>
      <c r="E310" s="3">
        <v>85299049</v>
      </c>
      <c r="F310" s="3" t="s">
        <v>3</v>
      </c>
      <c r="G310" s="26"/>
      <c r="H310" s="44">
        <v>9.8000000000000007</v>
      </c>
      <c r="I310" s="42"/>
      <c r="J310" s="42"/>
      <c r="K310" s="45" t="s">
        <v>3536</v>
      </c>
      <c r="L310" s="131">
        <f t="shared" si="0"/>
        <v>4.2336</v>
      </c>
    </row>
    <row r="311" spans="1:12" s="60" customFormat="1" x14ac:dyDescent="0.25">
      <c r="A311" s="42" t="s">
        <v>252</v>
      </c>
      <c r="B311" s="46" t="s">
        <v>30</v>
      </c>
      <c r="C311" s="43">
        <v>0.08</v>
      </c>
      <c r="D311" s="3" t="s">
        <v>3</v>
      </c>
      <c r="E311" s="3">
        <v>85299049</v>
      </c>
      <c r="F311" s="3" t="s">
        <v>3</v>
      </c>
      <c r="G311" s="26"/>
      <c r="H311" s="44">
        <v>13.6</v>
      </c>
      <c r="I311" s="42"/>
      <c r="J311" s="42"/>
      <c r="K311" s="45" t="s">
        <v>3536</v>
      </c>
      <c r="L311" s="131">
        <f t="shared" si="0"/>
        <v>5.8751999999999995</v>
      </c>
    </row>
    <row r="312" spans="1:12" s="60" customFormat="1" x14ac:dyDescent="0.25">
      <c r="A312" s="42" t="s">
        <v>252</v>
      </c>
      <c r="B312" s="46" t="s">
        <v>31</v>
      </c>
      <c r="C312" s="43">
        <v>0.04</v>
      </c>
      <c r="D312" s="3" t="s">
        <v>3</v>
      </c>
      <c r="E312" s="3">
        <v>85299049</v>
      </c>
      <c r="F312" s="3" t="s">
        <v>3</v>
      </c>
      <c r="G312" s="26"/>
      <c r="H312" s="44">
        <v>10.9</v>
      </c>
      <c r="I312" s="42"/>
      <c r="J312" s="42"/>
      <c r="K312" s="45" t="s">
        <v>3536</v>
      </c>
      <c r="L312" s="131">
        <f t="shared" si="0"/>
        <v>4.7088000000000001</v>
      </c>
    </row>
    <row r="313" spans="1:12" s="60" customFormat="1" x14ac:dyDescent="0.25">
      <c r="A313" s="42" t="s">
        <v>252</v>
      </c>
      <c r="B313" s="46" t="s">
        <v>32</v>
      </c>
      <c r="C313" s="43">
        <v>0.02</v>
      </c>
      <c r="D313" s="3" t="s">
        <v>3</v>
      </c>
      <c r="E313" s="3">
        <v>85299049</v>
      </c>
      <c r="F313" s="3" t="s">
        <v>3</v>
      </c>
      <c r="G313" s="26"/>
      <c r="H313" s="44">
        <v>9.1</v>
      </c>
      <c r="I313" s="42"/>
      <c r="J313" s="42"/>
      <c r="K313" s="45" t="s">
        <v>3536</v>
      </c>
      <c r="L313" s="131">
        <f t="shared" ref="L313:L335" si="1">H313*0.432</f>
        <v>3.9311999999999996</v>
      </c>
    </row>
    <row r="314" spans="1:12" s="60" customFormat="1" x14ac:dyDescent="0.25">
      <c r="A314" s="42" t="s">
        <v>252</v>
      </c>
      <c r="B314" s="46" t="s">
        <v>33</v>
      </c>
      <c r="C314" s="43">
        <v>0.04</v>
      </c>
      <c r="D314" s="3" t="s">
        <v>3</v>
      </c>
      <c r="E314" s="3">
        <v>85299049</v>
      </c>
      <c r="F314" s="3" t="s">
        <v>3</v>
      </c>
      <c r="G314" s="26"/>
      <c r="H314" s="44">
        <v>10.9</v>
      </c>
      <c r="I314" s="42"/>
      <c r="J314" s="42"/>
      <c r="K314" s="45" t="s">
        <v>3536</v>
      </c>
      <c r="L314" s="131">
        <f t="shared" si="1"/>
        <v>4.7088000000000001</v>
      </c>
    </row>
    <row r="315" spans="1:12" s="60" customFormat="1" x14ac:dyDescent="0.25">
      <c r="A315" s="42" t="s">
        <v>252</v>
      </c>
      <c r="B315" s="46" t="s">
        <v>34</v>
      </c>
      <c r="C315" s="43">
        <v>0.04</v>
      </c>
      <c r="D315" s="3" t="s">
        <v>3</v>
      </c>
      <c r="E315" s="3">
        <v>85299049</v>
      </c>
      <c r="F315" s="3" t="s">
        <v>3</v>
      </c>
      <c r="G315" s="26"/>
      <c r="H315" s="44">
        <v>10.1</v>
      </c>
      <c r="I315" s="42"/>
      <c r="J315" s="42"/>
      <c r="K315" s="45" t="s">
        <v>3536</v>
      </c>
      <c r="L315" s="131">
        <f t="shared" si="1"/>
        <v>4.3632</v>
      </c>
    </row>
    <row r="316" spans="1:12" s="60" customFormat="1" x14ac:dyDescent="0.25">
      <c r="A316" s="42" t="s">
        <v>252</v>
      </c>
      <c r="B316" s="46" t="s">
        <v>35</v>
      </c>
      <c r="C316" s="43">
        <v>0.28000000000000003</v>
      </c>
      <c r="D316" s="3" t="s">
        <v>3</v>
      </c>
      <c r="E316" s="3">
        <v>85299049</v>
      </c>
      <c r="F316" s="3" t="s">
        <v>3</v>
      </c>
      <c r="G316" s="26"/>
      <c r="H316" s="44">
        <v>25.8</v>
      </c>
      <c r="I316" s="42"/>
      <c r="J316" s="42"/>
      <c r="K316" s="45" t="s">
        <v>3536</v>
      </c>
      <c r="L316" s="131">
        <f t="shared" si="1"/>
        <v>11.1456</v>
      </c>
    </row>
    <row r="317" spans="1:12" s="60" customFormat="1" x14ac:dyDescent="0.25">
      <c r="A317" s="42" t="s">
        <v>252</v>
      </c>
      <c r="B317" s="46" t="s">
        <v>36</v>
      </c>
      <c r="C317" s="43">
        <v>0.24</v>
      </c>
      <c r="D317" s="3" t="s">
        <v>3</v>
      </c>
      <c r="E317" s="3">
        <v>85299049</v>
      </c>
      <c r="F317" s="3" t="s">
        <v>3</v>
      </c>
      <c r="G317" s="26"/>
      <c r="H317" s="44">
        <v>20.6</v>
      </c>
      <c r="I317" s="42"/>
      <c r="J317" s="42"/>
      <c r="K317" s="45" t="s">
        <v>3536</v>
      </c>
      <c r="L317" s="131">
        <f t="shared" si="1"/>
        <v>8.8992000000000004</v>
      </c>
    </row>
    <row r="318" spans="1:12" s="60" customFormat="1" x14ac:dyDescent="0.25">
      <c r="A318" s="42" t="s">
        <v>252</v>
      </c>
      <c r="B318" s="46" t="s">
        <v>37</v>
      </c>
      <c r="C318" s="43">
        <v>0.24</v>
      </c>
      <c r="D318" s="3" t="s">
        <v>3</v>
      </c>
      <c r="E318" s="3">
        <v>85299049</v>
      </c>
      <c r="F318" s="3" t="s">
        <v>3</v>
      </c>
      <c r="G318" s="26"/>
      <c r="H318" s="44">
        <v>23.7</v>
      </c>
      <c r="I318" s="42"/>
      <c r="J318" s="42"/>
      <c r="K318" s="45" t="s">
        <v>3536</v>
      </c>
      <c r="L318" s="131">
        <f t="shared" si="1"/>
        <v>10.2384</v>
      </c>
    </row>
    <row r="319" spans="1:12" s="60" customFormat="1" x14ac:dyDescent="0.25">
      <c r="A319" s="42" t="s">
        <v>252</v>
      </c>
      <c r="B319" s="46" t="s">
        <v>38</v>
      </c>
      <c r="C319" s="43">
        <v>0.12</v>
      </c>
      <c r="D319" s="3" t="s">
        <v>3</v>
      </c>
      <c r="E319" s="3">
        <v>85299049</v>
      </c>
      <c r="F319" s="3" t="s">
        <v>3</v>
      </c>
      <c r="G319" s="26"/>
      <c r="H319" s="44">
        <v>11.5</v>
      </c>
      <c r="I319" s="42"/>
      <c r="J319" s="42"/>
      <c r="K319" s="45" t="s">
        <v>3536</v>
      </c>
      <c r="L319" s="131">
        <f t="shared" si="1"/>
        <v>4.968</v>
      </c>
    </row>
    <row r="320" spans="1:12" s="60" customFormat="1" x14ac:dyDescent="0.25">
      <c r="A320" s="42" t="s">
        <v>252</v>
      </c>
      <c r="B320" s="46" t="s">
        <v>39</v>
      </c>
      <c r="C320" s="43">
        <v>0.26</v>
      </c>
      <c r="D320" s="3" t="s">
        <v>3</v>
      </c>
      <c r="E320" s="3">
        <v>85299049</v>
      </c>
      <c r="F320" s="3" t="s">
        <v>3</v>
      </c>
      <c r="G320" s="26"/>
      <c r="H320" s="44">
        <v>21.5</v>
      </c>
      <c r="I320" s="42"/>
      <c r="J320" s="42"/>
      <c r="K320" s="45" t="s">
        <v>3536</v>
      </c>
      <c r="L320" s="131">
        <f t="shared" si="1"/>
        <v>9.2880000000000003</v>
      </c>
    </row>
    <row r="321" spans="1:12" s="60" customFormat="1" x14ac:dyDescent="0.25">
      <c r="A321" s="42" t="s">
        <v>252</v>
      </c>
      <c r="B321" s="46" t="s">
        <v>40</v>
      </c>
      <c r="C321" s="43">
        <v>0.24</v>
      </c>
      <c r="D321" s="3" t="s">
        <v>3</v>
      </c>
      <c r="E321" s="3">
        <v>85299049</v>
      </c>
      <c r="F321" s="3" t="s">
        <v>3</v>
      </c>
      <c r="G321" s="26"/>
      <c r="H321" s="44">
        <v>27.7</v>
      </c>
      <c r="I321" s="42"/>
      <c r="J321" s="42"/>
      <c r="K321" s="45" t="s">
        <v>3536</v>
      </c>
      <c r="L321" s="131">
        <f t="shared" si="1"/>
        <v>11.9664</v>
      </c>
    </row>
    <row r="322" spans="1:12" s="60" customFormat="1" x14ac:dyDescent="0.25">
      <c r="A322" s="42" t="s">
        <v>252</v>
      </c>
      <c r="B322" s="46" t="s">
        <v>280</v>
      </c>
      <c r="C322" s="43">
        <v>0.12</v>
      </c>
      <c r="D322" s="3" t="s">
        <v>3</v>
      </c>
      <c r="E322" s="3">
        <v>85299049</v>
      </c>
      <c r="F322" s="3" t="s">
        <v>3</v>
      </c>
      <c r="G322" s="26"/>
      <c r="H322" s="44">
        <v>9.1</v>
      </c>
      <c r="I322" s="42"/>
      <c r="J322" s="42"/>
      <c r="K322" s="45" t="s">
        <v>3536</v>
      </c>
      <c r="L322" s="131">
        <f t="shared" si="1"/>
        <v>3.9311999999999996</v>
      </c>
    </row>
    <row r="323" spans="1:12" s="60" customFormat="1" x14ac:dyDescent="0.25">
      <c r="A323" s="42" t="s">
        <v>252</v>
      </c>
      <c r="B323" s="46" t="s">
        <v>41</v>
      </c>
      <c r="C323" s="43">
        <v>0.2</v>
      </c>
      <c r="D323" s="3" t="s">
        <v>3</v>
      </c>
      <c r="E323" s="3">
        <v>85299049</v>
      </c>
      <c r="F323" s="3" t="s">
        <v>3</v>
      </c>
      <c r="G323" s="26"/>
      <c r="H323" s="44">
        <v>21.6</v>
      </c>
      <c r="I323" s="42"/>
      <c r="J323" s="42"/>
      <c r="K323" s="45" t="s">
        <v>3536</v>
      </c>
      <c r="L323" s="131">
        <f t="shared" si="1"/>
        <v>9.3312000000000008</v>
      </c>
    </row>
    <row r="324" spans="1:12" s="60" customFormat="1" x14ac:dyDescent="0.25">
      <c r="A324" s="42" t="s">
        <v>252</v>
      </c>
      <c r="B324" s="46" t="s">
        <v>42</v>
      </c>
      <c r="C324" s="43">
        <v>0.2</v>
      </c>
      <c r="D324" s="3" t="s">
        <v>3</v>
      </c>
      <c r="E324" s="3">
        <v>85299049</v>
      </c>
      <c r="F324" s="3" t="s">
        <v>3</v>
      </c>
      <c r="G324" s="26"/>
      <c r="H324" s="44">
        <v>17.5</v>
      </c>
      <c r="I324" s="42"/>
      <c r="J324" s="42"/>
      <c r="K324" s="45" t="s">
        <v>3536</v>
      </c>
      <c r="L324" s="131">
        <f t="shared" si="1"/>
        <v>7.56</v>
      </c>
    </row>
    <row r="325" spans="1:12" s="60" customFormat="1" x14ac:dyDescent="0.25">
      <c r="A325" s="42" t="s">
        <v>252</v>
      </c>
      <c r="B325" s="46" t="s">
        <v>43</v>
      </c>
      <c r="C325" s="43">
        <v>0.26</v>
      </c>
      <c r="D325" s="3" t="s">
        <v>3</v>
      </c>
      <c r="E325" s="3">
        <v>85299049</v>
      </c>
      <c r="F325" s="3" t="s">
        <v>3</v>
      </c>
      <c r="G325" s="26"/>
      <c r="H325" s="44">
        <v>27.8</v>
      </c>
      <c r="I325" s="42"/>
      <c r="J325" s="42"/>
      <c r="K325" s="45" t="s">
        <v>3536</v>
      </c>
      <c r="L325" s="131">
        <f t="shared" si="1"/>
        <v>12.009600000000001</v>
      </c>
    </row>
    <row r="326" spans="1:12" s="60" customFormat="1" x14ac:dyDescent="0.25">
      <c r="A326" s="42" t="s">
        <v>252</v>
      </c>
      <c r="B326" s="46" t="s">
        <v>44</v>
      </c>
      <c r="C326" s="43">
        <v>0.24</v>
      </c>
      <c r="D326" s="3" t="s">
        <v>3</v>
      </c>
      <c r="E326" s="3">
        <v>85299049</v>
      </c>
      <c r="F326" s="3" t="s">
        <v>3</v>
      </c>
      <c r="G326" s="26"/>
      <c r="H326" s="44">
        <v>20</v>
      </c>
      <c r="I326" s="42"/>
      <c r="J326" s="42"/>
      <c r="K326" s="45" t="s">
        <v>3536</v>
      </c>
      <c r="L326" s="131">
        <f t="shared" si="1"/>
        <v>8.64</v>
      </c>
    </row>
    <row r="327" spans="1:12" s="60" customFormat="1" x14ac:dyDescent="0.25">
      <c r="A327" s="42" t="s">
        <v>252</v>
      </c>
      <c r="B327" s="46" t="s">
        <v>45</v>
      </c>
      <c r="C327" s="43">
        <v>0.06</v>
      </c>
      <c r="D327" s="3" t="s">
        <v>3</v>
      </c>
      <c r="E327" s="3">
        <v>85299049</v>
      </c>
      <c r="F327" s="3" t="s">
        <v>3</v>
      </c>
      <c r="G327" s="26"/>
      <c r="H327" s="44">
        <v>18.600000000000001</v>
      </c>
      <c r="I327" s="42"/>
      <c r="J327" s="42"/>
      <c r="K327" s="45" t="s">
        <v>3536</v>
      </c>
      <c r="L327" s="131">
        <f t="shared" si="1"/>
        <v>8.0351999999999997</v>
      </c>
    </row>
    <row r="328" spans="1:12" s="60" customFormat="1" x14ac:dyDescent="0.25">
      <c r="A328" s="42" t="s">
        <v>252</v>
      </c>
      <c r="B328" s="46" t="s">
        <v>46</v>
      </c>
      <c r="C328" s="43">
        <v>0.24</v>
      </c>
      <c r="D328" s="3" t="s">
        <v>3</v>
      </c>
      <c r="E328" s="3">
        <v>85299049</v>
      </c>
      <c r="F328" s="3" t="s">
        <v>3</v>
      </c>
      <c r="G328" s="26"/>
      <c r="H328" s="44">
        <v>24.7</v>
      </c>
      <c r="I328" s="42"/>
      <c r="J328" s="42"/>
      <c r="K328" s="45" t="s">
        <v>3536</v>
      </c>
      <c r="L328" s="131">
        <f t="shared" si="1"/>
        <v>10.670399999999999</v>
      </c>
    </row>
    <row r="329" spans="1:12" s="60" customFormat="1" x14ac:dyDescent="0.25">
      <c r="A329" s="42" t="s">
        <v>252</v>
      </c>
      <c r="B329" s="46" t="s">
        <v>47</v>
      </c>
      <c r="C329" s="43">
        <v>0.24</v>
      </c>
      <c r="D329" s="3" t="s">
        <v>3</v>
      </c>
      <c r="E329" s="3">
        <v>85299049</v>
      </c>
      <c r="F329" s="3" t="s">
        <v>3</v>
      </c>
      <c r="G329" s="26"/>
      <c r="H329" s="44">
        <v>41.2</v>
      </c>
      <c r="I329" s="42"/>
      <c r="J329" s="42"/>
      <c r="K329" s="45" t="s">
        <v>3536</v>
      </c>
      <c r="L329" s="131">
        <f t="shared" si="1"/>
        <v>17.798400000000001</v>
      </c>
    </row>
    <row r="330" spans="1:12" s="60" customFormat="1" x14ac:dyDescent="0.25">
      <c r="A330" s="42" t="s">
        <v>252</v>
      </c>
      <c r="B330" s="46" t="s">
        <v>48</v>
      </c>
      <c r="C330" s="43">
        <v>0.22</v>
      </c>
      <c r="D330" s="3" t="s">
        <v>3</v>
      </c>
      <c r="E330" s="3">
        <v>85299049</v>
      </c>
      <c r="F330" s="3" t="s">
        <v>3</v>
      </c>
      <c r="G330" s="26"/>
      <c r="H330" s="44">
        <v>25.2</v>
      </c>
      <c r="I330" s="42"/>
      <c r="J330" s="42"/>
      <c r="K330" s="45" t="s">
        <v>3536</v>
      </c>
      <c r="L330" s="131">
        <f t="shared" si="1"/>
        <v>10.8864</v>
      </c>
    </row>
    <row r="331" spans="1:12" s="60" customFormat="1" x14ac:dyDescent="0.25">
      <c r="A331" s="42" t="s">
        <v>252</v>
      </c>
      <c r="B331" s="46" t="s">
        <v>49</v>
      </c>
      <c r="C331" s="43">
        <v>0.08</v>
      </c>
      <c r="D331" s="3" t="s">
        <v>3</v>
      </c>
      <c r="E331" s="3">
        <v>85299049</v>
      </c>
      <c r="F331" s="3" t="s">
        <v>3</v>
      </c>
      <c r="G331" s="26"/>
      <c r="H331" s="44">
        <v>21</v>
      </c>
      <c r="I331" s="42"/>
      <c r="J331" s="42"/>
      <c r="K331" s="45" t="s">
        <v>3536</v>
      </c>
      <c r="L331" s="131">
        <f t="shared" si="1"/>
        <v>9.0719999999999992</v>
      </c>
    </row>
    <row r="332" spans="1:12" s="60" customFormat="1" x14ac:dyDescent="0.25">
      <c r="A332" s="42" t="s">
        <v>252</v>
      </c>
      <c r="B332" s="46" t="s">
        <v>50</v>
      </c>
      <c r="C332" s="43">
        <v>0.3</v>
      </c>
      <c r="D332" s="3" t="s">
        <v>3</v>
      </c>
      <c r="E332" s="3">
        <v>85299049</v>
      </c>
      <c r="F332" s="3" t="s">
        <v>3</v>
      </c>
      <c r="G332" s="26"/>
      <c r="H332" s="44">
        <v>26.7</v>
      </c>
      <c r="I332" s="42"/>
      <c r="J332" s="42"/>
      <c r="K332" s="45" t="s">
        <v>3536</v>
      </c>
      <c r="L332" s="131">
        <f t="shared" si="1"/>
        <v>11.5344</v>
      </c>
    </row>
    <row r="333" spans="1:12" s="60" customFormat="1" x14ac:dyDescent="0.25">
      <c r="A333" s="42" t="s">
        <v>252</v>
      </c>
      <c r="B333" s="46" t="s">
        <v>51</v>
      </c>
      <c r="C333" s="43">
        <v>0.14000000000000001</v>
      </c>
      <c r="D333" s="3" t="s">
        <v>3</v>
      </c>
      <c r="E333" s="3">
        <v>85299049</v>
      </c>
      <c r="F333" s="3" t="s">
        <v>3</v>
      </c>
      <c r="G333" s="26"/>
      <c r="H333" s="44">
        <v>19.600000000000001</v>
      </c>
      <c r="I333" s="42"/>
      <c r="J333" s="42"/>
      <c r="K333" s="45" t="s">
        <v>3536</v>
      </c>
      <c r="L333" s="131">
        <f t="shared" si="1"/>
        <v>8.4672000000000001</v>
      </c>
    </row>
    <row r="334" spans="1:12" s="60" customFormat="1" x14ac:dyDescent="0.25">
      <c r="A334" s="42" t="s">
        <v>252</v>
      </c>
      <c r="B334" s="46" t="s">
        <v>52</v>
      </c>
      <c r="C334" s="43">
        <v>0.06</v>
      </c>
      <c r="D334" s="3" t="s">
        <v>3</v>
      </c>
      <c r="E334" s="3">
        <v>85299049</v>
      </c>
      <c r="F334" s="3" t="s">
        <v>3</v>
      </c>
      <c r="G334" s="26"/>
      <c r="H334" s="44">
        <v>11.8</v>
      </c>
      <c r="I334" s="42"/>
      <c r="J334" s="42"/>
      <c r="K334" s="45" t="s">
        <v>3536</v>
      </c>
      <c r="L334" s="131">
        <f t="shared" si="1"/>
        <v>5.0975999999999999</v>
      </c>
    </row>
    <row r="335" spans="1:12" s="60" customFormat="1" x14ac:dyDescent="0.25">
      <c r="A335" s="42" t="s">
        <v>252</v>
      </c>
      <c r="B335" s="46" t="s">
        <v>281</v>
      </c>
      <c r="C335" s="43">
        <v>0.26</v>
      </c>
      <c r="D335" s="3" t="s">
        <v>3</v>
      </c>
      <c r="E335" s="3">
        <v>85299049</v>
      </c>
      <c r="F335" s="3" t="s">
        <v>3</v>
      </c>
      <c r="G335" s="26"/>
      <c r="H335" s="44">
        <v>21</v>
      </c>
      <c r="I335" s="42"/>
      <c r="J335" s="42"/>
      <c r="K335" s="45" t="s">
        <v>3536</v>
      </c>
      <c r="L335" s="131">
        <f t="shared" si="1"/>
        <v>9.0719999999999992</v>
      </c>
    </row>
    <row r="336" spans="1:12" s="60" customFormat="1" x14ac:dyDescent="0.25">
      <c r="A336" s="49" t="s">
        <v>252</v>
      </c>
      <c r="B336" s="50" t="s">
        <v>53</v>
      </c>
      <c r="C336" s="24">
        <v>0.22</v>
      </c>
      <c r="D336" s="21" t="s">
        <v>3</v>
      </c>
      <c r="E336" s="21">
        <v>85299049</v>
      </c>
      <c r="F336" s="21" t="s">
        <v>3</v>
      </c>
      <c r="G336" s="26"/>
      <c r="H336" s="22"/>
      <c r="I336" s="49"/>
      <c r="J336" s="49"/>
      <c r="K336" s="51"/>
      <c r="L336" s="22"/>
    </row>
    <row r="337" spans="1:12" s="60" customFormat="1" x14ac:dyDescent="0.25">
      <c r="A337" s="42" t="s">
        <v>252</v>
      </c>
      <c r="B337" s="46" t="s">
        <v>54</v>
      </c>
      <c r="C337" s="43">
        <v>0.26</v>
      </c>
      <c r="D337" s="3" t="s">
        <v>3</v>
      </c>
      <c r="E337" s="3">
        <v>85299049</v>
      </c>
      <c r="F337" s="3" t="s">
        <v>3</v>
      </c>
      <c r="G337" s="26"/>
      <c r="H337" s="44">
        <v>37</v>
      </c>
      <c r="I337" s="42"/>
      <c r="J337" s="42"/>
      <c r="K337" s="45" t="s">
        <v>3536</v>
      </c>
      <c r="L337" s="131">
        <f t="shared" ref="L337:L354" si="2">H337*0.432</f>
        <v>15.984</v>
      </c>
    </row>
    <row r="338" spans="1:12" s="60" customFormat="1" x14ac:dyDescent="0.25">
      <c r="A338" s="42" t="s">
        <v>252</v>
      </c>
      <c r="B338" s="46" t="s">
        <v>55</v>
      </c>
      <c r="C338" s="43">
        <v>0.06</v>
      </c>
      <c r="D338" s="3" t="s">
        <v>3</v>
      </c>
      <c r="E338" s="3">
        <v>85299049</v>
      </c>
      <c r="F338" s="3" t="s">
        <v>3</v>
      </c>
      <c r="G338" s="26"/>
      <c r="H338" s="44">
        <v>18.600000000000001</v>
      </c>
      <c r="I338" s="42"/>
      <c r="J338" s="42"/>
      <c r="K338" s="45" t="s">
        <v>3536</v>
      </c>
      <c r="L338" s="131">
        <f t="shared" si="2"/>
        <v>8.0351999999999997</v>
      </c>
    </row>
    <row r="339" spans="1:12" s="60" customFormat="1" x14ac:dyDescent="0.25">
      <c r="A339" s="42" t="s">
        <v>252</v>
      </c>
      <c r="B339" s="46" t="s">
        <v>56</v>
      </c>
      <c r="C339" s="43">
        <v>0.04</v>
      </c>
      <c r="D339" s="3" t="s">
        <v>3</v>
      </c>
      <c r="E339" s="3">
        <v>85299049</v>
      </c>
      <c r="F339" s="3" t="s">
        <v>3</v>
      </c>
      <c r="G339" s="26"/>
      <c r="H339" s="44">
        <v>17.5</v>
      </c>
      <c r="I339" s="42"/>
      <c r="J339" s="42"/>
      <c r="K339" s="45" t="s">
        <v>3536</v>
      </c>
      <c r="L339" s="131">
        <f t="shared" si="2"/>
        <v>7.56</v>
      </c>
    </row>
    <row r="340" spans="1:12" s="60" customFormat="1" x14ac:dyDescent="0.25">
      <c r="A340" s="42" t="s">
        <v>252</v>
      </c>
      <c r="B340" s="46" t="s">
        <v>57</v>
      </c>
      <c r="C340" s="43">
        <v>0.22</v>
      </c>
      <c r="D340" s="3" t="s">
        <v>3</v>
      </c>
      <c r="E340" s="3">
        <v>85299049</v>
      </c>
      <c r="F340" s="3" t="s">
        <v>3</v>
      </c>
      <c r="G340" s="26"/>
      <c r="H340" s="44">
        <v>31.9</v>
      </c>
      <c r="I340" s="42"/>
      <c r="J340" s="42"/>
      <c r="K340" s="45" t="s">
        <v>3536</v>
      </c>
      <c r="L340" s="131">
        <f t="shared" si="2"/>
        <v>13.780799999999999</v>
      </c>
    </row>
    <row r="341" spans="1:12" s="60" customFormat="1" x14ac:dyDescent="0.25">
      <c r="A341" s="42" t="s">
        <v>252</v>
      </c>
      <c r="B341" s="46" t="s">
        <v>58</v>
      </c>
      <c r="C341" s="43">
        <v>0.06</v>
      </c>
      <c r="D341" s="3" t="s">
        <v>3</v>
      </c>
      <c r="E341" s="3">
        <v>85299049</v>
      </c>
      <c r="F341" s="3" t="s">
        <v>3</v>
      </c>
      <c r="G341" s="26"/>
      <c r="H341" s="44">
        <v>13.7</v>
      </c>
      <c r="I341" s="42"/>
      <c r="J341" s="42"/>
      <c r="K341" s="45" t="s">
        <v>3536</v>
      </c>
      <c r="L341" s="131">
        <f t="shared" si="2"/>
        <v>5.9183999999999992</v>
      </c>
    </row>
    <row r="342" spans="1:12" s="60" customFormat="1" x14ac:dyDescent="0.25">
      <c r="A342" s="42" t="s">
        <v>252</v>
      </c>
      <c r="B342" s="46" t="s">
        <v>59</v>
      </c>
      <c r="C342" s="43">
        <v>0.06</v>
      </c>
      <c r="D342" s="3" t="s">
        <v>3</v>
      </c>
      <c r="E342" s="3">
        <v>85299049</v>
      </c>
      <c r="F342" s="3" t="s">
        <v>3</v>
      </c>
      <c r="G342" s="26"/>
      <c r="H342" s="44">
        <v>13.7</v>
      </c>
      <c r="I342" s="42"/>
      <c r="J342" s="42"/>
      <c r="K342" s="45" t="s">
        <v>3536</v>
      </c>
      <c r="L342" s="131">
        <f t="shared" si="2"/>
        <v>5.9183999999999992</v>
      </c>
    </row>
    <row r="343" spans="1:12" s="60" customFormat="1" x14ac:dyDescent="0.25">
      <c r="A343" s="42" t="s">
        <v>252</v>
      </c>
      <c r="B343" s="46" t="s">
        <v>60</v>
      </c>
      <c r="C343" s="43">
        <v>0.14000000000000001</v>
      </c>
      <c r="D343" s="3" t="s">
        <v>3</v>
      </c>
      <c r="E343" s="3">
        <v>85299049</v>
      </c>
      <c r="F343" s="3" t="s">
        <v>3</v>
      </c>
      <c r="G343" s="26"/>
      <c r="H343" s="44">
        <v>7.8</v>
      </c>
      <c r="I343" s="42"/>
      <c r="J343" s="42"/>
      <c r="K343" s="45" t="s">
        <v>3536</v>
      </c>
      <c r="L343" s="131">
        <f t="shared" si="2"/>
        <v>3.3695999999999997</v>
      </c>
    </row>
    <row r="344" spans="1:12" s="60" customFormat="1" x14ac:dyDescent="0.25">
      <c r="A344" s="42" t="s">
        <v>252</v>
      </c>
      <c r="B344" s="46" t="s">
        <v>61</v>
      </c>
      <c r="C344" s="43">
        <v>0.26</v>
      </c>
      <c r="D344" s="3" t="s">
        <v>3</v>
      </c>
      <c r="E344" s="3">
        <v>85299049</v>
      </c>
      <c r="F344" s="3" t="s">
        <v>3</v>
      </c>
      <c r="G344" s="26"/>
      <c r="H344" s="44">
        <v>31.9</v>
      </c>
      <c r="I344" s="42"/>
      <c r="J344" s="42"/>
      <c r="K344" s="45" t="s">
        <v>3536</v>
      </c>
      <c r="L344" s="131">
        <f t="shared" si="2"/>
        <v>13.780799999999999</v>
      </c>
    </row>
    <row r="345" spans="1:12" s="60" customFormat="1" x14ac:dyDescent="0.25">
      <c r="A345" s="42" t="s">
        <v>252</v>
      </c>
      <c r="B345" s="46" t="s">
        <v>282</v>
      </c>
      <c r="C345" s="43">
        <v>0.2</v>
      </c>
      <c r="D345" s="3" t="s">
        <v>3</v>
      </c>
      <c r="E345" s="3">
        <v>85299049</v>
      </c>
      <c r="F345" s="3" t="s">
        <v>3</v>
      </c>
      <c r="G345" s="26"/>
      <c r="H345" s="44">
        <v>22.3</v>
      </c>
      <c r="I345" s="42"/>
      <c r="J345" s="42"/>
      <c r="K345" s="45" t="s">
        <v>3536</v>
      </c>
      <c r="L345" s="131">
        <f t="shared" si="2"/>
        <v>9.6335999999999995</v>
      </c>
    </row>
    <row r="346" spans="1:12" s="60" customFormat="1" x14ac:dyDescent="0.25">
      <c r="A346" s="42" t="s">
        <v>252</v>
      </c>
      <c r="B346" s="46" t="s">
        <v>62</v>
      </c>
      <c r="C346" s="43">
        <v>0.2</v>
      </c>
      <c r="D346" s="3" t="s">
        <v>3</v>
      </c>
      <c r="E346" s="3">
        <v>85299049</v>
      </c>
      <c r="F346" s="3" t="s">
        <v>3</v>
      </c>
      <c r="G346" s="26"/>
      <c r="H346" s="44">
        <v>17.7</v>
      </c>
      <c r="I346" s="42"/>
      <c r="J346" s="42"/>
      <c r="K346" s="45" t="s">
        <v>3536</v>
      </c>
      <c r="L346" s="131">
        <f t="shared" si="2"/>
        <v>7.6463999999999999</v>
      </c>
    </row>
    <row r="347" spans="1:12" s="60" customFormat="1" x14ac:dyDescent="0.25">
      <c r="A347" s="42" t="s">
        <v>252</v>
      </c>
      <c r="B347" s="46" t="s">
        <v>63</v>
      </c>
      <c r="C347" s="43">
        <v>0.18</v>
      </c>
      <c r="D347" s="3" t="s">
        <v>3</v>
      </c>
      <c r="E347" s="3">
        <v>85299049</v>
      </c>
      <c r="F347" s="3" t="s">
        <v>3</v>
      </c>
      <c r="G347" s="26"/>
      <c r="H347" s="44">
        <v>23.3</v>
      </c>
      <c r="I347" s="42"/>
      <c r="J347" s="42"/>
      <c r="K347" s="45" t="s">
        <v>3536</v>
      </c>
      <c r="L347" s="131">
        <f t="shared" si="2"/>
        <v>10.0656</v>
      </c>
    </row>
    <row r="348" spans="1:12" s="60" customFormat="1" x14ac:dyDescent="0.25">
      <c r="A348" s="42" t="s">
        <v>252</v>
      </c>
      <c r="B348" s="46" t="s">
        <v>64</v>
      </c>
      <c r="C348" s="43">
        <v>0.2</v>
      </c>
      <c r="D348" s="3" t="s">
        <v>3</v>
      </c>
      <c r="E348" s="3">
        <v>85299049</v>
      </c>
      <c r="F348" s="3" t="s">
        <v>3</v>
      </c>
      <c r="G348" s="26"/>
      <c r="H348" s="44">
        <v>36</v>
      </c>
      <c r="I348" s="42"/>
      <c r="J348" s="42"/>
      <c r="K348" s="45" t="s">
        <v>3536</v>
      </c>
      <c r="L348" s="131">
        <f t="shared" si="2"/>
        <v>15.552</v>
      </c>
    </row>
    <row r="349" spans="1:12" s="60" customFormat="1" x14ac:dyDescent="0.25">
      <c r="A349" s="42" t="s">
        <v>252</v>
      </c>
      <c r="B349" s="46" t="s">
        <v>65</v>
      </c>
      <c r="C349" s="43">
        <v>0.22</v>
      </c>
      <c r="D349" s="3" t="s">
        <v>3</v>
      </c>
      <c r="E349" s="3">
        <v>85299049</v>
      </c>
      <c r="F349" s="3" t="s">
        <v>3</v>
      </c>
      <c r="G349" s="26"/>
      <c r="H349" s="44">
        <v>30.9</v>
      </c>
      <c r="I349" s="42"/>
      <c r="J349" s="42"/>
      <c r="K349" s="45" t="s">
        <v>3536</v>
      </c>
      <c r="L349" s="131">
        <f t="shared" si="2"/>
        <v>13.348799999999999</v>
      </c>
    </row>
    <row r="350" spans="1:12" s="60" customFormat="1" x14ac:dyDescent="0.25">
      <c r="A350" s="42" t="s">
        <v>252</v>
      </c>
      <c r="B350" s="46" t="s">
        <v>66</v>
      </c>
      <c r="C350" s="43">
        <v>0.24</v>
      </c>
      <c r="D350" s="3" t="s">
        <v>3</v>
      </c>
      <c r="E350" s="3">
        <v>85299049</v>
      </c>
      <c r="F350" s="3" t="s">
        <v>3</v>
      </c>
      <c r="G350" s="26"/>
      <c r="H350" s="44">
        <v>23.7</v>
      </c>
      <c r="I350" s="42"/>
      <c r="J350" s="42"/>
      <c r="K350" s="45" t="s">
        <v>3536</v>
      </c>
      <c r="L350" s="131">
        <f t="shared" si="2"/>
        <v>10.2384</v>
      </c>
    </row>
    <row r="351" spans="1:12" s="60" customFormat="1" x14ac:dyDescent="0.25">
      <c r="A351" s="42" t="s">
        <v>252</v>
      </c>
      <c r="B351" s="46" t="s">
        <v>67</v>
      </c>
      <c r="C351" s="43">
        <v>0.26</v>
      </c>
      <c r="D351" s="3" t="s">
        <v>3</v>
      </c>
      <c r="E351" s="3">
        <v>85299049</v>
      </c>
      <c r="F351" s="3" t="s">
        <v>3</v>
      </c>
      <c r="G351" s="26"/>
      <c r="H351" s="44">
        <v>29.9</v>
      </c>
      <c r="I351" s="42"/>
      <c r="J351" s="42"/>
      <c r="K351" s="45" t="s">
        <v>3536</v>
      </c>
      <c r="L351" s="131">
        <f t="shared" si="2"/>
        <v>12.916799999999999</v>
      </c>
    </row>
    <row r="352" spans="1:12" s="60" customFormat="1" x14ac:dyDescent="0.25">
      <c r="A352" s="42" t="s">
        <v>252</v>
      </c>
      <c r="B352" s="46" t="s">
        <v>68</v>
      </c>
      <c r="C352" s="43">
        <v>0.1</v>
      </c>
      <c r="D352" s="3" t="s">
        <v>3</v>
      </c>
      <c r="E352" s="3">
        <v>85299049</v>
      </c>
      <c r="F352" s="3" t="s">
        <v>3</v>
      </c>
      <c r="G352" s="26"/>
      <c r="H352" s="44">
        <v>17</v>
      </c>
      <c r="I352" s="42"/>
      <c r="J352" s="42"/>
      <c r="K352" s="45" t="s">
        <v>3536</v>
      </c>
      <c r="L352" s="131">
        <f t="shared" si="2"/>
        <v>7.3440000000000003</v>
      </c>
    </row>
    <row r="353" spans="1:12" s="60" customFormat="1" x14ac:dyDescent="0.25">
      <c r="A353" s="42" t="s">
        <v>252</v>
      </c>
      <c r="B353" s="46" t="s">
        <v>69</v>
      </c>
      <c r="C353" s="43">
        <v>0.22</v>
      </c>
      <c r="D353" s="3" t="s">
        <v>3</v>
      </c>
      <c r="E353" s="3">
        <v>85299049</v>
      </c>
      <c r="F353" s="3" t="s">
        <v>3</v>
      </c>
      <c r="G353" s="26"/>
      <c r="H353" s="44">
        <v>25.8</v>
      </c>
      <c r="I353" s="42"/>
      <c r="J353" s="42"/>
      <c r="K353" s="45" t="s">
        <v>3536</v>
      </c>
      <c r="L353" s="131">
        <f t="shared" si="2"/>
        <v>11.1456</v>
      </c>
    </row>
    <row r="354" spans="1:12" s="60" customFormat="1" x14ac:dyDescent="0.25">
      <c r="A354" s="42" t="s">
        <v>252</v>
      </c>
      <c r="B354" s="46" t="s">
        <v>70</v>
      </c>
      <c r="C354" s="43">
        <v>0.06</v>
      </c>
      <c r="D354" s="3" t="s">
        <v>3</v>
      </c>
      <c r="E354" s="3">
        <v>85299049</v>
      </c>
      <c r="F354" s="3" t="s">
        <v>3</v>
      </c>
      <c r="G354" s="26"/>
      <c r="H354" s="44">
        <v>20.7</v>
      </c>
      <c r="I354" s="42"/>
      <c r="J354" s="42"/>
      <c r="K354" s="45" t="s">
        <v>3536</v>
      </c>
      <c r="L354" s="131">
        <f t="shared" si="2"/>
        <v>8.9423999999999992</v>
      </c>
    </row>
    <row r="355" spans="1:12" s="60" customFormat="1" x14ac:dyDescent="0.25">
      <c r="A355" s="49" t="s">
        <v>252</v>
      </c>
      <c r="B355" s="50" t="s">
        <v>71</v>
      </c>
      <c r="C355" s="24">
        <v>0.28000000000000003</v>
      </c>
      <c r="D355" s="21" t="s">
        <v>3</v>
      </c>
      <c r="E355" s="21">
        <v>85299049</v>
      </c>
      <c r="F355" s="21" t="s">
        <v>3</v>
      </c>
      <c r="G355" s="26"/>
      <c r="H355" s="22"/>
      <c r="I355" s="49"/>
      <c r="J355" s="49"/>
      <c r="K355" s="51"/>
      <c r="L355" s="22"/>
    </row>
    <row r="356" spans="1:12" s="60" customFormat="1" x14ac:dyDescent="0.25">
      <c r="A356" s="42" t="s">
        <v>252</v>
      </c>
      <c r="B356" s="46" t="s">
        <v>72</v>
      </c>
      <c r="C356" s="43">
        <v>0.1</v>
      </c>
      <c r="D356" s="3" t="s">
        <v>3</v>
      </c>
      <c r="E356" s="3">
        <v>85299049</v>
      </c>
      <c r="F356" s="3" t="s">
        <v>3</v>
      </c>
      <c r="G356" s="26"/>
      <c r="H356" s="44">
        <v>21.1</v>
      </c>
      <c r="I356" s="42"/>
      <c r="J356" s="42"/>
      <c r="K356" s="45" t="s">
        <v>3536</v>
      </c>
      <c r="L356" s="131">
        <f t="shared" ref="L356:L387" si="3">H356*0.432</f>
        <v>9.1151999999999997</v>
      </c>
    </row>
    <row r="357" spans="1:12" s="60" customFormat="1" x14ac:dyDescent="0.25">
      <c r="A357" s="42" t="s">
        <v>252</v>
      </c>
      <c r="B357" s="46" t="s">
        <v>73</v>
      </c>
      <c r="C357" s="43">
        <v>0.22</v>
      </c>
      <c r="D357" s="3" t="s">
        <v>3</v>
      </c>
      <c r="E357" s="3">
        <v>85299049</v>
      </c>
      <c r="F357" s="3" t="s">
        <v>3</v>
      </c>
      <c r="G357" s="26"/>
      <c r="H357" s="44">
        <v>23.3</v>
      </c>
      <c r="I357" s="42"/>
      <c r="J357" s="42"/>
      <c r="K357" s="45" t="s">
        <v>3536</v>
      </c>
      <c r="L357" s="131">
        <f t="shared" si="3"/>
        <v>10.0656</v>
      </c>
    </row>
    <row r="358" spans="1:12" s="60" customFormat="1" x14ac:dyDescent="0.25">
      <c r="A358" s="42" t="s">
        <v>252</v>
      </c>
      <c r="B358" s="46" t="s">
        <v>74</v>
      </c>
      <c r="C358" s="43">
        <v>0.3</v>
      </c>
      <c r="D358" s="3" t="s">
        <v>3</v>
      </c>
      <c r="E358" s="3">
        <v>85299049</v>
      </c>
      <c r="F358" s="3" t="s">
        <v>3</v>
      </c>
      <c r="G358" s="26"/>
      <c r="H358" s="44">
        <v>27.3</v>
      </c>
      <c r="I358" s="42"/>
      <c r="J358" s="42"/>
      <c r="K358" s="45" t="s">
        <v>3536</v>
      </c>
      <c r="L358" s="131">
        <f t="shared" si="3"/>
        <v>11.7936</v>
      </c>
    </row>
    <row r="359" spans="1:12" s="60" customFormat="1" x14ac:dyDescent="0.25">
      <c r="A359" s="42" t="s">
        <v>252</v>
      </c>
      <c r="B359" s="46" t="s">
        <v>75</v>
      </c>
      <c r="C359" s="43">
        <v>0.04</v>
      </c>
      <c r="D359" s="3" t="s">
        <v>3</v>
      </c>
      <c r="E359" s="3">
        <v>85299049</v>
      </c>
      <c r="F359" s="3" t="s">
        <v>3</v>
      </c>
      <c r="G359" s="26"/>
      <c r="H359" s="44">
        <v>15.5</v>
      </c>
      <c r="I359" s="42"/>
      <c r="J359" s="42"/>
      <c r="K359" s="45" t="s">
        <v>3536</v>
      </c>
      <c r="L359" s="131">
        <f t="shared" si="3"/>
        <v>6.6959999999999997</v>
      </c>
    </row>
    <row r="360" spans="1:12" s="60" customFormat="1" x14ac:dyDescent="0.25">
      <c r="A360" s="42" t="s">
        <v>252</v>
      </c>
      <c r="B360" s="46" t="s">
        <v>76</v>
      </c>
      <c r="C360" s="43">
        <v>0.16</v>
      </c>
      <c r="D360" s="3" t="s">
        <v>3</v>
      </c>
      <c r="E360" s="3">
        <v>85299049</v>
      </c>
      <c r="F360" s="3" t="s">
        <v>3</v>
      </c>
      <c r="G360" s="26"/>
      <c r="H360" s="44">
        <v>24.2</v>
      </c>
      <c r="I360" s="42"/>
      <c r="J360" s="42"/>
      <c r="K360" s="45" t="s">
        <v>3536</v>
      </c>
      <c r="L360" s="131">
        <f t="shared" si="3"/>
        <v>10.4544</v>
      </c>
    </row>
    <row r="361" spans="1:12" s="60" customFormat="1" x14ac:dyDescent="0.25">
      <c r="A361" s="42" t="s">
        <v>252</v>
      </c>
      <c r="B361" s="46" t="s">
        <v>77</v>
      </c>
      <c r="C361" s="43">
        <v>0.24</v>
      </c>
      <c r="D361" s="3" t="s">
        <v>3</v>
      </c>
      <c r="E361" s="3">
        <v>85299049</v>
      </c>
      <c r="F361" s="3" t="s">
        <v>3</v>
      </c>
      <c r="G361" s="26"/>
      <c r="H361" s="44">
        <v>33</v>
      </c>
      <c r="I361" s="42"/>
      <c r="J361" s="42"/>
      <c r="K361" s="45" t="s">
        <v>3536</v>
      </c>
      <c r="L361" s="131">
        <f t="shared" si="3"/>
        <v>14.256</v>
      </c>
    </row>
    <row r="362" spans="1:12" s="60" customFormat="1" x14ac:dyDescent="0.25">
      <c r="A362" s="42" t="s">
        <v>252</v>
      </c>
      <c r="B362" s="46" t="s">
        <v>78</v>
      </c>
      <c r="C362" s="43">
        <v>0.38</v>
      </c>
      <c r="D362" s="3" t="s">
        <v>3</v>
      </c>
      <c r="E362" s="3">
        <v>85299049</v>
      </c>
      <c r="F362" s="3" t="s">
        <v>3</v>
      </c>
      <c r="G362" s="26"/>
      <c r="H362" s="44">
        <v>39.200000000000003</v>
      </c>
      <c r="I362" s="42"/>
      <c r="J362" s="42"/>
      <c r="K362" s="45" t="s">
        <v>3536</v>
      </c>
      <c r="L362" s="131">
        <f t="shared" si="3"/>
        <v>16.9344</v>
      </c>
    </row>
    <row r="363" spans="1:12" s="60" customFormat="1" x14ac:dyDescent="0.25">
      <c r="A363" s="42" t="s">
        <v>252</v>
      </c>
      <c r="B363" s="46" t="s">
        <v>79</v>
      </c>
      <c r="C363" s="43">
        <v>0.2</v>
      </c>
      <c r="D363" s="3" t="s">
        <v>3</v>
      </c>
      <c r="E363" s="3">
        <v>85299049</v>
      </c>
      <c r="F363" s="3" t="s">
        <v>3</v>
      </c>
      <c r="G363" s="26"/>
      <c r="H363" s="44">
        <v>35</v>
      </c>
      <c r="I363" s="42"/>
      <c r="J363" s="42"/>
      <c r="K363" s="45" t="s">
        <v>3536</v>
      </c>
      <c r="L363" s="131">
        <f t="shared" si="3"/>
        <v>15.12</v>
      </c>
    </row>
    <row r="364" spans="1:12" s="60" customFormat="1" x14ac:dyDescent="0.25">
      <c r="A364" s="42" t="s">
        <v>252</v>
      </c>
      <c r="B364" s="46" t="s">
        <v>80</v>
      </c>
      <c r="C364" s="43">
        <v>0.1</v>
      </c>
      <c r="D364" s="3" t="s">
        <v>3</v>
      </c>
      <c r="E364" s="3">
        <v>85299049</v>
      </c>
      <c r="F364" s="3" t="s">
        <v>3</v>
      </c>
      <c r="G364" s="26"/>
      <c r="H364" s="44">
        <v>61.8</v>
      </c>
      <c r="I364" s="42"/>
      <c r="J364" s="42"/>
      <c r="K364" s="45" t="s">
        <v>3536</v>
      </c>
      <c r="L364" s="131">
        <f t="shared" si="3"/>
        <v>26.697599999999998</v>
      </c>
    </row>
    <row r="365" spans="1:12" s="60" customFormat="1" x14ac:dyDescent="0.25">
      <c r="A365" s="42" t="s">
        <v>252</v>
      </c>
      <c r="B365" s="46" t="s">
        <v>81</v>
      </c>
      <c r="C365" s="43">
        <v>0.22</v>
      </c>
      <c r="D365" s="3" t="s">
        <v>3</v>
      </c>
      <c r="E365" s="3">
        <v>85299049</v>
      </c>
      <c r="F365" s="3" t="s">
        <v>3</v>
      </c>
      <c r="G365" s="26"/>
      <c r="H365" s="44">
        <v>28.9</v>
      </c>
      <c r="I365" s="42"/>
      <c r="J365" s="42"/>
      <c r="K365" s="45" t="s">
        <v>3536</v>
      </c>
      <c r="L365" s="131">
        <f t="shared" si="3"/>
        <v>12.4848</v>
      </c>
    </row>
    <row r="366" spans="1:12" s="60" customFormat="1" x14ac:dyDescent="0.25">
      <c r="A366" s="42" t="s">
        <v>252</v>
      </c>
      <c r="B366" s="46" t="s">
        <v>82</v>
      </c>
      <c r="C366" s="43">
        <v>0.28000000000000003</v>
      </c>
      <c r="D366" s="3" t="s">
        <v>3</v>
      </c>
      <c r="E366" s="3">
        <v>85299049</v>
      </c>
      <c r="F366" s="3" t="s">
        <v>3</v>
      </c>
      <c r="G366" s="26"/>
      <c r="H366" s="44">
        <v>41.8</v>
      </c>
      <c r="I366" s="42"/>
      <c r="J366" s="42"/>
      <c r="K366" s="45" t="s">
        <v>3536</v>
      </c>
      <c r="L366" s="131">
        <f t="shared" si="3"/>
        <v>18.057599999999997</v>
      </c>
    </row>
    <row r="367" spans="1:12" s="60" customFormat="1" x14ac:dyDescent="0.25">
      <c r="A367" s="42" t="s">
        <v>252</v>
      </c>
      <c r="B367" s="46" t="s">
        <v>83</v>
      </c>
      <c r="C367" s="43">
        <v>0.12</v>
      </c>
      <c r="D367" s="3" t="s">
        <v>3</v>
      </c>
      <c r="E367" s="3">
        <v>85299049</v>
      </c>
      <c r="F367" s="3" t="s">
        <v>3</v>
      </c>
      <c r="G367" s="26"/>
      <c r="H367" s="44">
        <v>21.6</v>
      </c>
      <c r="I367" s="42"/>
      <c r="J367" s="42"/>
      <c r="K367" s="45" t="s">
        <v>3536</v>
      </c>
      <c r="L367" s="131">
        <f t="shared" si="3"/>
        <v>9.3312000000000008</v>
      </c>
    </row>
    <row r="368" spans="1:12" s="60" customFormat="1" x14ac:dyDescent="0.25">
      <c r="A368" s="42" t="s">
        <v>252</v>
      </c>
      <c r="B368" s="46" t="s">
        <v>84</v>
      </c>
      <c r="C368" s="43">
        <v>0.12</v>
      </c>
      <c r="D368" s="3" t="s">
        <v>3</v>
      </c>
      <c r="E368" s="3">
        <v>85299049</v>
      </c>
      <c r="F368" s="3" t="s">
        <v>3</v>
      </c>
      <c r="G368" s="26"/>
      <c r="H368" s="44">
        <v>21.6</v>
      </c>
      <c r="I368" s="42"/>
      <c r="J368" s="42"/>
      <c r="K368" s="45" t="s">
        <v>3536</v>
      </c>
      <c r="L368" s="131">
        <f t="shared" si="3"/>
        <v>9.3312000000000008</v>
      </c>
    </row>
    <row r="369" spans="1:12" s="60" customFormat="1" x14ac:dyDescent="0.25">
      <c r="A369" s="42" t="s">
        <v>252</v>
      </c>
      <c r="B369" s="46" t="s">
        <v>85</v>
      </c>
      <c r="C369" s="43">
        <v>0.08</v>
      </c>
      <c r="D369" s="3" t="s">
        <v>3</v>
      </c>
      <c r="E369" s="3">
        <v>85299049</v>
      </c>
      <c r="F369" s="3" t="s">
        <v>3</v>
      </c>
      <c r="G369" s="26"/>
      <c r="H369" s="44">
        <v>21.6</v>
      </c>
      <c r="I369" s="42"/>
      <c r="J369" s="42"/>
      <c r="K369" s="45" t="s">
        <v>3536</v>
      </c>
      <c r="L369" s="131">
        <f t="shared" si="3"/>
        <v>9.3312000000000008</v>
      </c>
    </row>
    <row r="370" spans="1:12" s="60" customFormat="1" x14ac:dyDescent="0.25">
      <c r="A370" s="42" t="s">
        <v>252</v>
      </c>
      <c r="B370" s="46" t="s">
        <v>86</v>
      </c>
      <c r="C370" s="43">
        <v>0.2</v>
      </c>
      <c r="D370" s="3" t="s">
        <v>3</v>
      </c>
      <c r="E370" s="3">
        <v>85299049</v>
      </c>
      <c r="F370" s="3" t="s">
        <v>3</v>
      </c>
      <c r="G370" s="26"/>
      <c r="H370" s="44">
        <v>25.8</v>
      </c>
      <c r="I370" s="42"/>
      <c r="J370" s="42"/>
      <c r="K370" s="45" t="s">
        <v>3536</v>
      </c>
      <c r="L370" s="131">
        <f t="shared" si="3"/>
        <v>11.1456</v>
      </c>
    </row>
    <row r="371" spans="1:12" s="60" customFormat="1" x14ac:dyDescent="0.25">
      <c r="A371" s="42" t="s">
        <v>252</v>
      </c>
      <c r="B371" s="46" t="s">
        <v>87</v>
      </c>
      <c r="C371" s="43">
        <v>0.06</v>
      </c>
      <c r="D371" s="3" t="s">
        <v>3</v>
      </c>
      <c r="E371" s="3">
        <v>85299049</v>
      </c>
      <c r="F371" s="3" t="s">
        <v>3</v>
      </c>
      <c r="G371" s="26"/>
      <c r="H371" s="44">
        <v>23.2</v>
      </c>
      <c r="I371" s="42"/>
      <c r="J371" s="42"/>
      <c r="K371" s="45" t="s">
        <v>3536</v>
      </c>
      <c r="L371" s="131">
        <f t="shared" si="3"/>
        <v>10.022399999999999</v>
      </c>
    </row>
    <row r="372" spans="1:12" s="60" customFormat="1" x14ac:dyDescent="0.25">
      <c r="A372" s="42" t="s">
        <v>252</v>
      </c>
      <c r="B372" s="46" t="s">
        <v>88</v>
      </c>
      <c r="C372" s="43">
        <v>0.08</v>
      </c>
      <c r="D372" s="3" t="s">
        <v>3</v>
      </c>
      <c r="E372" s="3">
        <v>85299049</v>
      </c>
      <c r="F372" s="3" t="s">
        <v>3</v>
      </c>
      <c r="G372" s="26"/>
      <c r="H372" s="44">
        <v>20.6</v>
      </c>
      <c r="I372" s="42"/>
      <c r="J372" s="42"/>
      <c r="K372" s="45" t="s">
        <v>3536</v>
      </c>
      <c r="L372" s="131">
        <f t="shared" si="3"/>
        <v>8.8992000000000004</v>
      </c>
    </row>
    <row r="373" spans="1:12" s="60" customFormat="1" x14ac:dyDescent="0.25">
      <c r="A373" s="42" t="s">
        <v>252</v>
      </c>
      <c r="B373" s="46" t="s">
        <v>89</v>
      </c>
      <c r="C373" s="43">
        <v>0.08</v>
      </c>
      <c r="D373" s="3" t="s">
        <v>3</v>
      </c>
      <c r="E373" s="3">
        <v>85299049</v>
      </c>
      <c r="F373" s="3" t="s">
        <v>3</v>
      </c>
      <c r="G373" s="26"/>
      <c r="H373" s="44">
        <v>20.6</v>
      </c>
      <c r="I373" s="42"/>
      <c r="J373" s="42"/>
      <c r="K373" s="45" t="s">
        <v>3536</v>
      </c>
      <c r="L373" s="131">
        <f t="shared" si="3"/>
        <v>8.8992000000000004</v>
      </c>
    </row>
    <row r="374" spans="1:12" s="60" customFormat="1" x14ac:dyDescent="0.25">
      <c r="A374" s="42" t="s">
        <v>252</v>
      </c>
      <c r="B374" s="46" t="s">
        <v>90</v>
      </c>
      <c r="C374" s="43">
        <v>0.08</v>
      </c>
      <c r="D374" s="3" t="s">
        <v>3</v>
      </c>
      <c r="E374" s="3">
        <v>85299049</v>
      </c>
      <c r="F374" s="3" t="s">
        <v>3</v>
      </c>
      <c r="G374" s="26"/>
      <c r="H374" s="44">
        <v>20.6</v>
      </c>
      <c r="I374" s="42"/>
      <c r="J374" s="42"/>
      <c r="K374" s="45" t="s">
        <v>3536</v>
      </c>
      <c r="L374" s="131">
        <f t="shared" si="3"/>
        <v>8.8992000000000004</v>
      </c>
    </row>
    <row r="375" spans="1:12" s="60" customFormat="1" x14ac:dyDescent="0.25">
      <c r="A375" s="42" t="s">
        <v>252</v>
      </c>
      <c r="B375" s="46" t="s">
        <v>91</v>
      </c>
      <c r="C375" s="43">
        <v>0.2</v>
      </c>
      <c r="D375" s="3" t="s">
        <v>3</v>
      </c>
      <c r="E375" s="3">
        <v>85299049</v>
      </c>
      <c r="F375" s="3" t="s">
        <v>3</v>
      </c>
      <c r="G375" s="26"/>
      <c r="H375" s="44">
        <v>23.7</v>
      </c>
      <c r="I375" s="42"/>
      <c r="J375" s="42"/>
      <c r="K375" s="45" t="s">
        <v>3536</v>
      </c>
      <c r="L375" s="131">
        <f t="shared" si="3"/>
        <v>10.2384</v>
      </c>
    </row>
    <row r="376" spans="1:12" s="60" customFormat="1" x14ac:dyDescent="0.25">
      <c r="A376" s="42" t="s">
        <v>252</v>
      </c>
      <c r="B376" s="46" t="s">
        <v>92</v>
      </c>
      <c r="C376" s="43">
        <v>0.2</v>
      </c>
      <c r="D376" s="3" t="s">
        <v>3</v>
      </c>
      <c r="E376" s="3">
        <v>85299049</v>
      </c>
      <c r="F376" s="3" t="s">
        <v>3</v>
      </c>
      <c r="G376" s="26"/>
      <c r="H376" s="44">
        <v>33.9</v>
      </c>
      <c r="I376" s="42"/>
      <c r="J376" s="42"/>
      <c r="K376" s="45" t="s">
        <v>3536</v>
      </c>
      <c r="L376" s="131">
        <f t="shared" si="3"/>
        <v>14.6448</v>
      </c>
    </row>
    <row r="377" spans="1:12" s="60" customFormat="1" x14ac:dyDescent="0.25">
      <c r="A377" s="42" t="s">
        <v>252</v>
      </c>
      <c r="B377" s="46" t="s">
        <v>93</v>
      </c>
      <c r="C377" s="43">
        <v>0.22</v>
      </c>
      <c r="D377" s="3" t="s">
        <v>3</v>
      </c>
      <c r="E377" s="3">
        <v>85299049</v>
      </c>
      <c r="F377" s="3" t="s">
        <v>3</v>
      </c>
      <c r="G377" s="26"/>
      <c r="H377" s="44">
        <v>22.2</v>
      </c>
      <c r="I377" s="42"/>
      <c r="J377" s="42"/>
      <c r="K377" s="45" t="s">
        <v>3536</v>
      </c>
      <c r="L377" s="131">
        <f t="shared" si="3"/>
        <v>9.5903999999999989</v>
      </c>
    </row>
    <row r="378" spans="1:12" s="60" customFormat="1" x14ac:dyDescent="0.25">
      <c r="A378" s="42" t="s">
        <v>252</v>
      </c>
      <c r="B378" s="46" t="s">
        <v>94</v>
      </c>
      <c r="C378" s="43">
        <v>0.1</v>
      </c>
      <c r="D378" s="3" t="s">
        <v>3</v>
      </c>
      <c r="E378" s="3">
        <v>85299049</v>
      </c>
      <c r="F378" s="3" t="s">
        <v>3</v>
      </c>
      <c r="G378" s="26"/>
      <c r="H378" s="44">
        <v>23.7</v>
      </c>
      <c r="I378" s="42"/>
      <c r="J378" s="42"/>
      <c r="K378" s="45" t="s">
        <v>3536</v>
      </c>
      <c r="L378" s="131">
        <f t="shared" si="3"/>
        <v>10.2384</v>
      </c>
    </row>
    <row r="379" spans="1:12" s="60" customFormat="1" x14ac:dyDescent="0.25">
      <c r="A379" s="42" t="s">
        <v>252</v>
      </c>
      <c r="B379" s="46" t="s">
        <v>95</v>
      </c>
      <c r="C379" s="43">
        <v>0.1</v>
      </c>
      <c r="D379" s="3" t="s">
        <v>3</v>
      </c>
      <c r="E379" s="3">
        <v>85299049</v>
      </c>
      <c r="F379" s="3" t="s">
        <v>3</v>
      </c>
      <c r="G379" s="26"/>
      <c r="H379" s="44">
        <v>37</v>
      </c>
      <c r="I379" s="42"/>
      <c r="J379" s="42"/>
      <c r="K379" s="45" t="s">
        <v>3536</v>
      </c>
      <c r="L379" s="131">
        <f t="shared" si="3"/>
        <v>15.984</v>
      </c>
    </row>
    <row r="380" spans="1:12" s="60" customFormat="1" x14ac:dyDescent="0.25">
      <c r="A380" s="42" t="s">
        <v>252</v>
      </c>
      <c r="B380" s="46" t="s">
        <v>96</v>
      </c>
      <c r="C380" s="43">
        <v>0.18</v>
      </c>
      <c r="D380" s="3" t="s">
        <v>3</v>
      </c>
      <c r="E380" s="3">
        <v>85299049</v>
      </c>
      <c r="F380" s="3" t="s">
        <v>3</v>
      </c>
      <c r="G380" s="26"/>
      <c r="H380" s="44">
        <v>39</v>
      </c>
      <c r="I380" s="42"/>
      <c r="J380" s="42"/>
      <c r="K380" s="45" t="s">
        <v>3536</v>
      </c>
      <c r="L380" s="131">
        <f t="shared" si="3"/>
        <v>16.847999999999999</v>
      </c>
    </row>
    <row r="381" spans="1:12" s="60" customFormat="1" x14ac:dyDescent="0.25">
      <c r="A381" s="42" t="s">
        <v>252</v>
      </c>
      <c r="B381" s="46" t="s">
        <v>97</v>
      </c>
      <c r="C381" s="43">
        <v>0.44</v>
      </c>
      <c r="D381" s="3" t="s">
        <v>3</v>
      </c>
      <c r="E381" s="3">
        <v>85299049</v>
      </c>
      <c r="F381" s="3" t="s">
        <v>3</v>
      </c>
      <c r="G381" s="26"/>
      <c r="H381" s="44">
        <v>36.200000000000003</v>
      </c>
      <c r="I381" s="42"/>
      <c r="J381" s="42"/>
      <c r="K381" s="45" t="s">
        <v>3536</v>
      </c>
      <c r="L381" s="131">
        <f t="shared" si="3"/>
        <v>15.638400000000001</v>
      </c>
    </row>
    <row r="382" spans="1:12" s="60" customFormat="1" x14ac:dyDescent="0.25">
      <c r="A382" s="42" t="s">
        <v>252</v>
      </c>
      <c r="B382" s="46" t="s">
        <v>98</v>
      </c>
      <c r="C382" s="43">
        <v>0.48</v>
      </c>
      <c r="D382" s="3" t="s">
        <v>3</v>
      </c>
      <c r="E382" s="3">
        <v>85299049</v>
      </c>
      <c r="F382" s="3" t="s">
        <v>3</v>
      </c>
      <c r="G382" s="26"/>
      <c r="H382" s="44">
        <v>52.2</v>
      </c>
      <c r="I382" s="42"/>
      <c r="J382" s="42"/>
      <c r="K382" s="45" t="s">
        <v>3536</v>
      </c>
      <c r="L382" s="131">
        <f t="shared" si="3"/>
        <v>22.5504</v>
      </c>
    </row>
    <row r="383" spans="1:12" s="60" customFormat="1" x14ac:dyDescent="0.25">
      <c r="A383" s="42" t="s">
        <v>252</v>
      </c>
      <c r="B383" s="46" t="s">
        <v>99</v>
      </c>
      <c r="C383" s="43">
        <v>0.14000000000000001</v>
      </c>
      <c r="D383" s="3" t="s">
        <v>3</v>
      </c>
      <c r="E383" s="3">
        <v>85299049</v>
      </c>
      <c r="F383" s="3" t="s">
        <v>3</v>
      </c>
      <c r="G383" s="26"/>
      <c r="H383" s="44">
        <v>44.9</v>
      </c>
      <c r="I383" s="42"/>
      <c r="J383" s="42"/>
      <c r="K383" s="45" t="s">
        <v>3536</v>
      </c>
      <c r="L383" s="131">
        <f t="shared" si="3"/>
        <v>19.396799999999999</v>
      </c>
    </row>
    <row r="384" spans="1:12" s="60" customFormat="1" x14ac:dyDescent="0.25">
      <c r="A384" s="42" t="s">
        <v>252</v>
      </c>
      <c r="B384" s="46" t="s">
        <v>311</v>
      </c>
      <c r="C384" s="43">
        <v>0.02</v>
      </c>
      <c r="D384" s="3" t="s">
        <v>3</v>
      </c>
      <c r="E384" s="3">
        <v>85299049</v>
      </c>
      <c r="F384" s="3" t="s">
        <v>3</v>
      </c>
      <c r="G384" s="26"/>
      <c r="H384" s="44">
        <v>18</v>
      </c>
      <c r="I384" s="42"/>
      <c r="J384" s="42"/>
      <c r="K384" s="45" t="s">
        <v>3536</v>
      </c>
      <c r="L384" s="131">
        <f t="shared" si="3"/>
        <v>7.7759999999999998</v>
      </c>
    </row>
    <row r="385" spans="1:12" s="60" customFormat="1" x14ac:dyDescent="0.25">
      <c r="A385" s="42" t="s">
        <v>252</v>
      </c>
      <c r="B385" s="46" t="s">
        <v>100</v>
      </c>
      <c r="C385" s="43">
        <v>0.06</v>
      </c>
      <c r="D385" s="3" t="s">
        <v>3</v>
      </c>
      <c r="E385" s="3">
        <v>85299049</v>
      </c>
      <c r="F385" s="3" t="s">
        <v>3</v>
      </c>
      <c r="G385" s="26"/>
      <c r="H385" s="44">
        <v>27</v>
      </c>
      <c r="I385" s="42"/>
      <c r="J385" s="42"/>
      <c r="K385" s="45" t="s">
        <v>3536</v>
      </c>
      <c r="L385" s="131">
        <f t="shared" si="3"/>
        <v>11.664</v>
      </c>
    </row>
    <row r="386" spans="1:12" s="60" customFormat="1" x14ac:dyDescent="0.25">
      <c r="A386" s="42" t="s">
        <v>252</v>
      </c>
      <c r="B386" s="46" t="s">
        <v>101</v>
      </c>
      <c r="C386" s="43">
        <v>0.44</v>
      </c>
      <c r="D386" s="3" t="s">
        <v>3</v>
      </c>
      <c r="E386" s="3">
        <v>85299049</v>
      </c>
      <c r="F386" s="3" t="s">
        <v>3</v>
      </c>
      <c r="G386" s="26"/>
      <c r="H386" s="44">
        <v>66</v>
      </c>
      <c r="I386" s="42"/>
      <c r="J386" s="42"/>
      <c r="K386" s="45" t="s">
        <v>3536</v>
      </c>
      <c r="L386" s="131">
        <f t="shared" si="3"/>
        <v>28.512</v>
      </c>
    </row>
    <row r="387" spans="1:12" s="60" customFormat="1" x14ac:dyDescent="0.25">
      <c r="A387" s="42" t="s">
        <v>252</v>
      </c>
      <c r="B387" s="46" t="s">
        <v>102</v>
      </c>
      <c r="C387" s="43">
        <v>0.16</v>
      </c>
      <c r="D387" s="3" t="s">
        <v>3</v>
      </c>
      <c r="E387" s="3">
        <v>85299049</v>
      </c>
      <c r="F387" s="3" t="s">
        <v>3</v>
      </c>
      <c r="G387" s="26"/>
      <c r="H387" s="44">
        <v>99</v>
      </c>
      <c r="I387" s="42"/>
      <c r="J387" s="42"/>
      <c r="K387" s="45" t="s">
        <v>3536</v>
      </c>
      <c r="L387" s="131">
        <f t="shared" si="3"/>
        <v>42.768000000000001</v>
      </c>
    </row>
    <row r="388" spans="1:12" s="60" customFormat="1" x14ac:dyDescent="0.25">
      <c r="A388" s="42" t="s">
        <v>252</v>
      </c>
      <c r="B388" s="46" t="s">
        <v>103</v>
      </c>
      <c r="C388" s="43">
        <v>0.2</v>
      </c>
      <c r="D388" s="3" t="s">
        <v>3</v>
      </c>
      <c r="E388" s="3">
        <v>85299049</v>
      </c>
      <c r="F388" s="3" t="s">
        <v>3</v>
      </c>
      <c r="G388" s="26"/>
      <c r="H388" s="44">
        <v>85.7</v>
      </c>
      <c r="I388" s="42"/>
      <c r="J388" s="42"/>
      <c r="K388" s="45" t="s">
        <v>3536</v>
      </c>
      <c r="L388" s="131">
        <f t="shared" ref="L388:L412" si="4">H388*0.432</f>
        <v>37.022399999999998</v>
      </c>
    </row>
    <row r="389" spans="1:12" s="60" customFormat="1" x14ac:dyDescent="0.25">
      <c r="A389" s="42" t="s">
        <v>252</v>
      </c>
      <c r="B389" s="46" t="s">
        <v>104</v>
      </c>
      <c r="C389" s="43">
        <v>0.24</v>
      </c>
      <c r="D389" s="3" t="s">
        <v>3</v>
      </c>
      <c r="E389" s="3">
        <v>85299049</v>
      </c>
      <c r="F389" s="3" t="s">
        <v>3</v>
      </c>
      <c r="G389" s="26"/>
      <c r="H389" s="44">
        <v>83.6</v>
      </c>
      <c r="I389" s="42"/>
      <c r="J389" s="42"/>
      <c r="K389" s="45" t="s">
        <v>3536</v>
      </c>
      <c r="L389" s="131">
        <f t="shared" si="4"/>
        <v>36.115199999999994</v>
      </c>
    </row>
    <row r="390" spans="1:12" s="60" customFormat="1" x14ac:dyDescent="0.25">
      <c r="A390" s="42" t="s">
        <v>252</v>
      </c>
      <c r="B390" s="46" t="s">
        <v>105</v>
      </c>
      <c r="C390" s="43">
        <v>0.38</v>
      </c>
      <c r="D390" s="3" t="s">
        <v>3</v>
      </c>
      <c r="E390" s="3">
        <v>85299049</v>
      </c>
      <c r="F390" s="3" t="s">
        <v>3</v>
      </c>
      <c r="G390" s="26"/>
      <c r="H390" s="44">
        <v>57</v>
      </c>
      <c r="I390" s="42"/>
      <c r="J390" s="42"/>
      <c r="K390" s="45" t="s">
        <v>3536</v>
      </c>
      <c r="L390" s="131">
        <f t="shared" si="4"/>
        <v>24.623999999999999</v>
      </c>
    </row>
    <row r="391" spans="1:12" s="60" customFormat="1" x14ac:dyDescent="0.25">
      <c r="A391" s="42" t="s">
        <v>252</v>
      </c>
      <c r="B391" s="46" t="s">
        <v>106</v>
      </c>
      <c r="C391" s="43">
        <v>0.3</v>
      </c>
      <c r="D391" s="3" t="s">
        <v>3</v>
      </c>
      <c r="E391" s="3">
        <v>85299049</v>
      </c>
      <c r="F391" s="3" t="s">
        <v>3</v>
      </c>
      <c r="G391" s="26"/>
      <c r="H391" s="44">
        <v>59.6</v>
      </c>
      <c r="I391" s="42"/>
      <c r="J391" s="42"/>
      <c r="K391" s="45" t="s">
        <v>3536</v>
      </c>
      <c r="L391" s="131">
        <f t="shared" si="4"/>
        <v>25.747199999999999</v>
      </c>
    </row>
    <row r="392" spans="1:12" s="60" customFormat="1" x14ac:dyDescent="0.25">
      <c r="A392" s="42" t="s">
        <v>252</v>
      </c>
      <c r="B392" s="46" t="s">
        <v>107</v>
      </c>
      <c r="C392" s="43">
        <v>0.14000000000000001</v>
      </c>
      <c r="D392" s="3" t="s">
        <v>3</v>
      </c>
      <c r="E392" s="3">
        <v>85299049</v>
      </c>
      <c r="F392" s="3" t="s">
        <v>3</v>
      </c>
      <c r="G392" s="26"/>
      <c r="H392" s="44">
        <v>53</v>
      </c>
      <c r="I392" s="42"/>
      <c r="J392" s="42"/>
      <c r="K392" s="45" t="s">
        <v>3536</v>
      </c>
      <c r="L392" s="131">
        <f t="shared" si="4"/>
        <v>22.896000000000001</v>
      </c>
    </row>
    <row r="393" spans="1:12" s="60" customFormat="1" x14ac:dyDescent="0.25">
      <c r="A393" s="42" t="s">
        <v>252</v>
      </c>
      <c r="B393" s="46" t="s">
        <v>108</v>
      </c>
      <c r="C393" s="43">
        <v>0.56000000000000005</v>
      </c>
      <c r="D393" s="3" t="s">
        <v>3</v>
      </c>
      <c r="E393" s="3">
        <v>85299049</v>
      </c>
      <c r="F393" s="3" t="s">
        <v>3</v>
      </c>
      <c r="G393" s="26"/>
      <c r="H393" s="44">
        <v>48</v>
      </c>
      <c r="I393" s="42"/>
      <c r="J393" s="42"/>
      <c r="K393" s="45" t="s">
        <v>3536</v>
      </c>
      <c r="L393" s="131">
        <f t="shared" si="4"/>
        <v>20.736000000000001</v>
      </c>
    </row>
    <row r="394" spans="1:12" s="60" customFormat="1" x14ac:dyDescent="0.25">
      <c r="A394" s="42" t="s">
        <v>252</v>
      </c>
      <c r="B394" s="46" t="s">
        <v>3651</v>
      </c>
      <c r="C394" s="43">
        <v>0.24</v>
      </c>
      <c r="D394" s="3" t="s">
        <v>3</v>
      </c>
      <c r="E394" s="3">
        <v>85299049</v>
      </c>
      <c r="F394" s="3" t="s">
        <v>3</v>
      </c>
      <c r="G394" s="26"/>
      <c r="H394" s="44">
        <v>55</v>
      </c>
      <c r="I394" s="42"/>
      <c r="J394" s="42"/>
      <c r="K394" s="45" t="s">
        <v>3536</v>
      </c>
      <c r="L394" s="131">
        <f t="shared" si="4"/>
        <v>23.759999999999998</v>
      </c>
    </row>
    <row r="395" spans="1:12" s="60" customFormat="1" x14ac:dyDescent="0.25">
      <c r="A395" s="49" t="s">
        <v>252</v>
      </c>
      <c r="B395" s="50" t="s">
        <v>3660</v>
      </c>
      <c r="C395" s="24">
        <v>0.16</v>
      </c>
      <c r="D395" s="21" t="s">
        <v>3</v>
      </c>
      <c r="E395" s="21">
        <v>85299049</v>
      </c>
      <c r="F395" s="21" t="s">
        <v>3</v>
      </c>
      <c r="G395" s="130"/>
      <c r="H395" s="53"/>
      <c r="I395" s="49"/>
      <c r="J395" s="49"/>
      <c r="K395" s="54"/>
      <c r="L395" s="132"/>
    </row>
    <row r="396" spans="1:12" s="60" customFormat="1" x14ac:dyDescent="0.25">
      <c r="A396" s="42" t="s">
        <v>252</v>
      </c>
      <c r="B396" s="46" t="s">
        <v>109</v>
      </c>
      <c r="C396" s="43">
        <v>0.16</v>
      </c>
      <c r="D396" s="3" t="s">
        <v>3</v>
      </c>
      <c r="E396" s="3">
        <v>85299049</v>
      </c>
      <c r="F396" s="3" t="s">
        <v>3</v>
      </c>
      <c r="G396" s="26"/>
      <c r="H396" s="44">
        <v>30.3</v>
      </c>
      <c r="I396" s="42"/>
      <c r="J396" s="42"/>
      <c r="K396" s="45" t="s">
        <v>3536</v>
      </c>
      <c r="L396" s="131">
        <f t="shared" si="4"/>
        <v>13.089600000000001</v>
      </c>
    </row>
    <row r="397" spans="1:12" s="60" customFormat="1" x14ac:dyDescent="0.25">
      <c r="A397" s="42" t="s">
        <v>252</v>
      </c>
      <c r="B397" s="46" t="s">
        <v>110</v>
      </c>
      <c r="C397" s="43">
        <v>0.2</v>
      </c>
      <c r="D397" s="3" t="s">
        <v>3</v>
      </c>
      <c r="E397" s="3">
        <v>85299049</v>
      </c>
      <c r="F397" s="3" t="s">
        <v>3</v>
      </c>
      <c r="G397" s="26"/>
      <c r="H397" s="44">
        <v>34</v>
      </c>
      <c r="I397" s="42"/>
      <c r="J397" s="42"/>
      <c r="K397" s="45" t="s">
        <v>3536</v>
      </c>
      <c r="L397" s="131">
        <f t="shared" si="4"/>
        <v>14.688000000000001</v>
      </c>
    </row>
    <row r="398" spans="1:12" s="60" customFormat="1" x14ac:dyDescent="0.25">
      <c r="A398" s="42" t="s">
        <v>252</v>
      </c>
      <c r="B398" s="46" t="s">
        <v>111</v>
      </c>
      <c r="C398" s="43">
        <v>0.66</v>
      </c>
      <c r="D398" s="3" t="s">
        <v>3</v>
      </c>
      <c r="E398" s="3">
        <v>85299049</v>
      </c>
      <c r="F398" s="3" t="s">
        <v>3</v>
      </c>
      <c r="G398" s="26"/>
      <c r="H398" s="44">
        <v>68</v>
      </c>
      <c r="I398" s="42"/>
      <c r="J398" s="42"/>
      <c r="K398" s="45" t="s">
        <v>3536</v>
      </c>
      <c r="L398" s="131">
        <f t="shared" si="4"/>
        <v>29.376000000000001</v>
      </c>
    </row>
    <row r="399" spans="1:12" s="60" customFormat="1" x14ac:dyDescent="0.25">
      <c r="A399" s="42" t="s">
        <v>252</v>
      </c>
      <c r="B399" s="46" t="s">
        <v>112</v>
      </c>
      <c r="C399" s="43">
        <v>0.1</v>
      </c>
      <c r="D399" s="3" t="s">
        <v>3</v>
      </c>
      <c r="E399" s="3">
        <v>85299049</v>
      </c>
      <c r="F399" s="3" t="s">
        <v>3</v>
      </c>
      <c r="G399" s="26"/>
      <c r="H399" s="44">
        <v>35</v>
      </c>
      <c r="I399" s="42"/>
      <c r="J399" s="42"/>
      <c r="K399" s="45" t="s">
        <v>3536</v>
      </c>
      <c r="L399" s="131">
        <f t="shared" si="4"/>
        <v>15.12</v>
      </c>
    </row>
    <row r="400" spans="1:12" s="60" customFormat="1" x14ac:dyDescent="0.25">
      <c r="A400" s="42" t="s">
        <v>252</v>
      </c>
      <c r="B400" s="46" t="s">
        <v>113</v>
      </c>
      <c r="C400" s="43">
        <v>0.22</v>
      </c>
      <c r="D400" s="3" t="s">
        <v>3</v>
      </c>
      <c r="E400" s="3">
        <v>85299049</v>
      </c>
      <c r="F400" s="3" t="s">
        <v>3</v>
      </c>
      <c r="G400" s="26"/>
      <c r="H400" s="44">
        <v>34.4</v>
      </c>
      <c r="I400" s="42"/>
      <c r="J400" s="42"/>
      <c r="K400" s="45" t="s">
        <v>3536</v>
      </c>
      <c r="L400" s="131">
        <f t="shared" si="4"/>
        <v>14.860799999999999</v>
      </c>
    </row>
    <row r="401" spans="1:12" s="60" customFormat="1" x14ac:dyDescent="0.25">
      <c r="A401" s="42" t="s">
        <v>252</v>
      </c>
      <c r="B401" s="46" t="s">
        <v>114</v>
      </c>
      <c r="C401" s="43">
        <v>0.22</v>
      </c>
      <c r="D401" s="3" t="s">
        <v>3</v>
      </c>
      <c r="E401" s="3">
        <v>85299049</v>
      </c>
      <c r="F401" s="3" t="s">
        <v>3</v>
      </c>
      <c r="G401" s="26"/>
      <c r="H401" s="44">
        <v>37.6</v>
      </c>
      <c r="I401" s="42"/>
      <c r="J401" s="42"/>
      <c r="K401" s="45" t="s">
        <v>3536</v>
      </c>
      <c r="L401" s="131">
        <f t="shared" si="4"/>
        <v>16.243200000000002</v>
      </c>
    </row>
    <row r="402" spans="1:12" s="60" customFormat="1" x14ac:dyDescent="0.25">
      <c r="A402" s="42" t="s">
        <v>252</v>
      </c>
      <c r="B402" s="46" t="s">
        <v>115</v>
      </c>
      <c r="C402" s="43">
        <v>0.86</v>
      </c>
      <c r="D402" s="3" t="s">
        <v>3</v>
      </c>
      <c r="E402" s="3">
        <v>85299049</v>
      </c>
      <c r="F402" s="3" t="s">
        <v>3</v>
      </c>
      <c r="G402" s="26"/>
      <c r="H402" s="44">
        <v>102</v>
      </c>
      <c r="I402" s="42"/>
      <c r="J402" s="42"/>
      <c r="K402" s="45" t="s">
        <v>3536</v>
      </c>
      <c r="L402" s="131">
        <f t="shared" si="4"/>
        <v>44.064</v>
      </c>
    </row>
    <row r="403" spans="1:12" s="60" customFormat="1" x14ac:dyDescent="0.25">
      <c r="A403" s="42" t="s">
        <v>252</v>
      </c>
      <c r="B403" s="46" t="s">
        <v>116</v>
      </c>
      <c r="C403" s="43">
        <v>0.32</v>
      </c>
      <c r="D403" s="3" t="s">
        <v>3</v>
      </c>
      <c r="E403" s="3">
        <v>85299049</v>
      </c>
      <c r="F403" s="3" t="s">
        <v>3</v>
      </c>
      <c r="G403" s="26"/>
      <c r="H403" s="44">
        <v>63.3</v>
      </c>
      <c r="I403" s="42"/>
      <c r="J403" s="42"/>
      <c r="K403" s="45" t="s">
        <v>3536</v>
      </c>
      <c r="L403" s="131">
        <f t="shared" si="4"/>
        <v>27.345599999999997</v>
      </c>
    </row>
    <row r="404" spans="1:12" s="60" customFormat="1" x14ac:dyDescent="0.25">
      <c r="A404" s="42" t="s">
        <v>252</v>
      </c>
      <c r="B404" s="46" t="s">
        <v>117</v>
      </c>
      <c r="C404" s="43">
        <v>0.16</v>
      </c>
      <c r="D404" s="3" t="s">
        <v>3</v>
      </c>
      <c r="E404" s="3">
        <v>85299049</v>
      </c>
      <c r="F404" s="3" t="s">
        <v>3</v>
      </c>
      <c r="G404" s="26"/>
      <c r="H404" s="44">
        <v>39.200000000000003</v>
      </c>
      <c r="I404" s="42"/>
      <c r="J404" s="42"/>
      <c r="K404" s="45" t="s">
        <v>3536</v>
      </c>
      <c r="L404" s="131">
        <f t="shared" si="4"/>
        <v>16.9344</v>
      </c>
    </row>
    <row r="405" spans="1:12" s="60" customFormat="1" x14ac:dyDescent="0.25">
      <c r="A405" s="42" t="s">
        <v>252</v>
      </c>
      <c r="B405" s="46" t="s">
        <v>118</v>
      </c>
      <c r="C405" s="43">
        <v>0.2</v>
      </c>
      <c r="D405" s="3" t="s">
        <v>3</v>
      </c>
      <c r="E405" s="3">
        <v>85299049</v>
      </c>
      <c r="F405" s="3" t="s">
        <v>3</v>
      </c>
      <c r="G405" s="26"/>
      <c r="H405" s="44">
        <v>59.5</v>
      </c>
      <c r="I405" s="42"/>
      <c r="J405" s="42"/>
      <c r="K405" s="45" t="s">
        <v>3536</v>
      </c>
      <c r="L405" s="131">
        <f t="shared" si="4"/>
        <v>25.704000000000001</v>
      </c>
    </row>
    <row r="406" spans="1:12" s="60" customFormat="1" x14ac:dyDescent="0.25">
      <c r="A406" s="42" t="s">
        <v>252</v>
      </c>
      <c r="B406" s="46" t="s">
        <v>119</v>
      </c>
      <c r="C406" s="43">
        <v>0.32</v>
      </c>
      <c r="D406" s="3" t="s">
        <v>3</v>
      </c>
      <c r="E406" s="3">
        <v>85299049</v>
      </c>
      <c r="F406" s="3" t="s">
        <v>3</v>
      </c>
      <c r="G406" s="26"/>
      <c r="H406" s="44">
        <v>72</v>
      </c>
      <c r="I406" s="42"/>
      <c r="J406" s="42"/>
      <c r="K406" s="45" t="s">
        <v>3536</v>
      </c>
      <c r="L406" s="131">
        <f t="shared" si="4"/>
        <v>31.103999999999999</v>
      </c>
    </row>
    <row r="407" spans="1:12" s="60" customFormat="1" x14ac:dyDescent="0.25">
      <c r="A407" s="42" t="s">
        <v>252</v>
      </c>
      <c r="B407" s="46" t="s">
        <v>120</v>
      </c>
      <c r="C407" s="43">
        <v>1.58</v>
      </c>
      <c r="D407" s="3" t="s">
        <v>3</v>
      </c>
      <c r="E407" s="3">
        <v>85299049</v>
      </c>
      <c r="F407" s="3" t="s">
        <v>3</v>
      </c>
      <c r="G407" s="26"/>
      <c r="H407" s="44">
        <v>118</v>
      </c>
      <c r="I407" s="42"/>
      <c r="J407" s="42"/>
      <c r="K407" s="45" t="s">
        <v>3536</v>
      </c>
      <c r="L407" s="131">
        <f t="shared" si="4"/>
        <v>50.975999999999999</v>
      </c>
    </row>
    <row r="408" spans="1:12" s="60" customFormat="1" x14ac:dyDescent="0.25">
      <c r="A408" s="42" t="s">
        <v>252</v>
      </c>
      <c r="B408" s="46" t="s">
        <v>121</v>
      </c>
      <c r="C408" s="43">
        <v>0.44</v>
      </c>
      <c r="D408" s="3" t="s">
        <v>3</v>
      </c>
      <c r="E408" s="3">
        <v>85299049</v>
      </c>
      <c r="F408" s="3" t="s">
        <v>3</v>
      </c>
      <c r="G408" s="26"/>
      <c r="H408" s="44">
        <v>119</v>
      </c>
      <c r="I408" s="42"/>
      <c r="J408" s="42"/>
      <c r="K408" s="45" t="s">
        <v>3536</v>
      </c>
      <c r="L408" s="131">
        <f t="shared" si="4"/>
        <v>51.408000000000001</v>
      </c>
    </row>
    <row r="409" spans="1:12" s="60" customFormat="1" x14ac:dyDescent="0.25">
      <c r="A409" s="42" t="s">
        <v>252</v>
      </c>
      <c r="B409" s="46" t="s">
        <v>122</v>
      </c>
      <c r="C409" s="43">
        <v>0.14000000000000001</v>
      </c>
      <c r="D409" s="3" t="s">
        <v>3</v>
      </c>
      <c r="E409" s="3">
        <v>85299049</v>
      </c>
      <c r="F409" s="3" t="s">
        <v>3</v>
      </c>
      <c r="G409" s="26"/>
      <c r="H409" s="44">
        <v>25</v>
      </c>
      <c r="I409" s="42"/>
      <c r="J409" s="42"/>
      <c r="K409" s="45" t="s">
        <v>3536</v>
      </c>
      <c r="L409" s="131">
        <f t="shared" si="4"/>
        <v>10.8</v>
      </c>
    </row>
    <row r="410" spans="1:12" s="60" customFormat="1" x14ac:dyDescent="0.25">
      <c r="A410" s="42" t="s">
        <v>252</v>
      </c>
      <c r="B410" s="46" t="s">
        <v>301</v>
      </c>
      <c r="C410" s="43">
        <v>0.2</v>
      </c>
      <c r="D410" s="3" t="s">
        <v>3</v>
      </c>
      <c r="E410" s="3">
        <v>85299049</v>
      </c>
      <c r="F410" s="3" t="s">
        <v>3</v>
      </c>
      <c r="G410" s="26"/>
      <c r="H410" s="44">
        <v>19.3</v>
      </c>
      <c r="I410" s="42"/>
      <c r="J410" s="42"/>
      <c r="K410" s="45" t="s">
        <v>3536</v>
      </c>
      <c r="L410" s="131">
        <f t="shared" si="4"/>
        <v>8.3376000000000001</v>
      </c>
    </row>
    <row r="411" spans="1:12" s="60" customFormat="1" x14ac:dyDescent="0.25">
      <c r="A411" s="42" t="s">
        <v>252</v>
      </c>
      <c r="B411" s="46" t="s">
        <v>123</v>
      </c>
      <c r="C411" s="43">
        <v>0.12</v>
      </c>
      <c r="D411" s="3" t="s">
        <v>3</v>
      </c>
      <c r="E411" s="3">
        <v>85299049</v>
      </c>
      <c r="F411" s="3" t="s">
        <v>3</v>
      </c>
      <c r="G411" s="26"/>
      <c r="H411" s="44">
        <v>10.4</v>
      </c>
      <c r="I411" s="42"/>
      <c r="J411" s="42"/>
      <c r="K411" s="45" t="s">
        <v>3536</v>
      </c>
      <c r="L411" s="131">
        <f t="shared" si="4"/>
        <v>4.4927999999999999</v>
      </c>
    </row>
    <row r="412" spans="1:12" s="60" customFormat="1" x14ac:dyDescent="0.25">
      <c r="A412" s="42" t="s">
        <v>252</v>
      </c>
      <c r="B412" s="46" t="s">
        <v>342</v>
      </c>
      <c r="C412" s="43">
        <v>0.14000000000000001</v>
      </c>
      <c r="D412" s="3" t="s">
        <v>3</v>
      </c>
      <c r="E412" s="3">
        <v>85299050</v>
      </c>
      <c r="F412" s="3" t="s">
        <v>3</v>
      </c>
      <c r="G412" s="26"/>
      <c r="H412" s="44">
        <v>15.7</v>
      </c>
      <c r="I412" s="42"/>
      <c r="J412" s="42"/>
      <c r="K412" s="45" t="s">
        <v>3536</v>
      </c>
      <c r="L412" s="131">
        <f t="shared" si="4"/>
        <v>6.7824</v>
      </c>
    </row>
    <row r="413" spans="1:12" s="60" customFormat="1" x14ac:dyDescent="0.25">
      <c r="A413" s="42" t="s">
        <v>252</v>
      </c>
      <c r="B413" s="46" t="s">
        <v>283</v>
      </c>
      <c r="C413" s="43">
        <v>0.04</v>
      </c>
      <c r="D413" s="3" t="s">
        <v>3</v>
      </c>
      <c r="E413" s="3">
        <v>85299049</v>
      </c>
      <c r="F413" s="3" t="s">
        <v>3</v>
      </c>
      <c r="G413" s="26"/>
      <c r="H413" s="44">
        <v>12.1</v>
      </c>
      <c r="I413" s="42"/>
      <c r="J413" s="42"/>
      <c r="K413" s="52" t="s">
        <v>3537</v>
      </c>
      <c r="L413" s="131">
        <f>H413*0.504</f>
        <v>6.0983999999999998</v>
      </c>
    </row>
    <row r="414" spans="1:12" s="60" customFormat="1" x14ac:dyDescent="0.25">
      <c r="A414" s="42" t="s">
        <v>252</v>
      </c>
      <c r="B414" s="46" t="s">
        <v>124</v>
      </c>
      <c r="C414" s="43">
        <v>0.18</v>
      </c>
      <c r="D414" s="3" t="s">
        <v>3</v>
      </c>
      <c r="E414" s="3">
        <v>85443000</v>
      </c>
      <c r="F414" s="3" t="s">
        <v>3</v>
      </c>
      <c r="G414" s="26"/>
      <c r="H414" s="44">
        <v>84</v>
      </c>
      <c r="I414" s="42"/>
      <c r="J414" s="42"/>
      <c r="K414" s="52" t="s">
        <v>3537</v>
      </c>
      <c r="L414" s="131">
        <f>H414*0.504</f>
        <v>42.335999999999999</v>
      </c>
    </row>
    <row r="415" spans="1:12" s="60" customFormat="1" x14ac:dyDescent="0.25">
      <c r="A415" s="42" t="s">
        <v>252</v>
      </c>
      <c r="B415" s="46" t="s">
        <v>125</v>
      </c>
      <c r="C415" s="43">
        <v>0.16</v>
      </c>
      <c r="D415" s="3" t="s">
        <v>3</v>
      </c>
      <c r="E415" s="3">
        <v>85443000</v>
      </c>
      <c r="F415" s="3" t="s">
        <v>3</v>
      </c>
      <c r="G415" s="26"/>
      <c r="H415" s="44">
        <v>50</v>
      </c>
      <c r="I415" s="42"/>
      <c r="J415" s="42"/>
      <c r="K415" s="45" t="s">
        <v>3536</v>
      </c>
      <c r="L415" s="131">
        <f>H415*0.432</f>
        <v>21.6</v>
      </c>
    </row>
    <row r="416" spans="1:12" s="60" customFormat="1" x14ac:dyDescent="0.25">
      <c r="A416" s="42" t="s">
        <v>252</v>
      </c>
      <c r="B416" s="46" t="s">
        <v>126</v>
      </c>
      <c r="C416" s="43">
        <v>0.16</v>
      </c>
      <c r="D416" s="3" t="s">
        <v>3</v>
      </c>
      <c r="E416" s="3">
        <v>85443000</v>
      </c>
      <c r="F416" s="3" t="s">
        <v>3</v>
      </c>
      <c r="G416" s="26"/>
      <c r="H416" s="44">
        <v>50</v>
      </c>
      <c r="I416" s="42"/>
      <c r="J416" s="42"/>
      <c r="K416" s="45" t="s">
        <v>3536</v>
      </c>
      <c r="L416" s="131">
        <f>H416*0.432</f>
        <v>21.6</v>
      </c>
    </row>
    <row r="417" spans="1:12" s="60" customFormat="1" x14ac:dyDescent="0.25">
      <c r="A417" s="42" t="s">
        <v>252</v>
      </c>
      <c r="B417" s="46" t="s">
        <v>127</v>
      </c>
      <c r="C417" s="43">
        <v>0.2</v>
      </c>
      <c r="D417" s="3" t="s">
        <v>3</v>
      </c>
      <c r="E417" s="3">
        <v>85443000</v>
      </c>
      <c r="F417" s="3" t="s">
        <v>3</v>
      </c>
      <c r="G417" s="26"/>
      <c r="H417" s="44">
        <v>48</v>
      </c>
      <c r="I417" s="42"/>
      <c r="J417" s="42"/>
      <c r="K417" s="45" t="s">
        <v>3536</v>
      </c>
      <c r="L417" s="131">
        <f>H417*0.432</f>
        <v>20.736000000000001</v>
      </c>
    </row>
    <row r="418" spans="1:12" s="60" customFormat="1" x14ac:dyDescent="0.25">
      <c r="A418" s="42" t="s">
        <v>252</v>
      </c>
      <c r="B418" s="46" t="s">
        <v>128</v>
      </c>
      <c r="C418" s="43">
        <v>0.16</v>
      </c>
      <c r="D418" s="3" t="s">
        <v>3</v>
      </c>
      <c r="E418" s="3">
        <v>85443000</v>
      </c>
      <c r="F418" s="3" t="s">
        <v>3</v>
      </c>
      <c r="G418" s="26"/>
      <c r="H418" s="44">
        <v>37.9</v>
      </c>
      <c r="I418" s="42"/>
      <c r="J418" s="42"/>
      <c r="K418" s="45" t="s">
        <v>3536</v>
      </c>
      <c r="L418" s="131">
        <f>H418*0.432</f>
        <v>16.372799999999998</v>
      </c>
    </row>
    <row r="419" spans="1:12" s="60" customFormat="1" x14ac:dyDescent="0.25">
      <c r="A419" s="49" t="s">
        <v>252</v>
      </c>
      <c r="B419" s="50" t="s">
        <v>129</v>
      </c>
      <c r="C419" s="24">
        <v>0.04</v>
      </c>
      <c r="D419" s="21" t="s">
        <v>3</v>
      </c>
      <c r="E419" s="21">
        <v>85443000</v>
      </c>
      <c r="F419" s="21" t="s">
        <v>3</v>
      </c>
      <c r="G419" s="26"/>
      <c r="H419" s="22"/>
      <c r="I419" s="49"/>
      <c r="J419" s="49"/>
      <c r="K419" s="51"/>
      <c r="L419" s="22"/>
    </row>
    <row r="420" spans="1:12" s="60" customFormat="1" x14ac:dyDescent="0.25">
      <c r="A420" s="42" t="s">
        <v>252</v>
      </c>
      <c r="B420" s="46" t="s">
        <v>130</v>
      </c>
      <c r="C420" s="43">
        <v>0.04</v>
      </c>
      <c r="D420" s="3" t="s">
        <v>3</v>
      </c>
      <c r="E420" s="3">
        <v>85443000</v>
      </c>
      <c r="F420" s="3" t="s">
        <v>3</v>
      </c>
      <c r="G420" s="26"/>
      <c r="H420" s="44">
        <v>4.2</v>
      </c>
      <c r="I420" s="42"/>
      <c r="J420" s="42"/>
      <c r="K420" s="45" t="s">
        <v>3536</v>
      </c>
      <c r="L420" s="131">
        <f t="shared" ref="L420:L447" si="5">H420*0.432</f>
        <v>1.8144</v>
      </c>
    </row>
    <row r="421" spans="1:12" s="60" customFormat="1" x14ac:dyDescent="0.25">
      <c r="A421" s="42" t="s">
        <v>252</v>
      </c>
      <c r="B421" s="46" t="s">
        <v>131</v>
      </c>
      <c r="C421" s="43">
        <v>0.1</v>
      </c>
      <c r="D421" s="3" t="s">
        <v>3</v>
      </c>
      <c r="E421" s="3">
        <v>85443000</v>
      </c>
      <c r="F421" s="3" t="s">
        <v>3</v>
      </c>
      <c r="G421" s="26"/>
      <c r="H421" s="44">
        <v>34</v>
      </c>
      <c r="I421" s="42"/>
      <c r="J421" s="42"/>
      <c r="K421" s="45" t="s">
        <v>3536</v>
      </c>
      <c r="L421" s="131">
        <f t="shared" si="5"/>
        <v>14.688000000000001</v>
      </c>
    </row>
    <row r="422" spans="1:12" s="60" customFormat="1" x14ac:dyDescent="0.25">
      <c r="A422" s="42" t="s">
        <v>252</v>
      </c>
      <c r="B422" s="46" t="s">
        <v>132</v>
      </c>
      <c r="C422" s="43">
        <v>0.12</v>
      </c>
      <c r="D422" s="3" t="s">
        <v>3</v>
      </c>
      <c r="E422" s="3">
        <v>85443000</v>
      </c>
      <c r="F422" s="3" t="s">
        <v>3</v>
      </c>
      <c r="G422" s="26"/>
      <c r="H422" s="44">
        <v>34.5</v>
      </c>
      <c r="I422" s="42"/>
      <c r="J422" s="42"/>
      <c r="K422" s="45" t="s">
        <v>3536</v>
      </c>
      <c r="L422" s="131">
        <f t="shared" si="5"/>
        <v>14.904</v>
      </c>
    </row>
    <row r="423" spans="1:12" s="60" customFormat="1" x14ac:dyDescent="0.25">
      <c r="A423" s="42" t="s">
        <v>252</v>
      </c>
      <c r="B423" s="46" t="s">
        <v>133</v>
      </c>
      <c r="C423" s="43">
        <v>0.1</v>
      </c>
      <c r="D423" s="3" t="s">
        <v>3</v>
      </c>
      <c r="E423" s="3">
        <v>85443000</v>
      </c>
      <c r="F423" s="3" t="s">
        <v>3</v>
      </c>
      <c r="G423" s="26"/>
      <c r="H423" s="44">
        <v>30.8</v>
      </c>
      <c r="I423" s="42"/>
      <c r="J423" s="42"/>
      <c r="K423" s="45" t="s">
        <v>3536</v>
      </c>
      <c r="L423" s="131">
        <f t="shared" si="5"/>
        <v>13.3056</v>
      </c>
    </row>
    <row r="424" spans="1:12" s="60" customFormat="1" x14ac:dyDescent="0.25">
      <c r="A424" s="42" t="s">
        <v>252</v>
      </c>
      <c r="B424" s="46" t="s">
        <v>134</v>
      </c>
      <c r="C424" s="43">
        <v>0.04</v>
      </c>
      <c r="D424" s="3" t="s">
        <v>3</v>
      </c>
      <c r="E424" s="3">
        <v>85443000</v>
      </c>
      <c r="F424" s="3" t="s">
        <v>3</v>
      </c>
      <c r="G424" s="26"/>
      <c r="H424" s="44">
        <v>4.0999999999999996</v>
      </c>
      <c r="I424" s="42"/>
      <c r="J424" s="42"/>
      <c r="K424" s="45" t="s">
        <v>3536</v>
      </c>
      <c r="L424" s="131">
        <f t="shared" si="5"/>
        <v>1.7711999999999999</v>
      </c>
    </row>
    <row r="425" spans="1:12" s="60" customFormat="1" x14ac:dyDescent="0.25">
      <c r="A425" s="42" t="s">
        <v>252</v>
      </c>
      <c r="B425" s="46" t="s">
        <v>329</v>
      </c>
      <c r="C425" s="43">
        <v>1.24</v>
      </c>
      <c r="D425" s="3" t="s">
        <v>3</v>
      </c>
      <c r="E425" s="3">
        <v>85443000</v>
      </c>
      <c r="F425" s="3" t="s">
        <v>3</v>
      </c>
      <c r="G425" s="26"/>
      <c r="H425" s="44">
        <v>137</v>
      </c>
      <c r="I425" s="42"/>
      <c r="J425" s="42"/>
      <c r="K425" s="45" t="s">
        <v>3536</v>
      </c>
      <c r="L425" s="131">
        <f t="shared" si="5"/>
        <v>59.183999999999997</v>
      </c>
    </row>
    <row r="426" spans="1:12" s="60" customFormat="1" x14ac:dyDescent="0.25">
      <c r="A426" s="42" t="s">
        <v>252</v>
      </c>
      <c r="B426" s="46" t="s">
        <v>135</v>
      </c>
      <c r="C426" s="43">
        <v>0.02</v>
      </c>
      <c r="D426" s="3" t="s">
        <v>3</v>
      </c>
      <c r="E426" s="3">
        <v>85443000</v>
      </c>
      <c r="F426" s="3" t="s">
        <v>3</v>
      </c>
      <c r="G426" s="26"/>
      <c r="H426" s="44">
        <v>3.2</v>
      </c>
      <c r="I426" s="42"/>
      <c r="J426" s="42"/>
      <c r="K426" s="45" t="s">
        <v>3536</v>
      </c>
      <c r="L426" s="131">
        <f t="shared" si="5"/>
        <v>1.3824000000000001</v>
      </c>
    </row>
    <row r="427" spans="1:12" s="60" customFormat="1" x14ac:dyDescent="0.25">
      <c r="A427" s="42" t="s">
        <v>252</v>
      </c>
      <c r="B427" s="46" t="s">
        <v>136</v>
      </c>
      <c r="C427" s="43">
        <v>0.42</v>
      </c>
      <c r="D427" s="3" t="s">
        <v>3</v>
      </c>
      <c r="E427" s="3">
        <v>85443000</v>
      </c>
      <c r="F427" s="3" t="s">
        <v>3</v>
      </c>
      <c r="G427" s="26"/>
      <c r="H427" s="44">
        <v>28.7</v>
      </c>
      <c r="I427" s="42"/>
      <c r="J427" s="42"/>
      <c r="K427" s="45" t="s">
        <v>3536</v>
      </c>
      <c r="L427" s="131">
        <f t="shared" si="5"/>
        <v>12.398399999999999</v>
      </c>
    </row>
    <row r="428" spans="1:12" s="60" customFormat="1" x14ac:dyDescent="0.25">
      <c r="A428" s="42" t="s">
        <v>252</v>
      </c>
      <c r="B428" s="46" t="s">
        <v>137</v>
      </c>
      <c r="C428" s="43">
        <v>0.08</v>
      </c>
      <c r="D428" s="3" t="s">
        <v>3</v>
      </c>
      <c r="E428" s="3">
        <v>85443000</v>
      </c>
      <c r="F428" s="3" t="s">
        <v>3</v>
      </c>
      <c r="G428" s="26"/>
      <c r="H428" s="44">
        <v>8.4</v>
      </c>
      <c r="I428" s="42"/>
      <c r="J428" s="42"/>
      <c r="K428" s="45" t="s">
        <v>3536</v>
      </c>
      <c r="L428" s="131">
        <f t="shared" si="5"/>
        <v>3.6288</v>
      </c>
    </row>
    <row r="429" spans="1:12" s="60" customFormat="1" x14ac:dyDescent="0.25">
      <c r="A429" s="42" t="s">
        <v>252</v>
      </c>
      <c r="B429" s="46" t="s">
        <v>138</v>
      </c>
      <c r="C429" s="43">
        <v>0.06</v>
      </c>
      <c r="D429" s="3" t="s">
        <v>3</v>
      </c>
      <c r="E429" s="3">
        <v>85443000</v>
      </c>
      <c r="F429" s="3" t="s">
        <v>3</v>
      </c>
      <c r="G429" s="26"/>
      <c r="H429" s="44">
        <v>7.4</v>
      </c>
      <c r="I429" s="42"/>
      <c r="J429" s="42"/>
      <c r="K429" s="45" t="s">
        <v>3536</v>
      </c>
      <c r="L429" s="131">
        <f t="shared" si="5"/>
        <v>3.1968000000000001</v>
      </c>
    </row>
    <row r="430" spans="1:12" s="60" customFormat="1" x14ac:dyDescent="0.25">
      <c r="A430" s="42" t="s">
        <v>252</v>
      </c>
      <c r="B430" s="46" t="s">
        <v>312</v>
      </c>
      <c r="C430" s="43">
        <v>1.1399999999999999</v>
      </c>
      <c r="D430" s="3" t="s">
        <v>3</v>
      </c>
      <c r="E430" s="3">
        <v>85361090</v>
      </c>
      <c r="F430" s="3" t="s">
        <v>3</v>
      </c>
      <c r="G430" s="26"/>
      <c r="H430" s="44">
        <v>106</v>
      </c>
      <c r="I430" s="42"/>
      <c r="J430" s="42"/>
      <c r="K430" s="45" t="s">
        <v>3536</v>
      </c>
      <c r="L430" s="131">
        <f t="shared" si="5"/>
        <v>45.792000000000002</v>
      </c>
    </row>
    <row r="431" spans="1:12" s="60" customFormat="1" x14ac:dyDescent="0.25">
      <c r="A431" s="42" t="s">
        <v>252</v>
      </c>
      <c r="B431" s="46" t="s">
        <v>139</v>
      </c>
      <c r="C431" s="43">
        <v>0.08</v>
      </c>
      <c r="D431" s="3" t="s">
        <v>3</v>
      </c>
      <c r="E431" s="3">
        <v>85443000</v>
      </c>
      <c r="F431" s="3" t="s">
        <v>3</v>
      </c>
      <c r="G431" s="26"/>
      <c r="H431" s="44">
        <v>12.5</v>
      </c>
      <c r="I431" s="42"/>
      <c r="J431" s="42"/>
      <c r="K431" s="45" t="s">
        <v>3536</v>
      </c>
      <c r="L431" s="131">
        <f t="shared" si="5"/>
        <v>5.4</v>
      </c>
    </row>
    <row r="432" spans="1:12" s="60" customFormat="1" x14ac:dyDescent="0.25">
      <c r="A432" s="42" t="s">
        <v>252</v>
      </c>
      <c r="B432" s="46" t="s">
        <v>140</v>
      </c>
      <c r="C432" s="43">
        <v>0.39</v>
      </c>
      <c r="D432" s="3" t="s">
        <v>3</v>
      </c>
      <c r="E432" s="3">
        <v>85443000</v>
      </c>
      <c r="F432" s="3" t="s">
        <v>3</v>
      </c>
      <c r="G432" s="26"/>
      <c r="H432" s="44">
        <v>13.6</v>
      </c>
      <c r="I432" s="42"/>
      <c r="J432" s="42"/>
      <c r="K432" s="45" t="s">
        <v>3536</v>
      </c>
      <c r="L432" s="131">
        <f t="shared" si="5"/>
        <v>5.8751999999999995</v>
      </c>
    </row>
    <row r="433" spans="1:12" s="60" customFormat="1" x14ac:dyDescent="0.25">
      <c r="A433" s="42" t="s">
        <v>252</v>
      </c>
      <c r="B433" s="46" t="s">
        <v>141</v>
      </c>
      <c r="C433" s="43">
        <v>0.4</v>
      </c>
      <c r="D433" s="3" t="s">
        <v>3</v>
      </c>
      <c r="E433" s="3">
        <v>85443000</v>
      </c>
      <c r="F433" s="3" t="s">
        <v>3</v>
      </c>
      <c r="G433" s="26"/>
      <c r="H433" s="44">
        <v>13.6</v>
      </c>
      <c r="I433" s="42"/>
      <c r="J433" s="42"/>
      <c r="K433" s="45" t="s">
        <v>3536</v>
      </c>
      <c r="L433" s="131">
        <f t="shared" si="5"/>
        <v>5.8751999999999995</v>
      </c>
    </row>
    <row r="434" spans="1:12" s="60" customFormat="1" x14ac:dyDescent="0.25">
      <c r="A434" s="42" t="s">
        <v>252</v>
      </c>
      <c r="B434" s="46" t="s">
        <v>142</v>
      </c>
      <c r="C434" s="43">
        <v>0.42</v>
      </c>
      <c r="D434" s="3" t="s">
        <v>3</v>
      </c>
      <c r="E434" s="3">
        <v>85443000</v>
      </c>
      <c r="F434" s="3" t="s">
        <v>3</v>
      </c>
      <c r="G434" s="26"/>
      <c r="H434" s="44">
        <v>13.6</v>
      </c>
      <c r="I434" s="42"/>
      <c r="J434" s="42"/>
      <c r="K434" s="45" t="s">
        <v>3536</v>
      </c>
      <c r="L434" s="131">
        <f t="shared" si="5"/>
        <v>5.8751999999999995</v>
      </c>
    </row>
    <row r="435" spans="1:12" s="60" customFormat="1" x14ac:dyDescent="0.25">
      <c r="A435" s="42" t="s">
        <v>252</v>
      </c>
      <c r="B435" s="46" t="s">
        <v>143</v>
      </c>
      <c r="C435" s="43">
        <v>0.02</v>
      </c>
      <c r="D435" s="3" t="s">
        <v>3</v>
      </c>
      <c r="E435" s="3">
        <v>85443000</v>
      </c>
      <c r="F435" s="3" t="s">
        <v>3</v>
      </c>
      <c r="G435" s="26"/>
      <c r="H435" s="44">
        <v>6</v>
      </c>
      <c r="I435" s="42"/>
      <c r="J435" s="42"/>
      <c r="K435" s="45" t="s">
        <v>3536</v>
      </c>
      <c r="L435" s="131">
        <f t="shared" si="5"/>
        <v>2.5920000000000001</v>
      </c>
    </row>
    <row r="436" spans="1:12" s="60" customFormat="1" x14ac:dyDescent="0.25">
      <c r="A436" s="42" t="s">
        <v>252</v>
      </c>
      <c r="B436" s="46" t="s">
        <v>144</v>
      </c>
      <c r="C436" s="43">
        <v>0.04</v>
      </c>
      <c r="D436" s="3" t="s">
        <v>3</v>
      </c>
      <c r="E436" s="3">
        <v>85443000</v>
      </c>
      <c r="F436" s="3" t="s">
        <v>3</v>
      </c>
      <c r="G436" s="26"/>
      <c r="H436" s="44">
        <v>6.7</v>
      </c>
      <c r="I436" s="42"/>
      <c r="J436" s="42"/>
      <c r="K436" s="45" t="s">
        <v>3536</v>
      </c>
      <c r="L436" s="131">
        <f t="shared" si="5"/>
        <v>2.8944000000000001</v>
      </c>
    </row>
    <row r="437" spans="1:12" s="60" customFormat="1" x14ac:dyDescent="0.25">
      <c r="A437" s="42" t="s">
        <v>252</v>
      </c>
      <c r="B437" s="46" t="s">
        <v>145</v>
      </c>
      <c r="C437" s="43">
        <v>0.04</v>
      </c>
      <c r="D437" s="3" t="s">
        <v>3</v>
      </c>
      <c r="E437" s="3">
        <v>85443000</v>
      </c>
      <c r="F437" s="3" t="s">
        <v>3</v>
      </c>
      <c r="G437" s="26"/>
      <c r="H437" s="44">
        <v>6.7</v>
      </c>
      <c r="I437" s="42"/>
      <c r="J437" s="42"/>
      <c r="K437" s="45" t="s">
        <v>3536</v>
      </c>
      <c r="L437" s="131">
        <f t="shared" si="5"/>
        <v>2.8944000000000001</v>
      </c>
    </row>
    <row r="438" spans="1:12" s="60" customFormat="1" x14ac:dyDescent="0.25">
      <c r="A438" s="42" t="s">
        <v>252</v>
      </c>
      <c r="B438" s="46" t="s">
        <v>146</v>
      </c>
      <c r="C438" s="43">
        <v>0.02</v>
      </c>
      <c r="D438" s="3" t="s">
        <v>3</v>
      </c>
      <c r="E438" s="3">
        <v>85443000</v>
      </c>
      <c r="F438" s="3" t="s">
        <v>3</v>
      </c>
      <c r="G438" s="26"/>
      <c r="H438" s="44">
        <v>6.7</v>
      </c>
      <c r="I438" s="42"/>
      <c r="J438" s="42"/>
      <c r="K438" s="45" t="s">
        <v>3536</v>
      </c>
      <c r="L438" s="131">
        <f t="shared" si="5"/>
        <v>2.8944000000000001</v>
      </c>
    </row>
    <row r="439" spans="1:12" s="60" customFormat="1" x14ac:dyDescent="0.25">
      <c r="A439" s="42" t="s">
        <v>252</v>
      </c>
      <c r="B439" s="46" t="s">
        <v>147</v>
      </c>
      <c r="C439" s="43">
        <v>0.22</v>
      </c>
      <c r="D439" s="3" t="s">
        <v>3</v>
      </c>
      <c r="E439" s="3">
        <v>85443000</v>
      </c>
      <c r="F439" s="3" t="s">
        <v>3</v>
      </c>
      <c r="G439" s="26"/>
      <c r="H439" s="44">
        <v>17</v>
      </c>
      <c r="I439" s="42"/>
      <c r="J439" s="42"/>
      <c r="K439" s="45" t="s">
        <v>3536</v>
      </c>
      <c r="L439" s="131">
        <f t="shared" si="5"/>
        <v>7.3440000000000003</v>
      </c>
    </row>
    <row r="440" spans="1:12" s="60" customFormat="1" x14ac:dyDescent="0.25">
      <c r="A440" s="42" t="s">
        <v>252</v>
      </c>
      <c r="B440" s="46" t="s">
        <v>148</v>
      </c>
      <c r="C440" s="43">
        <v>0.06</v>
      </c>
      <c r="D440" s="3" t="s">
        <v>3</v>
      </c>
      <c r="E440" s="3">
        <v>85443000</v>
      </c>
      <c r="F440" s="3" t="s">
        <v>3</v>
      </c>
      <c r="G440" s="26"/>
      <c r="H440" s="44">
        <v>6.6</v>
      </c>
      <c r="I440" s="42"/>
      <c r="J440" s="42"/>
      <c r="K440" s="45" t="s">
        <v>3536</v>
      </c>
      <c r="L440" s="131">
        <f t="shared" si="5"/>
        <v>2.8512</v>
      </c>
    </row>
    <row r="441" spans="1:12" s="60" customFormat="1" x14ac:dyDescent="0.25">
      <c r="A441" s="42" t="s">
        <v>252</v>
      </c>
      <c r="B441" s="46" t="s">
        <v>149</v>
      </c>
      <c r="C441" s="43">
        <v>0.02</v>
      </c>
      <c r="D441" s="3" t="s">
        <v>3</v>
      </c>
      <c r="E441" s="3">
        <v>85443000</v>
      </c>
      <c r="F441" s="3" t="s">
        <v>3</v>
      </c>
      <c r="G441" s="26"/>
      <c r="H441" s="44">
        <v>2.8</v>
      </c>
      <c r="I441" s="42"/>
      <c r="J441" s="42"/>
      <c r="K441" s="45" t="s">
        <v>3536</v>
      </c>
      <c r="L441" s="131">
        <f t="shared" si="5"/>
        <v>1.2096</v>
      </c>
    </row>
    <row r="442" spans="1:12" s="60" customFormat="1" x14ac:dyDescent="0.25">
      <c r="A442" s="42" t="s">
        <v>252</v>
      </c>
      <c r="B442" s="46" t="s">
        <v>150</v>
      </c>
      <c r="C442" s="43">
        <v>0.04</v>
      </c>
      <c r="D442" s="3" t="s">
        <v>3</v>
      </c>
      <c r="E442" s="3">
        <v>85443000</v>
      </c>
      <c r="F442" s="3" t="s">
        <v>3</v>
      </c>
      <c r="G442" s="26"/>
      <c r="H442" s="44">
        <v>4.4000000000000004</v>
      </c>
      <c r="I442" s="42"/>
      <c r="J442" s="42"/>
      <c r="K442" s="45" t="s">
        <v>3536</v>
      </c>
      <c r="L442" s="131">
        <f t="shared" si="5"/>
        <v>1.9008</v>
      </c>
    </row>
    <row r="443" spans="1:12" s="60" customFormat="1" x14ac:dyDescent="0.25">
      <c r="A443" s="42" t="s">
        <v>252</v>
      </c>
      <c r="B443" s="46" t="s">
        <v>151</v>
      </c>
      <c r="C443" s="43">
        <v>0.04</v>
      </c>
      <c r="D443" s="3" t="s">
        <v>3</v>
      </c>
      <c r="E443" s="3">
        <v>85443000</v>
      </c>
      <c r="F443" s="3" t="s">
        <v>3</v>
      </c>
      <c r="G443" s="26"/>
      <c r="H443" s="44">
        <v>4.4000000000000004</v>
      </c>
      <c r="I443" s="42"/>
      <c r="J443" s="42"/>
      <c r="K443" s="45" t="s">
        <v>3536</v>
      </c>
      <c r="L443" s="131">
        <f t="shared" si="5"/>
        <v>1.9008</v>
      </c>
    </row>
    <row r="444" spans="1:12" s="60" customFormat="1" x14ac:dyDescent="0.25">
      <c r="A444" s="42" t="s">
        <v>252</v>
      </c>
      <c r="B444" s="46" t="s">
        <v>152</v>
      </c>
      <c r="C444" s="43">
        <v>0.02</v>
      </c>
      <c r="D444" s="3" t="s">
        <v>3</v>
      </c>
      <c r="E444" s="3">
        <v>85443000</v>
      </c>
      <c r="F444" s="3" t="s">
        <v>3</v>
      </c>
      <c r="G444" s="26"/>
      <c r="H444" s="44">
        <v>6</v>
      </c>
      <c r="I444" s="42"/>
      <c r="J444" s="42"/>
      <c r="K444" s="45" t="s">
        <v>3536</v>
      </c>
      <c r="L444" s="131">
        <f t="shared" si="5"/>
        <v>2.5920000000000001</v>
      </c>
    </row>
    <row r="445" spans="1:12" s="60" customFormat="1" x14ac:dyDescent="0.25">
      <c r="A445" s="42" t="s">
        <v>252</v>
      </c>
      <c r="B445" s="46" t="s">
        <v>153</v>
      </c>
      <c r="C445" s="43">
        <v>0.14000000000000001</v>
      </c>
      <c r="D445" s="3" t="s">
        <v>3</v>
      </c>
      <c r="E445" s="3">
        <v>85443000</v>
      </c>
      <c r="F445" s="3" t="s">
        <v>3</v>
      </c>
      <c r="G445" s="26"/>
      <c r="H445" s="44">
        <v>32.200000000000003</v>
      </c>
      <c r="I445" s="42"/>
      <c r="J445" s="42"/>
      <c r="K445" s="45" t="s">
        <v>3536</v>
      </c>
      <c r="L445" s="131">
        <f t="shared" si="5"/>
        <v>13.910400000000001</v>
      </c>
    </row>
    <row r="446" spans="1:12" s="60" customFormat="1" x14ac:dyDescent="0.25">
      <c r="A446" s="42" t="s">
        <v>252</v>
      </c>
      <c r="B446" s="46" t="s">
        <v>154</v>
      </c>
      <c r="C446" s="43">
        <v>0.12</v>
      </c>
      <c r="D446" s="3" t="s">
        <v>3</v>
      </c>
      <c r="E446" s="3">
        <v>85443000</v>
      </c>
      <c r="F446" s="3" t="s">
        <v>3</v>
      </c>
      <c r="G446" s="26"/>
      <c r="H446" s="44">
        <v>21.8</v>
      </c>
      <c r="I446" s="42"/>
      <c r="J446" s="42"/>
      <c r="K446" s="45" t="s">
        <v>3536</v>
      </c>
      <c r="L446" s="131">
        <f t="shared" si="5"/>
        <v>9.4176000000000002</v>
      </c>
    </row>
    <row r="447" spans="1:12" s="60" customFormat="1" x14ac:dyDescent="0.25">
      <c r="A447" s="42" t="s">
        <v>252</v>
      </c>
      <c r="B447" s="46" t="s">
        <v>155</v>
      </c>
      <c r="C447" s="43">
        <v>0.12</v>
      </c>
      <c r="D447" s="3" t="s">
        <v>3</v>
      </c>
      <c r="E447" s="3">
        <v>85443000</v>
      </c>
      <c r="F447" s="3" t="s">
        <v>3</v>
      </c>
      <c r="G447" s="26"/>
      <c r="H447" s="44">
        <v>33.6</v>
      </c>
      <c r="I447" s="42"/>
      <c r="J447" s="42"/>
      <c r="K447" s="45" t="s">
        <v>3536</v>
      </c>
      <c r="L447" s="131">
        <f t="shared" si="5"/>
        <v>14.5152</v>
      </c>
    </row>
    <row r="448" spans="1:12" s="60" customFormat="1" x14ac:dyDescent="0.25">
      <c r="A448" s="42" t="s">
        <v>252</v>
      </c>
      <c r="B448" s="46" t="s">
        <v>156</v>
      </c>
      <c r="C448" s="43">
        <v>0.08</v>
      </c>
      <c r="D448" s="3" t="s">
        <v>3</v>
      </c>
      <c r="E448" s="3">
        <v>85443000</v>
      </c>
      <c r="F448" s="3" t="s">
        <v>3</v>
      </c>
      <c r="G448" s="26"/>
      <c r="H448" s="44">
        <v>26.4</v>
      </c>
      <c r="I448" s="42"/>
      <c r="J448" s="42"/>
      <c r="K448" s="45" t="s">
        <v>3538</v>
      </c>
      <c r="L448" s="131">
        <f>H448*0.3888</f>
        <v>10.26432</v>
      </c>
    </row>
    <row r="449" spans="1:12" s="60" customFormat="1" x14ac:dyDescent="0.25">
      <c r="A449" s="42" t="s">
        <v>252</v>
      </c>
      <c r="B449" s="46" t="s">
        <v>157</v>
      </c>
      <c r="C449" s="43">
        <v>0.04</v>
      </c>
      <c r="D449" s="3" t="s">
        <v>3</v>
      </c>
      <c r="E449" s="3">
        <v>85443000</v>
      </c>
      <c r="F449" s="3" t="s">
        <v>3</v>
      </c>
      <c r="G449" s="26"/>
      <c r="H449" s="44">
        <v>4</v>
      </c>
      <c r="I449" s="42"/>
      <c r="J449" s="42"/>
      <c r="K449" s="45" t="s">
        <v>3538</v>
      </c>
      <c r="L449" s="131">
        <f>H449*0.3888</f>
        <v>1.5551999999999999</v>
      </c>
    </row>
    <row r="450" spans="1:12" s="60" customFormat="1" x14ac:dyDescent="0.25">
      <c r="A450" s="42" t="s">
        <v>252</v>
      </c>
      <c r="B450" s="46" t="s">
        <v>158</v>
      </c>
      <c r="C450" s="43">
        <v>0.08</v>
      </c>
      <c r="D450" s="3" t="s">
        <v>3</v>
      </c>
      <c r="E450" s="3">
        <v>85443000</v>
      </c>
      <c r="F450" s="3" t="s">
        <v>3</v>
      </c>
      <c r="G450" s="26"/>
      <c r="H450" s="44">
        <v>8.3000000000000007</v>
      </c>
      <c r="I450" s="42"/>
      <c r="J450" s="42"/>
      <c r="K450" s="45" t="s">
        <v>3538</v>
      </c>
      <c r="L450" s="131">
        <f>H450*0.3888</f>
        <v>3.2270400000000001</v>
      </c>
    </row>
    <row r="451" spans="1:12" s="60" customFormat="1" x14ac:dyDescent="0.25">
      <c r="A451" s="42" t="s">
        <v>252</v>
      </c>
      <c r="B451" s="46" t="s">
        <v>159</v>
      </c>
      <c r="C451" s="43">
        <v>0.08</v>
      </c>
      <c r="D451" s="3" t="s">
        <v>3</v>
      </c>
      <c r="E451" s="3">
        <v>85443000</v>
      </c>
      <c r="F451" s="3" t="s">
        <v>3</v>
      </c>
      <c r="G451" s="26"/>
      <c r="H451" s="44">
        <v>10.3</v>
      </c>
      <c r="I451" s="42"/>
      <c r="J451" s="42"/>
      <c r="K451" s="45" t="s">
        <v>3538</v>
      </c>
      <c r="L451" s="131">
        <f>H451*0.3888</f>
        <v>4.0046400000000002</v>
      </c>
    </row>
    <row r="452" spans="1:12" s="60" customFormat="1" x14ac:dyDescent="0.25">
      <c r="A452" s="42" t="s">
        <v>252</v>
      </c>
      <c r="B452" s="46" t="s">
        <v>160</v>
      </c>
      <c r="C452" s="43">
        <v>0.06</v>
      </c>
      <c r="D452" s="3" t="s">
        <v>3</v>
      </c>
      <c r="E452" s="3">
        <v>85443000</v>
      </c>
      <c r="F452" s="3" t="s">
        <v>3</v>
      </c>
      <c r="G452" s="26"/>
      <c r="H452" s="44">
        <v>8.8000000000000007</v>
      </c>
      <c r="I452" s="42"/>
      <c r="J452" s="42"/>
      <c r="K452" s="45" t="s">
        <v>3538</v>
      </c>
      <c r="L452" s="131">
        <v>3.42144</v>
      </c>
    </row>
    <row r="453" spans="1:12" s="60" customFormat="1" x14ac:dyDescent="0.25">
      <c r="A453" s="42" t="s">
        <v>252</v>
      </c>
      <c r="B453" s="46" t="s">
        <v>161</v>
      </c>
      <c r="C453" s="43">
        <v>0.08</v>
      </c>
      <c r="D453" s="3" t="s">
        <v>3</v>
      </c>
      <c r="E453" s="3">
        <v>85443000</v>
      </c>
      <c r="F453" s="3" t="s">
        <v>3</v>
      </c>
      <c r="G453" s="26"/>
      <c r="H453" s="44">
        <v>8.1999999999999993</v>
      </c>
      <c r="I453" s="42"/>
      <c r="J453" s="42"/>
      <c r="K453" s="45" t="s">
        <v>3538</v>
      </c>
      <c r="L453" s="131">
        <v>3.1881599999999994</v>
      </c>
    </row>
    <row r="454" spans="1:12" s="60" customFormat="1" x14ac:dyDescent="0.25">
      <c r="A454" s="42" t="s">
        <v>252</v>
      </c>
      <c r="B454" s="46" t="s">
        <v>162</v>
      </c>
      <c r="C454" s="43">
        <v>0.08</v>
      </c>
      <c r="D454" s="3" t="s">
        <v>3</v>
      </c>
      <c r="E454" s="3">
        <v>85443000</v>
      </c>
      <c r="F454" s="3" t="s">
        <v>3</v>
      </c>
      <c r="G454" s="26"/>
      <c r="H454" s="44">
        <v>11.7</v>
      </c>
      <c r="I454" s="42"/>
      <c r="J454" s="42"/>
      <c r="K454" s="45" t="s">
        <v>3538</v>
      </c>
      <c r="L454" s="131">
        <v>4.5489599999999992</v>
      </c>
    </row>
    <row r="455" spans="1:12" s="60" customFormat="1" x14ac:dyDescent="0.25">
      <c r="A455" s="42" t="s">
        <v>252</v>
      </c>
      <c r="B455" s="46" t="s">
        <v>163</v>
      </c>
      <c r="C455" s="43">
        <v>0.08</v>
      </c>
      <c r="D455" s="3" t="s">
        <v>3</v>
      </c>
      <c r="E455" s="3">
        <v>85443000</v>
      </c>
      <c r="F455" s="3" t="s">
        <v>3</v>
      </c>
      <c r="G455" s="26"/>
      <c r="H455" s="44">
        <v>11</v>
      </c>
      <c r="I455" s="42"/>
      <c r="J455" s="42"/>
      <c r="K455" s="45" t="s">
        <v>3538</v>
      </c>
      <c r="L455" s="131">
        <v>4.2767999999999997</v>
      </c>
    </row>
    <row r="456" spans="1:12" s="60" customFormat="1" x14ac:dyDescent="0.25">
      <c r="A456" s="42" t="s">
        <v>252</v>
      </c>
      <c r="B456" s="46" t="s">
        <v>164</v>
      </c>
      <c r="C456" s="43">
        <v>0.04</v>
      </c>
      <c r="D456" s="3" t="s">
        <v>3</v>
      </c>
      <c r="E456" s="3">
        <v>85443000</v>
      </c>
      <c r="F456" s="3" t="s">
        <v>3</v>
      </c>
      <c r="G456" s="26"/>
      <c r="H456" s="44">
        <v>4.2</v>
      </c>
      <c r="I456" s="42"/>
      <c r="J456" s="42"/>
      <c r="K456" s="45" t="s">
        <v>3538</v>
      </c>
      <c r="L456" s="131">
        <f t="shared" ref="L456:L463" si="6">H456*0.3888</f>
        <v>1.63296</v>
      </c>
    </row>
    <row r="457" spans="1:12" s="60" customFormat="1" x14ac:dyDescent="0.25">
      <c r="A457" s="42" t="s">
        <v>252</v>
      </c>
      <c r="B457" s="46" t="s">
        <v>165</v>
      </c>
      <c r="C457" s="43">
        <v>0.54</v>
      </c>
      <c r="D457" s="3" t="s">
        <v>3</v>
      </c>
      <c r="E457" s="3">
        <v>85443000</v>
      </c>
      <c r="F457" s="3" t="s">
        <v>3</v>
      </c>
      <c r="G457" s="26"/>
      <c r="H457" s="44">
        <v>34</v>
      </c>
      <c r="I457" s="42"/>
      <c r="J457" s="42"/>
      <c r="K457" s="45" t="s">
        <v>3538</v>
      </c>
      <c r="L457" s="131">
        <f t="shared" si="6"/>
        <v>13.219199999999999</v>
      </c>
    </row>
    <row r="458" spans="1:12" s="60" customFormat="1" x14ac:dyDescent="0.25">
      <c r="A458" s="42" t="s">
        <v>252</v>
      </c>
      <c r="B458" s="46" t="s">
        <v>166</v>
      </c>
      <c r="C458" s="43">
        <v>0.1</v>
      </c>
      <c r="D458" s="3" t="s">
        <v>3</v>
      </c>
      <c r="E458" s="3">
        <v>85443000</v>
      </c>
      <c r="F458" s="3" t="s">
        <v>3</v>
      </c>
      <c r="G458" s="26"/>
      <c r="H458" s="44">
        <v>9.5</v>
      </c>
      <c r="I458" s="42"/>
      <c r="J458" s="42"/>
      <c r="K458" s="45" t="s">
        <v>3538</v>
      </c>
      <c r="L458" s="131">
        <f t="shared" si="6"/>
        <v>3.6936</v>
      </c>
    </row>
    <row r="459" spans="1:12" s="60" customFormat="1" x14ac:dyDescent="0.25">
      <c r="A459" s="42" t="s">
        <v>252</v>
      </c>
      <c r="B459" s="46" t="s">
        <v>167</v>
      </c>
      <c r="C459" s="43">
        <v>0.02</v>
      </c>
      <c r="D459" s="3" t="s">
        <v>3</v>
      </c>
      <c r="E459" s="3">
        <v>85443000</v>
      </c>
      <c r="F459" s="3" t="s">
        <v>3</v>
      </c>
      <c r="G459" s="26"/>
      <c r="H459" s="44">
        <v>3.4</v>
      </c>
      <c r="I459" s="42"/>
      <c r="J459" s="42"/>
      <c r="K459" s="45" t="s">
        <v>3538</v>
      </c>
      <c r="L459" s="131">
        <f t="shared" si="6"/>
        <v>1.32192</v>
      </c>
    </row>
    <row r="460" spans="1:12" s="60" customFormat="1" x14ac:dyDescent="0.25">
      <c r="A460" s="42" t="s">
        <v>252</v>
      </c>
      <c r="B460" s="46" t="s">
        <v>168</v>
      </c>
      <c r="C460" s="43">
        <v>0.06</v>
      </c>
      <c r="D460" s="3" t="s">
        <v>3</v>
      </c>
      <c r="E460" s="3">
        <v>85443000</v>
      </c>
      <c r="F460" s="3" t="s">
        <v>3</v>
      </c>
      <c r="G460" s="26"/>
      <c r="H460" s="44">
        <v>15.4</v>
      </c>
      <c r="I460" s="42"/>
      <c r="J460" s="42"/>
      <c r="K460" s="45" t="s">
        <v>3538</v>
      </c>
      <c r="L460" s="131">
        <f t="shared" si="6"/>
        <v>5.98752</v>
      </c>
    </row>
    <row r="461" spans="1:12" s="60" customFormat="1" x14ac:dyDescent="0.25">
      <c r="A461" s="42" t="s">
        <v>252</v>
      </c>
      <c r="B461" s="46" t="s">
        <v>169</v>
      </c>
      <c r="C461" s="43">
        <v>0.06</v>
      </c>
      <c r="D461" s="3" t="s">
        <v>3</v>
      </c>
      <c r="E461" s="3">
        <v>85443000</v>
      </c>
      <c r="F461" s="3" t="s">
        <v>3</v>
      </c>
      <c r="G461" s="26"/>
      <c r="H461" s="44">
        <v>4.4000000000000004</v>
      </c>
      <c r="I461" s="42"/>
      <c r="J461" s="42"/>
      <c r="K461" s="45" t="s">
        <v>3538</v>
      </c>
      <c r="L461" s="131">
        <f t="shared" si="6"/>
        <v>1.71072</v>
      </c>
    </row>
    <row r="462" spans="1:12" s="60" customFormat="1" x14ac:dyDescent="0.25">
      <c r="A462" s="42" t="s">
        <v>252</v>
      </c>
      <c r="B462" s="46" t="s">
        <v>170</v>
      </c>
      <c r="C462" s="43">
        <v>0.02</v>
      </c>
      <c r="D462" s="3" t="s">
        <v>3</v>
      </c>
      <c r="E462" s="3">
        <v>85443000</v>
      </c>
      <c r="F462" s="3" t="s">
        <v>3</v>
      </c>
      <c r="G462" s="26"/>
      <c r="H462" s="44">
        <v>4.4000000000000004</v>
      </c>
      <c r="I462" s="42"/>
      <c r="J462" s="42"/>
      <c r="K462" s="45" t="s">
        <v>3538</v>
      </c>
      <c r="L462" s="131">
        <f t="shared" si="6"/>
        <v>1.71072</v>
      </c>
    </row>
    <row r="463" spans="1:12" s="60" customFormat="1" x14ac:dyDescent="0.25">
      <c r="A463" s="42" t="s">
        <v>252</v>
      </c>
      <c r="B463" s="46" t="s">
        <v>171</v>
      </c>
      <c r="C463" s="43">
        <v>0.02</v>
      </c>
      <c r="D463" s="3" t="s">
        <v>3</v>
      </c>
      <c r="E463" s="3">
        <v>85443000</v>
      </c>
      <c r="F463" s="3" t="s">
        <v>3</v>
      </c>
      <c r="G463" s="26"/>
      <c r="H463" s="44">
        <v>2.7</v>
      </c>
      <c r="I463" s="42"/>
      <c r="J463" s="42"/>
      <c r="K463" s="45" t="s">
        <v>3538</v>
      </c>
      <c r="L463" s="131">
        <f t="shared" si="6"/>
        <v>1.04976</v>
      </c>
    </row>
    <row r="464" spans="1:12" s="60" customFormat="1" x14ac:dyDescent="0.25">
      <c r="A464" s="42" t="s">
        <v>252</v>
      </c>
      <c r="B464" s="46" t="s">
        <v>172</v>
      </c>
      <c r="C464" s="43">
        <v>0.06</v>
      </c>
      <c r="D464" s="3" t="s">
        <v>3</v>
      </c>
      <c r="E464" s="3">
        <v>85443000</v>
      </c>
      <c r="F464" s="3" t="s">
        <v>3</v>
      </c>
      <c r="G464" s="26"/>
      <c r="H464" s="44">
        <v>13</v>
      </c>
      <c r="I464" s="42"/>
      <c r="J464" s="42"/>
      <c r="K464" s="45" t="s">
        <v>3536</v>
      </c>
      <c r="L464" s="131">
        <f>H464*0.432</f>
        <v>5.6159999999999997</v>
      </c>
    </row>
    <row r="465" spans="1:12" s="60" customFormat="1" x14ac:dyDescent="0.25">
      <c r="A465" s="42" t="s">
        <v>252</v>
      </c>
      <c r="B465" s="46" t="s">
        <v>173</v>
      </c>
      <c r="C465" s="43">
        <v>0.1</v>
      </c>
      <c r="D465" s="3" t="s">
        <v>3</v>
      </c>
      <c r="E465" s="3">
        <v>85443000</v>
      </c>
      <c r="F465" s="3" t="s">
        <v>3</v>
      </c>
      <c r="G465" s="26"/>
      <c r="H465" s="44">
        <v>16</v>
      </c>
      <c r="I465" s="42"/>
      <c r="J465" s="42"/>
      <c r="K465" s="45" t="s">
        <v>3538</v>
      </c>
      <c r="L465" s="131">
        <f t="shared" ref="L465:L477" si="7">H465*0.3888</f>
        <v>6.2207999999999997</v>
      </c>
    </row>
    <row r="466" spans="1:12" s="60" customFormat="1" x14ac:dyDescent="0.25">
      <c r="A466" s="42" t="s">
        <v>252</v>
      </c>
      <c r="B466" s="46" t="s">
        <v>174</v>
      </c>
      <c r="C466" s="43">
        <v>0.06</v>
      </c>
      <c r="D466" s="3" t="s">
        <v>3</v>
      </c>
      <c r="E466" s="3">
        <v>85443000</v>
      </c>
      <c r="F466" s="3" t="s">
        <v>3</v>
      </c>
      <c r="G466" s="26"/>
      <c r="H466" s="44">
        <v>17.600000000000001</v>
      </c>
      <c r="I466" s="42"/>
      <c r="J466" s="42"/>
      <c r="K466" s="45" t="s">
        <v>3538</v>
      </c>
      <c r="L466" s="131">
        <f t="shared" si="7"/>
        <v>6.8428800000000001</v>
      </c>
    </row>
    <row r="467" spans="1:12" s="60" customFormat="1" x14ac:dyDescent="0.25">
      <c r="A467" s="42" t="s">
        <v>252</v>
      </c>
      <c r="B467" s="46" t="s">
        <v>175</v>
      </c>
      <c r="C467" s="43">
        <v>0.08</v>
      </c>
      <c r="D467" s="3" t="s">
        <v>3</v>
      </c>
      <c r="E467" s="3">
        <v>85443000</v>
      </c>
      <c r="F467" s="3" t="s">
        <v>3</v>
      </c>
      <c r="G467" s="26"/>
      <c r="H467" s="44">
        <v>10.7</v>
      </c>
      <c r="I467" s="42"/>
      <c r="J467" s="42"/>
      <c r="K467" s="45" t="s">
        <v>3538</v>
      </c>
      <c r="L467" s="131">
        <f t="shared" si="7"/>
        <v>4.1601599999999994</v>
      </c>
    </row>
    <row r="468" spans="1:12" s="60" customFormat="1" x14ac:dyDescent="0.25">
      <c r="A468" s="42" t="s">
        <v>252</v>
      </c>
      <c r="B468" s="46" t="s">
        <v>176</v>
      </c>
      <c r="C468" s="43">
        <v>0.06</v>
      </c>
      <c r="D468" s="3" t="s">
        <v>3</v>
      </c>
      <c r="E468" s="3">
        <v>85443000</v>
      </c>
      <c r="F468" s="3" t="s">
        <v>3</v>
      </c>
      <c r="G468" s="26"/>
      <c r="H468" s="44">
        <v>10.7</v>
      </c>
      <c r="I468" s="42"/>
      <c r="J468" s="42"/>
      <c r="K468" s="45" t="s">
        <v>3538</v>
      </c>
      <c r="L468" s="131">
        <f t="shared" si="7"/>
        <v>4.1601599999999994</v>
      </c>
    </row>
    <row r="469" spans="1:12" s="60" customFormat="1" x14ac:dyDescent="0.25">
      <c r="A469" s="42" t="s">
        <v>252</v>
      </c>
      <c r="B469" s="46" t="s">
        <v>177</v>
      </c>
      <c r="C469" s="43">
        <v>0.08</v>
      </c>
      <c r="D469" s="3" t="s">
        <v>3</v>
      </c>
      <c r="E469" s="3">
        <v>85443000</v>
      </c>
      <c r="F469" s="3" t="s">
        <v>3</v>
      </c>
      <c r="G469" s="26"/>
      <c r="H469" s="44">
        <v>10.6</v>
      </c>
      <c r="I469" s="42"/>
      <c r="J469" s="42"/>
      <c r="K469" s="45" t="s">
        <v>3538</v>
      </c>
      <c r="L469" s="131">
        <f t="shared" si="7"/>
        <v>4.1212799999999996</v>
      </c>
    </row>
    <row r="470" spans="1:12" s="60" customFormat="1" x14ac:dyDescent="0.25">
      <c r="A470" s="42" t="s">
        <v>252</v>
      </c>
      <c r="B470" s="46" t="s">
        <v>178</v>
      </c>
      <c r="C470" s="43">
        <v>0.06</v>
      </c>
      <c r="D470" s="3" t="s">
        <v>3</v>
      </c>
      <c r="E470" s="3">
        <v>85443000</v>
      </c>
      <c r="F470" s="3" t="s">
        <v>3</v>
      </c>
      <c r="G470" s="26"/>
      <c r="H470" s="44">
        <v>10.7</v>
      </c>
      <c r="I470" s="42"/>
      <c r="J470" s="42"/>
      <c r="K470" s="45" t="s">
        <v>3538</v>
      </c>
      <c r="L470" s="131">
        <f t="shared" si="7"/>
        <v>4.1601599999999994</v>
      </c>
    </row>
    <row r="471" spans="1:12" s="60" customFormat="1" x14ac:dyDescent="0.25">
      <c r="A471" s="42" t="s">
        <v>252</v>
      </c>
      <c r="B471" s="46" t="s">
        <v>179</v>
      </c>
      <c r="C471" s="43">
        <v>0.06</v>
      </c>
      <c r="D471" s="3" t="s">
        <v>3</v>
      </c>
      <c r="E471" s="3">
        <v>85443000</v>
      </c>
      <c r="F471" s="3" t="s">
        <v>3</v>
      </c>
      <c r="G471" s="26"/>
      <c r="H471" s="44">
        <v>10.7</v>
      </c>
      <c r="I471" s="42"/>
      <c r="J471" s="42"/>
      <c r="K471" s="45" t="s">
        <v>3538</v>
      </c>
      <c r="L471" s="131">
        <f t="shared" si="7"/>
        <v>4.1601599999999994</v>
      </c>
    </row>
    <row r="472" spans="1:12" s="60" customFormat="1" x14ac:dyDescent="0.25">
      <c r="A472" s="42" t="s">
        <v>252</v>
      </c>
      <c r="B472" s="46" t="s">
        <v>180</v>
      </c>
      <c r="C472" s="43">
        <v>0.04</v>
      </c>
      <c r="D472" s="3" t="s">
        <v>3</v>
      </c>
      <c r="E472" s="3">
        <v>85443000</v>
      </c>
      <c r="F472" s="3" t="s">
        <v>3</v>
      </c>
      <c r="G472" s="26"/>
      <c r="H472" s="44">
        <v>4.4000000000000004</v>
      </c>
      <c r="I472" s="42"/>
      <c r="J472" s="42"/>
      <c r="K472" s="45" t="s">
        <v>3538</v>
      </c>
      <c r="L472" s="131">
        <f t="shared" si="7"/>
        <v>1.71072</v>
      </c>
    </row>
    <row r="473" spans="1:12" s="60" customFormat="1" x14ac:dyDescent="0.25">
      <c r="A473" s="42" t="s">
        <v>252</v>
      </c>
      <c r="B473" s="46" t="s">
        <v>181</v>
      </c>
      <c r="C473" s="43">
        <v>0.06</v>
      </c>
      <c r="D473" s="3" t="s">
        <v>3</v>
      </c>
      <c r="E473" s="3">
        <v>85443000</v>
      </c>
      <c r="F473" s="3" t="s">
        <v>3</v>
      </c>
      <c r="G473" s="26"/>
      <c r="H473" s="44">
        <v>10.7</v>
      </c>
      <c r="I473" s="42"/>
      <c r="J473" s="42"/>
      <c r="K473" s="45" t="s">
        <v>3538</v>
      </c>
      <c r="L473" s="131">
        <f t="shared" si="7"/>
        <v>4.1601599999999994</v>
      </c>
    </row>
    <row r="474" spans="1:12" s="60" customFormat="1" x14ac:dyDescent="0.25">
      <c r="A474" s="42" t="s">
        <v>252</v>
      </c>
      <c r="B474" s="46" t="s">
        <v>182</v>
      </c>
      <c r="C474" s="43">
        <v>0.08</v>
      </c>
      <c r="D474" s="3" t="s">
        <v>3</v>
      </c>
      <c r="E474" s="3">
        <v>85443000</v>
      </c>
      <c r="F474" s="3" t="s">
        <v>3</v>
      </c>
      <c r="G474" s="26"/>
      <c r="H474" s="44">
        <v>10.7</v>
      </c>
      <c r="I474" s="42"/>
      <c r="J474" s="42"/>
      <c r="K474" s="45" t="s">
        <v>3538</v>
      </c>
      <c r="L474" s="131">
        <f t="shared" si="7"/>
        <v>4.1601599999999994</v>
      </c>
    </row>
    <row r="475" spans="1:12" s="60" customFormat="1" x14ac:dyDescent="0.25">
      <c r="A475" s="42" t="s">
        <v>252</v>
      </c>
      <c r="B475" s="46" t="s">
        <v>183</v>
      </c>
      <c r="C475" s="43">
        <v>0.06</v>
      </c>
      <c r="D475" s="3" t="s">
        <v>3</v>
      </c>
      <c r="E475" s="3">
        <v>85443000</v>
      </c>
      <c r="F475" s="3" t="s">
        <v>3</v>
      </c>
      <c r="G475" s="26"/>
      <c r="H475" s="44">
        <v>10.7</v>
      </c>
      <c r="I475" s="42"/>
      <c r="J475" s="42"/>
      <c r="K475" s="45" t="s">
        <v>3538</v>
      </c>
      <c r="L475" s="131">
        <f t="shared" si="7"/>
        <v>4.1601599999999994</v>
      </c>
    </row>
    <row r="476" spans="1:12" s="60" customFormat="1" x14ac:dyDescent="0.25">
      <c r="A476" s="42" t="s">
        <v>252</v>
      </c>
      <c r="B476" s="46" t="s">
        <v>184</v>
      </c>
      <c r="C476" s="43">
        <v>0.08</v>
      </c>
      <c r="D476" s="3" t="s">
        <v>3</v>
      </c>
      <c r="E476" s="3">
        <v>85443000</v>
      </c>
      <c r="F476" s="3" t="s">
        <v>3</v>
      </c>
      <c r="G476" s="26"/>
      <c r="H476" s="44">
        <v>11</v>
      </c>
      <c r="I476" s="42"/>
      <c r="J476" s="42"/>
      <c r="K476" s="45" t="s">
        <v>3538</v>
      </c>
      <c r="L476" s="131">
        <f t="shared" si="7"/>
        <v>4.2767999999999997</v>
      </c>
    </row>
    <row r="477" spans="1:12" s="60" customFormat="1" x14ac:dyDescent="0.25">
      <c r="A477" s="42" t="s">
        <v>252</v>
      </c>
      <c r="B477" s="46" t="s">
        <v>185</v>
      </c>
      <c r="C477" s="43">
        <v>0.08</v>
      </c>
      <c r="D477" s="3" t="s">
        <v>3</v>
      </c>
      <c r="E477" s="3">
        <v>85443000</v>
      </c>
      <c r="F477" s="3" t="s">
        <v>3</v>
      </c>
      <c r="G477" s="26"/>
      <c r="H477" s="44">
        <v>11</v>
      </c>
      <c r="I477" s="42"/>
      <c r="J477" s="42"/>
      <c r="K477" s="45" t="s">
        <v>3538</v>
      </c>
      <c r="L477" s="131">
        <f t="shared" si="7"/>
        <v>4.2767999999999997</v>
      </c>
    </row>
    <row r="478" spans="1:12" s="60" customFormat="1" x14ac:dyDescent="0.25">
      <c r="A478" s="42" t="s">
        <v>252</v>
      </c>
      <c r="B478" s="46" t="s">
        <v>186</v>
      </c>
      <c r="C478" s="43">
        <v>0.08</v>
      </c>
      <c r="D478" s="3" t="s">
        <v>3</v>
      </c>
      <c r="E478" s="3">
        <v>85443000</v>
      </c>
      <c r="F478" s="3" t="s">
        <v>3</v>
      </c>
      <c r="G478" s="26"/>
      <c r="H478" s="44">
        <v>10.199999999999999</v>
      </c>
      <c r="I478" s="42"/>
      <c r="J478" s="42"/>
      <c r="K478" s="45" t="s">
        <v>3538</v>
      </c>
      <c r="L478" s="131">
        <v>3.9657599999999995</v>
      </c>
    </row>
    <row r="479" spans="1:12" s="60" customFormat="1" x14ac:dyDescent="0.25">
      <c r="A479" s="42" t="s">
        <v>252</v>
      </c>
      <c r="B479" s="46" t="s">
        <v>187</v>
      </c>
      <c r="C479" s="43">
        <v>0.1</v>
      </c>
      <c r="D479" s="3" t="s">
        <v>3</v>
      </c>
      <c r="E479" s="3">
        <v>85443000</v>
      </c>
      <c r="F479" s="3" t="s">
        <v>3</v>
      </c>
      <c r="G479" s="26"/>
      <c r="H479" s="44">
        <v>8.5</v>
      </c>
      <c r="I479" s="42"/>
      <c r="J479" s="42"/>
      <c r="K479" s="45" t="s">
        <v>3538</v>
      </c>
      <c r="L479" s="131">
        <v>3.3047999999999997</v>
      </c>
    </row>
    <row r="480" spans="1:12" s="60" customFormat="1" x14ac:dyDescent="0.25">
      <c r="A480" s="42" t="s">
        <v>252</v>
      </c>
      <c r="B480" s="46" t="s">
        <v>188</v>
      </c>
      <c r="C480" s="43">
        <v>0.08</v>
      </c>
      <c r="D480" s="3" t="s">
        <v>3</v>
      </c>
      <c r="E480" s="3">
        <v>85443000</v>
      </c>
      <c r="F480" s="3" t="s">
        <v>3</v>
      </c>
      <c r="G480" s="26"/>
      <c r="H480" s="44">
        <v>9</v>
      </c>
      <c r="I480" s="42"/>
      <c r="J480" s="42"/>
      <c r="K480" s="45" t="s">
        <v>3538</v>
      </c>
      <c r="L480" s="131">
        <v>3.4991999999999996</v>
      </c>
    </row>
    <row r="481" spans="1:12" s="60" customFormat="1" x14ac:dyDescent="0.25">
      <c r="A481" s="42" t="s">
        <v>252</v>
      </c>
      <c r="B481" s="46" t="s">
        <v>330</v>
      </c>
      <c r="C481" s="43">
        <v>0.06</v>
      </c>
      <c r="D481" s="3" t="s">
        <v>3</v>
      </c>
      <c r="E481" s="3">
        <v>85443000</v>
      </c>
      <c r="F481" s="3" t="s">
        <v>3</v>
      </c>
      <c r="G481" s="26"/>
      <c r="H481" s="44">
        <v>12</v>
      </c>
      <c r="I481" s="42"/>
      <c r="J481" s="42"/>
      <c r="K481" s="45" t="s">
        <v>3538</v>
      </c>
      <c r="L481" s="131">
        <f>H481*0.3888</f>
        <v>4.6655999999999995</v>
      </c>
    </row>
    <row r="482" spans="1:12" s="60" customFormat="1" x14ac:dyDescent="0.25">
      <c r="A482" s="49" t="s">
        <v>252</v>
      </c>
      <c r="B482" s="50" t="s">
        <v>3604</v>
      </c>
      <c r="C482" s="24">
        <v>0.1</v>
      </c>
      <c r="D482" s="21" t="s">
        <v>3</v>
      </c>
      <c r="E482" s="21">
        <v>85443000</v>
      </c>
      <c r="F482" s="21" t="s">
        <v>3</v>
      </c>
      <c r="G482" s="130"/>
      <c r="H482" s="53"/>
      <c r="I482" s="49"/>
      <c r="J482" s="49"/>
      <c r="K482" s="54"/>
      <c r="L482" s="132"/>
    </row>
    <row r="483" spans="1:12" s="60" customFormat="1" x14ac:dyDescent="0.25">
      <c r="A483" s="49" t="s">
        <v>252</v>
      </c>
      <c r="B483" s="50" t="s">
        <v>3592</v>
      </c>
      <c r="C483" s="24">
        <v>0.12</v>
      </c>
      <c r="D483" s="21" t="s">
        <v>3</v>
      </c>
      <c r="E483" s="21">
        <v>85443000</v>
      </c>
      <c r="F483" s="21" t="s">
        <v>3</v>
      </c>
      <c r="G483" s="130"/>
      <c r="H483" s="53"/>
      <c r="I483" s="49"/>
      <c r="J483" s="49"/>
      <c r="K483" s="54"/>
      <c r="L483" s="132"/>
    </row>
    <row r="484" spans="1:12" s="60" customFormat="1" x14ac:dyDescent="0.25">
      <c r="A484" s="49" t="s">
        <v>252</v>
      </c>
      <c r="B484" s="50" t="s">
        <v>3590</v>
      </c>
      <c r="C484" s="24">
        <v>0.1</v>
      </c>
      <c r="D484" s="21" t="s">
        <v>3</v>
      </c>
      <c r="E484" s="21">
        <v>85443000</v>
      </c>
      <c r="F484" s="21" t="s">
        <v>3</v>
      </c>
      <c r="G484" s="130"/>
      <c r="H484" s="53"/>
      <c r="I484" s="49"/>
      <c r="J484" s="49"/>
      <c r="K484" s="54"/>
      <c r="L484" s="132"/>
    </row>
    <row r="485" spans="1:12" s="60" customFormat="1" x14ac:dyDescent="0.25">
      <c r="A485" s="49" t="s">
        <v>252</v>
      </c>
      <c r="B485" s="50" t="s">
        <v>3591</v>
      </c>
      <c r="C485" s="24">
        <v>0.08</v>
      </c>
      <c r="D485" s="21" t="s">
        <v>3</v>
      </c>
      <c r="E485" s="21">
        <v>85443000</v>
      </c>
      <c r="F485" s="21" t="s">
        <v>3</v>
      </c>
      <c r="G485" s="130"/>
      <c r="H485" s="53"/>
      <c r="I485" s="49"/>
      <c r="J485" s="49"/>
      <c r="K485" s="54"/>
      <c r="L485" s="132"/>
    </row>
    <row r="486" spans="1:12" s="60" customFormat="1" x14ac:dyDescent="0.25">
      <c r="A486" s="42" t="s">
        <v>252</v>
      </c>
      <c r="B486" s="46" t="s">
        <v>3821</v>
      </c>
      <c r="C486" s="43">
        <v>0.38</v>
      </c>
      <c r="D486" s="3" t="s">
        <v>3</v>
      </c>
      <c r="E486" s="3"/>
      <c r="F486" s="3" t="s">
        <v>3</v>
      </c>
      <c r="G486" s="26"/>
      <c r="H486" s="44"/>
      <c r="I486" s="42"/>
      <c r="J486" s="42"/>
      <c r="K486" s="45"/>
      <c r="L486" s="131"/>
    </row>
    <row r="487" spans="1:12" s="60" customFormat="1" x14ac:dyDescent="0.25">
      <c r="A487" s="42" t="s">
        <v>252</v>
      </c>
      <c r="B487" s="46" t="s">
        <v>189</v>
      </c>
      <c r="C487" s="43">
        <v>0.12</v>
      </c>
      <c r="D487" s="3" t="s">
        <v>3</v>
      </c>
      <c r="E487" s="3"/>
      <c r="F487" s="3" t="s">
        <v>3</v>
      </c>
      <c r="G487" s="26"/>
      <c r="H487" s="44">
        <v>12.6</v>
      </c>
      <c r="I487" s="42"/>
      <c r="J487" s="42"/>
      <c r="K487" s="45" t="s">
        <v>3536</v>
      </c>
      <c r="L487" s="131">
        <v>5.4432</v>
      </c>
    </row>
    <row r="488" spans="1:12" s="60" customFormat="1" x14ac:dyDescent="0.25">
      <c r="A488" s="42" t="s">
        <v>252</v>
      </c>
      <c r="B488" s="46" t="s">
        <v>190</v>
      </c>
      <c r="C488" s="43">
        <v>0.04</v>
      </c>
      <c r="D488" s="3" t="s">
        <v>3</v>
      </c>
      <c r="E488" s="3"/>
      <c r="F488" s="3" t="s">
        <v>3</v>
      </c>
      <c r="G488" s="26"/>
      <c r="H488" s="44">
        <v>6.8</v>
      </c>
      <c r="I488" s="42"/>
      <c r="J488" s="42"/>
      <c r="K488" s="45" t="s">
        <v>3536</v>
      </c>
      <c r="L488" s="131">
        <v>2.9375999999999998</v>
      </c>
    </row>
    <row r="489" spans="1:12" s="60" customFormat="1" x14ac:dyDescent="0.25">
      <c r="A489" s="42" t="s">
        <v>252</v>
      </c>
      <c r="B489" s="46" t="s">
        <v>191</v>
      </c>
      <c r="C489" s="43">
        <v>0.08</v>
      </c>
      <c r="D489" s="3" t="s">
        <v>3</v>
      </c>
      <c r="E489" s="3"/>
      <c r="F489" s="3" t="s">
        <v>3</v>
      </c>
      <c r="G489" s="26"/>
      <c r="H489" s="44">
        <v>14.7</v>
      </c>
      <c r="I489" s="42"/>
      <c r="J489" s="42"/>
      <c r="K489" s="45" t="s">
        <v>3536</v>
      </c>
      <c r="L489" s="131">
        <v>6.3503999999999996</v>
      </c>
    </row>
    <row r="490" spans="1:12" s="60" customFormat="1" x14ac:dyDescent="0.25">
      <c r="A490" s="42" t="s">
        <v>252</v>
      </c>
      <c r="B490" s="46" t="s">
        <v>192</v>
      </c>
      <c r="C490" s="43">
        <v>0.06</v>
      </c>
      <c r="D490" s="3" t="s">
        <v>3</v>
      </c>
      <c r="E490" s="3"/>
      <c r="F490" s="3" t="s">
        <v>3</v>
      </c>
      <c r="G490" s="26"/>
      <c r="H490" s="44">
        <v>38</v>
      </c>
      <c r="I490" s="42"/>
      <c r="J490" s="42"/>
      <c r="K490" s="45" t="s">
        <v>3536</v>
      </c>
      <c r="L490" s="131">
        <v>16.416</v>
      </c>
    </row>
    <row r="491" spans="1:12" s="60" customFormat="1" x14ac:dyDescent="0.25">
      <c r="A491" s="49" t="s">
        <v>252</v>
      </c>
      <c r="B491" s="50" t="s">
        <v>193</v>
      </c>
      <c r="C491" s="24">
        <v>0.26</v>
      </c>
      <c r="D491" s="21" t="s">
        <v>3</v>
      </c>
      <c r="E491" s="21"/>
      <c r="F491" s="21" t="s">
        <v>3</v>
      </c>
      <c r="G491" s="26"/>
      <c r="H491" s="53"/>
      <c r="I491" s="49"/>
      <c r="J491" s="49"/>
      <c r="K491" s="54"/>
      <c r="L491" s="132"/>
    </row>
    <row r="492" spans="1:12" s="60" customFormat="1" x14ac:dyDescent="0.25">
      <c r="A492" s="42" t="s">
        <v>252</v>
      </c>
      <c r="B492" s="46" t="s">
        <v>194</v>
      </c>
      <c r="C492" s="43">
        <v>0.38</v>
      </c>
      <c r="D492" s="3" t="s">
        <v>3</v>
      </c>
      <c r="E492" s="3"/>
      <c r="F492" s="3" t="s">
        <v>3</v>
      </c>
      <c r="G492" s="26"/>
      <c r="H492" s="44">
        <v>124</v>
      </c>
      <c r="I492" s="42"/>
      <c r="J492" s="42"/>
      <c r="K492" s="52" t="s">
        <v>3539</v>
      </c>
      <c r="L492" s="131">
        <f>H492*0.56</f>
        <v>69.440000000000012</v>
      </c>
    </row>
    <row r="493" spans="1:12" s="60" customFormat="1" x14ac:dyDescent="0.25">
      <c r="A493" s="42" t="s">
        <v>252</v>
      </c>
      <c r="B493" s="46" t="s">
        <v>195</v>
      </c>
      <c r="C493" s="43">
        <v>0.12</v>
      </c>
      <c r="D493" s="3" t="s">
        <v>3</v>
      </c>
      <c r="E493" s="3"/>
      <c r="F493" s="3" t="s">
        <v>3</v>
      </c>
      <c r="G493" s="26"/>
      <c r="H493" s="44">
        <v>9.5</v>
      </c>
      <c r="I493" s="42"/>
      <c r="J493" s="42"/>
      <c r="K493" s="52" t="s">
        <v>3539</v>
      </c>
      <c r="L493" s="131">
        <f>H493*0.56</f>
        <v>5.32</v>
      </c>
    </row>
    <row r="494" spans="1:12" s="60" customFormat="1" x14ac:dyDescent="0.25">
      <c r="A494" s="42" t="s">
        <v>252</v>
      </c>
      <c r="B494" s="46" t="s">
        <v>196</v>
      </c>
      <c r="C494" s="43">
        <v>0.34</v>
      </c>
      <c r="D494" s="3" t="s">
        <v>3</v>
      </c>
      <c r="E494" s="3"/>
      <c r="F494" s="3" t="s">
        <v>3</v>
      </c>
      <c r="G494" s="26"/>
      <c r="H494" s="44">
        <v>14.9</v>
      </c>
      <c r="I494" s="42"/>
      <c r="J494" s="42"/>
      <c r="K494" s="52" t="s">
        <v>3539</v>
      </c>
      <c r="L494" s="131">
        <f>H494*0.56</f>
        <v>8.3440000000000012</v>
      </c>
    </row>
    <row r="495" spans="1:12" s="60" customFormat="1" x14ac:dyDescent="0.25">
      <c r="A495" s="42" t="s">
        <v>252</v>
      </c>
      <c r="B495" s="46" t="s">
        <v>197</v>
      </c>
      <c r="C495" s="43">
        <v>0.24</v>
      </c>
      <c r="D495" s="3" t="s">
        <v>3</v>
      </c>
      <c r="E495" s="3"/>
      <c r="F495" s="3" t="s">
        <v>3</v>
      </c>
      <c r="G495" s="26"/>
      <c r="H495" s="44">
        <v>15.5</v>
      </c>
      <c r="I495" s="42"/>
      <c r="J495" s="42"/>
      <c r="K495" s="52" t="s">
        <v>3539</v>
      </c>
      <c r="L495" s="131">
        <v>8.6800000000000015</v>
      </c>
    </row>
    <row r="496" spans="1:12" s="60" customFormat="1" x14ac:dyDescent="0.25">
      <c r="A496" s="42" t="s">
        <v>252</v>
      </c>
      <c r="B496" s="46" t="s">
        <v>198</v>
      </c>
      <c r="C496" s="43">
        <v>0.24</v>
      </c>
      <c r="D496" s="3" t="s">
        <v>3</v>
      </c>
      <c r="E496" s="3"/>
      <c r="F496" s="3" t="s">
        <v>3</v>
      </c>
      <c r="G496" s="26"/>
      <c r="H496" s="44">
        <v>15.5</v>
      </c>
      <c r="I496" s="42"/>
      <c r="J496" s="42"/>
      <c r="K496" s="52" t="s">
        <v>3539</v>
      </c>
      <c r="L496" s="131">
        <v>8.6800000000000015</v>
      </c>
    </row>
    <row r="497" spans="1:12" s="60" customFormat="1" x14ac:dyDescent="0.25">
      <c r="A497" s="42" t="s">
        <v>252</v>
      </c>
      <c r="B497" s="46" t="s">
        <v>199</v>
      </c>
      <c r="C497" s="43">
        <v>0.08</v>
      </c>
      <c r="D497" s="3" t="s">
        <v>3</v>
      </c>
      <c r="E497" s="3"/>
      <c r="F497" s="3" t="s">
        <v>3</v>
      </c>
      <c r="G497" s="26"/>
      <c r="H497" s="44">
        <v>36</v>
      </c>
      <c r="I497" s="42"/>
      <c r="J497" s="42"/>
      <c r="K497" s="52" t="s">
        <v>3539</v>
      </c>
      <c r="L497" s="131">
        <v>20.160000000000004</v>
      </c>
    </row>
    <row r="498" spans="1:12" s="60" customFormat="1" x14ac:dyDescent="0.25">
      <c r="A498" s="42" t="s">
        <v>252</v>
      </c>
      <c r="B498" s="46" t="s">
        <v>200</v>
      </c>
      <c r="C498" s="43">
        <v>0.1</v>
      </c>
      <c r="D498" s="3" t="s">
        <v>3</v>
      </c>
      <c r="E498" s="3"/>
      <c r="F498" s="3" t="s">
        <v>3</v>
      </c>
      <c r="G498" s="26"/>
      <c r="H498" s="44">
        <v>11</v>
      </c>
      <c r="I498" s="42"/>
      <c r="J498" s="42"/>
      <c r="K498" s="52" t="s">
        <v>3539</v>
      </c>
      <c r="L498" s="131">
        <f>H498*0.56</f>
        <v>6.16</v>
      </c>
    </row>
    <row r="499" spans="1:12" s="60" customFormat="1" x14ac:dyDescent="0.25">
      <c r="A499" s="49" t="s">
        <v>252</v>
      </c>
      <c r="B499" s="50" t="s">
        <v>284</v>
      </c>
      <c r="C499" s="24">
        <v>0.62</v>
      </c>
      <c r="D499" s="21" t="s">
        <v>3</v>
      </c>
      <c r="E499" s="21">
        <v>85443000</v>
      </c>
      <c r="F499" s="21" t="s">
        <v>3</v>
      </c>
      <c r="G499" s="26"/>
      <c r="H499" s="53"/>
      <c r="I499" s="49"/>
      <c r="J499" s="49"/>
      <c r="K499" s="54"/>
      <c r="L499" s="132"/>
    </row>
    <row r="500" spans="1:12" s="60" customFormat="1" x14ac:dyDescent="0.25">
      <c r="A500" s="42" t="s">
        <v>252</v>
      </c>
      <c r="B500" s="46" t="s">
        <v>201</v>
      </c>
      <c r="C500" s="43">
        <v>0.05</v>
      </c>
      <c r="D500" s="3" t="s">
        <v>3</v>
      </c>
      <c r="E500" s="3"/>
      <c r="F500" s="3" t="s">
        <v>3</v>
      </c>
      <c r="G500" s="26"/>
      <c r="H500" s="44">
        <v>9</v>
      </c>
      <c r="I500" s="42"/>
      <c r="J500" s="42"/>
      <c r="K500" s="52" t="s">
        <v>3539</v>
      </c>
      <c r="L500" s="131">
        <f>H500*0.56</f>
        <v>5.0400000000000009</v>
      </c>
    </row>
    <row r="501" spans="1:12" s="60" customFormat="1" x14ac:dyDescent="0.25">
      <c r="A501" s="49" t="s">
        <v>252</v>
      </c>
      <c r="B501" s="50" t="s">
        <v>202</v>
      </c>
      <c r="C501" s="24">
        <v>0.16</v>
      </c>
      <c r="D501" s="21" t="s">
        <v>3</v>
      </c>
      <c r="E501" s="21"/>
      <c r="F501" s="21" t="s">
        <v>3</v>
      </c>
      <c r="G501" s="26"/>
      <c r="H501" s="53"/>
      <c r="I501" s="49"/>
      <c r="J501" s="49"/>
      <c r="K501" s="54"/>
      <c r="L501" s="132"/>
    </row>
    <row r="502" spans="1:12" s="60" customFormat="1" x14ac:dyDescent="0.25">
      <c r="A502" s="42" t="s">
        <v>252</v>
      </c>
      <c r="B502" s="46" t="s">
        <v>331</v>
      </c>
      <c r="C502" s="43">
        <v>0.1</v>
      </c>
      <c r="D502" s="3" t="s">
        <v>3</v>
      </c>
      <c r="E502" s="3">
        <v>85443000</v>
      </c>
      <c r="F502" s="3" t="s">
        <v>3</v>
      </c>
      <c r="G502" s="26"/>
      <c r="H502" s="44">
        <v>5</v>
      </c>
      <c r="I502" s="42"/>
      <c r="J502" s="42"/>
      <c r="K502" s="45" t="s">
        <v>3536</v>
      </c>
      <c r="L502" s="131">
        <f t="shared" ref="L502:L510" si="8">H502*0.432</f>
        <v>2.16</v>
      </c>
    </row>
    <row r="503" spans="1:12" s="60" customFormat="1" x14ac:dyDescent="0.25">
      <c r="A503" s="42" t="s">
        <v>252</v>
      </c>
      <c r="B503" s="46" t="s">
        <v>332</v>
      </c>
      <c r="C503" s="43">
        <v>0.14000000000000001</v>
      </c>
      <c r="D503" s="3" t="s">
        <v>3</v>
      </c>
      <c r="E503" s="3">
        <v>85443000</v>
      </c>
      <c r="F503" s="3" t="s">
        <v>3</v>
      </c>
      <c r="G503" s="26"/>
      <c r="H503" s="44">
        <v>6</v>
      </c>
      <c r="I503" s="42"/>
      <c r="J503" s="42"/>
      <c r="K503" s="45" t="s">
        <v>3536</v>
      </c>
      <c r="L503" s="131">
        <f t="shared" si="8"/>
        <v>2.5920000000000001</v>
      </c>
    </row>
    <row r="504" spans="1:12" s="60" customFormat="1" x14ac:dyDescent="0.25">
      <c r="A504" s="42" t="s">
        <v>252</v>
      </c>
      <c r="B504" s="46" t="s">
        <v>333</v>
      </c>
      <c r="C504" s="43">
        <v>0.22</v>
      </c>
      <c r="D504" s="3" t="s">
        <v>3</v>
      </c>
      <c r="E504" s="3">
        <v>85443000</v>
      </c>
      <c r="F504" s="3" t="s">
        <v>3</v>
      </c>
      <c r="G504" s="26"/>
      <c r="H504" s="44">
        <v>8</v>
      </c>
      <c r="I504" s="42"/>
      <c r="J504" s="42"/>
      <c r="K504" s="45" t="s">
        <v>3536</v>
      </c>
      <c r="L504" s="131">
        <f t="shared" si="8"/>
        <v>3.456</v>
      </c>
    </row>
    <row r="505" spans="1:12" s="60" customFormat="1" x14ac:dyDescent="0.25">
      <c r="A505" s="42" t="s">
        <v>252</v>
      </c>
      <c r="B505" s="46" t="s">
        <v>334</v>
      </c>
      <c r="C505" s="43">
        <v>0.26</v>
      </c>
      <c r="D505" s="3" t="s">
        <v>3</v>
      </c>
      <c r="E505" s="3">
        <v>85443000</v>
      </c>
      <c r="F505" s="3" t="s">
        <v>3</v>
      </c>
      <c r="G505" s="26"/>
      <c r="H505" s="44">
        <v>10</v>
      </c>
      <c r="I505" s="42"/>
      <c r="J505" s="42"/>
      <c r="K505" s="45" t="s">
        <v>3536</v>
      </c>
      <c r="L505" s="131">
        <f t="shared" si="8"/>
        <v>4.32</v>
      </c>
    </row>
    <row r="506" spans="1:12" s="60" customFormat="1" x14ac:dyDescent="0.25">
      <c r="A506" s="42" t="s">
        <v>252</v>
      </c>
      <c r="B506" s="46" t="s">
        <v>335</v>
      </c>
      <c r="C506" s="43">
        <v>0.1</v>
      </c>
      <c r="D506" s="3" t="s">
        <v>3</v>
      </c>
      <c r="E506" s="3">
        <v>85443000</v>
      </c>
      <c r="F506" s="3" t="s">
        <v>3</v>
      </c>
      <c r="G506" s="26"/>
      <c r="H506" s="44">
        <v>12</v>
      </c>
      <c r="I506" s="42"/>
      <c r="J506" s="42"/>
      <c r="K506" s="45" t="s">
        <v>3536</v>
      </c>
      <c r="L506" s="131">
        <f t="shared" si="8"/>
        <v>5.1840000000000002</v>
      </c>
    </row>
    <row r="507" spans="1:12" s="60" customFormat="1" x14ac:dyDescent="0.25">
      <c r="A507" s="42" t="s">
        <v>252</v>
      </c>
      <c r="B507" s="46" t="s">
        <v>336</v>
      </c>
      <c r="C507" s="43">
        <v>0.1</v>
      </c>
      <c r="D507" s="3" t="s">
        <v>3</v>
      </c>
      <c r="E507" s="3">
        <v>85443000</v>
      </c>
      <c r="F507" s="3" t="s">
        <v>3</v>
      </c>
      <c r="G507" s="26"/>
      <c r="H507" s="44">
        <v>12</v>
      </c>
      <c r="I507" s="42"/>
      <c r="J507" s="42"/>
      <c r="K507" s="45" t="s">
        <v>3536</v>
      </c>
      <c r="L507" s="131">
        <f t="shared" si="8"/>
        <v>5.1840000000000002</v>
      </c>
    </row>
    <row r="508" spans="1:12" s="60" customFormat="1" x14ac:dyDescent="0.25">
      <c r="A508" s="42" t="s">
        <v>252</v>
      </c>
      <c r="B508" s="46" t="s">
        <v>337</v>
      </c>
      <c r="C508" s="43">
        <v>0.24</v>
      </c>
      <c r="D508" s="3" t="s">
        <v>3</v>
      </c>
      <c r="E508" s="3">
        <v>85443000</v>
      </c>
      <c r="F508" s="3" t="s">
        <v>3</v>
      </c>
      <c r="G508" s="26"/>
      <c r="H508" s="44">
        <v>18</v>
      </c>
      <c r="I508" s="42"/>
      <c r="J508" s="42"/>
      <c r="K508" s="45" t="s">
        <v>3536</v>
      </c>
      <c r="L508" s="131">
        <f t="shared" si="8"/>
        <v>7.7759999999999998</v>
      </c>
    </row>
    <row r="509" spans="1:12" s="60" customFormat="1" x14ac:dyDescent="0.25">
      <c r="A509" s="42" t="s">
        <v>252</v>
      </c>
      <c r="B509" s="46" t="s">
        <v>338</v>
      </c>
      <c r="C509" s="43">
        <v>0.42</v>
      </c>
      <c r="D509" s="3" t="s">
        <v>3</v>
      </c>
      <c r="E509" s="3">
        <v>85443000</v>
      </c>
      <c r="F509" s="3" t="s">
        <v>3</v>
      </c>
      <c r="G509" s="26"/>
      <c r="H509" s="44">
        <v>31</v>
      </c>
      <c r="I509" s="42"/>
      <c r="J509" s="42"/>
      <c r="K509" s="45" t="s">
        <v>3536</v>
      </c>
      <c r="L509" s="131">
        <f t="shared" si="8"/>
        <v>13.391999999999999</v>
      </c>
    </row>
    <row r="510" spans="1:12" s="60" customFormat="1" x14ac:dyDescent="0.25">
      <c r="A510" s="42" t="s">
        <v>252</v>
      </c>
      <c r="B510" s="46" t="s">
        <v>339</v>
      </c>
      <c r="C510" s="43">
        <v>0.66</v>
      </c>
      <c r="D510" s="3" t="s">
        <v>3</v>
      </c>
      <c r="E510" s="3">
        <v>85443000</v>
      </c>
      <c r="F510" s="3" t="s">
        <v>3</v>
      </c>
      <c r="G510" s="26"/>
      <c r="H510" s="44">
        <v>50</v>
      </c>
      <c r="I510" s="42"/>
      <c r="J510" s="42"/>
      <c r="K510" s="45" t="s">
        <v>3536</v>
      </c>
      <c r="L510" s="131">
        <f t="shared" si="8"/>
        <v>21.6</v>
      </c>
    </row>
    <row r="511" spans="1:12" s="60" customFormat="1" x14ac:dyDescent="0.25">
      <c r="A511" s="42" t="s">
        <v>252</v>
      </c>
      <c r="B511" s="46" t="s">
        <v>285</v>
      </c>
      <c r="C511" s="43">
        <v>0.54</v>
      </c>
      <c r="D511" s="3" t="s">
        <v>3</v>
      </c>
      <c r="E511" s="3">
        <v>85185000</v>
      </c>
      <c r="F511" s="3" t="s">
        <v>3</v>
      </c>
      <c r="G511" s="26"/>
      <c r="H511" s="44">
        <v>89</v>
      </c>
      <c r="I511" s="42"/>
      <c r="J511" s="42"/>
      <c r="K511" s="52" t="s">
        <v>3539</v>
      </c>
      <c r="L511" s="131">
        <f>H511*0.56</f>
        <v>49.84</v>
      </c>
    </row>
    <row r="512" spans="1:12" s="60" customFormat="1" x14ac:dyDescent="0.25">
      <c r="A512" s="42" t="s">
        <v>252</v>
      </c>
      <c r="B512" s="46" t="s">
        <v>286</v>
      </c>
      <c r="C512" s="43">
        <v>0.52</v>
      </c>
      <c r="D512" s="3" t="s">
        <v>3</v>
      </c>
      <c r="E512" s="3">
        <v>85123090</v>
      </c>
      <c r="F512" s="3" t="s">
        <v>3</v>
      </c>
      <c r="G512" s="26"/>
      <c r="H512" s="44">
        <v>63</v>
      </c>
      <c r="I512" s="42"/>
      <c r="J512" s="42"/>
      <c r="K512" s="45" t="s">
        <v>3536</v>
      </c>
      <c r="L512" s="131">
        <f>H512*0.432</f>
        <v>27.216000000000001</v>
      </c>
    </row>
    <row r="513" spans="1:12" s="60" customFormat="1" x14ac:dyDescent="0.25">
      <c r="A513" s="42" t="s">
        <v>252</v>
      </c>
      <c r="B513" s="46" t="s">
        <v>290</v>
      </c>
      <c r="C513" s="43">
        <v>0.32</v>
      </c>
      <c r="D513" s="3" t="s">
        <v>3</v>
      </c>
      <c r="E513" s="3">
        <v>85312020</v>
      </c>
      <c r="F513" s="3" t="s">
        <v>3</v>
      </c>
      <c r="G513" s="26"/>
      <c r="H513" s="44">
        <v>99</v>
      </c>
      <c r="I513" s="42"/>
      <c r="J513" s="42"/>
      <c r="K513" s="45" t="s">
        <v>3536</v>
      </c>
      <c r="L513" s="131">
        <f>H513*0.432</f>
        <v>42.768000000000001</v>
      </c>
    </row>
    <row r="514" spans="1:12" s="60" customFormat="1" x14ac:dyDescent="0.25">
      <c r="A514" s="49" t="s">
        <v>252</v>
      </c>
      <c r="B514" s="50" t="s">
        <v>287</v>
      </c>
      <c r="C514" s="24">
        <v>0.3</v>
      </c>
      <c r="D514" s="21" t="s">
        <v>3</v>
      </c>
      <c r="E514" s="21">
        <v>85340090</v>
      </c>
      <c r="F514" s="21" t="s">
        <v>3</v>
      </c>
      <c r="G514" s="26"/>
      <c r="H514" s="22"/>
      <c r="I514" s="49"/>
      <c r="J514" s="49"/>
      <c r="K514" s="51"/>
      <c r="L514" s="22"/>
    </row>
    <row r="515" spans="1:12" s="60" customFormat="1" x14ac:dyDescent="0.25">
      <c r="A515" s="42" t="s">
        <v>252</v>
      </c>
      <c r="B515" s="46" t="s">
        <v>203</v>
      </c>
      <c r="C515" s="43">
        <v>0.36</v>
      </c>
      <c r="D515" s="3" t="s">
        <v>3</v>
      </c>
      <c r="E515" s="3"/>
      <c r="F515" s="3" t="s">
        <v>3</v>
      </c>
      <c r="G515" s="26"/>
      <c r="H515" s="44">
        <v>24</v>
      </c>
      <c r="I515" s="42"/>
      <c r="J515" s="42"/>
      <c r="K515" s="45" t="s">
        <v>3536</v>
      </c>
      <c r="L515" s="131">
        <v>10.368</v>
      </c>
    </row>
    <row r="516" spans="1:12" s="60" customFormat="1" x14ac:dyDescent="0.25">
      <c r="A516" s="42" t="s">
        <v>252</v>
      </c>
      <c r="B516" s="46" t="s">
        <v>204</v>
      </c>
      <c r="C516" s="43">
        <v>0.08</v>
      </c>
      <c r="D516" s="3" t="s">
        <v>3</v>
      </c>
      <c r="E516" s="3">
        <v>85291011</v>
      </c>
      <c r="F516" s="3" t="s">
        <v>3</v>
      </c>
      <c r="G516" s="26"/>
      <c r="H516" s="44">
        <v>16.5</v>
      </c>
      <c r="I516" s="42"/>
      <c r="J516" s="42"/>
      <c r="K516" s="45" t="s">
        <v>3536</v>
      </c>
      <c r="L516" s="131">
        <v>7.1280000000000001</v>
      </c>
    </row>
    <row r="517" spans="1:12" s="60" customFormat="1" x14ac:dyDescent="0.25">
      <c r="A517" s="42" t="s">
        <v>252</v>
      </c>
      <c r="B517" s="46" t="s">
        <v>205</v>
      </c>
      <c r="C517" s="43">
        <v>0.16</v>
      </c>
      <c r="D517" s="3" t="s">
        <v>3</v>
      </c>
      <c r="E517" s="3"/>
      <c r="F517" s="3" t="s">
        <v>3</v>
      </c>
      <c r="G517" s="26"/>
      <c r="H517" s="44">
        <v>13.5</v>
      </c>
      <c r="I517" s="42"/>
      <c r="J517" s="42"/>
      <c r="K517" s="45" t="s">
        <v>3536</v>
      </c>
      <c r="L517" s="131">
        <v>5.8319999999999999</v>
      </c>
    </row>
    <row r="518" spans="1:12" s="60" customFormat="1" x14ac:dyDescent="0.25">
      <c r="A518" s="42" t="s">
        <v>252</v>
      </c>
      <c r="B518" s="46" t="s">
        <v>206</v>
      </c>
      <c r="C518" s="43">
        <v>0.1</v>
      </c>
      <c r="D518" s="3" t="s">
        <v>3</v>
      </c>
      <c r="E518" s="3"/>
      <c r="F518" s="3" t="s">
        <v>3</v>
      </c>
      <c r="G518" s="26"/>
      <c r="H518" s="44">
        <v>11.3</v>
      </c>
      <c r="I518" s="42"/>
      <c r="J518" s="42"/>
      <c r="K518" s="45" t="s">
        <v>3536</v>
      </c>
      <c r="L518" s="131">
        <v>4.8816000000000006</v>
      </c>
    </row>
    <row r="519" spans="1:12" s="60" customFormat="1" x14ac:dyDescent="0.25">
      <c r="A519" s="42" t="s">
        <v>252</v>
      </c>
      <c r="B519" s="46" t="s">
        <v>207</v>
      </c>
      <c r="C519" s="43">
        <v>0.16</v>
      </c>
      <c r="D519" s="3" t="s">
        <v>3</v>
      </c>
      <c r="E519" s="3">
        <v>85291011</v>
      </c>
      <c r="F519" s="3" t="s">
        <v>3</v>
      </c>
      <c r="G519" s="26"/>
      <c r="H519" s="44">
        <v>13.8</v>
      </c>
      <c r="I519" s="42"/>
      <c r="J519" s="42"/>
      <c r="K519" s="45" t="s">
        <v>3536</v>
      </c>
      <c r="L519" s="131">
        <v>5.9616000000000007</v>
      </c>
    </row>
    <row r="520" spans="1:12" s="60" customFormat="1" x14ac:dyDescent="0.25">
      <c r="A520" s="42" t="s">
        <v>252</v>
      </c>
      <c r="B520" s="46" t="s">
        <v>208</v>
      </c>
      <c r="C520" s="43">
        <v>0.1</v>
      </c>
      <c r="D520" s="3" t="s">
        <v>3</v>
      </c>
      <c r="E520" s="3">
        <v>85291011</v>
      </c>
      <c r="F520" s="3" t="s">
        <v>3</v>
      </c>
      <c r="G520" s="26"/>
      <c r="H520" s="44">
        <v>13.6</v>
      </c>
      <c r="I520" s="42"/>
      <c r="J520" s="42"/>
      <c r="K520" s="45" t="s">
        <v>3536</v>
      </c>
      <c r="L520" s="131">
        <v>5.8751999999999995</v>
      </c>
    </row>
    <row r="521" spans="1:12" s="60" customFormat="1" x14ac:dyDescent="0.25">
      <c r="A521" s="49" t="s">
        <v>252</v>
      </c>
      <c r="B521" s="50" t="s">
        <v>3595</v>
      </c>
      <c r="C521" s="24">
        <v>0.3</v>
      </c>
      <c r="D521" s="21" t="s">
        <v>3</v>
      </c>
      <c r="E521" s="21">
        <v>85291011</v>
      </c>
      <c r="F521" s="21" t="s">
        <v>3</v>
      </c>
      <c r="G521" s="130"/>
      <c r="H521" s="53"/>
      <c r="I521" s="49"/>
      <c r="J521" s="49"/>
      <c r="K521" s="54"/>
      <c r="L521" s="132"/>
    </row>
    <row r="522" spans="1:12" s="60" customFormat="1" x14ac:dyDescent="0.25">
      <c r="A522" s="42" t="s">
        <v>252</v>
      </c>
      <c r="B522" s="46" t="s">
        <v>296</v>
      </c>
      <c r="C522" s="43">
        <v>0.06</v>
      </c>
      <c r="D522" s="3" t="s">
        <v>3</v>
      </c>
      <c r="E522" s="3">
        <v>85291011</v>
      </c>
      <c r="F522" s="3" t="s">
        <v>3</v>
      </c>
      <c r="G522" s="26"/>
      <c r="H522" s="44">
        <v>8.9</v>
      </c>
      <c r="I522" s="42"/>
      <c r="J522" s="42"/>
      <c r="K522" s="45" t="s">
        <v>3536</v>
      </c>
      <c r="L522" s="131">
        <f t="shared" ref="L522:L540" si="9">H522*0.432</f>
        <v>3.8448000000000002</v>
      </c>
    </row>
    <row r="523" spans="1:12" s="60" customFormat="1" x14ac:dyDescent="0.25">
      <c r="A523" s="42" t="s">
        <v>252</v>
      </c>
      <c r="B523" s="46" t="s">
        <v>209</v>
      </c>
      <c r="C523" s="43">
        <v>0.06</v>
      </c>
      <c r="D523" s="3" t="s">
        <v>3</v>
      </c>
      <c r="E523" s="3"/>
      <c r="F523" s="3" t="s">
        <v>3</v>
      </c>
      <c r="G523" s="26"/>
      <c r="H523" s="44">
        <v>8.9</v>
      </c>
      <c r="I523" s="42"/>
      <c r="J523" s="42"/>
      <c r="K523" s="45" t="s">
        <v>3536</v>
      </c>
      <c r="L523" s="131">
        <f t="shared" si="9"/>
        <v>3.8448000000000002</v>
      </c>
    </row>
    <row r="524" spans="1:12" s="60" customFormat="1" x14ac:dyDescent="0.25">
      <c r="A524" s="42" t="s">
        <v>252</v>
      </c>
      <c r="B524" s="46" t="s">
        <v>210</v>
      </c>
      <c r="C524" s="43">
        <v>0.04</v>
      </c>
      <c r="D524" s="3" t="s">
        <v>3</v>
      </c>
      <c r="E524" s="3"/>
      <c r="F524" s="3" t="s">
        <v>3</v>
      </c>
      <c r="G524" s="26"/>
      <c r="H524" s="44">
        <v>10.4</v>
      </c>
      <c r="I524" s="42"/>
      <c r="J524" s="42"/>
      <c r="K524" s="45" t="s">
        <v>3536</v>
      </c>
      <c r="L524" s="131">
        <f t="shared" si="9"/>
        <v>4.4927999999999999</v>
      </c>
    </row>
    <row r="525" spans="1:12" s="60" customFormat="1" x14ac:dyDescent="0.25">
      <c r="A525" s="42" t="s">
        <v>252</v>
      </c>
      <c r="B525" s="46" t="s">
        <v>211</v>
      </c>
      <c r="C525" s="43">
        <v>0.18</v>
      </c>
      <c r="D525" s="3" t="s">
        <v>3</v>
      </c>
      <c r="E525" s="3"/>
      <c r="F525" s="3" t="s">
        <v>3</v>
      </c>
      <c r="G525" s="26"/>
      <c r="H525" s="44">
        <v>8.5</v>
      </c>
      <c r="I525" s="42"/>
      <c r="J525" s="42"/>
      <c r="K525" s="45" t="s">
        <v>3536</v>
      </c>
      <c r="L525" s="131">
        <f t="shared" si="9"/>
        <v>3.6720000000000002</v>
      </c>
    </row>
    <row r="526" spans="1:12" s="60" customFormat="1" x14ac:dyDescent="0.25">
      <c r="A526" s="42" t="s">
        <v>252</v>
      </c>
      <c r="B526" s="46" t="s">
        <v>212</v>
      </c>
      <c r="C526" s="43">
        <v>0.04</v>
      </c>
      <c r="D526" s="3" t="s">
        <v>3</v>
      </c>
      <c r="E526" s="3"/>
      <c r="F526" s="3" t="s">
        <v>3</v>
      </c>
      <c r="G526" s="26"/>
      <c r="H526" s="44">
        <v>3.4</v>
      </c>
      <c r="I526" s="42"/>
      <c r="J526" s="42"/>
      <c r="K526" s="45" t="s">
        <v>3536</v>
      </c>
      <c r="L526" s="131">
        <f t="shared" si="9"/>
        <v>1.4687999999999999</v>
      </c>
    </row>
    <row r="527" spans="1:12" s="60" customFormat="1" x14ac:dyDescent="0.25">
      <c r="A527" s="42" t="s">
        <v>252</v>
      </c>
      <c r="B527" s="46" t="s">
        <v>213</v>
      </c>
      <c r="C527" s="43">
        <v>0.04</v>
      </c>
      <c r="D527" s="3" t="s">
        <v>3</v>
      </c>
      <c r="E527" s="3"/>
      <c r="F527" s="3" t="s">
        <v>3</v>
      </c>
      <c r="G527" s="26"/>
      <c r="H527" s="44">
        <v>9.9</v>
      </c>
      <c r="I527" s="42"/>
      <c r="J527" s="42"/>
      <c r="K527" s="45" t="s">
        <v>3536</v>
      </c>
      <c r="L527" s="131">
        <f t="shared" si="9"/>
        <v>4.2767999999999997</v>
      </c>
    </row>
    <row r="528" spans="1:12" s="60" customFormat="1" x14ac:dyDescent="0.25">
      <c r="A528" s="42" t="s">
        <v>252</v>
      </c>
      <c r="B528" s="46" t="s">
        <v>217</v>
      </c>
      <c r="C528" s="43">
        <v>0.04</v>
      </c>
      <c r="D528" s="3" t="s">
        <v>3</v>
      </c>
      <c r="E528" s="3">
        <v>85423190</v>
      </c>
      <c r="F528" s="3" t="s">
        <v>3</v>
      </c>
      <c r="G528" s="26"/>
      <c r="H528" s="44">
        <v>6.3</v>
      </c>
      <c r="I528" s="42"/>
      <c r="J528" s="42"/>
      <c r="K528" s="45" t="s">
        <v>3536</v>
      </c>
      <c r="L528" s="131">
        <f t="shared" si="9"/>
        <v>2.7216</v>
      </c>
    </row>
    <row r="529" spans="1:12" s="60" customFormat="1" x14ac:dyDescent="0.25">
      <c r="A529" s="42" t="s">
        <v>252</v>
      </c>
      <c r="B529" s="46" t="s">
        <v>214</v>
      </c>
      <c r="C529" s="43">
        <v>0.02</v>
      </c>
      <c r="D529" s="3" t="s">
        <v>3</v>
      </c>
      <c r="E529" s="3">
        <v>85369010</v>
      </c>
      <c r="F529" s="3" t="s">
        <v>3</v>
      </c>
      <c r="G529" s="26"/>
      <c r="H529" s="44">
        <v>2.1</v>
      </c>
      <c r="I529" s="42"/>
      <c r="J529" s="42"/>
      <c r="K529" s="45" t="s">
        <v>3536</v>
      </c>
      <c r="L529" s="131">
        <f t="shared" si="9"/>
        <v>0.90720000000000001</v>
      </c>
    </row>
    <row r="530" spans="1:12" s="60" customFormat="1" x14ac:dyDescent="0.25">
      <c r="A530" s="42" t="s">
        <v>252</v>
      </c>
      <c r="B530" s="46" t="s">
        <v>215</v>
      </c>
      <c r="C530" s="43">
        <v>0.02</v>
      </c>
      <c r="D530" s="3" t="s">
        <v>3</v>
      </c>
      <c r="E530" s="3"/>
      <c r="F530" s="3" t="s">
        <v>3</v>
      </c>
      <c r="G530" s="26"/>
      <c r="H530" s="44">
        <v>13</v>
      </c>
      <c r="I530" s="42"/>
      <c r="J530" s="42"/>
      <c r="K530" s="45" t="s">
        <v>3536</v>
      </c>
      <c r="L530" s="131">
        <f t="shared" si="9"/>
        <v>5.6159999999999997</v>
      </c>
    </row>
    <row r="531" spans="1:12" s="60" customFormat="1" x14ac:dyDescent="0.25">
      <c r="A531" s="42" t="s">
        <v>252</v>
      </c>
      <c r="B531" s="46" t="s">
        <v>216</v>
      </c>
      <c r="C531" s="43">
        <v>0.4</v>
      </c>
      <c r="D531" s="3" t="s">
        <v>3</v>
      </c>
      <c r="E531" s="3"/>
      <c r="F531" s="3" t="s">
        <v>3</v>
      </c>
      <c r="G531" s="26"/>
      <c r="H531" s="44">
        <v>89</v>
      </c>
      <c r="I531" s="42"/>
      <c r="J531" s="42"/>
      <c r="K531" s="45" t="s">
        <v>3536</v>
      </c>
      <c r="L531" s="131">
        <f t="shared" si="9"/>
        <v>38.448</v>
      </c>
    </row>
    <row r="532" spans="1:12" s="60" customFormat="1" x14ac:dyDescent="0.25">
      <c r="A532" s="42" t="s">
        <v>252</v>
      </c>
      <c r="B532" s="46" t="s">
        <v>218</v>
      </c>
      <c r="C532" s="43">
        <v>0.04</v>
      </c>
      <c r="D532" s="3" t="s">
        <v>3</v>
      </c>
      <c r="E532" s="3"/>
      <c r="F532" s="3" t="s">
        <v>3</v>
      </c>
      <c r="G532" s="26"/>
      <c r="H532" s="44">
        <v>4.4000000000000004</v>
      </c>
      <c r="I532" s="42"/>
      <c r="J532" s="42"/>
      <c r="K532" s="45" t="s">
        <v>3536</v>
      </c>
      <c r="L532" s="131">
        <f t="shared" si="9"/>
        <v>1.9008</v>
      </c>
    </row>
    <row r="533" spans="1:12" s="60" customFormat="1" x14ac:dyDescent="0.25">
      <c r="A533" s="42" t="s">
        <v>252</v>
      </c>
      <c r="B533" s="46" t="s">
        <v>219</v>
      </c>
      <c r="C533" s="43">
        <v>0.04</v>
      </c>
      <c r="D533" s="3" t="s">
        <v>3</v>
      </c>
      <c r="E533" s="3"/>
      <c r="F533" s="3" t="s">
        <v>3</v>
      </c>
      <c r="G533" s="26"/>
      <c r="H533" s="44">
        <v>8.8000000000000007</v>
      </c>
      <c r="I533" s="42"/>
      <c r="J533" s="42"/>
      <c r="K533" s="45" t="s">
        <v>3536</v>
      </c>
      <c r="L533" s="131">
        <f t="shared" si="9"/>
        <v>3.8016000000000001</v>
      </c>
    </row>
    <row r="534" spans="1:12" s="60" customFormat="1" x14ac:dyDescent="0.25">
      <c r="A534" s="42" t="s">
        <v>252</v>
      </c>
      <c r="B534" s="46" t="s">
        <v>221</v>
      </c>
      <c r="C534" s="43">
        <v>0.02</v>
      </c>
      <c r="D534" s="3" t="s">
        <v>3</v>
      </c>
      <c r="E534" s="3">
        <v>85443000</v>
      </c>
      <c r="F534" s="3" t="s">
        <v>3</v>
      </c>
      <c r="G534" s="26"/>
      <c r="H534" s="44">
        <v>8.8000000000000007</v>
      </c>
      <c r="I534" s="42"/>
      <c r="J534" s="42"/>
      <c r="K534" s="45" t="s">
        <v>3536</v>
      </c>
      <c r="L534" s="131">
        <f t="shared" si="9"/>
        <v>3.8016000000000001</v>
      </c>
    </row>
    <row r="535" spans="1:12" s="60" customFormat="1" x14ac:dyDescent="0.25">
      <c r="A535" s="42" t="s">
        <v>252</v>
      </c>
      <c r="B535" s="46" t="s">
        <v>220</v>
      </c>
      <c r="C535" s="43">
        <v>0.02</v>
      </c>
      <c r="D535" s="3" t="s">
        <v>3</v>
      </c>
      <c r="E535" s="3"/>
      <c r="F535" s="3" t="s">
        <v>3</v>
      </c>
      <c r="G535" s="26"/>
      <c r="H535" s="44">
        <v>3.1</v>
      </c>
      <c r="I535" s="42"/>
      <c r="J535" s="42"/>
      <c r="K535" s="45" t="s">
        <v>3536</v>
      </c>
      <c r="L535" s="131">
        <f t="shared" si="9"/>
        <v>1.3391999999999999</v>
      </c>
    </row>
    <row r="536" spans="1:12" s="60" customFormat="1" x14ac:dyDescent="0.25">
      <c r="A536" s="42" t="s">
        <v>252</v>
      </c>
      <c r="B536" s="46" t="s">
        <v>288</v>
      </c>
      <c r="C536" s="43">
        <v>0.08</v>
      </c>
      <c r="D536" s="3" t="s">
        <v>3</v>
      </c>
      <c r="E536" s="3">
        <v>85423190</v>
      </c>
      <c r="F536" s="3" t="s">
        <v>3</v>
      </c>
      <c r="G536" s="26"/>
      <c r="H536" s="44">
        <v>19.100000000000001</v>
      </c>
      <c r="I536" s="42"/>
      <c r="J536" s="42"/>
      <c r="K536" s="45" t="s">
        <v>3536</v>
      </c>
      <c r="L536" s="131">
        <f t="shared" si="9"/>
        <v>8.2512000000000008</v>
      </c>
    </row>
    <row r="537" spans="1:12" s="60" customFormat="1" x14ac:dyDescent="0.25">
      <c r="A537" s="42" t="s">
        <v>252</v>
      </c>
      <c r="B537" s="46" t="s">
        <v>222</v>
      </c>
      <c r="C537" s="43">
        <v>0.02</v>
      </c>
      <c r="D537" s="3" t="s">
        <v>3</v>
      </c>
      <c r="E537" s="3"/>
      <c r="F537" s="3" t="s">
        <v>3</v>
      </c>
      <c r="G537" s="26"/>
      <c r="H537" s="44">
        <v>6.9</v>
      </c>
      <c r="I537" s="42"/>
      <c r="J537" s="42"/>
      <c r="K537" s="45" t="s">
        <v>3536</v>
      </c>
      <c r="L537" s="131">
        <f t="shared" si="9"/>
        <v>2.9808000000000003</v>
      </c>
    </row>
    <row r="538" spans="1:12" s="60" customFormat="1" x14ac:dyDescent="0.25">
      <c r="A538" s="42" t="s">
        <v>252</v>
      </c>
      <c r="B538" s="46" t="s">
        <v>223</v>
      </c>
      <c r="C538" s="43">
        <v>0.06</v>
      </c>
      <c r="D538" s="3" t="s">
        <v>3</v>
      </c>
      <c r="E538" s="3"/>
      <c r="F538" s="3" t="s">
        <v>3</v>
      </c>
      <c r="G538" s="26"/>
      <c r="H538" s="44">
        <v>13.5</v>
      </c>
      <c r="I538" s="42"/>
      <c r="J538" s="42"/>
      <c r="K538" s="45" t="s">
        <v>3536</v>
      </c>
      <c r="L538" s="131">
        <f t="shared" si="9"/>
        <v>5.8319999999999999</v>
      </c>
    </row>
    <row r="539" spans="1:12" s="60" customFormat="1" x14ac:dyDescent="0.25">
      <c r="A539" s="42" t="s">
        <v>252</v>
      </c>
      <c r="B539" s="46" t="s">
        <v>224</v>
      </c>
      <c r="C539" s="43">
        <v>0.04</v>
      </c>
      <c r="D539" s="3" t="s">
        <v>3</v>
      </c>
      <c r="E539" s="3"/>
      <c r="F539" s="3" t="s">
        <v>3</v>
      </c>
      <c r="G539" s="26"/>
      <c r="H539" s="44">
        <v>13.5</v>
      </c>
      <c r="I539" s="42"/>
      <c r="J539" s="42"/>
      <c r="K539" s="45" t="s">
        <v>3536</v>
      </c>
      <c r="L539" s="131">
        <f t="shared" si="9"/>
        <v>5.8319999999999999</v>
      </c>
    </row>
    <row r="540" spans="1:12" s="60" customFormat="1" x14ac:dyDescent="0.25">
      <c r="A540" s="42" t="s">
        <v>252</v>
      </c>
      <c r="B540" s="46" t="s">
        <v>225</v>
      </c>
      <c r="C540" s="43">
        <v>0.02</v>
      </c>
      <c r="D540" s="3" t="s">
        <v>3</v>
      </c>
      <c r="E540" s="3">
        <v>85443000</v>
      </c>
      <c r="F540" s="3" t="s">
        <v>3</v>
      </c>
      <c r="G540" s="26"/>
      <c r="H540" s="44">
        <v>8.6999999999999993</v>
      </c>
      <c r="I540" s="42"/>
      <c r="J540" s="42"/>
      <c r="K540" s="45" t="s">
        <v>3536</v>
      </c>
      <c r="L540" s="131">
        <f t="shared" si="9"/>
        <v>3.7583999999999995</v>
      </c>
    </row>
    <row r="541" spans="1:12" s="60" customFormat="1" x14ac:dyDescent="0.25">
      <c r="A541" s="42" t="s">
        <v>252</v>
      </c>
      <c r="B541" s="46" t="s">
        <v>309</v>
      </c>
      <c r="C541" s="43">
        <v>0.02</v>
      </c>
      <c r="D541" s="3" t="s">
        <v>3</v>
      </c>
      <c r="E541" s="3">
        <v>85443000</v>
      </c>
      <c r="F541" s="3" t="s">
        <v>3</v>
      </c>
      <c r="G541" s="26"/>
      <c r="H541" s="44">
        <v>15.9</v>
      </c>
      <c r="I541" s="42"/>
      <c r="J541" s="42"/>
      <c r="K541" s="45" t="s">
        <v>3536</v>
      </c>
      <c r="L541" s="131">
        <v>6.8688000000000002</v>
      </c>
    </row>
    <row r="542" spans="1:12" s="60" customFormat="1" x14ac:dyDescent="0.25">
      <c r="A542" s="42" t="s">
        <v>252</v>
      </c>
      <c r="B542" s="46" t="s">
        <v>226</v>
      </c>
      <c r="C542" s="43">
        <v>0.02</v>
      </c>
      <c r="D542" s="3" t="s">
        <v>3</v>
      </c>
      <c r="E542" s="3">
        <v>85443000</v>
      </c>
      <c r="F542" s="3" t="s">
        <v>3</v>
      </c>
      <c r="G542" s="26"/>
      <c r="H542" s="44">
        <v>16.3</v>
      </c>
      <c r="I542" s="42"/>
      <c r="J542" s="42"/>
      <c r="K542" s="45" t="s">
        <v>3536</v>
      </c>
      <c r="L542" s="131">
        <v>7.0415999999999999</v>
      </c>
    </row>
    <row r="543" spans="1:12" s="60" customFormat="1" x14ac:dyDescent="0.25">
      <c r="A543" s="42" t="s">
        <v>252</v>
      </c>
      <c r="B543" s="46" t="s">
        <v>227</v>
      </c>
      <c r="C543" s="43">
        <v>0.02</v>
      </c>
      <c r="D543" s="3" t="s">
        <v>3</v>
      </c>
      <c r="E543" s="3"/>
      <c r="F543" s="3" t="s">
        <v>3</v>
      </c>
      <c r="G543" s="26"/>
      <c r="H543" s="44">
        <v>11.7</v>
      </c>
      <c r="I543" s="42"/>
      <c r="J543" s="42"/>
      <c r="K543" s="45" t="s">
        <v>3536</v>
      </c>
      <c r="L543" s="131">
        <v>5.0543999999999993</v>
      </c>
    </row>
    <row r="544" spans="1:12" s="60" customFormat="1" x14ac:dyDescent="0.25">
      <c r="A544" s="42" t="s">
        <v>252</v>
      </c>
      <c r="B544" s="46" t="s">
        <v>228</v>
      </c>
      <c r="C544" s="43">
        <v>0.02</v>
      </c>
      <c r="D544" s="3" t="s">
        <v>3</v>
      </c>
      <c r="E544" s="3"/>
      <c r="F544" s="3" t="s">
        <v>3</v>
      </c>
      <c r="G544" s="26"/>
      <c r="H544" s="44">
        <v>13.7</v>
      </c>
      <c r="I544" s="42"/>
      <c r="J544" s="42"/>
      <c r="K544" s="45" t="s">
        <v>3536</v>
      </c>
      <c r="L544" s="131">
        <v>5.9183999999999992</v>
      </c>
    </row>
    <row r="545" spans="1:16384" s="60" customFormat="1" x14ac:dyDescent="0.25">
      <c r="A545" s="42" t="s">
        <v>252</v>
      </c>
      <c r="B545" s="46" t="s">
        <v>310</v>
      </c>
      <c r="C545" s="43">
        <v>0.04</v>
      </c>
      <c r="D545" s="3" t="s">
        <v>3</v>
      </c>
      <c r="E545" s="3">
        <v>85443000</v>
      </c>
      <c r="F545" s="3" t="s">
        <v>3</v>
      </c>
      <c r="G545" s="26"/>
      <c r="H545" s="44">
        <v>33.299999999999997</v>
      </c>
      <c r="I545" s="42"/>
      <c r="J545" s="42"/>
      <c r="K545" s="45" t="s">
        <v>3536</v>
      </c>
      <c r="L545" s="131">
        <v>14.385599999999998</v>
      </c>
    </row>
    <row r="546" spans="1:16384" s="60" customFormat="1" x14ac:dyDescent="0.25">
      <c r="A546" s="42" t="s">
        <v>252</v>
      </c>
      <c r="B546" s="46" t="s">
        <v>229</v>
      </c>
      <c r="C546" s="43">
        <v>0.06</v>
      </c>
      <c r="D546" s="3" t="s">
        <v>3</v>
      </c>
      <c r="E546" s="3"/>
      <c r="F546" s="3" t="s">
        <v>3</v>
      </c>
      <c r="G546" s="26"/>
      <c r="H546" s="44">
        <v>34.5</v>
      </c>
      <c r="I546" s="42"/>
      <c r="J546" s="42"/>
      <c r="K546" s="45" t="s">
        <v>3536</v>
      </c>
      <c r="L546" s="131">
        <f>H546*0.432</f>
        <v>14.904</v>
      </c>
    </row>
    <row r="547" spans="1:16384" s="60" customFormat="1" x14ac:dyDescent="0.25">
      <c r="A547" s="49" t="s">
        <v>252</v>
      </c>
      <c r="B547" s="50" t="s">
        <v>230</v>
      </c>
      <c r="C547" s="24">
        <v>0.06</v>
      </c>
      <c r="D547" s="21" t="s">
        <v>3</v>
      </c>
      <c r="E547" s="21"/>
      <c r="F547" s="21" t="s">
        <v>3</v>
      </c>
      <c r="G547" s="26"/>
      <c r="H547" s="22"/>
      <c r="I547" s="49"/>
      <c r="J547" s="49"/>
      <c r="K547" s="51"/>
      <c r="L547" s="22"/>
    </row>
    <row r="548" spans="1:16384" s="60" customFormat="1" x14ac:dyDescent="0.25">
      <c r="A548" s="42" t="s">
        <v>252</v>
      </c>
      <c r="B548" s="46" t="s">
        <v>231</v>
      </c>
      <c r="C548" s="43">
        <v>0.02</v>
      </c>
      <c r="D548" s="3" t="s">
        <v>3</v>
      </c>
      <c r="E548" s="3"/>
      <c r="F548" s="3" t="s">
        <v>3</v>
      </c>
      <c r="G548" s="26"/>
      <c r="H548" s="44">
        <v>13</v>
      </c>
      <c r="I548" s="42"/>
      <c r="J548" s="42"/>
      <c r="K548" s="45" t="s">
        <v>3536</v>
      </c>
      <c r="L548" s="131">
        <f>H548*0.432</f>
        <v>5.6159999999999997</v>
      </c>
    </row>
    <row r="549" spans="1:16384" s="60" customFormat="1" x14ac:dyDescent="0.25">
      <c r="A549" s="49" t="s">
        <v>252</v>
      </c>
      <c r="B549" s="50" t="s">
        <v>340</v>
      </c>
      <c r="C549" s="24">
        <v>0.06</v>
      </c>
      <c r="D549" s="21" t="s">
        <v>233</v>
      </c>
      <c r="E549" s="21"/>
      <c r="F549" s="21" t="s">
        <v>3</v>
      </c>
      <c r="G549" s="26"/>
      <c r="H549" s="22"/>
      <c r="I549" s="55"/>
      <c r="J549" s="49"/>
      <c r="K549" s="51"/>
      <c r="L549" s="55"/>
    </row>
    <row r="550" spans="1:16384" s="60" customFormat="1" x14ac:dyDescent="0.25">
      <c r="A550" s="49" t="s">
        <v>252</v>
      </c>
      <c r="B550" s="50" t="s">
        <v>341</v>
      </c>
      <c r="C550" s="24">
        <v>0.42</v>
      </c>
      <c r="D550" s="21" t="s">
        <v>3</v>
      </c>
      <c r="E550" s="21">
        <v>85123090</v>
      </c>
      <c r="F550" s="21" t="s">
        <v>3</v>
      </c>
      <c r="G550" s="26"/>
      <c r="H550" s="22"/>
      <c r="I550" s="55"/>
      <c r="J550" s="49"/>
      <c r="K550" s="51"/>
      <c r="L550" s="55"/>
    </row>
    <row r="551" spans="1:16384" s="60" customFormat="1" x14ac:dyDescent="0.25">
      <c r="A551" s="56" t="s">
        <v>252</v>
      </c>
      <c r="B551" s="57" t="s">
        <v>343</v>
      </c>
      <c r="C551" s="58">
        <v>0.36</v>
      </c>
      <c r="D551" s="59" t="s">
        <v>3</v>
      </c>
      <c r="E551" s="59">
        <v>85123090</v>
      </c>
      <c r="F551" s="59" t="s">
        <v>3</v>
      </c>
      <c r="G551" s="27"/>
      <c r="H551" s="161"/>
      <c r="I551" s="162"/>
      <c r="J551" s="56"/>
      <c r="K551" s="163"/>
      <c r="L551" s="162"/>
    </row>
    <row r="552" spans="1:16384" s="60" customFormat="1" x14ac:dyDescent="0.25">
      <c r="A552" s="49" t="s">
        <v>252</v>
      </c>
      <c r="B552" s="50" t="s">
        <v>3600</v>
      </c>
      <c r="C552" s="24"/>
      <c r="D552" s="21" t="s">
        <v>3</v>
      </c>
      <c r="E552" s="21">
        <v>85123090</v>
      </c>
      <c r="F552" s="21" t="s">
        <v>3</v>
      </c>
      <c r="G552" s="27"/>
      <c r="H552" s="161"/>
      <c r="I552" s="162"/>
      <c r="J552" s="56"/>
      <c r="K552" s="163"/>
      <c r="L552" s="162"/>
    </row>
    <row r="553" spans="1:16384" s="60" customFormat="1" x14ac:dyDescent="0.25">
      <c r="A553" s="56" t="s">
        <v>252</v>
      </c>
      <c r="B553" s="57" t="s">
        <v>3601</v>
      </c>
      <c r="C553" s="58">
        <v>0.28000000000000003</v>
      </c>
      <c r="D553" s="59" t="s">
        <v>3</v>
      </c>
      <c r="E553" s="59">
        <v>85123090</v>
      </c>
      <c r="F553" s="59" t="s">
        <v>3</v>
      </c>
      <c r="G553" s="27"/>
      <c r="H553" s="161"/>
      <c r="I553" s="162"/>
      <c r="J553" s="56"/>
      <c r="K553" s="163"/>
      <c r="L553" s="162"/>
    </row>
    <row r="554" spans="1:16384" s="103" customFormat="1" x14ac:dyDescent="0.25">
      <c r="A554" s="49" t="s">
        <v>252</v>
      </c>
      <c r="B554" s="160" t="s">
        <v>3587</v>
      </c>
      <c r="C554" s="160">
        <v>0.37</v>
      </c>
      <c r="D554" s="160" t="s">
        <v>3</v>
      </c>
      <c r="E554" s="21">
        <v>85123091</v>
      </c>
      <c r="F554" s="21" t="s">
        <v>3</v>
      </c>
      <c r="G554" s="26"/>
      <c r="H554" s="22"/>
      <c r="I554" s="55"/>
      <c r="J554" s="49"/>
      <c r="K554" s="51"/>
      <c r="L554" s="55"/>
      <c r="M554" s="168"/>
      <c r="N554" s="168"/>
      <c r="O554" s="168"/>
      <c r="P554" s="168"/>
      <c r="Q554" s="168"/>
      <c r="R554" s="168"/>
      <c r="S554" s="168"/>
      <c r="T554" s="168"/>
      <c r="U554" s="168"/>
      <c r="V554" s="168"/>
      <c r="W554" s="168"/>
      <c r="X554" s="168"/>
      <c r="Y554" s="168"/>
      <c r="Z554" s="168"/>
      <c r="AA554" s="168"/>
      <c r="AB554" s="168"/>
      <c r="AC554" s="168"/>
      <c r="AD554" s="168"/>
      <c r="AE554" s="168"/>
      <c r="AF554" s="168"/>
      <c r="AG554" s="168"/>
      <c r="AH554" s="168"/>
      <c r="AI554" s="168"/>
      <c r="AJ554" s="168"/>
      <c r="AK554" s="168"/>
      <c r="AL554" s="168"/>
      <c r="AM554" s="168"/>
      <c r="AN554" s="168"/>
      <c r="AO554" s="168"/>
      <c r="AP554" s="168"/>
      <c r="AQ554" s="168"/>
      <c r="AR554" s="168"/>
      <c r="AS554" s="168"/>
      <c r="AT554" s="168"/>
      <c r="AU554" s="168"/>
      <c r="AV554" s="168"/>
      <c r="AW554" s="168"/>
      <c r="AX554" s="168"/>
      <c r="AY554" s="168"/>
      <c r="AZ554" s="168"/>
      <c r="BA554" s="168"/>
      <c r="BB554" s="168"/>
      <c r="BC554" s="168"/>
      <c r="BD554" s="168"/>
      <c r="BE554" s="168"/>
      <c r="BF554" s="168"/>
      <c r="BG554" s="168"/>
      <c r="BH554" s="168"/>
      <c r="BI554" s="168"/>
      <c r="BJ554" s="168"/>
      <c r="BK554" s="168"/>
      <c r="BL554" s="168"/>
      <c r="BM554" s="168"/>
      <c r="BN554" s="168"/>
      <c r="BO554" s="168"/>
      <c r="BP554" s="168"/>
      <c r="BQ554" s="168"/>
      <c r="BR554" s="168"/>
      <c r="BS554" s="168"/>
      <c r="BT554" s="168"/>
      <c r="BU554" s="168"/>
      <c r="BV554" s="168"/>
      <c r="BW554" s="168"/>
      <c r="BX554" s="168"/>
      <c r="BY554" s="168"/>
      <c r="BZ554" s="168"/>
      <c r="CA554" s="168"/>
      <c r="CB554" s="168"/>
      <c r="CC554" s="168"/>
      <c r="CD554" s="168"/>
      <c r="CE554" s="168"/>
      <c r="CF554" s="168"/>
      <c r="CG554" s="168"/>
      <c r="CH554" s="168"/>
      <c r="CI554" s="168"/>
      <c r="CJ554" s="168"/>
      <c r="CK554" s="168"/>
      <c r="CL554" s="168"/>
      <c r="CM554" s="168"/>
      <c r="CN554" s="168"/>
      <c r="CO554" s="168"/>
      <c r="CP554" s="168"/>
      <c r="CQ554" s="168"/>
      <c r="CR554" s="168"/>
      <c r="CS554" s="168"/>
      <c r="CT554" s="168"/>
      <c r="CU554" s="168"/>
      <c r="CV554" s="168"/>
      <c r="CW554" s="168"/>
      <c r="CX554" s="168"/>
      <c r="CY554" s="168"/>
      <c r="CZ554" s="168"/>
      <c r="DA554" s="168"/>
      <c r="DB554" s="168"/>
      <c r="DC554" s="168"/>
      <c r="DD554" s="168"/>
      <c r="DE554" s="168"/>
      <c r="DF554" s="168"/>
      <c r="DG554" s="168"/>
      <c r="DH554" s="168"/>
      <c r="DI554" s="168"/>
      <c r="DJ554" s="168"/>
      <c r="DK554" s="168"/>
      <c r="DL554" s="168"/>
      <c r="DM554" s="168"/>
      <c r="DN554" s="168"/>
      <c r="DO554" s="168"/>
      <c r="DP554" s="168"/>
      <c r="DQ554" s="168"/>
      <c r="DR554" s="168"/>
      <c r="DS554" s="168"/>
      <c r="DT554" s="168"/>
      <c r="DU554" s="168"/>
      <c r="DV554" s="168"/>
      <c r="DW554" s="168"/>
      <c r="DX554" s="168"/>
      <c r="DY554" s="168"/>
      <c r="DZ554" s="168"/>
      <c r="EA554" s="168"/>
      <c r="EB554" s="168"/>
      <c r="EC554" s="168"/>
      <c r="ED554" s="168"/>
      <c r="EE554" s="168"/>
      <c r="EF554" s="168"/>
      <c r="EG554" s="168"/>
      <c r="EH554" s="168"/>
      <c r="EI554" s="168"/>
      <c r="EJ554" s="168"/>
      <c r="EK554" s="168"/>
      <c r="EL554" s="168"/>
      <c r="EM554" s="168"/>
      <c r="EN554" s="168"/>
      <c r="EO554" s="168"/>
      <c r="EP554" s="168"/>
      <c r="EQ554" s="168"/>
      <c r="ER554" s="168"/>
      <c r="ES554" s="168"/>
      <c r="ET554" s="168"/>
      <c r="EU554" s="168"/>
      <c r="EV554" s="168"/>
      <c r="EW554" s="168"/>
      <c r="EX554" s="168"/>
      <c r="EY554" s="168"/>
      <c r="EZ554" s="168"/>
      <c r="FA554" s="168"/>
      <c r="FB554" s="168"/>
      <c r="FC554" s="168"/>
      <c r="FD554" s="168"/>
      <c r="FE554" s="168"/>
      <c r="FF554" s="168"/>
      <c r="FG554" s="168"/>
      <c r="FH554" s="168"/>
      <c r="FI554" s="168"/>
      <c r="FJ554" s="168"/>
      <c r="FK554" s="168"/>
      <c r="FL554" s="168"/>
      <c r="FM554" s="168"/>
      <c r="FN554" s="168"/>
      <c r="FO554" s="168"/>
      <c r="FP554" s="168"/>
      <c r="FQ554" s="168"/>
      <c r="FR554" s="168"/>
      <c r="FS554" s="168"/>
      <c r="FT554" s="168"/>
      <c r="FU554" s="168"/>
      <c r="FV554" s="168"/>
      <c r="FW554" s="168"/>
      <c r="FX554" s="168"/>
      <c r="FY554" s="168"/>
      <c r="FZ554" s="168"/>
      <c r="GA554" s="168"/>
      <c r="GB554" s="168"/>
      <c r="GC554" s="168"/>
      <c r="GD554" s="168"/>
      <c r="GE554" s="168"/>
      <c r="GF554" s="168"/>
      <c r="GG554" s="168"/>
      <c r="GH554" s="168"/>
      <c r="GI554" s="168"/>
      <c r="GJ554" s="168"/>
      <c r="GK554" s="168"/>
      <c r="GL554" s="168"/>
      <c r="GM554" s="168"/>
      <c r="GN554" s="168"/>
      <c r="GO554" s="168"/>
      <c r="GP554" s="168"/>
      <c r="GQ554" s="168"/>
      <c r="GR554" s="168"/>
      <c r="GS554" s="168"/>
      <c r="GT554" s="168"/>
      <c r="GU554" s="168"/>
      <c r="GV554" s="168"/>
      <c r="GW554" s="168"/>
      <c r="GX554" s="168"/>
      <c r="GY554" s="168"/>
      <c r="GZ554" s="168"/>
      <c r="HA554" s="168"/>
      <c r="HB554" s="168"/>
      <c r="HC554" s="168"/>
      <c r="HD554" s="168"/>
      <c r="HE554" s="168"/>
      <c r="HF554" s="168"/>
      <c r="HG554" s="168"/>
      <c r="HH554" s="168"/>
      <c r="HI554" s="168"/>
      <c r="HJ554" s="168"/>
      <c r="HK554" s="168"/>
      <c r="HL554" s="168"/>
      <c r="HM554" s="168"/>
      <c r="HN554" s="168"/>
      <c r="HO554" s="168"/>
      <c r="HP554" s="168"/>
      <c r="HQ554" s="168"/>
      <c r="HR554" s="168"/>
      <c r="HS554" s="168"/>
      <c r="HT554" s="168"/>
      <c r="HU554" s="168"/>
      <c r="HV554" s="168"/>
      <c r="HW554" s="168"/>
      <c r="HX554" s="168"/>
      <c r="HY554" s="168"/>
      <c r="HZ554" s="168"/>
      <c r="IA554" s="168"/>
      <c r="IB554" s="168"/>
      <c r="IC554" s="168"/>
      <c r="ID554" s="168"/>
      <c r="IE554" s="168"/>
      <c r="IF554" s="168"/>
      <c r="IG554" s="168"/>
      <c r="IH554" s="168"/>
      <c r="II554" s="168"/>
      <c r="IJ554" s="168"/>
      <c r="IK554" s="168"/>
      <c r="IL554" s="168"/>
      <c r="IM554" s="168"/>
      <c r="IN554" s="168"/>
      <c r="IO554" s="168"/>
      <c r="IP554" s="168"/>
      <c r="IQ554" s="168"/>
      <c r="IR554" s="168"/>
      <c r="IS554" s="168"/>
      <c r="IT554" s="168"/>
      <c r="IU554" s="168"/>
      <c r="IV554" s="168"/>
      <c r="IW554" s="168"/>
      <c r="IX554" s="168"/>
      <c r="IY554" s="168"/>
      <c r="IZ554" s="168"/>
      <c r="JA554" s="168"/>
      <c r="JB554" s="168"/>
      <c r="JC554" s="168"/>
      <c r="JD554" s="168"/>
      <c r="JE554" s="168"/>
      <c r="JF554" s="168"/>
      <c r="JG554" s="168"/>
      <c r="JH554" s="168"/>
      <c r="JI554" s="168"/>
      <c r="JJ554" s="168"/>
      <c r="JK554" s="168"/>
      <c r="JL554" s="168"/>
      <c r="JM554" s="168"/>
      <c r="JN554" s="168"/>
      <c r="JO554" s="168"/>
      <c r="JP554" s="168"/>
      <c r="JQ554" s="168"/>
      <c r="JR554" s="168"/>
      <c r="JS554" s="168"/>
      <c r="JT554" s="168"/>
      <c r="JU554" s="168"/>
      <c r="JV554" s="168"/>
      <c r="JW554" s="168"/>
      <c r="JX554" s="168"/>
      <c r="JY554" s="168"/>
      <c r="JZ554" s="168"/>
      <c r="KA554" s="168"/>
      <c r="KB554" s="168"/>
      <c r="KC554" s="168"/>
      <c r="KD554" s="168"/>
      <c r="KE554" s="168"/>
      <c r="KF554" s="168"/>
      <c r="KG554" s="168"/>
      <c r="KH554" s="168"/>
      <c r="KI554" s="168"/>
      <c r="KJ554" s="168"/>
      <c r="KK554" s="168"/>
      <c r="KL554" s="168"/>
      <c r="KM554" s="168"/>
      <c r="KN554" s="168"/>
      <c r="KO554" s="168"/>
      <c r="KP554" s="168"/>
      <c r="KQ554" s="168"/>
      <c r="KR554" s="168"/>
      <c r="KS554" s="168"/>
      <c r="KT554" s="168"/>
      <c r="KU554" s="168"/>
      <c r="KV554" s="168"/>
      <c r="KW554" s="168"/>
      <c r="KX554" s="168"/>
      <c r="KY554" s="168"/>
      <c r="KZ554" s="168"/>
      <c r="LA554" s="168"/>
      <c r="LB554" s="168"/>
      <c r="LC554" s="168"/>
      <c r="LD554" s="168"/>
      <c r="LE554" s="168"/>
      <c r="LF554" s="168"/>
      <c r="LG554" s="168"/>
      <c r="LH554" s="168"/>
      <c r="LI554" s="168"/>
      <c r="LJ554" s="168"/>
      <c r="LK554" s="168"/>
      <c r="LL554" s="168"/>
      <c r="LM554" s="168"/>
      <c r="LN554" s="168"/>
      <c r="LO554" s="168"/>
      <c r="LP554" s="168"/>
      <c r="LQ554" s="168"/>
      <c r="LR554" s="168"/>
      <c r="LS554" s="168"/>
      <c r="LT554" s="168"/>
      <c r="LU554" s="168"/>
      <c r="LV554" s="168"/>
      <c r="LW554" s="168"/>
      <c r="LX554" s="168"/>
      <c r="LY554" s="168"/>
      <c r="LZ554" s="168"/>
      <c r="MA554" s="168"/>
      <c r="MB554" s="168"/>
      <c r="MC554" s="168"/>
      <c r="MD554" s="168"/>
      <c r="ME554" s="168"/>
      <c r="MF554" s="168"/>
      <c r="MG554" s="168"/>
      <c r="MH554" s="168"/>
      <c r="MI554" s="168"/>
      <c r="MJ554" s="168"/>
      <c r="MK554" s="168"/>
      <c r="ML554" s="168"/>
      <c r="MM554" s="168"/>
      <c r="MN554" s="168"/>
      <c r="MO554" s="168"/>
      <c r="MP554" s="168"/>
      <c r="MQ554" s="168"/>
      <c r="MR554" s="168"/>
      <c r="MS554" s="168"/>
      <c r="MT554" s="168"/>
      <c r="MU554" s="168"/>
      <c r="MV554" s="168"/>
      <c r="MW554" s="168"/>
      <c r="MX554" s="168"/>
      <c r="MY554" s="168"/>
      <c r="MZ554" s="168"/>
      <c r="NA554" s="168"/>
      <c r="NB554" s="168"/>
      <c r="NC554" s="168"/>
      <c r="ND554" s="168"/>
      <c r="NE554" s="168"/>
      <c r="NF554" s="168"/>
      <c r="NG554" s="168"/>
      <c r="NH554" s="168"/>
      <c r="NI554" s="168"/>
      <c r="NJ554" s="168"/>
      <c r="NK554" s="168"/>
      <c r="NL554" s="168"/>
      <c r="NM554" s="168"/>
      <c r="NN554" s="168"/>
      <c r="NO554" s="168"/>
      <c r="NP554" s="168"/>
      <c r="NQ554" s="168"/>
      <c r="NR554" s="168"/>
      <c r="NS554" s="168"/>
      <c r="NT554" s="168"/>
      <c r="NU554" s="168"/>
      <c r="NV554" s="168"/>
      <c r="NW554" s="168"/>
      <c r="NX554" s="168"/>
      <c r="NY554" s="168"/>
      <c r="NZ554" s="168"/>
      <c r="OA554" s="168"/>
      <c r="OB554" s="168"/>
      <c r="OC554" s="168"/>
      <c r="OD554" s="168"/>
      <c r="OE554" s="168"/>
      <c r="OF554" s="168"/>
      <c r="OG554" s="168"/>
      <c r="OH554" s="168"/>
      <c r="OI554" s="168"/>
      <c r="OJ554" s="168"/>
      <c r="OK554" s="168"/>
      <c r="OL554" s="168"/>
      <c r="OM554" s="168"/>
      <c r="ON554" s="168"/>
      <c r="OO554" s="168"/>
      <c r="OP554" s="168"/>
      <c r="OQ554" s="168"/>
      <c r="OR554" s="168"/>
      <c r="OS554" s="168"/>
      <c r="OT554" s="168"/>
      <c r="OU554" s="168"/>
      <c r="OV554" s="168"/>
      <c r="OW554" s="168"/>
      <c r="OX554" s="168"/>
      <c r="OY554" s="168"/>
      <c r="OZ554" s="168"/>
      <c r="PA554" s="168"/>
      <c r="PB554" s="168"/>
      <c r="PC554" s="168"/>
      <c r="PD554" s="168"/>
      <c r="PE554" s="168"/>
      <c r="PF554" s="168"/>
      <c r="PG554" s="168"/>
      <c r="PH554" s="168"/>
      <c r="PI554" s="168"/>
      <c r="PJ554" s="168"/>
      <c r="PK554" s="168"/>
      <c r="PL554" s="168"/>
      <c r="PM554" s="168"/>
      <c r="PN554" s="168"/>
      <c r="PO554" s="168"/>
      <c r="PP554" s="168"/>
      <c r="PQ554" s="168"/>
      <c r="PR554" s="168"/>
      <c r="PS554" s="168"/>
      <c r="PT554" s="168"/>
      <c r="PU554" s="168"/>
      <c r="PV554" s="168"/>
      <c r="PW554" s="168"/>
      <c r="PX554" s="168"/>
      <c r="PY554" s="168"/>
      <c r="PZ554" s="168"/>
      <c r="QA554" s="168"/>
      <c r="QB554" s="168"/>
      <c r="QC554" s="168"/>
      <c r="QD554" s="168"/>
      <c r="QE554" s="168"/>
      <c r="QF554" s="168"/>
      <c r="QG554" s="168"/>
      <c r="QH554" s="168"/>
      <c r="QI554" s="168"/>
      <c r="QJ554" s="168"/>
      <c r="QK554" s="168"/>
      <c r="QL554" s="168"/>
      <c r="QM554" s="168"/>
      <c r="QN554" s="168"/>
      <c r="QO554" s="168"/>
      <c r="QP554" s="168"/>
      <c r="QQ554" s="168"/>
      <c r="QR554" s="168"/>
      <c r="QS554" s="168"/>
      <c r="QT554" s="168"/>
      <c r="QU554" s="168"/>
      <c r="QV554" s="168"/>
      <c r="QW554" s="168"/>
      <c r="QX554" s="168"/>
      <c r="QY554" s="168"/>
      <c r="QZ554" s="168"/>
      <c r="RA554" s="168"/>
      <c r="RB554" s="168"/>
      <c r="RC554" s="168"/>
      <c r="RD554" s="168"/>
      <c r="RE554" s="168"/>
      <c r="RF554" s="168"/>
      <c r="RG554" s="168"/>
      <c r="RH554" s="168"/>
      <c r="RI554" s="168"/>
      <c r="RJ554" s="168"/>
      <c r="RK554" s="168"/>
      <c r="RL554" s="168"/>
      <c r="RM554" s="168"/>
      <c r="RN554" s="168"/>
      <c r="RO554" s="168"/>
      <c r="RP554" s="168"/>
      <c r="RQ554" s="168"/>
      <c r="RR554" s="168"/>
      <c r="RS554" s="168"/>
      <c r="RT554" s="168"/>
      <c r="RU554" s="168"/>
      <c r="RV554" s="168"/>
      <c r="RW554" s="168"/>
      <c r="RX554" s="168"/>
      <c r="RY554" s="168"/>
      <c r="RZ554" s="168"/>
      <c r="SA554" s="168"/>
      <c r="SB554" s="168"/>
      <c r="SC554" s="168"/>
      <c r="SD554" s="168"/>
      <c r="SE554" s="168"/>
      <c r="SF554" s="168"/>
      <c r="SG554" s="168"/>
      <c r="SH554" s="168"/>
      <c r="SI554" s="168"/>
      <c r="SJ554" s="168"/>
      <c r="SK554" s="168"/>
      <c r="SL554" s="168"/>
      <c r="SM554" s="168"/>
      <c r="SN554" s="168"/>
      <c r="SO554" s="168"/>
      <c r="SP554" s="168"/>
      <c r="SQ554" s="168"/>
      <c r="SR554" s="168"/>
      <c r="SS554" s="168"/>
      <c r="ST554" s="168"/>
      <c r="SU554" s="168"/>
      <c r="SV554" s="168"/>
      <c r="SW554" s="168"/>
      <c r="SX554" s="168"/>
      <c r="SY554" s="168"/>
      <c r="SZ554" s="168"/>
      <c r="TA554" s="168"/>
      <c r="TB554" s="168"/>
      <c r="TC554" s="168"/>
      <c r="TD554" s="168"/>
      <c r="TE554" s="168"/>
      <c r="TF554" s="168"/>
      <c r="TG554" s="168"/>
      <c r="TH554" s="168"/>
      <c r="TI554" s="168"/>
      <c r="TJ554" s="168"/>
      <c r="TK554" s="168"/>
      <c r="TL554" s="168"/>
      <c r="TM554" s="168"/>
      <c r="TN554" s="168"/>
      <c r="TO554" s="168"/>
      <c r="TP554" s="168"/>
      <c r="TQ554" s="168"/>
      <c r="TR554" s="168"/>
      <c r="TS554" s="168"/>
      <c r="TT554" s="168"/>
      <c r="TU554" s="168"/>
      <c r="TV554" s="168"/>
      <c r="TW554" s="168"/>
      <c r="TX554" s="168"/>
      <c r="TY554" s="168"/>
      <c r="TZ554" s="168"/>
      <c r="UA554" s="168"/>
      <c r="UB554" s="168"/>
      <c r="UC554" s="168"/>
      <c r="UD554" s="168"/>
      <c r="UE554" s="168"/>
      <c r="UF554" s="168"/>
      <c r="UG554" s="168"/>
      <c r="UH554" s="168"/>
      <c r="UI554" s="168"/>
      <c r="UJ554" s="168"/>
      <c r="UK554" s="168"/>
      <c r="UL554" s="168"/>
      <c r="UM554" s="168"/>
      <c r="UN554" s="168"/>
      <c r="UO554" s="168"/>
      <c r="UP554" s="168"/>
      <c r="UQ554" s="168"/>
      <c r="UR554" s="168"/>
      <c r="US554" s="168"/>
      <c r="UT554" s="168"/>
      <c r="UU554" s="168"/>
      <c r="UV554" s="168"/>
      <c r="UW554" s="168"/>
      <c r="UX554" s="168"/>
      <c r="UY554" s="168"/>
      <c r="UZ554" s="168"/>
      <c r="VA554" s="168"/>
      <c r="VB554" s="168"/>
      <c r="VC554" s="168"/>
      <c r="VD554" s="168"/>
      <c r="VE554" s="168"/>
      <c r="VF554" s="168"/>
      <c r="VG554" s="168"/>
      <c r="VH554" s="168"/>
      <c r="VI554" s="168"/>
      <c r="VJ554" s="168"/>
      <c r="VK554" s="168"/>
      <c r="VL554" s="168"/>
      <c r="VM554" s="168"/>
      <c r="VN554" s="168"/>
      <c r="VO554" s="168"/>
      <c r="VP554" s="168"/>
      <c r="VQ554" s="168"/>
      <c r="VR554" s="168"/>
      <c r="VS554" s="168"/>
      <c r="VT554" s="168"/>
      <c r="VU554" s="168"/>
      <c r="VV554" s="168"/>
      <c r="VW554" s="168"/>
      <c r="VX554" s="168"/>
      <c r="VY554" s="168"/>
      <c r="VZ554" s="168"/>
      <c r="WA554" s="168"/>
      <c r="WB554" s="168"/>
      <c r="WC554" s="168"/>
      <c r="WD554" s="168"/>
      <c r="WE554" s="168"/>
      <c r="WF554" s="168"/>
      <c r="WG554" s="168"/>
      <c r="WH554" s="168"/>
      <c r="WI554" s="168"/>
      <c r="WJ554" s="168"/>
      <c r="WK554" s="168"/>
      <c r="WL554" s="168"/>
      <c r="WM554" s="168"/>
      <c r="WN554" s="168"/>
      <c r="WO554" s="168"/>
      <c r="WP554" s="168"/>
      <c r="WQ554" s="168"/>
      <c r="WR554" s="168"/>
      <c r="WS554" s="168"/>
      <c r="WT554" s="168"/>
      <c r="WU554" s="168"/>
      <c r="WV554" s="168"/>
      <c r="WW554" s="168"/>
      <c r="WX554" s="168"/>
      <c r="WY554" s="168"/>
      <c r="WZ554" s="168"/>
      <c r="XA554" s="168"/>
      <c r="XB554" s="168"/>
      <c r="XC554" s="168"/>
      <c r="XD554" s="168"/>
      <c r="XE554" s="168"/>
      <c r="XF554" s="168"/>
      <c r="XG554" s="168"/>
      <c r="XH554" s="168"/>
      <c r="XI554" s="168"/>
      <c r="XJ554" s="168"/>
      <c r="XK554" s="168"/>
      <c r="XL554" s="168"/>
      <c r="XM554" s="168"/>
      <c r="XN554" s="168"/>
      <c r="XO554" s="168"/>
      <c r="XP554" s="168"/>
      <c r="XQ554" s="168"/>
      <c r="XR554" s="168"/>
      <c r="XS554" s="168"/>
      <c r="XT554" s="168"/>
      <c r="XU554" s="168"/>
      <c r="XV554" s="168"/>
      <c r="XW554" s="168"/>
      <c r="XX554" s="168"/>
      <c r="XY554" s="168"/>
      <c r="XZ554" s="168"/>
      <c r="YA554" s="168"/>
      <c r="YB554" s="168"/>
      <c r="YC554" s="168"/>
      <c r="YD554" s="168"/>
      <c r="YE554" s="168"/>
      <c r="YF554" s="168"/>
      <c r="YG554" s="168"/>
      <c r="YH554" s="168"/>
      <c r="YI554" s="168"/>
      <c r="YJ554" s="168"/>
      <c r="YK554" s="168"/>
      <c r="YL554" s="168"/>
      <c r="YM554" s="168"/>
      <c r="YN554" s="168"/>
      <c r="YO554" s="168"/>
      <c r="YP554" s="168"/>
      <c r="YQ554" s="168"/>
      <c r="YR554" s="168"/>
      <c r="YS554" s="168"/>
      <c r="YT554" s="168"/>
      <c r="YU554" s="168"/>
      <c r="YV554" s="168"/>
      <c r="YW554" s="168"/>
      <c r="YX554" s="168"/>
      <c r="YY554" s="168"/>
      <c r="YZ554" s="168"/>
      <c r="ZA554" s="168"/>
      <c r="ZB554" s="168"/>
      <c r="ZC554" s="168"/>
      <c r="ZD554" s="168"/>
      <c r="ZE554" s="168"/>
      <c r="ZF554" s="168"/>
      <c r="ZG554" s="168"/>
      <c r="ZH554" s="168"/>
      <c r="ZI554" s="168"/>
      <c r="ZJ554" s="168"/>
      <c r="ZK554" s="168"/>
      <c r="ZL554" s="168"/>
      <c r="ZM554" s="168"/>
      <c r="ZN554" s="168"/>
      <c r="ZO554" s="168"/>
      <c r="ZP554" s="168"/>
      <c r="ZQ554" s="168"/>
      <c r="ZR554" s="168"/>
      <c r="ZS554" s="168"/>
      <c r="ZT554" s="168"/>
      <c r="ZU554" s="168"/>
      <c r="ZV554" s="168"/>
      <c r="ZW554" s="168"/>
      <c r="ZX554" s="168"/>
      <c r="ZY554" s="168"/>
      <c r="ZZ554" s="168"/>
      <c r="AAA554" s="168"/>
      <c r="AAB554" s="168"/>
      <c r="AAC554" s="168"/>
      <c r="AAD554" s="168"/>
      <c r="AAE554" s="168"/>
      <c r="AAF554" s="168"/>
      <c r="AAG554" s="168"/>
      <c r="AAH554" s="168"/>
      <c r="AAI554" s="168"/>
      <c r="AAJ554" s="168"/>
      <c r="AAK554" s="168"/>
      <c r="AAL554" s="168"/>
      <c r="AAM554" s="168"/>
      <c r="AAN554" s="168"/>
      <c r="AAO554" s="168"/>
      <c r="AAP554" s="168"/>
      <c r="AAQ554" s="168"/>
      <c r="AAR554" s="168"/>
      <c r="AAS554" s="168"/>
      <c r="AAT554" s="168"/>
      <c r="AAU554" s="168"/>
      <c r="AAV554" s="168"/>
      <c r="AAW554" s="168"/>
      <c r="AAX554" s="168"/>
      <c r="AAY554" s="168"/>
      <c r="AAZ554" s="168"/>
      <c r="ABA554" s="168"/>
      <c r="ABB554" s="168"/>
      <c r="ABC554" s="168"/>
      <c r="ABD554" s="168"/>
      <c r="ABE554" s="168"/>
      <c r="ABF554" s="168"/>
      <c r="ABG554" s="168"/>
      <c r="ABH554" s="168"/>
      <c r="ABI554" s="168"/>
      <c r="ABJ554" s="168"/>
      <c r="ABK554" s="168"/>
      <c r="ABL554" s="168"/>
      <c r="ABM554" s="168"/>
      <c r="ABN554" s="168"/>
      <c r="ABO554" s="168"/>
      <c r="ABP554" s="168"/>
      <c r="ABQ554" s="168"/>
      <c r="ABR554" s="168"/>
      <c r="ABS554" s="168"/>
      <c r="ABT554" s="168"/>
      <c r="ABU554" s="168"/>
      <c r="ABV554" s="168"/>
      <c r="ABW554" s="168"/>
      <c r="ABX554" s="168"/>
      <c r="ABY554" s="168"/>
      <c r="ABZ554" s="168"/>
      <c r="ACA554" s="168"/>
      <c r="ACB554" s="168"/>
      <c r="ACC554" s="168"/>
      <c r="ACD554" s="168"/>
      <c r="ACE554" s="168"/>
      <c r="ACF554" s="168"/>
      <c r="ACG554" s="168"/>
      <c r="ACH554" s="168"/>
      <c r="ACI554" s="168"/>
      <c r="ACJ554" s="168"/>
      <c r="ACK554" s="168"/>
      <c r="ACL554" s="168"/>
      <c r="ACM554" s="168"/>
      <c r="ACN554" s="168"/>
      <c r="ACO554" s="168"/>
      <c r="ACP554" s="168"/>
      <c r="ACQ554" s="168"/>
      <c r="ACR554" s="168"/>
      <c r="ACS554" s="168"/>
      <c r="ACT554" s="168"/>
      <c r="ACU554" s="168"/>
      <c r="ACV554" s="168"/>
      <c r="ACW554" s="168"/>
      <c r="ACX554" s="168"/>
      <c r="ACY554" s="168"/>
      <c r="ACZ554" s="168"/>
      <c r="ADA554" s="168"/>
      <c r="ADB554" s="168"/>
      <c r="ADC554" s="168"/>
      <c r="ADD554" s="168"/>
      <c r="ADE554" s="168"/>
      <c r="ADF554" s="168"/>
      <c r="ADG554" s="168"/>
      <c r="ADH554" s="168"/>
      <c r="ADI554" s="168"/>
      <c r="ADJ554" s="168"/>
      <c r="ADK554" s="168"/>
      <c r="ADL554" s="168"/>
      <c r="ADM554" s="168"/>
      <c r="ADN554" s="168"/>
      <c r="ADO554" s="168"/>
      <c r="ADP554" s="168"/>
      <c r="ADQ554" s="168"/>
      <c r="ADR554" s="168"/>
      <c r="ADS554" s="168"/>
      <c r="ADT554" s="168"/>
      <c r="ADU554" s="168"/>
      <c r="ADV554" s="168"/>
      <c r="ADW554" s="168"/>
      <c r="ADX554" s="168"/>
      <c r="ADY554" s="168"/>
      <c r="ADZ554" s="168"/>
      <c r="AEA554" s="168"/>
      <c r="AEB554" s="168"/>
      <c r="AEC554" s="168"/>
      <c r="AED554" s="168"/>
      <c r="AEE554" s="168"/>
      <c r="AEF554" s="168"/>
      <c r="AEG554" s="168"/>
      <c r="AEH554" s="168"/>
      <c r="AEI554" s="168"/>
      <c r="AEJ554" s="168"/>
      <c r="AEK554" s="168"/>
      <c r="AEL554" s="168"/>
      <c r="AEM554" s="168"/>
      <c r="AEN554" s="168"/>
      <c r="AEO554" s="168"/>
      <c r="AEP554" s="168"/>
      <c r="AEQ554" s="168"/>
      <c r="AER554" s="168"/>
      <c r="AES554" s="168"/>
      <c r="AET554" s="168"/>
      <c r="AEU554" s="168"/>
      <c r="AEV554" s="168"/>
      <c r="AEW554" s="168"/>
      <c r="AEX554" s="168"/>
      <c r="AEY554" s="168"/>
      <c r="AEZ554" s="168"/>
      <c r="AFA554" s="168"/>
      <c r="AFB554" s="168"/>
      <c r="AFC554" s="168"/>
      <c r="AFD554" s="168"/>
      <c r="AFE554" s="168"/>
      <c r="AFF554" s="168"/>
      <c r="AFG554" s="168"/>
      <c r="AFH554" s="168"/>
      <c r="AFI554" s="168"/>
      <c r="AFJ554" s="168"/>
      <c r="AFK554" s="168"/>
      <c r="AFL554" s="168"/>
      <c r="AFM554" s="168"/>
      <c r="AFN554" s="168"/>
      <c r="AFO554" s="168"/>
      <c r="AFP554" s="168"/>
      <c r="AFQ554" s="168"/>
      <c r="AFR554" s="168"/>
      <c r="AFS554" s="168"/>
      <c r="AFT554" s="168"/>
      <c r="AFU554" s="168"/>
      <c r="AFV554" s="168"/>
      <c r="AFW554" s="168"/>
      <c r="AFX554" s="168"/>
      <c r="AFY554" s="168"/>
      <c r="AFZ554" s="168"/>
      <c r="AGA554" s="168"/>
      <c r="AGB554" s="168"/>
      <c r="AGC554" s="168"/>
      <c r="AGD554" s="168"/>
      <c r="AGE554" s="168"/>
      <c r="AGF554" s="168"/>
      <c r="AGG554" s="168"/>
      <c r="AGH554" s="168"/>
      <c r="AGI554" s="168"/>
      <c r="AGJ554" s="168"/>
      <c r="AGK554" s="168"/>
      <c r="AGL554" s="168"/>
      <c r="AGM554" s="168"/>
      <c r="AGN554" s="168"/>
      <c r="AGO554" s="168"/>
      <c r="AGP554" s="168"/>
      <c r="AGQ554" s="168"/>
      <c r="AGR554" s="168"/>
      <c r="AGS554" s="168"/>
      <c r="AGT554" s="168"/>
      <c r="AGU554" s="168"/>
      <c r="AGV554" s="168"/>
      <c r="AGW554" s="168"/>
      <c r="AGX554" s="168"/>
      <c r="AGY554" s="168"/>
      <c r="AGZ554" s="168"/>
      <c r="AHA554" s="168"/>
      <c r="AHB554" s="168"/>
      <c r="AHC554" s="168"/>
      <c r="AHD554" s="168"/>
      <c r="AHE554" s="168"/>
      <c r="AHF554" s="168"/>
      <c r="AHG554" s="168"/>
      <c r="AHH554" s="168"/>
      <c r="AHI554" s="168"/>
      <c r="AHJ554" s="168"/>
      <c r="AHK554" s="168"/>
      <c r="AHL554" s="168"/>
      <c r="AHM554" s="168"/>
      <c r="AHN554" s="168"/>
      <c r="AHO554" s="168"/>
      <c r="AHP554" s="168"/>
      <c r="AHQ554" s="168"/>
      <c r="AHR554" s="168"/>
      <c r="AHS554" s="168"/>
      <c r="AHT554" s="168"/>
      <c r="AHU554" s="168"/>
      <c r="AHV554" s="168"/>
      <c r="AHW554" s="168"/>
      <c r="AHX554" s="168"/>
      <c r="AHY554" s="168"/>
      <c r="AHZ554" s="168"/>
      <c r="AIA554" s="168"/>
      <c r="AIB554" s="168"/>
      <c r="AIC554" s="168"/>
      <c r="AID554" s="168"/>
      <c r="AIE554" s="168"/>
      <c r="AIF554" s="168"/>
      <c r="AIG554" s="168"/>
      <c r="AIH554" s="168"/>
      <c r="AII554" s="168"/>
      <c r="AIJ554" s="168"/>
      <c r="AIK554" s="168"/>
      <c r="AIL554" s="168"/>
      <c r="AIM554" s="168"/>
      <c r="AIN554" s="168"/>
      <c r="AIO554" s="168"/>
      <c r="AIP554" s="168"/>
      <c r="AIQ554" s="168"/>
      <c r="AIR554" s="168"/>
      <c r="AIS554" s="168"/>
      <c r="AIT554" s="168"/>
      <c r="AIU554" s="168"/>
      <c r="AIV554" s="168"/>
      <c r="AIW554" s="168"/>
      <c r="AIX554" s="168"/>
      <c r="AIY554" s="168"/>
      <c r="AIZ554" s="168"/>
      <c r="AJA554" s="168"/>
      <c r="AJB554" s="168"/>
      <c r="AJC554" s="168"/>
      <c r="AJD554" s="168"/>
      <c r="AJE554" s="168"/>
      <c r="AJF554" s="168"/>
      <c r="AJG554" s="168"/>
      <c r="AJH554" s="168"/>
      <c r="AJI554" s="168"/>
      <c r="AJJ554" s="168"/>
      <c r="AJK554" s="168"/>
      <c r="AJL554" s="168"/>
      <c r="AJM554" s="168"/>
      <c r="AJN554" s="168"/>
      <c r="AJO554" s="168"/>
      <c r="AJP554" s="168"/>
      <c r="AJQ554" s="168"/>
      <c r="AJR554" s="168"/>
      <c r="AJS554" s="168"/>
      <c r="AJT554" s="168"/>
      <c r="AJU554" s="168"/>
      <c r="AJV554" s="168"/>
      <c r="AJW554" s="168"/>
      <c r="AJX554" s="168"/>
      <c r="AJY554" s="168"/>
      <c r="AJZ554" s="168"/>
      <c r="AKA554" s="168"/>
      <c r="AKB554" s="168"/>
      <c r="AKC554" s="168"/>
      <c r="AKD554" s="168"/>
      <c r="AKE554" s="168"/>
      <c r="AKF554" s="168"/>
      <c r="AKG554" s="168"/>
      <c r="AKH554" s="168"/>
      <c r="AKI554" s="168"/>
      <c r="AKJ554" s="168"/>
      <c r="AKK554" s="168"/>
      <c r="AKL554" s="168"/>
      <c r="AKM554" s="168"/>
      <c r="AKN554" s="168"/>
      <c r="AKO554" s="168"/>
      <c r="AKP554" s="168"/>
      <c r="AKQ554" s="168"/>
      <c r="AKR554" s="168"/>
      <c r="AKS554" s="168"/>
      <c r="AKT554" s="168"/>
      <c r="AKU554" s="168"/>
      <c r="AKV554" s="168"/>
      <c r="AKW554" s="168"/>
      <c r="AKX554" s="168"/>
      <c r="AKY554" s="168"/>
      <c r="AKZ554" s="168"/>
      <c r="ALA554" s="168"/>
      <c r="ALB554" s="168"/>
      <c r="ALC554" s="168"/>
      <c r="ALD554" s="168"/>
      <c r="ALE554" s="168"/>
      <c r="ALF554" s="168"/>
      <c r="ALG554" s="168"/>
      <c r="ALH554" s="168"/>
      <c r="ALI554" s="168"/>
      <c r="ALJ554" s="168"/>
      <c r="ALK554" s="168"/>
      <c r="ALL554" s="168"/>
      <c r="ALM554" s="168"/>
      <c r="ALN554" s="168"/>
      <c r="ALO554" s="168"/>
      <c r="ALP554" s="168"/>
      <c r="ALQ554" s="168"/>
      <c r="ALR554" s="168"/>
      <c r="ALS554" s="168"/>
      <c r="ALT554" s="168"/>
      <c r="ALU554" s="168"/>
      <c r="ALV554" s="168"/>
      <c r="ALW554" s="168"/>
      <c r="ALX554" s="168"/>
      <c r="ALY554" s="168"/>
      <c r="ALZ554" s="168"/>
      <c r="AMA554" s="168"/>
      <c r="AMB554" s="168"/>
      <c r="AMC554" s="168"/>
      <c r="AMD554" s="168"/>
      <c r="AME554" s="168"/>
      <c r="AMF554" s="168"/>
      <c r="AMG554" s="168"/>
      <c r="AMH554" s="168"/>
      <c r="AMI554" s="168"/>
      <c r="AMJ554" s="168"/>
      <c r="AMK554" s="168"/>
      <c r="AML554" s="168"/>
      <c r="AMM554" s="168"/>
      <c r="AMN554" s="168"/>
      <c r="AMO554" s="168"/>
      <c r="AMP554" s="168"/>
      <c r="AMQ554" s="168"/>
      <c r="AMR554" s="168"/>
      <c r="AMS554" s="168"/>
      <c r="AMT554" s="168"/>
      <c r="AMU554" s="168"/>
      <c r="AMV554" s="168"/>
      <c r="AMW554" s="168"/>
      <c r="AMX554" s="168"/>
      <c r="AMY554" s="168"/>
      <c r="AMZ554" s="168"/>
      <c r="ANA554" s="168"/>
      <c r="ANB554" s="168"/>
      <c r="ANC554" s="168"/>
      <c r="AND554" s="168"/>
      <c r="ANE554" s="168"/>
      <c r="ANF554" s="168"/>
      <c r="ANG554" s="168"/>
      <c r="ANH554" s="168"/>
      <c r="ANI554" s="168"/>
      <c r="ANJ554" s="168"/>
      <c r="ANK554" s="168"/>
      <c r="ANL554" s="168"/>
      <c r="ANM554" s="168"/>
      <c r="ANN554" s="168"/>
      <c r="ANO554" s="168"/>
      <c r="ANP554" s="168"/>
      <c r="ANQ554" s="168"/>
      <c r="ANR554" s="168"/>
      <c r="ANS554" s="168"/>
      <c r="ANT554" s="168"/>
      <c r="ANU554" s="168"/>
      <c r="ANV554" s="168"/>
      <c r="ANW554" s="168"/>
      <c r="ANX554" s="168"/>
      <c r="ANY554" s="168"/>
      <c r="ANZ554" s="168"/>
      <c r="AOA554" s="168"/>
      <c r="AOB554" s="168"/>
      <c r="AOC554" s="168"/>
      <c r="AOD554" s="168"/>
      <c r="AOE554" s="168"/>
      <c r="AOF554" s="168"/>
      <c r="AOG554" s="168"/>
      <c r="AOH554" s="168"/>
      <c r="AOI554" s="168"/>
      <c r="AOJ554" s="168"/>
      <c r="AOK554" s="168"/>
      <c r="AOL554" s="168"/>
      <c r="AOM554" s="168"/>
      <c r="AON554" s="168"/>
      <c r="AOO554" s="168"/>
      <c r="AOP554" s="168"/>
      <c r="AOQ554" s="168"/>
      <c r="AOR554" s="168"/>
      <c r="AOS554" s="168"/>
      <c r="AOT554" s="168"/>
      <c r="AOU554" s="168"/>
      <c r="AOV554" s="168"/>
      <c r="AOW554" s="168"/>
      <c r="AOX554" s="168"/>
      <c r="AOY554" s="168"/>
      <c r="AOZ554" s="168"/>
      <c r="APA554" s="168"/>
      <c r="APB554" s="168"/>
      <c r="APC554" s="168"/>
      <c r="APD554" s="168"/>
      <c r="APE554" s="168"/>
      <c r="APF554" s="168"/>
      <c r="APG554" s="168"/>
      <c r="APH554" s="168"/>
      <c r="API554" s="168"/>
      <c r="APJ554" s="168"/>
      <c r="APK554" s="168"/>
      <c r="APL554" s="168"/>
      <c r="APM554" s="168"/>
      <c r="APN554" s="168"/>
      <c r="APO554" s="168"/>
      <c r="APP554" s="168"/>
      <c r="APQ554" s="168"/>
      <c r="APR554" s="168"/>
      <c r="APS554" s="168"/>
      <c r="APT554" s="168"/>
      <c r="APU554" s="168"/>
      <c r="APV554" s="168"/>
      <c r="APW554" s="168"/>
      <c r="APX554" s="168"/>
      <c r="APY554" s="168"/>
      <c r="APZ554" s="168"/>
      <c r="AQA554" s="168"/>
      <c r="AQB554" s="168"/>
      <c r="AQC554" s="168"/>
      <c r="AQD554" s="168"/>
      <c r="AQE554" s="168"/>
      <c r="AQF554" s="168"/>
      <c r="AQG554" s="168"/>
      <c r="AQH554" s="168"/>
      <c r="AQI554" s="168"/>
      <c r="AQJ554" s="168"/>
      <c r="AQK554" s="168"/>
      <c r="AQL554" s="168"/>
      <c r="AQM554" s="168"/>
      <c r="AQN554" s="168"/>
      <c r="AQO554" s="168"/>
      <c r="AQP554" s="168"/>
      <c r="AQQ554" s="168"/>
      <c r="AQR554" s="168"/>
      <c r="AQS554" s="168"/>
      <c r="AQT554" s="168"/>
      <c r="AQU554" s="168"/>
      <c r="AQV554" s="168"/>
      <c r="AQW554" s="168"/>
      <c r="AQX554" s="168"/>
      <c r="AQY554" s="168"/>
      <c r="AQZ554" s="168"/>
      <c r="ARA554" s="168"/>
      <c r="ARB554" s="168"/>
      <c r="ARC554" s="168"/>
      <c r="ARD554" s="168"/>
      <c r="ARE554" s="168"/>
      <c r="ARF554" s="168"/>
      <c r="ARG554" s="168"/>
      <c r="ARH554" s="168"/>
      <c r="ARI554" s="168"/>
      <c r="ARJ554" s="168"/>
      <c r="ARK554" s="168"/>
      <c r="ARL554" s="168"/>
      <c r="ARM554" s="168"/>
      <c r="ARN554" s="168"/>
      <c r="ARO554" s="168"/>
      <c r="ARP554" s="168"/>
      <c r="ARQ554" s="168"/>
      <c r="ARR554" s="168"/>
      <c r="ARS554" s="168"/>
      <c r="ART554" s="168"/>
      <c r="ARU554" s="168"/>
      <c r="ARV554" s="168"/>
      <c r="ARW554" s="168"/>
      <c r="ARX554" s="168"/>
      <c r="ARY554" s="168"/>
      <c r="ARZ554" s="168"/>
      <c r="ASA554" s="168"/>
      <c r="ASB554" s="168"/>
      <c r="ASC554" s="168"/>
      <c r="ASD554" s="168"/>
      <c r="ASE554" s="168"/>
      <c r="ASF554" s="168"/>
      <c r="ASG554" s="168"/>
      <c r="ASH554" s="168"/>
      <c r="ASI554" s="168"/>
      <c r="ASJ554" s="168"/>
      <c r="ASK554" s="168"/>
      <c r="ASL554" s="168"/>
      <c r="ASM554" s="168"/>
      <c r="ASN554" s="168"/>
      <c r="ASO554" s="168"/>
      <c r="ASP554" s="168"/>
      <c r="ASQ554" s="168"/>
      <c r="ASR554" s="168"/>
      <c r="ASS554" s="168"/>
      <c r="AST554" s="168"/>
      <c r="ASU554" s="168"/>
      <c r="ASV554" s="168"/>
      <c r="ASW554" s="168"/>
      <c r="ASX554" s="168"/>
      <c r="ASY554" s="168"/>
      <c r="ASZ554" s="168"/>
      <c r="ATA554" s="168"/>
      <c r="ATB554" s="168"/>
      <c r="ATC554" s="168"/>
      <c r="ATD554" s="168"/>
      <c r="ATE554" s="168"/>
      <c r="ATF554" s="168"/>
      <c r="ATG554" s="168"/>
      <c r="ATH554" s="168"/>
      <c r="ATI554" s="168"/>
      <c r="ATJ554" s="168"/>
      <c r="ATK554" s="168"/>
      <c r="ATL554" s="168"/>
      <c r="ATM554" s="168"/>
      <c r="ATN554" s="168"/>
      <c r="ATO554" s="168"/>
      <c r="ATP554" s="168"/>
      <c r="ATQ554" s="168"/>
      <c r="ATR554" s="168"/>
      <c r="ATS554" s="168"/>
      <c r="ATT554" s="168"/>
      <c r="ATU554" s="168"/>
      <c r="ATV554" s="168"/>
      <c r="ATW554" s="168"/>
      <c r="ATX554" s="168"/>
      <c r="ATY554" s="168"/>
      <c r="ATZ554" s="168"/>
      <c r="AUA554" s="168"/>
      <c r="AUB554" s="168"/>
      <c r="AUC554" s="168"/>
      <c r="AUD554" s="168"/>
      <c r="AUE554" s="168"/>
      <c r="AUF554" s="168"/>
      <c r="AUG554" s="168"/>
      <c r="AUH554" s="168"/>
      <c r="AUI554" s="168"/>
      <c r="AUJ554" s="168"/>
      <c r="AUK554" s="168"/>
      <c r="AUL554" s="168"/>
      <c r="AUM554" s="168"/>
      <c r="AUN554" s="168"/>
      <c r="AUO554" s="168"/>
      <c r="AUP554" s="168"/>
      <c r="AUQ554" s="168"/>
      <c r="AUR554" s="168"/>
      <c r="AUS554" s="168"/>
      <c r="AUT554" s="168"/>
      <c r="AUU554" s="168"/>
      <c r="AUV554" s="168"/>
      <c r="AUW554" s="168"/>
      <c r="AUX554" s="168"/>
      <c r="AUY554" s="168"/>
      <c r="AUZ554" s="168"/>
      <c r="AVA554" s="168"/>
      <c r="AVB554" s="168"/>
      <c r="AVC554" s="168"/>
      <c r="AVD554" s="168"/>
      <c r="AVE554" s="168"/>
      <c r="AVF554" s="168"/>
      <c r="AVG554" s="168"/>
      <c r="AVH554" s="168"/>
      <c r="AVI554" s="168"/>
      <c r="AVJ554" s="168"/>
      <c r="AVK554" s="168"/>
      <c r="AVL554" s="168"/>
      <c r="AVM554" s="168"/>
      <c r="AVN554" s="168"/>
      <c r="AVO554" s="168"/>
      <c r="AVP554" s="168"/>
      <c r="AVQ554" s="168"/>
      <c r="AVR554" s="168"/>
      <c r="AVS554" s="168"/>
      <c r="AVT554" s="168"/>
      <c r="AVU554" s="168"/>
      <c r="AVV554" s="168"/>
      <c r="AVW554" s="168"/>
      <c r="AVX554" s="168"/>
      <c r="AVY554" s="168"/>
      <c r="AVZ554" s="168"/>
      <c r="AWA554" s="168"/>
      <c r="AWB554" s="168"/>
      <c r="AWC554" s="168"/>
      <c r="AWD554" s="168"/>
      <c r="AWE554" s="168"/>
      <c r="AWF554" s="168"/>
      <c r="AWG554" s="168"/>
      <c r="AWH554" s="168"/>
      <c r="AWI554" s="168"/>
      <c r="AWJ554" s="168"/>
      <c r="AWK554" s="168"/>
      <c r="AWL554" s="168"/>
      <c r="AWM554" s="168"/>
      <c r="AWN554" s="168"/>
      <c r="AWO554" s="168"/>
      <c r="AWP554" s="168"/>
      <c r="AWQ554" s="168"/>
      <c r="AWR554" s="168"/>
      <c r="AWS554" s="168"/>
      <c r="AWT554" s="168"/>
      <c r="AWU554" s="168"/>
      <c r="AWV554" s="168"/>
      <c r="AWW554" s="168"/>
      <c r="AWX554" s="168"/>
      <c r="AWY554" s="168"/>
      <c r="AWZ554" s="168"/>
      <c r="AXA554" s="168"/>
      <c r="AXB554" s="168"/>
      <c r="AXC554" s="168"/>
      <c r="AXD554" s="168"/>
      <c r="AXE554" s="168"/>
      <c r="AXF554" s="168"/>
      <c r="AXG554" s="168"/>
      <c r="AXH554" s="168"/>
      <c r="AXI554" s="168"/>
      <c r="AXJ554" s="168"/>
      <c r="AXK554" s="168"/>
      <c r="AXL554" s="168"/>
      <c r="AXM554" s="168"/>
      <c r="AXN554" s="168"/>
      <c r="AXO554" s="168"/>
      <c r="AXP554" s="168"/>
      <c r="AXQ554" s="168"/>
      <c r="AXR554" s="168"/>
      <c r="AXS554" s="168"/>
      <c r="AXT554" s="168"/>
      <c r="AXU554" s="168"/>
      <c r="AXV554" s="168"/>
      <c r="AXW554" s="168"/>
      <c r="AXX554" s="168"/>
      <c r="AXY554" s="168"/>
      <c r="AXZ554" s="168"/>
      <c r="AYA554" s="168"/>
      <c r="AYB554" s="168"/>
      <c r="AYC554" s="168"/>
      <c r="AYD554" s="168"/>
      <c r="AYE554" s="168"/>
      <c r="AYF554" s="168"/>
      <c r="AYG554" s="168"/>
      <c r="AYH554" s="168"/>
      <c r="AYI554" s="168"/>
      <c r="AYJ554" s="168"/>
      <c r="AYK554" s="168"/>
      <c r="AYL554" s="168"/>
      <c r="AYM554" s="168"/>
      <c r="AYN554" s="168"/>
      <c r="AYO554" s="168"/>
      <c r="AYP554" s="168"/>
      <c r="AYQ554" s="168"/>
      <c r="AYR554" s="168"/>
      <c r="AYS554" s="168"/>
      <c r="AYT554" s="168"/>
      <c r="AYU554" s="168"/>
      <c r="AYV554" s="168"/>
      <c r="AYW554" s="168"/>
      <c r="AYX554" s="168"/>
      <c r="AYY554" s="168"/>
      <c r="AYZ554" s="168"/>
      <c r="AZA554" s="168"/>
      <c r="AZB554" s="168"/>
      <c r="AZC554" s="168"/>
      <c r="AZD554" s="168"/>
      <c r="AZE554" s="168"/>
      <c r="AZF554" s="168"/>
      <c r="AZG554" s="168"/>
      <c r="AZH554" s="168"/>
      <c r="AZI554" s="168"/>
      <c r="AZJ554" s="168"/>
      <c r="AZK554" s="168"/>
      <c r="AZL554" s="168"/>
      <c r="AZM554" s="168"/>
      <c r="AZN554" s="168"/>
      <c r="AZO554" s="168"/>
      <c r="AZP554" s="168"/>
      <c r="AZQ554" s="168"/>
      <c r="AZR554" s="168"/>
      <c r="AZS554" s="168"/>
      <c r="AZT554" s="168"/>
      <c r="AZU554" s="168"/>
      <c r="AZV554" s="168"/>
      <c r="AZW554" s="168"/>
      <c r="AZX554" s="168"/>
      <c r="AZY554" s="168"/>
      <c r="AZZ554" s="168"/>
      <c r="BAA554" s="168"/>
      <c r="BAB554" s="168"/>
      <c r="BAC554" s="168"/>
      <c r="BAD554" s="168"/>
      <c r="BAE554" s="168"/>
      <c r="BAF554" s="168"/>
      <c r="BAG554" s="168"/>
      <c r="BAH554" s="168"/>
      <c r="BAI554" s="168"/>
      <c r="BAJ554" s="168"/>
      <c r="BAK554" s="168"/>
      <c r="BAL554" s="168"/>
      <c r="BAM554" s="168"/>
      <c r="BAN554" s="168"/>
      <c r="BAO554" s="168"/>
      <c r="BAP554" s="168"/>
      <c r="BAQ554" s="168"/>
      <c r="BAR554" s="168"/>
      <c r="BAS554" s="168"/>
      <c r="BAT554" s="168"/>
      <c r="BAU554" s="168"/>
      <c r="BAV554" s="168"/>
      <c r="BAW554" s="168"/>
      <c r="BAX554" s="168"/>
      <c r="BAY554" s="168"/>
      <c r="BAZ554" s="168"/>
      <c r="BBA554" s="168"/>
      <c r="BBB554" s="168"/>
      <c r="BBC554" s="168"/>
      <c r="BBD554" s="168"/>
      <c r="BBE554" s="168"/>
      <c r="BBF554" s="168"/>
      <c r="BBG554" s="168"/>
      <c r="BBH554" s="168"/>
      <c r="BBI554" s="168"/>
      <c r="BBJ554" s="168"/>
      <c r="BBK554" s="168"/>
      <c r="BBL554" s="168"/>
      <c r="BBM554" s="168"/>
      <c r="BBN554" s="168"/>
      <c r="BBO554" s="168"/>
      <c r="BBP554" s="168"/>
      <c r="BBQ554" s="168"/>
      <c r="BBR554" s="168"/>
      <c r="BBS554" s="168"/>
      <c r="BBT554" s="168"/>
      <c r="BBU554" s="168"/>
      <c r="BBV554" s="168"/>
      <c r="BBW554" s="168"/>
      <c r="BBX554" s="168"/>
      <c r="BBY554" s="168"/>
      <c r="BBZ554" s="168"/>
      <c r="BCA554" s="168"/>
      <c r="BCB554" s="168"/>
      <c r="BCC554" s="168"/>
      <c r="BCD554" s="168"/>
      <c r="BCE554" s="168"/>
      <c r="BCF554" s="168"/>
      <c r="BCG554" s="168"/>
      <c r="BCH554" s="168"/>
      <c r="BCI554" s="168"/>
      <c r="BCJ554" s="168"/>
      <c r="BCK554" s="168"/>
      <c r="BCL554" s="168"/>
      <c r="BCM554" s="168"/>
      <c r="BCN554" s="168"/>
      <c r="BCO554" s="168"/>
      <c r="BCP554" s="168"/>
      <c r="BCQ554" s="168"/>
      <c r="BCR554" s="168"/>
      <c r="BCS554" s="168"/>
      <c r="BCT554" s="168"/>
      <c r="BCU554" s="168"/>
      <c r="BCV554" s="168"/>
      <c r="BCW554" s="168"/>
      <c r="BCX554" s="168"/>
      <c r="BCY554" s="168"/>
      <c r="BCZ554" s="168"/>
      <c r="BDA554" s="168"/>
      <c r="BDB554" s="168"/>
      <c r="BDC554" s="168"/>
      <c r="BDD554" s="168"/>
      <c r="BDE554" s="168"/>
      <c r="BDF554" s="168"/>
      <c r="BDG554" s="168"/>
      <c r="BDH554" s="168"/>
      <c r="BDI554" s="168"/>
      <c r="BDJ554" s="168"/>
      <c r="BDK554" s="168"/>
      <c r="BDL554" s="168"/>
      <c r="BDM554" s="168"/>
      <c r="BDN554" s="168"/>
      <c r="BDO554" s="168"/>
      <c r="BDP554" s="168"/>
      <c r="BDQ554" s="168"/>
      <c r="BDR554" s="168"/>
      <c r="BDS554" s="168"/>
      <c r="BDT554" s="168"/>
      <c r="BDU554" s="168"/>
      <c r="BDV554" s="168"/>
      <c r="BDW554" s="168"/>
      <c r="BDX554" s="168"/>
      <c r="BDY554" s="168"/>
      <c r="BDZ554" s="168"/>
      <c r="BEA554" s="168"/>
      <c r="BEB554" s="168"/>
      <c r="BEC554" s="168"/>
      <c r="BED554" s="168"/>
      <c r="BEE554" s="168"/>
      <c r="BEF554" s="168"/>
      <c r="BEG554" s="168"/>
      <c r="BEH554" s="168"/>
      <c r="BEI554" s="168"/>
      <c r="BEJ554" s="168"/>
      <c r="BEK554" s="168"/>
      <c r="BEL554" s="168"/>
      <c r="BEM554" s="168"/>
      <c r="BEN554" s="168"/>
      <c r="BEO554" s="168"/>
      <c r="BEP554" s="168"/>
      <c r="BEQ554" s="168"/>
      <c r="BER554" s="168"/>
      <c r="BES554" s="168"/>
      <c r="BET554" s="168"/>
      <c r="BEU554" s="168"/>
      <c r="BEV554" s="168"/>
      <c r="BEW554" s="168"/>
      <c r="BEX554" s="168"/>
      <c r="BEY554" s="168"/>
      <c r="BEZ554" s="168"/>
      <c r="BFA554" s="168"/>
      <c r="BFB554" s="168"/>
      <c r="BFC554" s="168"/>
      <c r="BFD554" s="168"/>
      <c r="BFE554" s="168"/>
      <c r="BFF554" s="168"/>
      <c r="BFG554" s="168"/>
      <c r="BFH554" s="168"/>
      <c r="BFI554" s="168"/>
      <c r="BFJ554" s="168"/>
      <c r="BFK554" s="168"/>
      <c r="BFL554" s="168"/>
      <c r="BFM554" s="168"/>
      <c r="BFN554" s="168"/>
      <c r="BFO554" s="168"/>
      <c r="BFP554" s="168"/>
      <c r="BFQ554" s="168"/>
      <c r="BFR554" s="168"/>
      <c r="BFS554" s="168"/>
      <c r="BFT554" s="168"/>
      <c r="BFU554" s="168"/>
      <c r="BFV554" s="168"/>
      <c r="BFW554" s="168"/>
      <c r="BFX554" s="168"/>
      <c r="BFY554" s="168"/>
      <c r="BFZ554" s="168"/>
      <c r="BGA554" s="168"/>
      <c r="BGB554" s="168"/>
      <c r="BGC554" s="168"/>
      <c r="BGD554" s="168"/>
      <c r="BGE554" s="168"/>
      <c r="BGF554" s="168"/>
      <c r="BGG554" s="168"/>
      <c r="BGH554" s="168"/>
      <c r="BGI554" s="168"/>
      <c r="BGJ554" s="168"/>
      <c r="BGK554" s="168"/>
      <c r="BGL554" s="168"/>
      <c r="BGM554" s="168"/>
      <c r="BGN554" s="168"/>
      <c r="BGO554" s="168"/>
      <c r="BGP554" s="168"/>
      <c r="BGQ554" s="168"/>
      <c r="BGR554" s="168"/>
      <c r="BGS554" s="168"/>
      <c r="BGT554" s="168"/>
      <c r="BGU554" s="168"/>
      <c r="BGV554" s="168"/>
      <c r="BGW554" s="168"/>
      <c r="BGX554" s="168"/>
      <c r="BGY554" s="168"/>
      <c r="BGZ554" s="168"/>
      <c r="BHA554" s="168"/>
      <c r="BHB554" s="168"/>
      <c r="BHC554" s="168"/>
      <c r="BHD554" s="168"/>
      <c r="BHE554" s="168"/>
      <c r="BHF554" s="168"/>
      <c r="BHG554" s="168"/>
      <c r="BHH554" s="168"/>
      <c r="BHI554" s="168"/>
      <c r="BHJ554" s="168"/>
      <c r="BHK554" s="168"/>
      <c r="BHL554" s="168"/>
      <c r="BHM554" s="168"/>
      <c r="BHN554" s="168"/>
      <c r="BHO554" s="168"/>
      <c r="BHP554" s="168"/>
      <c r="BHQ554" s="168"/>
      <c r="BHR554" s="168"/>
      <c r="BHS554" s="168"/>
      <c r="BHT554" s="168"/>
      <c r="BHU554" s="168"/>
      <c r="BHV554" s="168"/>
      <c r="BHW554" s="168"/>
      <c r="BHX554" s="168"/>
      <c r="BHY554" s="168"/>
      <c r="BHZ554" s="168"/>
      <c r="BIA554" s="168"/>
      <c r="BIB554" s="168"/>
      <c r="BIC554" s="168"/>
      <c r="BID554" s="168"/>
      <c r="BIE554" s="168"/>
      <c r="BIF554" s="168"/>
      <c r="BIG554" s="168"/>
      <c r="BIH554" s="168"/>
      <c r="BII554" s="168"/>
      <c r="BIJ554" s="168"/>
      <c r="BIK554" s="168"/>
      <c r="BIL554" s="168"/>
      <c r="BIM554" s="168"/>
      <c r="BIN554" s="168"/>
      <c r="BIO554" s="168"/>
      <c r="BIP554" s="168"/>
      <c r="BIQ554" s="168"/>
      <c r="BIR554" s="168"/>
      <c r="BIS554" s="168"/>
      <c r="BIT554" s="168"/>
      <c r="BIU554" s="168"/>
      <c r="BIV554" s="168"/>
      <c r="BIW554" s="168"/>
      <c r="BIX554" s="168"/>
      <c r="BIY554" s="168"/>
      <c r="BIZ554" s="168"/>
      <c r="BJA554" s="168"/>
      <c r="BJB554" s="168"/>
      <c r="BJC554" s="168"/>
      <c r="BJD554" s="168"/>
      <c r="BJE554" s="168"/>
      <c r="BJF554" s="168"/>
      <c r="BJG554" s="168"/>
      <c r="BJH554" s="168"/>
      <c r="BJI554" s="168"/>
      <c r="BJJ554" s="168"/>
      <c r="BJK554" s="168"/>
      <c r="BJL554" s="168"/>
      <c r="BJM554" s="168"/>
      <c r="BJN554" s="168"/>
      <c r="BJO554" s="168"/>
      <c r="BJP554" s="168"/>
      <c r="BJQ554" s="168"/>
      <c r="BJR554" s="168"/>
      <c r="BJS554" s="168"/>
      <c r="BJT554" s="168"/>
      <c r="BJU554" s="168"/>
      <c r="BJV554" s="168"/>
      <c r="BJW554" s="168"/>
      <c r="BJX554" s="168"/>
      <c r="BJY554" s="168"/>
      <c r="BJZ554" s="168"/>
      <c r="BKA554" s="168"/>
      <c r="BKB554" s="168"/>
      <c r="BKC554" s="168"/>
      <c r="BKD554" s="168"/>
      <c r="BKE554" s="168"/>
      <c r="BKF554" s="168"/>
      <c r="BKG554" s="168"/>
      <c r="BKH554" s="168"/>
      <c r="BKI554" s="168"/>
      <c r="BKJ554" s="168"/>
      <c r="BKK554" s="168"/>
      <c r="BKL554" s="168"/>
      <c r="BKM554" s="168"/>
      <c r="BKN554" s="168"/>
      <c r="BKO554" s="168"/>
      <c r="BKP554" s="168"/>
      <c r="BKQ554" s="168"/>
      <c r="BKR554" s="168"/>
      <c r="BKS554" s="168"/>
      <c r="BKT554" s="168"/>
      <c r="BKU554" s="168"/>
      <c r="BKV554" s="168"/>
      <c r="BKW554" s="168"/>
      <c r="BKX554" s="168"/>
      <c r="BKY554" s="168"/>
      <c r="BKZ554" s="168"/>
      <c r="BLA554" s="168"/>
      <c r="BLB554" s="168"/>
      <c r="BLC554" s="168"/>
      <c r="BLD554" s="168"/>
      <c r="BLE554" s="168"/>
      <c r="BLF554" s="168"/>
      <c r="BLG554" s="168"/>
      <c r="BLH554" s="168"/>
      <c r="BLI554" s="168"/>
      <c r="BLJ554" s="168"/>
      <c r="BLK554" s="168"/>
      <c r="BLL554" s="168"/>
      <c r="BLM554" s="168"/>
      <c r="BLN554" s="168"/>
      <c r="BLO554" s="168"/>
      <c r="BLP554" s="168"/>
      <c r="BLQ554" s="168"/>
      <c r="BLR554" s="168"/>
      <c r="BLS554" s="168"/>
      <c r="BLT554" s="168"/>
      <c r="BLU554" s="168"/>
      <c r="BLV554" s="168"/>
      <c r="BLW554" s="168"/>
      <c r="BLX554" s="168"/>
      <c r="BLY554" s="168"/>
      <c r="BLZ554" s="168"/>
      <c r="BMA554" s="168"/>
      <c r="BMB554" s="168"/>
      <c r="BMC554" s="168"/>
      <c r="BMD554" s="168"/>
      <c r="BME554" s="168"/>
      <c r="BMF554" s="168"/>
      <c r="BMG554" s="168"/>
      <c r="BMH554" s="168"/>
      <c r="BMI554" s="168"/>
      <c r="BMJ554" s="168"/>
      <c r="BMK554" s="168"/>
      <c r="BML554" s="168"/>
      <c r="BMM554" s="168"/>
      <c r="BMN554" s="168"/>
      <c r="BMO554" s="168"/>
      <c r="BMP554" s="168"/>
      <c r="BMQ554" s="168"/>
      <c r="BMR554" s="168"/>
      <c r="BMS554" s="168"/>
      <c r="BMT554" s="168"/>
      <c r="BMU554" s="168"/>
      <c r="BMV554" s="168"/>
      <c r="BMW554" s="168"/>
      <c r="BMX554" s="168"/>
      <c r="BMY554" s="168"/>
      <c r="BMZ554" s="168"/>
      <c r="BNA554" s="168"/>
      <c r="BNB554" s="168"/>
      <c r="BNC554" s="168"/>
      <c r="BND554" s="168"/>
      <c r="BNE554" s="168"/>
      <c r="BNF554" s="168"/>
      <c r="BNG554" s="168"/>
      <c r="BNH554" s="168"/>
      <c r="BNI554" s="168"/>
      <c r="BNJ554" s="168"/>
      <c r="BNK554" s="168"/>
      <c r="BNL554" s="168"/>
      <c r="BNM554" s="168"/>
      <c r="BNN554" s="168"/>
      <c r="BNO554" s="168"/>
      <c r="BNP554" s="168"/>
      <c r="BNQ554" s="168"/>
      <c r="BNR554" s="168"/>
      <c r="BNS554" s="168"/>
      <c r="BNT554" s="168"/>
      <c r="BNU554" s="168"/>
      <c r="BNV554" s="168"/>
      <c r="BNW554" s="168"/>
      <c r="BNX554" s="168"/>
      <c r="BNY554" s="168"/>
      <c r="BNZ554" s="168"/>
      <c r="BOA554" s="168"/>
      <c r="BOB554" s="168"/>
      <c r="BOC554" s="168"/>
      <c r="BOD554" s="168"/>
      <c r="BOE554" s="168"/>
      <c r="BOF554" s="168"/>
      <c r="BOG554" s="168"/>
      <c r="BOH554" s="168"/>
      <c r="BOI554" s="168"/>
      <c r="BOJ554" s="168"/>
      <c r="BOK554" s="168"/>
      <c r="BOL554" s="168"/>
      <c r="BOM554" s="168"/>
      <c r="BON554" s="168"/>
      <c r="BOO554" s="168"/>
      <c r="BOP554" s="168"/>
      <c r="BOQ554" s="168"/>
      <c r="BOR554" s="168"/>
      <c r="BOS554" s="168"/>
      <c r="BOT554" s="168"/>
      <c r="BOU554" s="168"/>
      <c r="BOV554" s="168"/>
      <c r="BOW554" s="168"/>
      <c r="BOX554" s="168"/>
      <c r="BOY554" s="168"/>
      <c r="BOZ554" s="168"/>
      <c r="BPA554" s="168"/>
      <c r="BPB554" s="168"/>
      <c r="BPC554" s="168"/>
      <c r="BPD554" s="168"/>
      <c r="BPE554" s="168"/>
      <c r="BPF554" s="168"/>
      <c r="BPG554" s="168"/>
      <c r="BPH554" s="168"/>
      <c r="BPI554" s="168"/>
      <c r="BPJ554" s="168"/>
      <c r="BPK554" s="168"/>
      <c r="BPL554" s="168"/>
      <c r="BPM554" s="168"/>
      <c r="BPN554" s="168"/>
      <c r="BPO554" s="168"/>
      <c r="BPP554" s="168"/>
      <c r="BPQ554" s="168"/>
      <c r="BPR554" s="168"/>
      <c r="BPS554" s="168"/>
      <c r="BPT554" s="168"/>
      <c r="BPU554" s="168"/>
      <c r="BPV554" s="168"/>
      <c r="BPW554" s="168"/>
      <c r="BPX554" s="168"/>
      <c r="BPY554" s="168"/>
      <c r="BPZ554" s="168"/>
      <c r="BQA554" s="168"/>
      <c r="BQB554" s="168"/>
      <c r="BQC554" s="168"/>
      <c r="BQD554" s="168"/>
      <c r="BQE554" s="168"/>
      <c r="BQF554" s="168"/>
      <c r="BQG554" s="168"/>
      <c r="BQH554" s="168"/>
      <c r="BQI554" s="168"/>
      <c r="BQJ554" s="168"/>
      <c r="BQK554" s="168"/>
      <c r="BQL554" s="168"/>
      <c r="BQM554" s="168"/>
      <c r="BQN554" s="168"/>
      <c r="BQO554" s="168"/>
      <c r="BQP554" s="168"/>
      <c r="BQQ554" s="168"/>
      <c r="BQR554" s="168"/>
      <c r="BQS554" s="168"/>
      <c r="BQT554" s="168"/>
      <c r="BQU554" s="168"/>
      <c r="BQV554" s="168"/>
      <c r="BQW554" s="168"/>
      <c r="BQX554" s="168"/>
      <c r="BQY554" s="168"/>
      <c r="BQZ554" s="168"/>
      <c r="BRA554" s="168"/>
      <c r="BRB554" s="168"/>
      <c r="BRC554" s="168"/>
      <c r="BRD554" s="168"/>
      <c r="BRE554" s="168"/>
      <c r="BRF554" s="168"/>
      <c r="BRG554" s="168"/>
      <c r="BRH554" s="168"/>
      <c r="BRI554" s="168"/>
      <c r="BRJ554" s="168"/>
      <c r="BRK554" s="168"/>
      <c r="BRL554" s="168"/>
      <c r="BRM554" s="168"/>
      <c r="BRN554" s="168"/>
      <c r="BRO554" s="168"/>
      <c r="BRP554" s="168"/>
      <c r="BRQ554" s="168"/>
      <c r="BRR554" s="168"/>
      <c r="BRS554" s="168"/>
      <c r="BRT554" s="168"/>
      <c r="BRU554" s="168"/>
      <c r="BRV554" s="168"/>
      <c r="BRW554" s="168"/>
      <c r="BRX554" s="168"/>
      <c r="BRY554" s="168"/>
      <c r="BRZ554" s="168"/>
      <c r="BSA554" s="168"/>
      <c r="BSB554" s="168"/>
      <c r="BSC554" s="168"/>
      <c r="BSD554" s="168"/>
      <c r="BSE554" s="168"/>
      <c r="BSF554" s="168"/>
      <c r="BSG554" s="168"/>
      <c r="BSH554" s="168"/>
      <c r="BSI554" s="168"/>
      <c r="BSJ554" s="168"/>
      <c r="BSK554" s="168"/>
      <c r="BSL554" s="168"/>
      <c r="BSM554" s="168"/>
      <c r="BSN554" s="168"/>
      <c r="BSO554" s="168"/>
      <c r="BSP554" s="168"/>
      <c r="BSQ554" s="168"/>
      <c r="BSR554" s="168"/>
      <c r="BSS554" s="168"/>
      <c r="BST554" s="168"/>
      <c r="BSU554" s="168"/>
      <c r="BSV554" s="168"/>
      <c r="BSW554" s="168"/>
      <c r="BSX554" s="168"/>
      <c r="BSY554" s="168"/>
      <c r="BSZ554" s="168"/>
      <c r="BTA554" s="168"/>
      <c r="BTB554" s="168"/>
      <c r="BTC554" s="168"/>
      <c r="BTD554" s="168"/>
      <c r="BTE554" s="168"/>
      <c r="BTF554" s="168"/>
      <c r="BTG554" s="168"/>
      <c r="BTH554" s="168"/>
      <c r="BTI554" s="168"/>
      <c r="BTJ554" s="168"/>
      <c r="BTK554" s="168"/>
      <c r="BTL554" s="168"/>
      <c r="BTM554" s="168"/>
      <c r="BTN554" s="168"/>
      <c r="BTO554" s="168"/>
      <c r="BTP554" s="168"/>
      <c r="BTQ554" s="168"/>
      <c r="BTR554" s="168"/>
      <c r="BTS554" s="168"/>
      <c r="BTT554" s="168"/>
      <c r="BTU554" s="168"/>
      <c r="BTV554" s="168"/>
      <c r="BTW554" s="168"/>
      <c r="BTX554" s="168"/>
      <c r="BTY554" s="168"/>
      <c r="BTZ554" s="168"/>
      <c r="BUA554" s="168"/>
      <c r="BUB554" s="168"/>
      <c r="BUC554" s="168"/>
      <c r="BUD554" s="168"/>
      <c r="BUE554" s="168"/>
      <c r="BUF554" s="168"/>
      <c r="BUG554" s="168"/>
      <c r="BUH554" s="168"/>
      <c r="BUI554" s="168"/>
      <c r="BUJ554" s="168"/>
      <c r="BUK554" s="168"/>
      <c r="BUL554" s="168"/>
      <c r="BUM554" s="168"/>
      <c r="BUN554" s="168"/>
      <c r="BUO554" s="168"/>
      <c r="BUP554" s="168"/>
      <c r="BUQ554" s="168"/>
      <c r="BUR554" s="168"/>
      <c r="BUS554" s="168"/>
      <c r="BUT554" s="168"/>
      <c r="BUU554" s="168"/>
      <c r="BUV554" s="168"/>
      <c r="BUW554" s="168"/>
      <c r="BUX554" s="168"/>
      <c r="BUY554" s="168"/>
      <c r="BUZ554" s="168"/>
      <c r="BVA554" s="168"/>
      <c r="BVB554" s="168"/>
      <c r="BVC554" s="168"/>
      <c r="BVD554" s="168"/>
      <c r="BVE554" s="168"/>
      <c r="BVF554" s="168"/>
      <c r="BVG554" s="168"/>
      <c r="BVH554" s="168"/>
      <c r="BVI554" s="168"/>
      <c r="BVJ554" s="168"/>
      <c r="BVK554" s="168"/>
      <c r="BVL554" s="168"/>
      <c r="BVM554" s="168"/>
      <c r="BVN554" s="168"/>
      <c r="BVO554" s="168"/>
      <c r="BVP554" s="168"/>
      <c r="BVQ554" s="168"/>
      <c r="BVR554" s="168"/>
      <c r="BVS554" s="168"/>
      <c r="BVT554" s="168"/>
      <c r="BVU554" s="168"/>
      <c r="BVV554" s="168"/>
      <c r="BVW554" s="168"/>
      <c r="BVX554" s="168"/>
      <c r="BVY554" s="168"/>
      <c r="BVZ554" s="168"/>
      <c r="BWA554" s="168"/>
      <c r="BWB554" s="168"/>
      <c r="BWC554" s="168"/>
      <c r="BWD554" s="168"/>
      <c r="BWE554" s="168"/>
      <c r="BWF554" s="168"/>
      <c r="BWG554" s="168"/>
      <c r="BWH554" s="168"/>
      <c r="BWI554" s="168"/>
      <c r="BWJ554" s="168"/>
      <c r="BWK554" s="168"/>
      <c r="BWL554" s="168"/>
      <c r="BWM554" s="168"/>
      <c r="BWN554" s="168"/>
      <c r="BWO554" s="168"/>
      <c r="BWP554" s="168"/>
      <c r="BWQ554" s="168"/>
      <c r="BWR554" s="168"/>
      <c r="BWS554" s="168"/>
      <c r="BWT554" s="168"/>
      <c r="BWU554" s="168"/>
      <c r="BWV554" s="168"/>
      <c r="BWW554" s="168"/>
      <c r="BWX554" s="168"/>
      <c r="BWY554" s="168"/>
      <c r="BWZ554" s="168"/>
      <c r="BXA554" s="168"/>
      <c r="BXB554" s="168"/>
      <c r="BXC554" s="168"/>
      <c r="BXD554" s="168"/>
      <c r="BXE554" s="168"/>
      <c r="BXF554" s="168"/>
      <c r="BXG554" s="168"/>
      <c r="BXH554" s="168"/>
      <c r="BXI554" s="168"/>
      <c r="BXJ554" s="168"/>
      <c r="BXK554" s="168"/>
      <c r="BXL554" s="168"/>
      <c r="BXM554" s="168"/>
      <c r="BXN554" s="168"/>
      <c r="BXO554" s="168"/>
      <c r="BXP554" s="168"/>
      <c r="BXQ554" s="168"/>
      <c r="BXR554" s="168"/>
      <c r="BXS554" s="168"/>
      <c r="BXT554" s="168"/>
      <c r="BXU554" s="168"/>
      <c r="BXV554" s="168"/>
      <c r="BXW554" s="168"/>
      <c r="BXX554" s="168"/>
      <c r="BXY554" s="168"/>
      <c r="BXZ554" s="168"/>
      <c r="BYA554" s="168"/>
      <c r="BYB554" s="168"/>
      <c r="BYC554" s="168"/>
      <c r="BYD554" s="168"/>
      <c r="BYE554" s="168"/>
      <c r="BYF554" s="168"/>
      <c r="BYG554" s="168"/>
      <c r="BYH554" s="168"/>
      <c r="BYI554" s="168"/>
      <c r="BYJ554" s="168"/>
      <c r="BYK554" s="168"/>
      <c r="BYL554" s="168"/>
      <c r="BYM554" s="168"/>
      <c r="BYN554" s="168"/>
      <c r="BYO554" s="168"/>
      <c r="BYP554" s="168"/>
      <c r="BYQ554" s="168"/>
      <c r="BYR554" s="168"/>
      <c r="BYS554" s="168"/>
      <c r="BYT554" s="168"/>
      <c r="BYU554" s="168"/>
      <c r="BYV554" s="168"/>
      <c r="BYW554" s="168"/>
      <c r="BYX554" s="168"/>
      <c r="BYY554" s="168"/>
      <c r="BYZ554" s="168"/>
      <c r="BZA554" s="168"/>
      <c r="BZB554" s="168"/>
      <c r="BZC554" s="168"/>
      <c r="BZD554" s="168"/>
      <c r="BZE554" s="168"/>
      <c r="BZF554" s="168"/>
      <c r="BZG554" s="168"/>
      <c r="BZH554" s="168"/>
      <c r="BZI554" s="168"/>
      <c r="BZJ554" s="168"/>
      <c r="BZK554" s="168"/>
      <c r="BZL554" s="168"/>
      <c r="BZM554" s="168"/>
      <c r="BZN554" s="168"/>
      <c r="BZO554" s="168"/>
      <c r="BZP554" s="168"/>
      <c r="BZQ554" s="168"/>
      <c r="BZR554" s="168"/>
      <c r="BZS554" s="168"/>
      <c r="BZT554" s="168"/>
      <c r="BZU554" s="168"/>
      <c r="BZV554" s="168"/>
      <c r="BZW554" s="168"/>
      <c r="BZX554" s="168"/>
      <c r="BZY554" s="168"/>
      <c r="BZZ554" s="168"/>
      <c r="CAA554" s="168"/>
      <c r="CAB554" s="168"/>
      <c r="CAC554" s="168"/>
      <c r="CAD554" s="168"/>
      <c r="CAE554" s="168"/>
      <c r="CAF554" s="168"/>
      <c r="CAG554" s="168"/>
      <c r="CAH554" s="168"/>
      <c r="CAI554" s="168"/>
      <c r="CAJ554" s="168"/>
      <c r="CAK554" s="168"/>
      <c r="CAL554" s="168"/>
      <c r="CAM554" s="168"/>
      <c r="CAN554" s="168"/>
      <c r="CAO554" s="168"/>
      <c r="CAP554" s="168"/>
      <c r="CAQ554" s="168"/>
      <c r="CAR554" s="168"/>
      <c r="CAS554" s="168"/>
      <c r="CAT554" s="168"/>
      <c r="CAU554" s="168"/>
      <c r="CAV554" s="168"/>
      <c r="CAW554" s="168"/>
      <c r="CAX554" s="168"/>
      <c r="CAY554" s="168"/>
      <c r="CAZ554" s="168"/>
      <c r="CBA554" s="168"/>
      <c r="CBB554" s="168"/>
      <c r="CBC554" s="168"/>
      <c r="CBD554" s="168"/>
      <c r="CBE554" s="168"/>
      <c r="CBF554" s="168"/>
      <c r="CBG554" s="168"/>
      <c r="CBH554" s="168"/>
      <c r="CBI554" s="168"/>
      <c r="CBJ554" s="168"/>
      <c r="CBK554" s="168"/>
      <c r="CBL554" s="168"/>
      <c r="CBM554" s="168"/>
      <c r="CBN554" s="168"/>
      <c r="CBO554" s="168"/>
      <c r="CBP554" s="168"/>
      <c r="CBQ554" s="168"/>
      <c r="CBR554" s="168"/>
      <c r="CBS554" s="168"/>
      <c r="CBT554" s="168"/>
      <c r="CBU554" s="168"/>
      <c r="CBV554" s="168"/>
      <c r="CBW554" s="168"/>
      <c r="CBX554" s="168"/>
      <c r="CBY554" s="168"/>
      <c r="CBZ554" s="168"/>
      <c r="CCA554" s="168"/>
      <c r="CCB554" s="168"/>
      <c r="CCC554" s="168"/>
      <c r="CCD554" s="168"/>
      <c r="CCE554" s="168"/>
      <c r="CCF554" s="168"/>
      <c r="CCG554" s="168"/>
      <c r="CCH554" s="168"/>
      <c r="CCI554" s="168"/>
      <c r="CCJ554" s="168"/>
      <c r="CCK554" s="168"/>
      <c r="CCL554" s="168"/>
      <c r="CCM554" s="168"/>
      <c r="CCN554" s="168"/>
      <c r="CCO554" s="168"/>
      <c r="CCP554" s="168"/>
      <c r="CCQ554" s="168"/>
      <c r="CCR554" s="168"/>
      <c r="CCS554" s="168"/>
      <c r="CCT554" s="168"/>
      <c r="CCU554" s="168"/>
      <c r="CCV554" s="168"/>
      <c r="CCW554" s="168"/>
      <c r="CCX554" s="168"/>
      <c r="CCY554" s="168"/>
      <c r="CCZ554" s="168"/>
      <c r="CDA554" s="168"/>
      <c r="CDB554" s="168"/>
      <c r="CDC554" s="168"/>
      <c r="CDD554" s="168"/>
      <c r="CDE554" s="168"/>
      <c r="CDF554" s="168"/>
      <c r="CDG554" s="168"/>
      <c r="CDH554" s="168"/>
      <c r="CDI554" s="168"/>
      <c r="CDJ554" s="168"/>
      <c r="CDK554" s="168"/>
      <c r="CDL554" s="168"/>
      <c r="CDM554" s="168"/>
      <c r="CDN554" s="168"/>
      <c r="CDO554" s="168"/>
      <c r="CDP554" s="168"/>
      <c r="CDQ554" s="168"/>
      <c r="CDR554" s="168"/>
      <c r="CDS554" s="168"/>
      <c r="CDT554" s="168"/>
      <c r="CDU554" s="168"/>
      <c r="CDV554" s="168"/>
      <c r="CDW554" s="168"/>
      <c r="CDX554" s="168"/>
      <c r="CDY554" s="168"/>
      <c r="CDZ554" s="168"/>
      <c r="CEA554" s="168"/>
      <c r="CEB554" s="168"/>
      <c r="CEC554" s="168"/>
      <c r="CED554" s="168"/>
      <c r="CEE554" s="168"/>
      <c r="CEF554" s="168"/>
      <c r="CEG554" s="168"/>
      <c r="CEH554" s="168"/>
      <c r="CEI554" s="168"/>
      <c r="CEJ554" s="168"/>
      <c r="CEK554" s="168"/>
      <c r="CEL554" s="168"/>
      <c r="CEM554" s="168"/>
      <c r="CEN554" s="168"/>
      <c r="CEO554" s="168"/>
      <c r="CEP554" s="168"/>
      <c r="CEQ554" s="168"/>
      <c r="CER554" s="168"/>
      <c r="CES554" s="168"/>
      <c r="CET554" s="168"/>
      <c r="CEU554" s="168"/>
      <c r="CEV554" s="168"/>
      <c r="CEW554" s="168"/>
      <c r="CEX554" s="168"/>
      <c r="CEY554" s="168"/>
      <c r="CEZ554" s="168"/>
      <c r="CFA554" s="168"/>
      <c r="CFB554" s="168"/>
      <c r="CFC554" s="168"/>
      <c r="CFD554" s="168"/>
      <c r="CFE554" s="168"/>
      <c r="CFF554" s="168"/>
      <c r="CFG554" s="168"/>
      <c r="CFH554" s="168"/>
      <c r="CFI554" s="168"/>
      <c r="CFJ554" s="168"/>
      <c r="CFK554" s="168"/>
      <c r="CFL554" s="168"/>
      <c r="CFM554" s="168"/>
      <c r="CFN554" s="168"/>
      <c r="CFO554" s="168"/>
      <c r="CFP554" s="168"/>
      <c r="CFQ554" s="168"/>
      <c r="CFR554" s="168"/>
      <c r="CFS554" s="168"/>
      <c r="CFT554" s="168"/>
      <c r="CFU554" s="168"/>
      <c r="CFV554" s="168"/>
      <c r="CFW554" s="168"/>
      <c r="CFX554" s="168"/>
      <c r="CFY554" s="168"/>
      <c r="CFZ554" s="168"/>
      <c r="CGA554" s="168"/>
      <c r="CGB554" s="168"/>
      <c r="CGC554" s="168"/>
      <c r="CGD554" s="168"/>
      <c r="CGE554" s="168"/>
      <c r="CGF554" s="168"/>
      <c r="CGG554" s="168"/>
      <c r="CGH554" s="168"/>
      <c r="CGI554" s="168"/>
      <c r="CGJ554" s="168"/>
      <c r="CGK554" s="168"/>
      <c r="CGL554" s="168"/>
      <c r="CGM554" s="168"/>
      <c r="CGN554" s="168"/>
      <c r="CGO554" s="168"/>
      <c r="CGP554" s="168"/>
      <c r="CGQ554" s="168"/>
      <c r="CGR554" s="168"/>
      <c r="CGS554" s="168"/>
      <c r="CGT554" s="168"/>
      <c r="CGU554" s="168"/>
      <c r="CGV554" s="168"/>
      <c r="CGW554" s="168"/>
      <c r="CGX554" s="168"/>
      <c r="CGY554" s="168"/>
      <c r="CGZ554" s="168"/>
      <c r="CHA554" s="168"/>
      <c r="CHB554" s="168"/>
      <c r="CHC554" s="168"/>
      <c r="CHD554" s="168"/>
      <c r="CHE554" s="168"/>
      <c r="CHF554" s="168"/>
      <c r="CHG554" s="168"/>
      <c r="CHH554" s="168"/>
      <c r="CHI554" s="168"/>
      <c r="CHJ554" s="168"/>
      <c r="CHK554" s="168"/>
      <c r="CHL554" s="168"/>
      <c r="CHM554" s="168"/>
      <c r="CHN554" s="168"/>
      <c r="CHO554" s="168"/>
      <c r="CHP554" s="168"/>
      <c r="CHQ554" s="168"/>
      <c r="CHR554" s="168"/>
      <c r="CHS554" s="168"/>
      <c r="CHT554" s="168"/>
      <c r="CHU554" s="168"/>
      <c r="CHV554" s="168"/>
      <c r="CHW554" s="168"/>
      <c r="CHX554" s="168"/>
      <c r="CHY554" s="168"/>
      <c r="CHZ554" s="168"/>
      <c r="CIA554" s="168"/>
      <c r="CIB554" s="168"/>
      <c r="CIC554" s="168"/>
      <c r="CID554" s="168"/>
      <c r="CIE554" s="168"/>
      <c r="CIF554" s="168"/>
      <c r="CIG554" s="168"/>
      <c r="CIH554" s="168"/>
      <c r="CII554" s="168"/>
      <c r="CIJ554" s="168"/>
      <c r="CIK554" s="168"/>
      <c r="CIL554" s="168"/>
      <c r="CIM554" s="168"/>
      <c r="CIN554" s="168"/>
      <c r="CIO554" s="168"/>
      <c r="CIP554" s="168"/>
      <c r="CIQ554" s="168"/>
      <c r="CIR554" s="168"/>
      <c r="CIS554" s="168"/>
      <c r="CIT554" s="168"/>
      <c r="CIU554" s="168"/>
      <c r="CIV554" s="168"/>
      <c r="CIW554" s="168"/>
      <c r="CIX554" s="168"/>
      <c r="CIY554" s="168"/>
      <c r="CIZ554" s="168"/>
      <c r="CJA554" s="168"/>
      <c r="CJB554" s="168"/>
      <c r="CJC554" s="168"/>
      <c r="CJD554" s="168"/>
      <c r="CJE554" s="168"/>
      <c r="CJF554" s="168"/>
      <c r="CJG554" s="168"/>
      <c r="CJH554" s="168"/>
      <c r="CJI554" s="168"/>
      <c r="CJJ554" s="168"/>
      <c r="CJK554" s="168"/>
      <c r="CJL554" s="168"/>
      <c r="CJM554" s="168"/>
      <c r="CJN554" s="168"/>
      <c r="CJO554" s="168"/>
      <c r="CJP554" s="168"/>
      <c r="CJQ554" s="168"/>
      <c r="CJR554" s="168"/>
      <c r="CJS554" s="168"/>
      <c r="CJT554" s="168"/>
      <c r="CJU554" s="168"/>
      <c r="CJV554" s="168"/>
      <c r="CJW554" s="168"/>
      <c r="CJX554" s="168"/>
      <c r="CJY554" s="168"/>
      <c r="CJZ554" s="168"/>
      <c r="CKA554" s="168"/>
      <c r="CKB554" s="168"/>
      <c r="CKC554" s="168"/>
      <c r="CKD554" s="168"/>
      <c r="CKE554" s="168"/>
      <c r="CKF554" s="168"/>
      <c r="CKG554" s="168"/>
      <c r="CKH554" s="168"/>
      <c r="CKI554" s="168"/>
      <c r="CKJ554" s="168"/>
      <c r="CKK554" s="168"/>
      <c r="CKL554" s="168"/>
      <c r="CKM554" s="168"/>
      <c r="CKN554" s="168"/>
      <c r="CKO554" s="168"/>
      <c r="CKP554" s="168"/>
      <c r="CKQ554" s="168"/>
      <c r="CKR554" s="168"/>
      <c r="CKS554" s="168"/>
      <c r="CKT554" s="168"/>
      <c r="CKU554" s="168"/>
      <c r="CKV554" s="168"/>
      <c r="CKW554" s="168"/>
      <c r="CKX554" s="168"/>
      <c r="CKY554" s="168"/>
      <c r="CKZ554" s="168"/>
      <c r="CLA554" s="168"/>
      <c r="CLB554" s="168"/>
      <c r="CLC554" s="168"/>
      <c r="CLD554" s="168"/>
      <c r="CLE554" s="168"/>
      <c r="CLF554" s="168"/>
      <c r="CLG554" s="168"/>
      <c r="CLH554" s="168"/>
      <c r="CLI554" s="168"/>
      <c r="CLJ554" s="168"/>
      <c r="CLK554" s="168"/>
      <c r="CLL554" s="168"/>
      <c r="CLM554" s="168"/>
      <c r="CLN554" s="168"/>
      <c r="CLO554" s="168"/>
      <c r="CLP554" s="168"/>
      <c r="CLQ554" s="168"/>
      <c r="CLR554" s="168"/>
      <c r="CLS554" s="168"/>
      <c r="CLT554" s="168"/>
      <c r="CLU554" s="168"/>
      <c r="CLV554" s="168"/>
      <c r="CLW554" s="168"/>
      <c r="CLX554" s="168"/>
      <c r="CLY554" s="168"/>
      <c r="CLZ554" s="168"/>
      <c r="CMA554" s="168"/>
      <c r="CMB554" s="168"/>
      <c r="CMC554" s="168"/>
      <c r="CMD554" s="168"/>
      <c r="CME554" s="168"/>
      <c r="CMF554" s="168"/>
      <c r="CMG554" s="168"/>
      <c r="CMH554" s="168"/>
      <c r="CMI554" s="168"/>
      <c r="CMJ554" s="168"/>
      <c r="CMK554" s="168"/>
      <c r="CML554" s="168"/>
      <c r="CMM554" s="168"/>
      <c r="CMN554" s="168"/>
      <c r="CMO554" s="168"/>
      <c r="CMP554" s="168"/>
      <c r="CMQ554" s="168"/>
      <c r="CMR554" s="168"/>
      <c r="CMS554" s="168"/>
      <c r="CMT554" s="168"/>
      <c r="CMU554" s="168"/>
      <c r="CMV554" s="168"/>
      <c r="CMW554" s="168"/>
      <c r="CMX554" s="168"/>
      <c r="CMY554" s="168"/>
      <c r="CMZ554" s="168"/>
      <c r="CNA554" s="168"/>
      <c r="CNB554" s="168"/>
      <c r="CNC554" s="168"/>
      <c r="CND554" s="168"/>
      <c r="CNE554" s="168"/>
      <c r="CNF554" s="168"/>
      <c r="CNG554" s="168"/>
      <c r="CNH554" s="168"/>
      <c r="CNI554" s="168"/>
      <c r="CNJ554" s="168"/>
      <c r="CNK554" s="168"/>
      <c r="CNL554" s="168"/>
      <c r="CNM554" s="168"/>
      <c r="CNN554" s="168"/>
      <c r="CNO554" s="168"/>
      <c r="CNP554" s="168"/>
      <c r="CNQ554" s="168"/>
      <c r="CNR554" s="168"/>
      <c r="CNS554" s="168"/>
      <c r="CNT554" s="168"/>
      <c r="CNU554" s="168"/>
      <c r="CNV554" s="168"/>
      <c r="CNW554" s="168"/>
      <c r="CNX554" s="168"/>
      <c r="CNY554" s="168"/>
      <c r="CNZ554" s="168"/>
      <c r="COA554" s="168"/>
      <c r="COB554" s="168"/>
      <c r="COC554" s="168"/>
      <c r="COD554" s="168"/>
      <c r="COE554" s="168"/>
      <c r="COF554" s="168"/>
      <c r="COG554" s="168"/>
      <c r="COH554" s="168"/>
      <c r="COI554" s="168"/>
      <c r="COJ554" s="168"/>
      <c r="COK554" s="168"/>
      <c r="COL554" s="168"/>
      <c r="COM554" s="168"/>
      <c r="CON554" s="168"/>
      <c r="COO554" s="168"/>
      <c r="COP554" s="168"/>
      <c r="COQ554" s="168"/>
      <c r="COR554" s="168"/>
      <c r="COS554" s="168"/>
      <c r="COT554" s="168"/>
      <c r="COU554" s="168"/>
      <c r="COV554" s="168"/>
      <c r="COW554" s="168"/>
      <c r="COX554" s="168"/>
      <c r="COY554" s="168"/>
      <c r="COZ554" s="168"/>
      <c r="CPA554" s="168"/>
      <c r="CPB554" s="168"/>
      <c r="CPC554" s="168"/>
      <c r="CPD554" s="168"/>
      <c r="CPE554" s="168"/>
      <c r="CPF554" s="168"/>
      <c r="CPG554" s="168"/>
      <c r="CPH554" s="168"/>
      <c r="CPI554" s="168"/>
      <c r="CPJ554" s="168"/>
      <c r="CPK554" s="168"/>
      <c r="CPL554" s="168"/>
      <c r="CPM554" s="168"/>
      <c r="CPN554" s="168"/>
      <c r="CPO554" s="168"/>
      <c r="CPP554" s="168"/>
      <c r="CPQ554" s="168"/>
      <c r="CPR554" s="168"/>
      <c r="CPS554" s="168"/>
      <c r="CPT554" s="168"/>
      <c r="CPU554" s="168"/>
      <c r="CPV554" s="168"/>
      <c r="CPW554" s="168"/>
      <c r="CPX554" s="168"/>
      <c r="CPY554" s="168"/>
      <c r="CPZ554" s="168"/>
      <c r="CQA554" s="168"/>
      <c r="CQB554" s="168"/>
      <c r="CQC554" s="168"/>
      <c r="CQD554" s="168"/>
      <c r="CQE554" s="168"/>
      <c r="CQF554" s="168"/>
      <c r="CQG554" s="168"/>
      <c r="CQH554" s="168"/>
      <c r="CQI554" s="168"/>
      <c r="CQJ554" s="168"/>
      <c r="CQK554" s="168"/>
      <c r="CQL554" s="168"/>
      <c r="CQM554" s="168"/>
      <c r="CQN554" s="168"/>
      <c r="CQO554" s="168"/>
      <c r="CQP554" s="168"/>
      <c r="CQQ554" s="168"/>
      <c r="CQR554" s="168"/>
      <c r="CQS554" s="168"/>
      <c r="CQT554" s="168"/>
      <c r="CQU554" s="168"/>
      <c r="CQV554" s="168"/>
      <c r="CQW554" s="168"/>
      <c r="CQX554" s="168"/>
      <c r="CQY554" s="168"/>
      <c r="CQZ554" s="168"/>
      <c r="CRA554" s="168"/>
      <c r="CRB554" s="168"/>
      <c r="CRC554" s="168"/>
      <c r="CRD554" s="168"/>
      <c r="CRE554" s="168"/>
      <c r="CRF554" s="168"/>
      <c r="CRG554" s="168"/>
      <c r="CRH554" s="168"/>
      <c r="CRI554" s="168"/>
      <c r="CRJ554" s="168"/>
      <c r="CRK554" s="168"/>
      <c r="CRL554" s="168"/>
      <c r="CRM554" s="168"/>
      <c r="CRN554" s="168"/>
      <c r="CRO554" s="168"/>
      <c r="CRP554" s="168"/>
      <c r="CRQ554" s="168"/>
      <c r="CRR554" s="168"/>
      <c r="CRS554" s="168"/>
      <c r="CRT554" s="168"/>
      <c r="CRU554" s="168"/>
      <c r="CRV554" s="168"/>
      <c r="CRW554" s="168"/>
      <c r="CRX554" s="168"/>
      <c r="CRY554" s="168"/>
      <c r="CRZ554" s="168"/>
      <c r="CSA554" s="168"/>
      <c r="CSB554" s="168"/>
      <c r="CSC554" s="168"/>
      <c r="CSD554" s="168"/>
      <c r="CSE554" s="168"/>
      <c r="CSF554" s="168"/>
      <c r="CSG554" s="168"/>
      <c r="CSH554" s="168"/>
      <c r="CSI554" s="168"/>
      <c r="CSJ554" s="168"/>
      <c r="CSK554" s="168"/>
      <c r="CSL554" s="168"/>
      <c r="CSM554" s="168"/>
      <c r="CSN554" s="168"/>
      <c r="CSO554" s="168"/>
      <c r="CSP554" s="168"/>
      <c r="CSQ554" s="168"/>
      <c r="CSR554" s="168"/>
      <c r="CSS554" s="168"/>
      <c r="CST554" s="168"/>
      <c r="CSU554" s="168"/>
      <c r="CSV554" s="168"/>
      <c r="CSW554" s="168"/>
      <c r="CSX554" s="168"/>
      <c r="CSY554" s="168"/>
      <c r="CSZ554" s="168"/>
      <c r="CTA554" s="168"/>
      <c r="CTB554" s="168"/>
      <c r="CTC554" s="168"/>
      <c r="CTD554" s="168"/>
      <c r="CTE554" s="168"/>
      <c r="CTF554" s="168"/>
      <c r="CTG554" s="168"/>
      <c r="CTH554" s="168"/>
      <c r="CTI554" s="168"/>
      <c r="CTJ554" s="168"/>
      <c r="CTK554" s="168"/>
      <c r="CTL554" s="168"/>
      <c r="CTM554" s="168"/>
      <c r="CTN554" s="168"/>
      <c r="CTO554" s="168"/>
      <c r="CTP554" s="168"/>
      <c r="CTQ554" s="168"/>
      <c r="CTR554" s="168"/>
      <c r="CTS554" s="168"/>
      <c r="CTT554" s="168"/>
      <c r="CTU554" s="168"/>
      <c r="CTV554" s="168"/>
      <c r="CTW554" s="168"/>
      <c r="CTX554" s="168"/>
      <c r="CTY554" s="168"/>
      <c r="CTZ554" s="168"/>
      <c r="CUA554" s="168"/>
      <c r="CUB554" s="168"/>
      <c r="CUC554" s="168"/>
      <c r="CUD554" s="168"/>
      <c r="CUE554" s="168"/>
      <c r="CUF554" s="168"/>
      <c r="CUG554" s="168"/>
      <c r="CUH554" s="168"/>
      <c r="CUI554" s="168"/>
      <c r="CUJ554" s="168"/>
      <c r="CUK554" s="168"/>
      <c r="CUL554" s="168"/>
      <c r="CUM554" s="168"/>
      <c r="CUN554" s="168"/>
      <c r="CUO554" s="168"/>
      <c r="CUP554" s="168"/>
      <c r="CUQ554" s="168"/>
      <c r="CUR554" s="168"/>
      <c r="CUS554" s="168"/>
      <c r="CUT554" s="168"/>
      <c r="CUU554" s="168"/>
      <c r="CUV554" s="168"/>
      <c r="CUW554" s="168"/>
      <c r="CUX554" s="168"/>
      <c r="CUY554" s="168"/>
      <c r="CUZ554" s="168"/>
      <c r="CVA554" s="168"/>
      <c r="CVB554" s="168"/>
      <c r="CVC554" s="168"/>
      <c r="CVD554" s="168"/>
      <c r="CVE554" s="168"/>
      <c r="CVF554" s="168"/>
      <c r="CVG554" s="168"/>
      <c r="CVH554" s="168"/>
      <c r="CVI554" s="168"/>
      <c r="CVJ554" s="168"/>
      <c r="CVK554" s="168"/>
      <c r="CVL554" s="168"/>
      <c r="CVM554" s="168"/>
      <c r="CVN554" s="168"/>
      <c r="CVO554" s="168"/>
      <c r="CVP554" s="168"/>
      <c r="CVQ554" s="168"/>
      <c r="CVR554" s="168"/>
      <c r="CVS554" s="168"/>
      <c r="CVT554" s="168"/>
      <c r="CVU554" s="168"/>
      <c r="CVV554" s="168"/>
      <c r="CVW554" s="168"/>
      <c r="CVX554" s="168"/>
      <c r="CVY554" s="168"/>
      <c r="CVZ554" s="168"/>
      <c r="CWA554" s="168"/>
      <c r="CWB554" s="168"/>
      <c r="CWC554" s="168"/>
      <c r="CWD554" s="168"/>
      <c r="CWE554" s="168"/>
      <c r="CWF554" s="168"/>
      <c r="CWG554" s="168"/>
      <c r="CWH554" s="168"/>
      <c r="CWI554" s="168"/>
      <c r="CWJ554" s="168"/>
      <c r="CWK554" s="168"/>
      <c r="CWL554" s="168"/>
      <c r="CWM554" s="168"/>
      <c r="CWN554" s="168"/>
      <c r="CWO554" s="168"/>
      <c r="CWP554" s="168"/>
      <c r="CWQ554" s="168"/>
      <c r="CWR554" s="168"/>
      <c r="CWS554" s="168"/>
      <c r="CWT554" s="168"/>
      <c r="CWU554" s="168"/>
      <c r="CWV554" s="168"/>
      <c r="CWW554" s="168"/>
      <c r="CWX554" s="168"/>
      <c r="CWY554" s="168"/>
      <c r="CWZ554" s="168"/>
      <c r="CXA554" s="168"/>
      <c r="CXB554" s="168"/>
      <c r="CXC554" s="168"/>
      <c r="CXD554" s="168"/>
      <c r="CXE554" s="168"/>
      <c r="CXF554" s="168"/>
      <c r="CXG554" s="168"/>
      <c r="CXH554" s="168"/>
      <c r="CXI554" s="168"/>
      <c r="CXJ554" s="168"/>
      <c r="CXK554" s="168"/>
      <c r="CXL554" s="168"/>
      <c r="CXM554" s="168"/>
      <c r="CXN554" s="168"/>
      <c r="CXO554" s="168"/>
      <c r="CXP554" s="168"/>
      <c r="CXQ554" s="168"/>
      <c r="CXR554" s="168"/>
      <c r="CXS554" s="168"/>
      <c r="CXT554" s="168"/>
      <c r="CXU554" s="168"/>
      <c r="CXV554" s="168"/>
      <c r="CXW554" s="168"/>
      <c r="CXX554" s="168"/>
      <c r="CXY554" s="168"/>
      <c r="CXZ554" s="168"/>
      <c r="CYA554" s="168"/>
      <c r="CYB554" s="168"/>
      <c r="CYC554" s="168"/>
      <c r="CYD554" s="168"/>
      <c r="CYE554" s="168"/>
      <c r="CYF554" s="168"/>
      <c r="CYG554" s="168"/>
      <c r="CYH554" s="168"/>
      <c r="CYI554" s="168"/>
      <c r="CYJ554" s="168"/>
      <c r="CYK554" s="168"/>
      <c r="CYL554" s="168"/>
      <c r="CYM554" s="168"/>
      <c r="CYN554" s="168"/>
      <c r="CYO554" s="168"/>
      <c r="CYP554" s="168"/>
      <c r="CYQ554" s="168"/>
      <c r="CYR554" s="168"/>
      <c r="CYS554" s="168"/>
      <c r="CYT554" s="168"/>
      <c r="CYU554" s="168"/>
      <c r="CYV554" s="168"/>
      <c r="CYW554" s="168"/>
      <c r="CYX554" s="168"/>
      <c r="CYY554" s="168"/>
      <c r="CYZ554" s="168"/>
      <c r="CZA554" s="168"/>
      <c r="CZB554" s="168"/>
      <c r="CZC554" s="168"/>
      <c r="CZD554" s="168"/>
      <c r="CZE554" s="168"/>
      <c r="CZF554" s="168"/>
      <c r="CZG554" s="168"/>
      <c r="CZH554" s="168"/>
      <c r="CZI554" s="168"/>
      <c r="CZJ554" s="168"/>
      <c r="CZK554" s="168"/>
      <c r="CZL554" s="168"/>
      <c r="CZM554" s="168"/>
      <c r="CZN554" s="168"/>
      <c r="CZO554" s="168"/>
      <c r="CZP554" s="168"/>
      <c r="CZQ554" s="168"/>
      <c r="CZR554" s="168"/>
      <c r="CZS554" s="168"/>
      <c r="CZT554" s="168"/>
      <c r="CZU554" s="168"/>
      <c r="CZV554" s="168"/>
      <c r="CZW554" s="168"/>
      <c r="CZX554" s="168"/>
      <c r="CZY554" s="168"/>
      <c r="CZZ554" s="168"/>
      <c r="DAA554" s="168"/>
      <c r="DAB554" s="168"/>
      <c r="DAC554" s="168"/>
      <c r="DAD554" s="168"/>
      <c r="DAE554" s="168"/>
      <c r="DAF554" s="168"/>
      <c r="DAG554" s="168"/>
      <c r="DAH554" s="168"/>
      <c r="DAI554" s="168"/>
      <c r="DAJ554" s="168"/>
      <c r="DAK554" s="168"/>
      <c r="DAL554" s="168"/>
      <c r="DAM554" s="168"/>
      <c r="DAN554" s="168"/>
      <c r="DAO554" s="168"/>
      <c r="DAP554" s="168"/>
      <c r="DAQ554" s="168"/>
      <c r="DAR554" s="168"/>
      <c r="DAS554" s="168"/>
      <c r="DAT554" s="168"/>
      <c r="DAU554" s="168"/>
      <c r="DAV554" s="168"/>
      <c r="DAW554" s="168"/>
      <c r="DAX554" s="168"/>
      <c r="DAY554" s="168"/>
      <c r="DAZ554" s="168"/>
      <c r="DBA554" s="168"/>
      <c r="DBB554" s="168"/>
      <c r="DBC554" s="168"/>
      <c r="DBD554" s="168"/>
      <c r="DBE554" s="168"/>
      <c r="DBF554" s="168"/>
      <c r="DBG554" s="168"/>
      <c r="DBH554" s="168"/>
      <c r="DBI554" s="168"/>
      <c r="DBJ554" s="168"/>
      <c r="DBK554" s="168"/>
      <c r="DBL554" s="168"/>
      <c r="DBM554" s="168"/>
      <c r="DBN554" s="168"/>
      <c r="DBO554" s="168"/>
      <c r="DBP554" s="168"/>
      <c r="DBQ554" s="168"/>
      <c r="DBR554" s="168"/>
      <c r="DBS554" s="168"/>
      <c r="DBT554" s="168"/>
      <c r="DBU554" s="168"/>
      <c r="DBV554" s="168"/>
      <c r="DBW554" s="168"/>
      <c r="DBX554" s="168"/>
      <c r="DBY554" s="168"/>
      <c r="DBZ554" s="168"/>
      <c r="DCA554" s="168"/>
      <c r="DCB554" s="168"/>
      <c r="DCC554" s="168"/>
      <c r="DCD554" s="168"/>
      <c r="DCE554" s="168"/>
      <c r="DCF554" s="168"/>
      <c r="DCG554" s="168"/>
      <c r="DCH554" s="168"/>
      <c r="DCI554" s="168"/>
      <c r="DCJ554" s="168"/>
      <c r="DCK554" s="168"/>
      <c r="DCL554" s="168"/>
      <c r="DCM554" s="168"/>
      <c r="DCN554" s="168"/>
      <c r="DCO554" s="168"/>
      <c r="DCP554" s="168"/>
      <c r="DCQ554" s="168"/>
      <c r="DCR554" s="168"/>
      <c r="DCS554" s="168"/>
      <c r="DCT554" s="168"/>
      <c r="DCU554" s="168"/>
      <c r="DCV554" s="168"/>
      <c r="DCW554" s="168"/>
      <c r="DCX554" s="168"/>
      <c r="DCY554" s="168"/>
      <c r="DCZ554" s="168"/>
      <c r="DDA554" s="168"/>
      <c r="DDB554" s="168"/>
      <c r="DDC554" s="168"/>
      <c r="DDD554" s="168"/>
      <c r="DDE554" s="168"/>
      <c r="DDF554" s="168"/>
      <c r="DDG554" s="168"/>
      <c r="DDH554" s="168"/>
      <c r="DDI554" s="168"/>
      <c r="DDJ554" s="168"/>
      <c r="DDK554" s="168"/>
      <c r="DDL554" s="168"/>
      <c r="DDM554" s="168"/>
      <c r="DDN554" s="168"/>
      <c r="DDO554" s="168"/>
      <c r="DDP554" s="168"/>
      <c r="DDQ554" s="168"/>
      <c r="DDR554" s="168"/>
      <c r="DDS554" s="168"/>
      <c r="DDT554" s="168"/>
      <c r="DDU554" s="168"/>
      <c r="DDV554" s="168"/>
      <c r="DDW554" s="168"/>
      <c r="DDX554" s="168"/>
      <c r="DDY554" s="168"/>
      <c r="DDZ554" s="168"/>
      <c r="DEA554" s="168"/>
      <c r="DEB554" s="168"/>
      <c r="DEC554" s="168"/>
      <c r="DED554" s="168"/>
      <c r="DEE554" s="168"/>
      <c r="DEF554" s="168"/>
      <c r="DEG554" s="168"/>
      <c r="DEH554" s="168"/>
      <c r="DEI554" s="168"/>
      <c r="DEJ554" s="168"/>
      <c r="DEK554" s="168"/>
      <c r="DEL554" s="168"/>
      <c r="DEM554" s="168"/>
      <c r="DEN554" s="168"/>
      <c r="DEO554" s="168"/>
      <c r="DEP554" s="168"/>
      <c r="DEQ554" s="168"/>
      <c r="DER554" s="168"/>
      <c r="DES554" s="168"/>
      <c r="DET554" s="168"/>
      <c r="DEU554" s="168"/>
      <c r="DEV554" s="168"/>
      <c r="DEW554" s="168"/>
      <c r="DEX554" s="168"/>
      <c r="DEY554" s="168"/>
      <c r="DEZ554" s="168"/>
      <c r="DFA554" s="168"/>
      <c r="DFB554" s="168"/>
      <c r="DFC554" s="168"/>
      <c r="DFD554" s="168"/>
      <c r="DFE554" s="168"/>
      <c r="DFF554" s="168"/>
      <c r="DFG554" s="168"/>
      <c r="DFH554" s="168"/>
      <c r="DFI554" s="168"/>
      <c r="DFJ554" s="168"/>
      <c r="DFK554" s="168"/>
      <c r="DFL554" s="168"/>
      <c r="DFM554" s="168"/>
      <c r="DFN554" s="168"/>
      <c r="DFO554" s="168"/>
      <c r="DFP554" s="168"/>
      <c r="DFQ554" s="168"/>
      <c r="DFR554" s="168"/>
      <c r="DFS554" s="168"/>
      <c r="DFT554" s="168"/>
      <c r="DFU554" s="168"/>
      <c r="DFV554" s="168"/>
      <c r="DFW554" s="168"/>
      <c r="DFX554" s="168"/>
      <c r="DFY554" s="168"/>
      <c r="DFZ554" s="168"/>
      <c r="DGA554" s="168"/>
      <c r="DGB554" s="168"/>
      <c r="DGC554" s="168"/>
      <c r="DGD554" s="168"/>
      <c r="DGE554" s="168"/>
      <c r="DGF554" s="168"/>
      <c r="DGG554" s="168"/>
      <c r="DGH554" s="168"/>
      <c r="DGI554" s="168"/>
      <c r="DGJ554" s="168"/>
      <c r="DGK554" s="168"/>
      <c r="DGL554" s="168"/>
      <c r="DGM554" s="168"/>
      <c r="DGN554" s="168"/>
      <c r="DGO554" s="168"/>
      <c r="DGP554" s="168"/>
      <c r="DGQ554" s="168"/>
      <c r="DGR554" s="168"/>
      <c r="DGS554" s="168"/>
      <c r="DGT554" s="168"/>
      <c r="DGU554" s="168"/>
      <c r="DGV554" s="168"/>
      <c r="DGW554" s="168"/>
      <c r="DGX554" s="168"/>
      <c r="DGY554" s="168"/>
      <c r="DGZ554" s="168"/>
      <c r="DHA554" s="168"/>
      <c r="DHB554" s="168"/>
      <c r="DHC554" s="168"/>
      <c r="DHD554" s="168"/>
      <c r="DHE554" s="168"/>
      <c r="DHF554" s="168"/>
      <c r="DHG554" s="168"/>
      <c r="DHH554" s="168"/>
      <c r="DHI554" s="168"/>
      <c r="DHJ554" s="168"/>
      <c r="DHK554" s="168"/>
      <c r="DHL554" s="168"/>
      <c r="DHM554" s="168"/>
      <c r="DHN554" s="168"/>
      <c r="DHO554" s="168"/>
      <c r="DHP554" s="168"/>
      <c r="DHQ554" s="168"/>
      <c r="DHR554" s="168"/>
      <c r="DHS554" s="168"/>
      <c r="DHT554" s="168"/>
      <c r="DHU554" s="168"/>
      <c r="DHV554" s="168"/>
      <c r="DHW554" s="168"/>
      <c r="DHX554" s="168"/>
      <c r="DHY554" s="168"/>
      <c r="DHZ554" s="168"/>
      <c r="DIA554" s="168"/>
      <c r="DIB554" s="168"/>
      <c r="DIC554" s="168"/>
      <c r="DID554" s="168"/>
      <c r="DIE554" s="168"/>
      <c r="DIF554" s="168"/>
      <c r="DIG554" s="168"/>
      <c r="DIH554" s="168"/>
      <c r="DII554" s="168"/>
      <c r="DIJ554" s="168"/>
      <c r="DIK554" s="168"/>
      <c r="DIL554" s="168"/>
      <c r="DIM554" s="168"/>
      <c r="DIN554" s="168"/>
      <c r="DIO554" s="168"/>
      <c r="DIP554" s="168"/>
      <c r="DIQ554" s="168"/>
      <c r="DIR554" s="168"/>
      <c r="DIS554" s="168"/>
      <c r="DIT554" s="168"/>
      <c r="DIU554" s="168"/>
      <c r="DIV554" s="168"/>
      <c r="DIW554" s="168"/>
      <c r="DIX554" s="168"/>
      <c r="DIY554" s="168"/>
      <c r="DIZ554" s="168"/>
      <c r="DJA554" s="168"/>
      <c r="DJB554" s="168"/>
      <c r="DJC554" s="168"/>
      <c r="DJD554" s="168"/>
      <c r="DJE554" s="168"/>
      <c r="DJF554" s="168"/>
      <c r="DJG554" s="168"/>
      <c r="DJH554" s="168"/>
      <c r="DJI554" s="168"/>
      <c r="DJJ554" s="168"/>
      <c r="DJK554" s="168"/>
      <c r="DJL554" s="168"/>
      <c r="DJM554" s="168"/>
      <c r="DJN554" s="168"/>
      <c r="DJO554" s="168"/>
      <c r="DJP554" s="168"/>
      <c r="DJQ554" s="168"/>
      <c r="DJR554" s="168"/>
      <c r="DJS554" s="168"/>
      <c r="DJT554" s="168"/>
      <c r="DJU554" s="168"/>
      <c r="DJV554" s="168"/>
      <c r="DJW554" s="168"/>
      <c r="DJX554" s="168"/>
      <c r="DJY554" s="168"/>
      <c r="DJZ554" s="168"/>
      <c r="DKA554" s="168"/>
      <c r="DKB554" s="168"/>
      <c r="DKC554" s="168"/>
      <c r="DKD554" s="168"/>
      <c r="DKE554" s="168"/>
      <c r="DKF554" s="168"/>
      <c r="DKG554" s="168"/>
      <c r="DKH554" s="168"/>
      <c r="DKI554" s="168"/>
      <c r="DKJ554" s="168"/>
      <c r="DKK554" s="168"/>
      <c r="DKL554" s="168"/>
      <c r="DKM554" s="168"/>
      <c r="DKN554" s="168"/>
      <c r="DKO554" s="168"/>
      <c r="DKP554" s="168"/>
      <c r="DKQ554" s="168"/>
      <c r="DKR554" s="168"/>
      <c r="DKS554" s="168"/>
      <c r="DKT554" s="168"/>
      <c r="DKU554" s="168"/>
      <c r="DKV554" s="168"/>
      <c r="DKW554" s="168"/>
      <c r="DKX554" s="168"/>
      <c r="DKY554" s="168"/>
      <c r="DKZ554" s="168"/>
      <c r="DLA554" s="168"/>
      <c r="DLB554" s="168"/>
      <c r="DLC554" s="168"/>
      <c r="DLD554" s="168"/>
      <c r="DLE554" s="168"/>
      <c r="DLF554" s="168"/>
      <c r="DLG554" s="168"/>
      <c r="DLH554" s="168"/>
      <c r="DLI554" s="168"/>
      <c r="DLJ554" s="168"/>
      <c r="DLK554" s="168"/>
      <c r="DLL554" s="168"/>
      <c r="DLM554" s="168"/>
      <c r="DLN554" s="168"/>
      <c r="DLO554" s="168"/>
      <c r="DLP554" s="168"/>
      <c r="DLQ554" s="168"/>
      <c r="DLR554" s="168"/>
      <c r="DLS554" s="168"/>
      <c r="DLT554" s="168"/>
      <c r="DLU554" s="168"/>
      <c r="DLV554" s="168"/>
      <c r="DLW554" s="168"/>
      <c r="DLX554" s="168"/>
      <c r="DLY554" s="168"/>
      <c r="DLZ554" s="168"/>
      <c r="DMA554" s="168"/>
      <c r="DMB554" s="168"/>
      <c r="DMC554" s="168"/>
      <c r="DMD554" s="168"/>
      <c r="DME554" s="168"/>
      <c r="DMF554" s="168"/>
      <c r="DMG554" s="168"/>
      <c r="DMH554" s="168"/>
      <c r="DMI554" s="168"/>
      <c r="DMJ554" s="168"/>
      <c r="DMK554" s="168"/>
      <c r="DML554" s="168"/>
      <c r="DMM554" s="168"/>
      <c r="DMN554" s="168"/>
      <c r="DMO554" s="168"/>
      <c r="DMP554" s="168"/>
      <c r="DMQ554" s="168"/>
      <c r="DMR554" s="168"/>
      <c r="DMS554" s="168"/>
      <c r="DMT554" s="168"/>
      <c r="DMU554" s="168"/>
      <c r="DMV554" s="168"/>
      <c r="DMW554" s="168"/>
      <c r="DMX554" s="168"/>
      <c r="DMY554" s="168"/>
      <c r="DMZ554" s="168"/>
      <c r="DNA554" s="168"/>
      <c r="DNB554" s="168"/>
      <c r="DNC554" s="168"/>
      <c r="DND554" s="168"/>
      <c r="DNE554" s="168"/>
      <c r="DNF554" s="168"/>
      <c r="DNG554" s="168"/>
      <c r="DNH554" s="168"/>
      <c r="DNI554" s="168"/>
      <c r="DNJ554" s="168"/>
      <c r="DNK554" s="168"/>
      <c r="DNL554" s="168"/>
      <c r="DNM554" s="168"/>
      <c r="DNN554" s="168"/>
      <c r="DNO554" s="168"/>
      <c r="DNP554" s="168"/>
      <c r="DNQ554" s="168"/>
      <c r="DNR554" s="168"/>
      <c r="DNS554" s="168"/>
      <c r="DNT554" s="168"/>
      <c r="DNU554" s="168"/>
      <c r="DNV554" s="168"/>
      <c r="DNW554" s="168"/>
      <c r="DNX554" s="168"/>
      <c r="DNY554" s="168"/>
      <c r="DNZ554" s="168"/>
      <c r="DOA554" s="168"/>
      <c r="DOB554" s="168"/>
      <c r="DOC554" s="168"/>
      <c r="DOD554" s="168"/>
      <c r="DOE554" s="168"/>
      <c r="DOF554" s="168"/>
      <c r="DOG554" s="168"/>
      <c r="DOH554" s="168"/>
      <c r="DOI554" s="168"/>
      <c r="DOJ554" s="168"/>
      <c r="DOK554" s="168"/>
      <c r="DOL554" s="168"/>
      <c r="DOM554" s="168"/>
      <c r="DON554" s="168"/>
      <c r="DOO554" s="168"/>
      <c r="DOP554" s="168"/>
      <c r="DOQ554" s="168"/>
      <c r="DOR554" s="168"/>
      <c r="DOS554" s="168"/>
      <c r="DOT554" s="168"/>
      <c r="DOU554" s="168"/>
      <c r="DOV554" s="168"/>
      <c r="DOW554" s="168"/>
      <c r="DOX554" s="168"/>
      <c r="DOY554" s="168"/>
      <c r="DOZ554" s="168"/>
      <c r="DPA554" s="168"/>
      <c r="DPB554" s="168"/>
      <c r="DPC554" s="168"/>
      <c r="DPD554" s="168"/>
      <c r="DPE554" s="168"/>
      <c r="DPF554" s="168"/>
      <c r="DPG554" s="168"/>
      <c r="DPH554" s="168"/>
      <c r="DPI554" s="168"/>
      <c r="DPJ554" s="168"/>
      <c r="DPK554" s="168"/>
      <c r="DPL554" s="168"/>
      <c r="DPM554" s="168"/>
      <c r="DPN554" s="168"/>
      <c r="DPO554" s="168"/>
      <c r="DPP554" s="168"/>
      <c r="DPQ554" s="168"/>
      <c r="DPR554" s="168"/>
      <c r="DPS554" s="168"/>
      <c r="DPT554" s="168"/>
      <c r="DPU554" s="168"/>
      <c r="DPV554" s="168"/>
      <c r="DPW554" s="168"/>
      <c r="DPX554" s="168"/>
      <c r="DPY554" s="168"/>
      <c r="DPZ554" s="168"/>
      <c r="DQA554" s="168"/>
      <c r="DQB554" s="168"/>
      <c r="DQC554" s="168"/>
      <c r="DQD554" s="168"/>
      <c r="DQE554" s="168"/>
      <c r="DQF554" s="168"/>
      <c r="DQG554" s="168"/>
      <c r="DQH554" s="168"/>
      <c r="DQI554" s="168"/>
      <c r="DQJ554" s="168"/>
      <c r="DQK554" s="168"/>
      <c r="DQL554" s="168"/>
      <c r="DQM554" s="168"/>
      <c r="DQN554" s="168"/>
      <c r="DQO554" s="168"/>
      <c r="DQP554" s="168"/>
      <c r="DQQ554" s="168"/>
      <c r="DQR554" s="168"/>
      <c r="DQS554" s="168"/>
      <c r="DQT554" s="168"/>
      <c r="DQU554" s="168"/>
      <c r="DQV554" s="168"/>
      <c r="DQW554" s="168"/>
      <c r="DQX554" s="168"/>
      <c r="DQY554" s="168"/>
      <c r="DQZ554" s="168"/>
      <c r="DRA554" s="168"/>
      <c r="DRB554" s="168"/>
      <c r="DRC554" s="168"/>
      <c r="DRD554" s="168"/>
      <c r="DRE554" s="168"/>
      <c r="DRF554" s="168"/>
      <c r="DRG554" s="168"/>
      <c r="DRH554" s="168"/>
      <c r="DRI554" s="168"/>
      <c r="DRJ554" s="168"/>
      <c r="DRK554" s="168"/>
      <c r="DRL554" s="168"/>
      <c r="DRM554" s="168"/>
      <c r="DRN554" s="168"/>
      <c r="DRO554" s="168"/>
      <c r="DRP554" s="168"/>
      <c r="DRQ554" s="168"/>
      <c r="DRR554" s="168"/>
      <c r="DRS554" s="168"/>
      <c r="DRT554" s="168"/>
      <c r="DRU554" s="168"/>
      <c r="DRV554" s="168"/>
      <c r="DRW554" s="168"/>
      <c r="DRX554" s="168"/>
      <c r="DRY554" s="168"/>
      <c r="DRZ554" s="168"/>
      <c r="DSA554" s="168"/>
      <c r="DSB554" s="168"/>
      <c r="DSC554" s="168"/>
      <c r="DSD554" s="168"/>
      <c r="DSE554" s="168"/>
      <c r="DSF554" s="168"/>
      <c r="DSG554" s="168"/>
      <c r="DSH554" s="168"/>
      <c r="DSI554" s="168"/>
      <c r="DSJ554" s="168"/>
      <c r="DSK554" s="168"/>
      <c r="DSL554" s="168"/>
      <c r="DSM554" s="168"/>
      <c r="DSN554" s="168"/>
      <c r="DSO554" s="168"/>
      <c r="DSP554" s="168"/>
      <c r="DSQ554" s="168"/>
      <c r="DSR554" s="168"/>
      <c r="DSS554" s="168"/>
      <c r="DST554" s="168"/>
      <c r="DSU554" s="168"/>
      <c r="DSV554" s="168"/>
      <c r="DSW554" s="168"/>
      <c r="DSX554" s="168"/>
      <c r="DSY554" s="168"/>
      <c r="DSZ554" s="168"/>
      <c r="DTA554" s="168"/>
      <c r="DTB554" s="168"/>
      <c r="DTC554" s="168"/>
      <c r="DTD554" s="168"/>
      <c r="DTE554" s="168"/>
      <c r="DTF554" s="168"/>
      <c r="DTG554" s="168"/>
      <c r="DTH554" s="168"/>
      <c r="DTI554" s="168"/>
      <c r="DTJ554" s="168"/>
      <c r="DTK554" s="168"/>
      <c r="DTL554" s="168"/>
      <c r="DTM554" s="168"/>
      <c r="DTN554" s="168"/>
      <c r="DTO554" s="168"/>
      <c r="DTP554" s="168"/>
      <c r="DTQ554" s="168"/>
      <c r="DTR554" s="168"/>
      <c r="DTS554" s="168"/>
      <c r="DTT554" s="168"/>
      <c r="DTU554" s="168"/>
      <c r="DTV554" s="168"/>
      <c r="DTW554" s="168"/>
      <c r="DTX554" s="168"/>
      <c r="DTY554" s="168"/>
      <c r="DTZ554" s="168"/>
      <c r="DUA554" s="168"/>
      <c r="DUB554" s="168"/>
      <c r="DUC554" s="168"/>
      <c r="DUD554" s="168"/>
      <c r="DUE554" s="168"/>
      <c r="DUF554" s="168"/>
      <c r="DUG554" s="168"/>
      <c r="DUH554" s="168"/>
      <c r="DUI554" s="168"/>
      <c r="DUJ554" s="168"/>
      <c r="DUK554" s="168"/>
      <c r="DUL554" s="168"/>
      <c r="DUM554" s="168"/>
      <c r="DUN554" s="168"/>
      <c r="DUO554" s="168"/>
      <c r="DUP554" s="168"/>
      <c r="DUQ554" s="168"/>
      <c r="DUR554" s="168"/>
      <c r="DUS554" s="168"/>
      <c r="DUT554" s="168"/>
      <c r="DUU554" s="168"/>
      <c r="DUV554" s="168"/>
      <c r="DUW554" s="168"/>
      <c r="DUX554" s="168"/>
      <c r="DUY554" s="168"/>
      <c r="DUZ554" s="168"/>
      <c r="DVA554" s="168"/>
      <c r="DVB554" s="168"/>
      <c r="DVC554" s="168"/>
      <c r="DVD554" s="168"/>
      <c r="DVE554" s="168"/>
      <c r="DVF554" s="168"/>
      <c r="DVG554" s="168"/>
      <c r="DVH554" s="168"/>
      <c r="DVI554" s="168"/>
      <c r="DVJ554" s="168"/>
      <c r="DVK554" s="168"/>
      <c r="DVL554" s="168"/>
      <c r="DVM554" s="168"/>
      <c r="DVN554" s="168"/>
      <c r="DVO554" s="168"/>
      <c r="DVP554" s="168"/>
      <c r="DVQ554" s="168"/>
      <c r="DVR554" s="168"/>
      <c r="DVS554" s="168"/>
      <c r="DVT554" s="168"/>
      <c r="DVU554" s="168"/>
      <c r="DVV554" s="168"/>
      <c r="DVW554" s="168"/>
      <c r="DVX554" s="168"/>
      <c r="DVY554" s="168"/>
      <c r="DVZ554" s="168"/>
      <c r="DWA554" s="168"/>
      <c r="DWB554" s="168"/>
      <c r="DWC554" s="168"/>
      <c r="DWD554" s="168"/>
      <c r="DWE554" s="168"/>
      <c r="DWF554" s="168"/>
      <c r="DWG554" s="168"/>
      <c r="DWH554" s="168"/>
      <c r="DWI554" s="168"/>
      <c r="DWJ554" s="168"/>
      <c r="DWK554" s="168"/>
      <c r="DWL554" s="168"/>
      <c r="DWM554" s="168"/>
      <c r="DWN554" s="168"/>
      <c r="DWO554" s="168"/>
      <c r="DWP554" s="168"/>
      <c r="DWQ554" s="168"/>
      <c r="DWR554" s="168"/>
      <c r="DWS554" s="168"/>
      <c r="DWT554" s="168"/>
      <c r="DWU554" s="168"/>
      <c r="DWV554" s="168"/>
      <c r="DWW554" s="168"/>
      <c r="DWX554" s="168"/>
      <c r="DWY554" s="168"/>
      <c r="DWZ554" s="168"/>
      <c r="DXA554" s="168"/>
      <c r="DXB554" s="168"/>
      <c r="DXC554" s="168"/>
      <c r="DXD554" s="168"/>
      <c r="DXE554" s="168"/>
      <c r="DXF554" s="168"/>
      <c r="DXG554" s="168"/>
      <c r="DXH554" s="168"/>
      <c r="DXI554" s="168"/>
      <c r="DXJ554" s="168"/>
      <c r="DXK554" s="168"/>
      <c r="DXL554" s="168"/>
      <c r="DXM554" s="168"/>
      <c r="DXN554" s="168"/>
      <c r="DXO554" s="168"/>
      <c r="DXP554" s="168"/>
      <c r="DXQ554" s="168"/>
      <c r="DXR554" s="168"/>
      <c r="DXS554" s="168"/>
      <c r="DXT554" s="168"/>
      <c r="DXU554" s="168"/>
      <c r="DXV554" s="168"/>
      <c r="DXW554" s="168"/>
      <c r="DXX554" s="168"/>
      <c r="DXY554" s="168"/>
      <c r="DXZ554" s="168"/>
      <c r="DYA554" s="168"/>
      <c r="DYB554" s="168"/>
      <c r="DYC554" s="168"/>
      <c r="DYD554" s="168"/>
      <c r="DYE554" s="168"/>
      <c r="DYF554" s="168"/>
      <c r="DYG554" s="168"/>
      <c r="DYH554" s="168"/>
      <c r="DYI554" s="168"/>
      <c r="DYJ554" s="168"/>
      <c r="DYK554" s="168"/>
      <c r="DYL554" s="168"/>
      <c r="DYM554" s="168"/>
      <c r="DYN554" s="168"/>
      <c r="DYO554" s="168"/>
      <c r="DYP554" s="168"/>
      <c r="DYQ554" s="168"/>
      <c r="DYR554" s="168"/>
      <c r="DYS554" s="168"/>
      <c r="DYT554" s="168"/>
      <c r="DYU554" s="168"/>
      <c r="DYV554" s="168"/>
      <c r="DYW554" s="168"/>
      <c r="DYX554" s="168"/>
      <c r="DYY554" s="168"/>
      <c r="DYZ554" s="168"/>
      <c r="DZA554" s="168"/>
      <c r="DZB554" s="168"/>
      <c r="DZC554" s="168"/>
      <c r="DZD554" s="168"/>
      <c r="DZE554" s="168"/>
      <c r="DZF554" s="168"/>
      <c r="DZG554" s="168"/>
      <c r="DZH554" s="168"/>
      <c r="DZI554" s="168"/>
      <c r="DZJ554" s="168"/>
      <c r="DZK554" s="168"/>
      <c r="DZL554" s="168"/>
      <c r="DZM554" s="168"/>
      <c r="DZN554" s="168"/>
      <c r="DZO554" s="168"/>
      <c r="DZP554" s="168"/>
      <c r="DZQ554" s="168"/>
      <c r="DZR554" s="168"/>
      <c r="DZS554" s="168"/>
      <c r="DZT554" s="168"/>
      <c r="DZU554" s="168"/>
      <c r="DZV554" s="168"/>
      <c r="DZW554" s="168"/>
      <c r="DZX554" s="168"/>
      <c r="DZY554" s="168"/>
      <c r="DZZ554" s="168"/>
      <c r="EAA554" s="168"/>
      <c r="EAB554" s="168"/>
      <c r="EAC554" s="168"/>
      <c r="EAD554" s="168"/>
      <c r="EAE554" s="168"/>
      <c r="EAF554" s="168"/>
      <c r="EAG554" s="168"/>
      <c r="EAH554" s="168"/>
      <c r="EAI554" s="168"/>
      <c r="EAJ554" s="168"/>
      <c r="EAK554" s="168"/>
      <c r="EAL554" s="168"/>
      <c r="EAM554" s="168"/>
      <c r="EAN554" s="168"/>
      <c r="EAO554" s="168"/>
      <c r="EAP554" s="168"/>
      <c r="EAQ554" s="168"/>
      <c r="EAR554" s="168"/>
      <c r="EAS554" s="168"/>
      <c r="EAT554" s="168"/>
      <c r="EAU554" s="168"/>
      <c r="EAV554" s="168"/>
      <c r="EAW554" s="168"/>
      <c r="EAX554" s="168"/>
      <c r="EAY554" s="168"/>
      <c r="EAZ554" s="168"/>
      <c r="EBA554" s="168"/>
      <c r="EBB554" s="168"/>
      <c r="EBC554" s="168"/>
      <c r="EBD554" s="168"/>
      <c r="EBE554" s="168"/>
      <c r="EBF554" s="168"/>
      <c r="EBG554" s="168"/>
      <c r="EBH554" s="168"/>
      <c r="EBI554" s="168"/>
      <c r="EBJ554" s="168"/>
      <c r="EBK554" s="168"/>
      <c r="EBL554" s="168"/>
      <c r="EBM554" s="168"/>
      <c r="EBN554" s="168"/>
      <c r="EBO554" s="168"/>
      <c r="EBP554" s="168"/>
      <c r="EBQ554" s="168"/>
      <c r="EBR554" s="168"/>
      <c r="EBS554" s="168"/>
      <c r="EBT554" s="168"/>
      <c r="EBU554" s="168"/>
      <c r="EBV554" s="168"/>
      <c r="EBW554" s="168"/>
      <c r="EBX554" s="168"/>
      <c r="EBY554" s="168"/>
      <c r="EBZ554" s="168"/>
      <c r="ECA554" s="168"/>
      <c r="ECB554" s="168"/>
      <c r="ECC554" s="168"/>
      <c r="ECD554" s="168"/>
      <c r="ECE554" s="168"/>
      <c r="ECF554" s="168"/>
      <c r="ECG554" s="168"/>
      <c r="ECH554" s="168"/>
      <c r="ECI554" s="168"/>
      <c r="ECJ554" s="168"/>
      <c r="ECK554" s="168"/>
      <c r="ECL554" s="168"/>
      <c r="ECM554" s="168"/>
      <c r="ECN554" s="168"/>
      <c r="ECO554" s="168"/>
      <c r="ECP554" s="168"/>
      <c r="ECQ554" s="168"/>
      <c r="ECR554" s="168"/>
      <c r="ECS554" s="168"/>
      <c r="ECT554" s="168"/>
      <c r="ECU554" s="168"/>
      <c r="ECV554" s="168"/>
      <c r="ECW554" s="168"/>
      <c r="ECX554" s="168"/>
      <c r="ECY554" s="168"/>
      <c r="ECZ554" s="168"/>
      <c r="EDA554" s="168"/>
      <c r="EDB554" s="168"/>
      <c r="EDC554" s="168"/>
      <c r="EDD554" s="168"/>
      <c r="EDE554" s="168"/>
      <c r="EDF554" s="168"/>
      <c r="EDG554" s="168"/>
      <c r="EDH554" s="168"/>
      <c r="EDI554" s="168"/>
      <c r="EDJ554" s="168"/>
      <c r="EDK554" s="168"/>
      <c r="EDL554" s="168"/>
      <c r="EDM554" s="168"/>
      <c r="EDN554" s="168"/>
      <c r="EDO554" s="168"/>
      <c r="EDP554" s="168"/>
      <c r="EDQ554" s="168"/>
      <c r="EDR554" s="168"/>
      <c r="EDS554" s="168"/>
      <c r="EDT554" s="168"/>
      <c r="EDU554" s="168"/>
      <c r="EDV554" s="168"/>
      <c r="EDW554" s="168"/>
      <c r="EDX554" s="168"/>
      <c r="EDY554" s="168"/>
      <c r="EDZ554" s="168"/>
      <c r="EEA554" s="168"/>
      <c r="EEB554" s="168"/>
      <c r="EEC554" s="168"/>
      <c r="EED554" s="168"/>
      <c r="EEE554" s="168"/>
      <c r="EEF554" s="168"/>
      <c r="EEG554" s="168"/>
      <c r="EEH554" s="168"/>
      <c r="EEI554" s="168"/>
      <c r="EEJ554" s="168"/>
      <c r="EEK554" s="168"/>
      <c r="EEL554" s="168"/>
      <c r="EEM554" s="168"/>
      <c r="EEN554" s="168"/>
      <c r="EEO554" s="168"/>
      <c r="EEP554" s="168"/>
      <c r="EEQ554" s="168"/>
      <c r="EER554" s="168"/>
      <c r="EES554" s="168"/>
      <c r="EET554" s="168"/>
      <c r="EEU554" s="168"/>
      <c r="EEV554" s="168"/>
      <c r="EEW554" s="168"/>
      <c r="EEX554" s="168"/>
      <c r="EEY554" s="168"/>
      <c r="EEZ554" s="168"/>
      <c r="EFA554" s="168"/>
      <c r="EFB554" s="168"/>
      <c r="EFC554" s="168"/>
      <c r="EFD554" s="168"/>
      <c r="EFE554" s="168"/>
      <c r="EFF554" s="168"/>
      <c r="EFG554" s="168"/>
      <c r="EFH554" s="168"/>
      <c r="EFI554" s="168"/>
      <c r="EFJ554" s="168"/>
      <c r="EFK554" s="168"/>
      <c r="EFL554" s="168"/>
      <c r="EFM554" s="168"/>
      <c r="EFN554" s="168"/>
      <c r="EFO554" s="168"/>
      <c r="EFP554" s="168"/>
      <c r="EFQ554" s="168"/>
      <c r="EFR554" s="168"/>
      <c r="EFS554" s="168"/>
      <c r="EFT554" s="168"/>
      <c r="EFU554" s="168"/>
      <c r="EFV554" s="168"/>
      <c r="EFW554" s="168"/>
      <c r="EFX554" s="168"/>
      <c r="EFY554" s="168"/>
      <c r="EFZ554" s="168"/>
      <c r="EGA554" s="168"/>
      <c r="EGB554" s="168"/>
      <c r="EGC554" s="168"/>
      <c r="EGD554" s="168"/>
      <c r="EGE554" s="168"/>
      <c r="EGF554" s="168"/>
      <c r="EGG554" s="168"/>
      <c r="EGH554" s="168"/>
      <c r="EGI554" s="168"/>
      <c r="EGJ554" s="168"/>
      <c r="EGK554" s="168"/>
      <c r="EGL554" s="168"/>
      <c r="EGM554" s="168"/>
      <c r="EGN554" s="168"/>
      <c r="EGO554" s="168"/>
      <c r="EGP554" s="168"/>
      <c r="EGQ554" s="168"/>
      <c r="EGR554" s="168"/>
      <c r="EGS554" s="168"/>
      <c r="EGT554" s="168"/>
      <c r="EGU554" s="168"/>
      <c r="EGV554" s="168"/>
      <c r="EGW554" s="168"/>
      <c r="EGX554" s="168"/>
      <c r="EGY554" s="168"/>
      <c r="EGZ554" s="168"/>
      <c r="EHA554" s="168"/>
      <c r="EHB554" s="168"/>
      <c r="EHC554" s="168"/>
      <c r="EHD554" s="168"/>
      <c r="EHE554" s="168"/>
      <c r="EHF554" s="168"/>
      <c r="EHG554" s="168"/>
      <c r="EHH554" s="168"/>
      <c r="EHI554" s="168"/>
      <c r="EHJ554" s="168"/>
      <c r="EHK554" s="168"/>
      <c r="EHL554" s="168"/>
      <c r="EHM554" s="168"/>
      <c r="EHN554" s="168"/>
      <c r="EHO554" s="168"/>
      <c r="EHP554" s="168"/>
      <c r="EHQ554" s="168"/>
      <c r="EHR554" s="168"/>
      <c r="EHS554" s="168"/>
      <c r="EHT554" s="168"/>
      <c r="EHU554" s="168"/>
      <c r="EHV554" s="168"/>
      <c r="EHW554" s="168"/>
      <c r="EHX554" s="168"/>
      <c r="EHY554" s="168"/>
      <c r="EHZ554" s="168"/>
      <c r="EIA554" s="168"/>
      <c r="EIB554" s="168"/>
      <c r="EIC554" s="168"/>
      <c r="EID554" s="168"/>
      <c r="EIE554" s="168"/>
      <c r="EIF554" s="168"/>
      <c r="EIG554" s="168"/>
      <c r="EIH554" s="168"/>
      <c r="EII554" s="168"/>
      <c r="EIJ554" s="168"/>
      <c r="EIK554" s="168"/>
      <c r="EIL554" s="168"/>
      <c r="EIM554" s="168"/>
      <c r="EIN554" s="168"/>
      <c r="EIO554" s="168"/>
      <c r="EIP554" s="168"/>
      <c r="EIQ554" s="168"/>
      <c r="EIR554" s="168"/>
      <c r="EIS554" s="168"/>
      <c r="EIT554" s="168"/>
      <c r="EIU554" s="168"/>
      <c r="EIV554" s="168"/>
      <c r="EIW554" s="168"/>
      <c r="EIX554" s="168"/>
      <c r="EIY554" s="168"/>
      <c r="EIZ554" s="168"/>
      <c r="EJA554" s="168"/>
      <c r="EJB554" s="168"/>
      <c r="EJC554" s="168"/>
      <c r="EJD554" s="168"/>
      <c r="EJE554" s="168"/>
      <c r="EJF554" s="168"/>
      <c r="EJG554" s="168"/>
      <c r="EJH554" s="168"/>
      <c r="EJI554" s="168"/>
      <c r="EJJ554" s="168"/>
      <c r="EJK554" s="168"/>
      <c r="EJL554" s="168"/>
      <c r="EJM554" s="168"/>
      <c r="EJN554" s="168"/>
      <c r="EJO554" s="168"/>
      <c r="EJP554" s="168"/>
      <c r="EJQ554" s="168"/>
      <c r="EJR554" s="168"/>
      <c r="EJS554" s="168"/>
      <c r="EJT554" s="168"/>
      <c r="EJU554" s="168"/>
      <c r="EJV554" s="168"/>
      <c r="EJW554" s="168"/>
      <c r="EJX554" s="168"/>
      <c r="EJY554" s="168"/>
      <c r="EJZ554" s="168"/>
      <c r="EKA554" s="168"/>
      <c r="EKB554" s="168"/>
      <c r="EKC554" s="168"/>
      <c r="EKD554" s="168"/>
      <c r="EKE554" s="168"/>
      <c r="EKF554" s="168"/>
      <c r="EKG554" s="168"/>
      <c r="EKH554" s="168"/>
      <c r="EKI554" s="168"/>
      <c r="EKJ554" s="168"/>
      <c r="EKK554" s="168"/>
      <c r="EKL554" s="168"/>
      <c r="EKM554" s="168"/>
      <c r="EKN554" s="168"/>
      <c r="EKO554" s="168"/>
      <c r="EKP554" s="168"/>
      <c r="EKQ554" s="168"/>
      <c r="EKR554" s="168"/>
      <c r="EKS554" s="168"/>
      <c r="EKT554" s="168"/>
      <c r="EKU554" s="168"/>
      <c r="EKV554" s="168"/>
      <c r="EKW554" s="168"/>
      <c r="EKX554" s="168"/>
      <c r="EKY554" s="168"/>
      <c r="EKZ554" s="168"/>
      <c r="ELA554" s="168"/>
      <c r="ELB554" s="168"/>
      <c r="ELC554" s="168"/>
      <c r="ELD554" s="168"/>
      <c r="ELE554" s="168"/>
      <c r="ELF554" s="168"/>
      <c r="ELG554" s="168"/>
      <c r="ELH554" s="168"/>
      <c r="ELI554" s="168"/>
      <c r="ELJ554" s="168"/>
      <c r="ELK554" s="168"/>
      <c r="ELL554" s="168"/>
      <c r="ELM554" s="168"/>
      <c r="ELN554" s="168"/>
      <c r="ELO554" s="168"/>
      <c r="ELP554" s="168"/>
      <c r="ELQ554" s="168"/>
      <c r="ELR554" s="168"/>
      <c r="ELS554" s="168"/>
      <c r="ELT554" s="168"/>
      <c r="ELU554" s="168"/>
      <c r="ELV554" s="168"/>
      <c r="ELW554" s="168"/>
      <c r="ELX554" s="168"/>
      <c r="ELY554" s="168"/>
      <c r="ELZ554" s="168"/>
      <c r="EMA554" s="168"/>
      <c r="EMB554" s="168"/>
      <c r="EMC554" s="168"/>
      <c r="EMD554" s="168"/>
      <c r="EME554" s="168"/>
      <c r="EMF554" s="168"/>
      <c r="EMG554" s="168"/>
      <c r="EMH554" s="168"/>
      <c r="EMI554" s="168"/>
      <c r="EMJ554" s="168"/>
      <c r="EMK554" s="168"/>
      <c r="EML554" s="168"/>
      <c r="EMM554" s="168"/>
      <c r="EMN554" s="168"/>
      <c r="EMO554" s="168"/>
      <c r="EMP554" s="168"/>
      <c r="EMQ554" s="168"/>
      <c r="EMR554" s="168"/>
      <c r="EMS554" s="168"/>
      <c r="EMT554" s="168"/>
      <c r="EMU554" s="168"/>
      <c r="EMV554" s="168"/>
      <c r="EMW554" s="168"/>
      <c r="EMX554" s="168"/>
      <c r="EMY554" s="168"/>
      <c r="EMZ554" s="168"/>
      <c r="ENA554" s="168"/>
      <c r="ENB554" s="168"/>
      <c r="ENC554" s="168"/>
      <c r="END554" s="168"/>
      <c r="ENE554" s="168"/>
      <c r="ENF554" s="168"/>
      <c r="ENG554" s="168"/>
      <c r="ENH554" s="168"/>
      <c r="ENI554" s="168"/>
      <c r="ENJ554" s="168"/>
      <c r="ENK554" s="168"/>
      <c r="ENL554" s="168"/>
      <c r="ENM554" s="168"/>
      <c r="ENN554" s="168"/>
      <c r="ENO554" s="168"/>
      <c r="ENP554" s="168"/>
      <c r="ENQ554" s="168"/>
      <c r="ENR554" s="168"/>
      <c r="ENS554" s="168"/>
      <c r="ENT554" s="168"/>
      <c r="ENU554" s="168"/>
      <c r="ENV554" s="168"/>
      <c r="ENW554" s="168"/>
      <c r="ENX554" s="168"/>
      <c r="ENY554" s="168"/>
      <c r="ENZ554" s="168"/>
      <c r="EOA554" s="168"/>
      <c r="EOB554" s="168"/>
      <c r="EOC554" s="168"/>
      <c r="EOD554" s="168"/>
      <c r="EOE554" s="168"/>
      <c r="EOF554" s="168"/>
      <c r="EOG554" s="168"/>
      <c r="EOH554" s="168"/>
      <c r="EOI554" s="168"/>
      <c r="EOJ554" s="168"/>
      <c r="EOK554" s="168"/>
      <c r="EOL554" s="168"/>
      <c r="EOM554" s="168"/>
      <c r="EON554" s="168"/>
      <c r="EOO554" s="168"/>
      <c r="EOP554" s="168"/>
      <c r="EOQ554" s="168"/>
      <c r="EOR554" s="168"/>
      <c r="EOS554" s="168"/>
      <c r="EOT554" s="168"/>
      <c r="EOU554" s="168"/>
      <c r="EOV554" s="168"/>
      <c r="EOW554" s="168"/>
      <c r="EOX554" s="168"/>
      <c r="EOY554" s="168"/>
      <c r="EOZ554" s="168"/>
      <c r="EPA554" s="168"/>
      <c r="EPB554" s="168"/>
      <c r="EPC554" s="168"/>
      <c r="EPD554" s="168"/>
      <c r="EPE554" s="168"/>
      <c r="EPF554" s="168"/>
      <c r="EPG554" s="168"/>
      <c r="EPH554" s="168"/>
      <c r="EPI554" s="168"/>
      <c r="EPJ554" s="168"/>
      <c r="EPK554" s="168"/>
      <c r="EPL554" s="168"/>
      <c r="EPM554" s="168"/>
      <c r="EPN554" s="168"/>
      <c r="EPO554" s="168"/>
      <c r="EPP554" s="168"/>
      <c r="EPQ554" s="168"/>
      <c r="EPR554" s="168"/>
      <c r="EPS554" s="168"/>
      <c r="EPT554" s="168"/>
      <c r="EPU554" s="168"/>
      <c r="EPV554" s="168"/>
      <c r="EPW554" s="168"/>
      <c r="EPX554" s="168"/>
      <c r="EPY554" s="168"/>
      <c r="EPZ554" s="168"/>
      <c r="EQA554" s="168"/>
      <c r="EQB554" s="168"/>
      <c r="EQC554" s="168"/>
      <c r="EQD554" s="168"/>
      <c r="EQE554" s="168"/>
      <c r="EQF554" s="168"/>
      <c r="EQG554" s="168"/>
      <c r="EQH554" s="168"/>
      <c r="EQI554" s="168"/>
      <c r="EQJ554" s="168"/>
      <c r="EQK554" s="168"/>
      <c r="EQL554" s="168"/>
      <c r="EQM554" s="168"/>
      <c r="EQN554" s="168"/>
      <c r="EQO554" s="168"/>
      <c r="EQP554" s="168"/>
      <c r="EQQ554" s="168"/>
      <c r="EQR554" s="168"/>
      <c r="EQS554" s="168"/>
      <c r="EQT554" s="168"/>
      <c r="EQU554" s="168"/>
      <c r="EQV554" s="168"/>
      <c r="EQW554" s="168"/>
      <c r="EQX554" s="168"/>
      <c r="EQY554" s="168"/>
      <c r="EQZ554" s="168"/>
      <c r="ERA554" s="168"/>
      <c r="ERB554" s="168"/>
      <c r="ERC554" s="168"/>
      <c r="ERD554" s="168"/>
      <c r="ERE554" s="168"/>
      <c r="ERF554" s="168"/>
      <c r="ERG554" s="168"/>
      <c r="ERH554" s="168"/>
      <c r="ERI554" s="168"/>
      <c r="ERJ554" s="168"/>
      <c r="ERK554" s="168"/>
      <c r="ERL554" s="168"/>
      <c r="ERM554" s="168"/>
      <c r="ERN554" s="168"/>
      <c r="ERO554" s="168"/>
      <c r="ERP554" s="168"/>
      <c r="ERQ554" s="168"/>
      <c r="ERR554" s="168"/>
      <c r="ERS554" s="168"/>
      <c r="ERT554" s="168"/>
      <c r="ERU554" s="168"/>
      <c r="ERV554" s="168"/>
      <c r="ERW554" s="168"/>
      <c r="ERX554" s="168"/>
      <c r="ERY554" s="168"/>
      <c r="ERZ554" s="168"/>
      <c r="ESA554" s="168"/>
      <c r="ESB554" s="168"/>
      <c r="ESC554" s="168"/>
      <c r="ESD554" s="168"/>
      <c r="ESE554" s="168"/>
      <c r="ESF554" s="168"/>
      <c r="ESG554" s="168"/>
      <c r="ESH554" s="168"/>
      <c r="ESI554" s="168"/>
      <c r="ESJ554" s="168"/>
      <c r="ESK554" s="168"/>
      <c r="ESL554" s="168"/>
      <c r="ESM554" s="168"/>
      <c r="ESN554" s="168"/>
      <c r="ESO554" s="168"/>
      <c r="ESP554" s="168"/>
      <c r="ESQ554" s="168"/>
      <c r="ESR554" s="168"/>
      <c r="ESS554" s="168"/>
      <c r="EST554" s="168"/>
      <c r="ESU554" s="168"/>
      <c r="ESV554" s="168"/>
      <c r="ESW554" s="168"/>
      <c r="ESX554" s="168"/>
      <c r="ESY554" s="168"/>
      <c r="ESZ554" s="168"/>
      <c r="ETA554" s="168"/>
      <c r="ETB554" s="168"/>
      <c r="ETC554" s="168"/>
      <c r="ETD554" s="168"/>
      <c r="ETE554" s="168"/>
      <c r="ETF554" s="168"/>
      <c r="ETG554" s="168"/>
      <c r="ETH554" s="168"/>
      <c r="ETI554" s="168"/>
      <c r="ETJ554" s="168"/>
      <c r="ETK554" s="168"/>
      <c r="ETL554" s="168"/>
      <c r="ETM554" s="168"/>
      <c r="ETN554" s="168"/>
      <c r="ETO554" s="168"/>
      <c r="ETP554" s="168"/>
      <c r="ETQ554" s="168"/>
      <c r="ETR554" s="168"/>
      <c r="ETS554" s="168"/>
      <c r="ETT554" s="168"/>
      <c r="ETU554" s="168"/>
      <c r="ETV554" s="168"/>
      <c r="ETW554" s="168"/>
      <c r="ETX554" s="168"/>
      <c r="ETY554" s="168"/>
      <c r="ETZ554" s="168"/>
      <c r="EUA554" s="168"/>
      <c r="EUB554" s="168"/>
      <c r="EUC554" s="168"/>
      <c r="EUD554" s="168"/>
      <c r="EUE554" s="168"/>
      <c r="EUF554" s="168"/>
      <c r="EUG554" s="168"/>
      <c r="EUH554" s="168"/>
      <c r="EUI554" s="168"/>
      <c r="EUJ554" s="168"/>
      <c r="EUK554" s="168"/>
      <c r="EUL554" s="168"/>
      <c r="EUM554" s="168"/>
      <c r="EUN554" s="168"/>
      <c r="EUO554" s="168"/>
      <c r="EUP554" s="168"/>
      <c r="EUQ554" s="168"/>
      <c r="EUR554" s="168"/>
      <c r="EUS554" s="168"/>
      <c r="EUT554" s="168"/>
      <c r="EUU554" s="168"/>
      <c r="EUV554" s="168"/>
      <c r="EUW554" s="168"/>
      <c r="EUX554" s="168"/>
      <c r="EUY554" s="168"/>
      <c r="EUZ554" s="168"/>
      <c r="EVA554" s="168"/>
      <c r="EVB554" s="168"/>
      <c r="EVC554" s="168"/>
      <c r="EVD554" s="168"/>
      <c r="EVE554" s="168"/>
      <c r="EVF554" s="168"/>
      <c r="EVG554" s="168"/>
      <c r="EVH554" s="168"/>
      <c r="EVI554" s="168"/>
      <c r="EVJ554" s="168"/>
      <c r="EVK554" s="168"/>
      <c r="EVL554" s="168"/>
      <c r="EVM554" s="168"/>
      <c r="EVN554" s="168"/>
      <c r="EVO554" s="168"/>
      <c r="EVP554" s="168"/>
      <c r="EVQ554" s="168"/>
      <c r="EVR554" s="168"/>
      <c r="EVS554" s="168"/>
      <c r="EVT554" s="168"/>
      <c r="EVU554" s="168"/>
      <c r="EVV554" s="168"/>
      <c r="EVW554" s="168"/>
      <c r="EVX554" s="168"/>
      <c r="EVY554" s="168"/>
      <c r="EVZ554" s="168"/>
      <c r="EWA554" s="168"/>
      <c r="EWB554" s="168"/>
      <c r="EWC554" s="168"/>
      <c r="EWD554" s="168"/>
      <c r="EWE554" s="168"/>
      <c r="EWF554" s="168"/>
      <c r="EWG554" s="168"/>
      <c r="EWH554" s="168"/>
      <c r="EWI554" s="168"/>
      <c r="EWJ554" s="168"/>
      <c r="EWK554" s="168"/>
      <c r="EWL554" s="168"/>
      <c r="EWM554" s="168"/>
      <c r="EWN554" s="168"/>
      <c r="EWO554" s="168"/>
      <c r="EWP554" s="168"/>
      <c r="EWQ554" s="168"/>
      <c r="EWR554" s="168"/>
      <c r="EWS554" s="168"/>
      <c r="EWT554" s="168"/>
      <c r="EWU554" s="168"/>
      <c r="EWV554" s="168"/>
      <c r="EWW554" s="168"/>
      <c r="EWX554" s="168"/>
      <c r="EWY554" s="168"/>
      <c r="EWZ554" s="168"/>
      <c r="EXA554" s="168"/>
      <c r="EXB554" s="168"/>
      <c r="EXC554" s="168"/>
      <c r="EXD554" s="168"/>
      <c r="EXE554" s="168"/>
      <c r="EXF554" s="168"/>
      <c r="EXG554" s="168"/>
      <c r="EXH554" s="168"/>
      <c r="EXI554" s="168"/>
      <c r="EXJ554" s="168"/>
      <c r="EXK554" s="168"/>
      <c r="EXL554" s="168"/>
      <c r="EXM554" s="168"/>
      <c r="EXN554" s="168"/>
      <c r="EXO554" s="168"/>
      <c r="EXP554" s="168"/>
      <c r="EXQ554" s="168"/>
      <c r="EXR554" s="168"/>
      <c r="EXS554" s="168"/>
      <c r="EXT554" s="168"/>
      <c r="EXU554" s="168"/>
      <c r="EXV554" s="168"/>
      <c r="EXW554" s="168"/>
      <c r="EXX554" s="168"/>
      <c r="EXY554" s="168"/>
      <c r="EXZ554" s="168"/>
      <c r="EYA554" s="168"/>
      <c r="EYB554" s="168"/>
      <c r="EYC554" s="168"/>
      <c r="EYD554" s="168"/>
      <c r="EYE554" s="168"/>
      <c r="EYF554" s="168"/>
      <c r="EYG554" s="168"/>
      <c r="EYH554" s="168"/>
      <c r="EYI554" s="168"/>
      <c r="EYJ554" s="168"/>
      <c r="EYK554" s="168"/>
      <c r="EYL554" s="168"/>
      <c r="EYM554" s="168"/>
      <c r="EYN554" s="168"/>
      <c r="EYO554" s="168"/>
      <c r="EYP554" s="168"/>
      <c r="EYQ554" s="168"/>
      <c r="EYR554" s="168"/>
      <c r="EYS554" s="168"/>
      <c r="EYT554" s="168"/>
      <c r="EYU554" s="168"/>
      <c r="EYV554" s="168"/>
      <c r="EYW554" s="168"/>
      <c r="EYX554" s="168"/>
      <c r="EYY554" s="168"/>
      <c r="EYZ554" s="168"/>
      <c r="EZA554" s="168"/>
      <c r="EZB554" s="168"/>
      <c r="EZC554" s="168"/>
      <c r="EZD554" s="168"/>
      <c r="EZE554" s="168"/>
      <c r="EZF554" s="168"/>
      <c r="EZG554" s="168"/>
      <c r="EZH554" s="168"/>
      <c r="EZI554" s="168"/>
      <c r="EZJ554" s="168"/>
      <c r="EZK554" s="168"/>
      <c r="EZL554" s="168"/>
      <c r="EZM554" s="168"/>
      <c r="EZN554" s="168"/>
      <c r="EZO554" s="168"/>
      <c r="EZP554" s="168"/>
      <c r="EZQ554" s="168"/>
      <c r="EZR554" s="168"/>
      <c r="EZS554" s="168"/>
      <c r="EZT554" s="168"/>
      <c r="EZU554" s="168"/>
      <c r="EZV554" s="168"/>
      <c r="EZW554" s="168"/>
      <c r="EZX554" s="168"/>
      <c r="EZY554" s="168"/>
      <c r="EZZ554" s="168"/>
      <c r="FAA554" s="168"/>
      <c r="FAB554" s="168"/>
      <c r="FAC554" s="168"/>
      <c r="FAD554" s="168"/>
      <c r="FAE554" s="168"/>
      <c r="FAF554" s="168"/>
      <c r="FAG554" s="168"/>
      <c r="FAH554" s="168"/>
      <c r="FAI554" s="168"/>
      <c r="FAJ554" s="168"/>
      <c r="FAK554" s="168"/>
      <c r="FAL554" s="168"/>
      <c r="FAM554" s="168"/>
      <c r="FAN554" s="168"/>
      <c r="FAO554" s="168"/>
      <c r="FAP554" s="168"/>
      <c r="FAQ554" s="168"/>
      <c r="FAR554" s="168"/>
      <c r="FAS554" s="168"/>
      <c r="FAT554" s="168"/>
      <c r="FAU554" s="168"/>
      <c r="FAV554" s="168"/>
      <c r="FAW554" s="168"/>
      <c r="FAX554" s="168"/>
      <c r="FAY554" s="168"/>
      <c r="FAZ554" s="168"/>
      <c r="FBA554" s="168"/>
      <c r="FBB554" s="168"/>
      <c r="FBC554" s="168"/>
      <c r="FBD554" s="168"/>
      <c r="FBE554" s="168"/>
      <c r="FBF554" s="168"/>
      <c r="FBG554" s="168"/>
      <c r="FBH554" s="168"/>
      <c r="FBI554" s="168"/>
      <c r="FBJ554" s="168"/>
      <c r="FBK554" s="168"/>
      <c r="FBL554" s="168"/>
      <c r="FBM554" s="168"/>
      <c r="FBN554" s="168"/>
      <c r="FBO554" s="168"/>
      <c r="FBP554" s="168"/>
      <c r="FBQ554" s="168"/>
      <c r="FBR554" s="168"/>
      <c r="FBS554" s="168"/>
      <c r="FBT554" s="168"/>
      <c r="FBU554" s="168"/>
      <c r="FBV554" s="168"/>
      <c r="FBW554" s="168"/>
      <c r="FBX554" s="168"/>
      <c r="FBY554" s="168"/>
      <c r="FBZ554" s="168"/>
      <c r="FCA554" s="168"/>
      <c r="FCB554" s="168"/>
      <c r="FCC554" s="168"/>
      <c r="FCD554" s="168"/>
      <c r="FCE554" s="168"/>
      <c r="FCF554" s="168"/>
      <c r="FCG554" s="168"/>
      <c r="FCH554" s="168"/>
      <c r="FCI554" s="168"/>
      <c r="FCJ554" s="168"/>
      <c r="FCK554" s="168"/>
      <c r="FCL554" s="168"/>
      <c r="FCM554" s="168"/>
      <c r="FCN554" s="168"/>
      <c r="FCO554" s="168"/>
      <c r="FCP554" s="168"/>
      <c r="FCQ554" s="168"/>
      <c r="FCR554" s="168"/>
      <c r="FCS554" s="168"/>
      <c r="FCT554" s="168"/>
      <c r="FCU554" s="168"/>
      <c r="FCV554" s="168"/>
      <c r="FCW554" s="168"/>
      <c r="FCX554" s="168"/>
      <c r="FCY554" s="168"/>
      <c r="FCZ554" s="168"/>
      <c r="FDA554" s="168"/>
      <c r="FDB554" s="168"/>
      <c r="FDC554" s="168"/>
      <c r="FDD554" s="168"/>
      <c r="FDE554" s="168"/>
      <c r="FDF554" s="168"/>
      <c r="FDG554" s="168"/>
      <c r="FDH554" s="168"/>
      <c r="FDI554" s="168"/>
      <c r="FDJ554" s="168"/>
      <c r="FDK554" s="168"/>
      <c r="FDL554" s="168"/>
      <c r="FDM554" s="168"/>
      <c r="FDN554" s="168"/>
      <c r="FDO554" s="168"/>
      <c r="FDP554" s="168"/>
      <c r="FDQ554" s="168"/>
      <c r="FDR554" s="168"/>
      <c r="FDS554" s="168"/>
      <c r="FDT554" s="168"/>
      <c r="FDU554" s="168"/>
      <c r="FDV554" s="168"/>
      <c r="FDW554" s="168"/>
      <c r="FDX554" s="168"/>
      <c r="FDY554" s="168"/>
      <c r="FDZ554" s="168"/>
      <c r="FEA554" s="168"/>
      <c r="FEB554" s="168"/>
      <c r="FEC554" s="168"/>
      <c r="FED554" s="168"/>
      <c r="FEE554" s="168"/>
      <c r="FEF554" s="168"/>
      <c r="FEG554" s="168"/>
      <c r="FEH554" s="168"/>
      <c r="FEI554" s="168"/>
      <c r="FEJ554" s="168"/>
      <c r="FEK554" s="168"/>
      <c r="FEL554" s="168"/>
      <c r="FEM554" s="168"/>
      <c r="FEN554" s="168"/>
      <c r="FEO554" s="168"/>
      <c r="FEP554" s="168"/>
      <c r="FEQ554" s="168"/>
      <c r="FER554" s="168"/>
      <c r="FES554" s="168"/>
      <c r="FET554" s="168"/>
      <c r="FEU554" s="168"/>
      <c r="FEV554" s="168"/>
      <c r="FEW554" s="168"/>
      <c r="FEX554" s="168"/>
      <c r="FEY554" s="168"/>
      <c r="FEZ554" s="168"/>
      <c r="FFA554" s="168"/>
      <c r="FFB554" s="168"/>
      <c r="FFC554" s="168"/>
      <c r="FFD554" s="168"/>
      <c r="FFE554" s="168"/>
      <c r="FFF554" s="168"/>
      <c r="FFG554" s="168"/>
      <c r="FFH554" s="168"/>
      <c r="FFI554" s="168"/>
      <c r="FFJ554" s="168"/>
      <c r="FFK554" s="168"/>
      <c r="FFL554" s="168"/>
      <c r="FFM554" s="168"/>
      <c r="FFN554" s="168"/>
      <c r="FFO554" s="168"/>
      <c r="FFP554" s="168"/>
      <c r="FFQ554" s="168"/>
      <c r="FFR554" s="168"/>
      <c r="FFS554" s="168"/>
      <c r="FFT554" s="168"/>
      <c r="FFU554" s="168"/>
      <c r="FFV554" s="168"/>
      <c r="FFW554" s="168"/>
      <c r="FFX554" s="168"/>
      <c r="FFY554" s="168"/>
      <c r="FFZ554" s="168"/>
      <c r="FGA554" s="168"/>
      <c r="FGB554" s="168"/>
      <c r="FGC554" s="168"/>
      <c r="FGD554" s="168"/>
      <c r="FGE554" s="168"/>
      <c r="FGF554" s="168"/>
      <c r="FGG554" s="168"/>
      <c r="FGH554" s="168"/>
      <c r="FGI554" s="168"/>
      <c r="FGJ554" s="168"/>
      <c r="FGK554" s="168"/>
      <c r="FGL554" s="168"/>
      <c r="FGM554" s="168"/>
      <c r="FGN554" s="168"/>
      <c r="FGO554" s="168"/>
      <c r="FGP554" s="168"/>
      <c r="FGQ554" s="168"/>
      <c r="FGR554" s="168"/>
      <c r="FGS554" s="168"/>
      <c r="FGT554" s="168"/>
      <c r="FGU554" s="168"/>
      <c r="FGV554" s="168"/>
      <c r="FGW554" s="168"/>
      <c r="FGX554" s="168"/>
      <c r="FGY554" s="168"/>
      <c r="FGZ554" s="168"/>
      <c r="FHA554" s="168"/>
      <c r="FHB554" s="168"/>
      <c r="FHC554" s="168"/>
      <c r="FHD554" s="168"/>
      <c r="FHE554" s="168"/>
      <c r="FHF554" s="168"/>
      <c r="FHG554" s="168"/>
      <c r="FHH554" s="168"/>
      <c r="FHI554" s="168"/>
      <c r="FHJ554" s="168"/>
      <c r="FHK554" s="168"/>
      <c r="FHL554" s="168"/>
      <c r="FHM554" s="168"/>
      <c r="FHN554" s="168"/>
      <c r="FHO554" s="168"/>
      <c r="FHP554" s="168"/>
      <c r="FHQ554" s="168"/>
      <c r="FHR554" s="168"/>
      <c r="FHS554" s="168"/>
      <c r="FHT554" s="168"/>
      <c r="FHU554" s="168"/>
      <c r="FHV554" s="168"/>
      <c r="FHW554" s="168"/>
      <c r="FHX554" s="168"/>
      <c r="FHY554" s="168"/>
      <c r="FHZ554" s="168"/>
      <c r="FIA554" s="168"/>
      <c r="FIB554" s="168"/>
      <c r="FIC554" s="168"/>
      <c r="FID554" s="168"/>
      <c r="FIE554" s="168"/>
      <c r="FIF554" s="168"/>
      <c r="FIG554" s="168"/>
      <c r="FIH554" s="168"/>
      <c r="FII554" s="168"/>
      <c r="FIJ554" s="168"/>
      <c r="FIK554" s="168"/>
      <c r="FIL554" s="168"/>
      <c r="FIM554" s="168"/>
      <c r="FIN554" s="168"/>
      <c r="FIO554" s="168"/>
      <c r="FIP554" s="168"/>
      <c r="FIQ554" s="168"/>
      <c r="FIR554" s="168"/>
      <c r="FIS554" s="168"/>
      <c r="FIT554" s="168"/>
      <c r="FIU554" s="168"/>
      <c r="FIV554" s="168"/>
      <c r="FIW554" s="168"/>
      <c r="FIX554" s="168"/>
      <c r="FIY554" s="168"/>
      <c r="FIZ554" s="168"/>
      <c r="FJA554" s="168"/>
      <c r="FJB554" s="168"/>
      <c r="FJC554" s="168"/>
      <c r="FJD554" s="168"/>
      <c r="FJE554" s="168"/>
      <c r="FJF554" s="168"/>
      <c r="FJG554" s="168"/>
      <c r="FJH554" s="168"/>
      <c r="FJI554" s="168"/>
      <c r="FJJ554" s="168"/>
      <c r="FJK554" s="168"/>
      <c r="FJL554" s="168"/>
      <c r="FJM554" s="168"/>
      <c r="FJN554" s="168"/>
      <c r="FJO554" s="168"/>
      <c r="FJP554" s="168"/>
      <c r="FJQ554" s="168"/>
      <c r="FJR554" s="168"/>
      <c r="FJS554" s="168"/>
      <c r="FJT554" s="168"/>
      <c r="FJU554" s="168"/>
      <c r="FJV554" s="168"/>
      <c r="FJW554" s="168"/>
      <c r="FJX554" s="168"/>
      <c r="FJY554" s="168"/>
      <c r="FJZ554" s="168"/>
      <c r="FKA554" s="168"/>
      <c r="FKB554" s="168"/>
      <c r="FKC554" s="168"/>
      <c r="FKD554" s="168"/>
      <c r="FKE554" s="168"/>
      <c r="FKF554" s="168"/>
      <c r="FKG554" s="168"/>
      <c r="FKH554" s="168"/>
      <c r="FKI554" s="168"/>
      <c r="FKJ554" s="168"/>
      <c r="FKK554" s="168"/>
      <c r="FKL554" s="168"/>
      <c r="FKM554" s="168"/>
      <c r="FKN554" s="168"/>
      <c r="FKO554" s="168"/>
      <c r="FKP554" s="168"/>
      <c r="FKQ554" s="168"/>
      <c r="FKR554" s="168"/>
      <c r="FKS554" s="168"/>
      <c r="FKT554" s="168"/>
      <c r="FKU554" s="168"/>
      <c r="FKV554" s="168"/>
      <c r="FKW554" s="168"/>
      <c r="FKX554" s="168"/>
      <c r="FKY554" s="168"/>
      <c r="FKZ554" s="168"/>
      <c r="FLA554" s="168"/>
      <c r="FLB554" s="168"/>
      <c r="FLC554" s="168"/>
      <c r="FLD554" s="168"/>
      <c r="FLE554" s="168"/>
      <c r="FLF554" s="168"/>
      <c r="FLG554" s="168"/>
      <c r="FLH554" s="168"/>
      <c r="FLI554" s="168"/>
      <c r="FLJ554" s="168"/>
      <c r="FLK554" s="168"/>
      <c r="FLL554" s="168"/>
      <c r="FLM554" s="168"/>
      <c r="FLN554" s="168"/>
      <c r="FLO554" s="168"/>
      <c r="FLP554" s="168"/>
      <c r="FLQ554" s="168"/>
      <c r="FLR554" s="168"/>
      <c r="FLS554" s="168"/>
      <c r="FLT554" s="168"/>
      <c r="FLU554" s="168"/>
      <c r="FLV554" s="168"/>
      <c r="FLW554" s="168"/>
      <c r="FLX554" s="168"/>
      <c r="FLY554" s="168"/>
      <c r="FLZ554" s="168"/>
      <c r="FMA554" s="168"/>
      <c r="FMB554" s="168"/>
      <c r="FMC554" s="168"/>
      <c r="FMD554" s="168"/>
      <c r="FME554" s="168"/>
      <c r="FMF554" s="168"/>
      <c r="FMG554" s="168"/>
      <c r="FMH554" s="168"/>
      <c r="FMI554" s="168"/>
      <c r="FMJ554" s="168"/>
      <c r="FMK554" s="168"/>
      <c r="FML554" s="168"/>
      <c r="FMM554" s="168"/>
      <c r="FMN554" s="168"/>
      <c r="FMO554" s="168"/>
      <c r="FMP554" s="168"/>
      <c r="FMQ554" s="168"/>
      <c r="FMR554" s="168"/>
      <c r="FMS554" s="168"/>
      <c r="FMT554" s="168"/>
      <c r="FMU554" s="168"/>
      <c r="FMV554" s="168"/>
      <c r="FMW554" s="168"/>
      <c r="FMX554" s="168"/>
      <c r="FMY554" s="168"/>
      <c r="FMZ554" s="168"/>
      <c r="FNA554" s="168"/>
      <c r="FNB554" s="168"/>
      <c r="FNC554" s="168"/>
      <c r="FND554" s="168"/>
      <c r="FNE554" s="168"/>
      <c r="FNF554" s="168"/>
      <c r="FNG554" s="168"/>
      <c r="FNH554" s="168"/>
      <c r="FNI554" s="168"/>
      <c r="FNJ554" s="168"/>
      <c r="FNK554" s="168"/>
      <c r="FNL554" s="168"/>
      <c r="FNM554" s="168"/>
      <c r="FNN554" s="168"/>
      <c r="FNO554" s="168"/>
      <c r="FNP554" s="168"/>
      <c r="FNQ554" s="168"/>
      <c r="FNR554" s="168"/>
      <c r="FNS554" s="168"/>
      <c r="FNT554" s="168"/>
      <c r="FNU554" s="168"/>
      <c r="FNV554" s="168"/>
      <c r="FNW554" s="168"/>
      <c r="FNX554" s="168"/>
      <c r="FNY554" s="168"/>
      <c r="FNZ554" s="168"/>
      <c r="FOA554" s="168"/>
      <c r="FOB554" s="168"/>
      <c r="FOC554" s="168"/>
      <c r="FOD554" s="168"/>
      <c r="FOE554" s="168"/>
      <c r="FOF554" s="168"/>
      <c r="FOG554" s="168"/>
      <c r="FOH554" s="168"/>
      <c r="FOI554" s="168"/>
      <c r="FOJ554" s="168"/>
      <c r="FOK554" s="168"/>
      <c r="FOL554" s="168"/>
      <c r="FOM554" s="168"/>
      <c r="FON554" s="168"/>
      <c r="FOO554" s="168"/>
      <c r="FOP554" s="168"/>
      <c r="FOQ554" s="168"/>
      <c r="FOR554" s="168"/>
      <c r="FOS554" s="168"/>
      <c r="FOT554" s="168"/>
      <c r="FOU554" s="168"/>
      <c r="FOV554" s="168"/>
      <c r="FOW554" s="168"/>
      <c r="FOX554" s="168"/>
      <c r="FOY554" s="168"/>
      <c r="FOZ554" s="168"/>
      <c r="FPA554" s="168"/>
      <c r="FPB554" s="168"/>
      <c r="FPC554" s="168"/>
      <c r="FPD554" s="168"/>
      <c r="FPE554" s="168"/>
      <c r="FPF554" s="168"/>
      <c r="FPG554" s="168"/>
      <c r="FPH554" s="168"/>
      <c r="FPI554" s="168"/>
      <c r="FPJ554" s="168"/>
      <c r="FPK554" s="168"/>
      <c r="FPL554" s="168"/>
      <c r="FPM554" s="168"/>
      <c r="FPN554" s="168"/>
      <c r="FPO554" s="168"/>
      <c r="FPP554" s="168"/>
      <c r="FPQ554" s="168"/>
      <c r="FPR554" s="168"/>
      <c r="FPS554" s="168"/>
      <c r="FPT554" s="168"/>
      <c r="FPU554" s="168"/>
      <c r="FPV554" s="168"/>
      <c r="FPW554" s="168"/>
      <c r="FPX554" s="168"/>
      <c r="FPY554" s="168"/>
      <c r="FPZ554" s="168"/>
      <c r="FQA554" s="168"/>
      <c r="FQB554" s="168"/>
      <c r="FQC554" s="168"/>
      <c r="FQD554" s="168"/>
      <c r="FQE554" s="168"/>
      <c r="FQF554" s="168"/>
      <c r="FQG554" s="168"/>
      <c r="FQH554" s="168"/>
      <c r="FQI554" s="168"/>
      <c r="FQJ554" s="168"/>
      <c r="FQK554" s="168"/>
      <c r="FQL554" s="168"/>
      <c r="FQM554" s="168"/>
      <c r="FQN554" s="168"/>
      <c r="FQO554" s="168"/>
      <c r="FQP554" s="168"/>
      <c r="FQQ554" s="168"/>
      <c r="FQR554" s="168"/>
      <c r="FQS554" s="168"/>
      <c r="FQT554" s="168"/>
      <c r="FQU554" s="168"/>
      <c r="FQV554" s="168"/>
      <c r="FQW554" s="168"/>
      <c r="FQX554" s="168"/>
      <c r="FQY554" s="168"/>
      <c r="FQZ554" s="168"/>
      <c r="FRA554" s="168"/>
      <c r="FRB554" s="168"/>
      <c r="FRC554" s="168"/>
      <c r="FRD554" s="168"/>
      <c r="FRE554" s="168"/>
      <c r="FRF554" s="168"/>
      <c r="FRG554" s="168"/>
      <c r="FRH554" s="168"/>
      <c r="FRI554" s="168"/>
      <c r="FRJ554" s="168"/>
      <c r="FRK554" s="168"/>
      <c r="FRL554" s="168"/>
      <c r="FRM554" s="168"/>
      <c r="FRN554" s="168"/>
      <c r="FRO554" s="168"/>
      <c r="FRP554" s="168"/>
      <c r="FRQ554" s="168"/>
      <c r="FRR554" s="168"/>
      <c r="FRS554" s="168"/>
      <c r="FRT554" s="168"/>
      <c r="FRU554" s="168"/>
      <c r="FRV554" s="168"/>
      <c r="FRW554" s="168"/>
      <c r="FRX554" s="168"/>
      <c r="FRY554" s="168"/>
      <c r="FRZ554" s="168"/>
      <c r="FSA554" s="168"/>
      <c r="FSB554" s="168"/>
      <c r="FSC554" s="168"/>
      <c r="FSD554" s="168"/>
      <c r="FSE554" s="168"/>
      <c r="FSF554" s="168"/>
      <c r="FSG554" s="168"/>
      <c r="FSH554" s="168"/>
      <c r="FSI554" s="168"/>
      <c r="FSJ554" s="168"/>
      <c r="FSK554" s="168"/>
      <c r="FSL554" s="168"/>
      <c r="FSM554" s="168"/>
      <c r="FSN554" s="168"/>
      <c r="FSO554" s="168"/>
      <c r="FSP554" s="168"/>
      <c r="FSQ554" s="168"/>
      <c r="FSR554" s="168"/>
      <c r="FSS554" s="168"/>
      <c r="FST554" s="168"/>
      <c r="FSU554" s="168"/>
      <c r="FSV554" s="168"/>
      <c r="FSW554" s="168"/>
      <c r="FSX554" s="168"/>
      <c r="FSY554" s="168"/>
      <c r="FSZ554" s="168"/>
      <c r="FTA554" s="168"/>
      <c r="FTB554" s="168"/>
      <c r="FTC554" s="168"/>
      <c r="FTD554" s="168"/>
      <c r="FTE554" s="168"/>
      <c r="FTF554" s="168"/>
      <c r="FTG554" s="168"/>
      <c r="FTH554" s="168"/>
      <c r="FTI554" s="168"/>
      <c r="FTJ554" s="168"/>
      <c r="FTK554" s="168"/>
      <c r="FTL554" s="168"/>
      <c r="FTM554" s="168"/>
      <c r="FTN554" s="168"/>
      <c r="FTO554" s="168"/>
      <c r="FTP554" s="168"/>
      <c r="FTQ554" s="168"/>
      <c r="FTR554" s="168"/>
      <c r="FTS554" s="168"/>
      <c r="FTT554" s="168"/>
      <c r="FTU554" s="168"/>
      <c r="FTV554" s="168"/>
      <c r="FTW554" s="168"/>
      <c r="FTX554" s="168"/>
      <c r="FTY554" s="168"/>
      <c r="FTZ554" s="168"/>
      <c r="FUA554" s="168"/>
      <c r="FUB554" s="168"/>
      <c r="FUC554" s="168"/>
      <c r="FUD554" s="168"/>
      <c r="FUE554" s="168"/>
      <c r="FUF554" s="168"/>
      <c r="FUG554" s="168"/>
      <c r="FUH554" s="168"/>
      <c r="FUI554" s="168"/>
      <c r="FUJ554" s="168"/>
      <c r="FUK554" s="168"/>
      <c r="FUL554" s="168"/>
      <c r="FUM554" s="168"/>
      <c r="FUN554" s="168"/>
      <c r="FUO554" s="168"/>
      <c r="FUP554" s="168"/>
      <c r="FUQ554" s="168"/>
      <c r="FUR554" s="168"/>
      <c r="FUS554" s="168"/>
      <c r="FUT554" s="168"/>
      <c r="FUU554" s="168"/>
      <c r="FUV554" s="168"/>
      <c r="FUW554" s="168"/>
      <c r="FUX554" s="168"/>
      <c r="FUY554" s="168"/>
      <c r="FUZ554" s="168"/>
      <c r="FVA554" s="168"/>
      <c r="FVB554" s="168"/>
      <c r="FVC554" s="168"/>
      <c r="FVD554" s="168"/>
      <c r="FVE554" s="168"/>
      <c r="FVF554" s="168"/>
      <c r="FVG554" s="168"/>
      <c r="FVH554" s="168"/>
      <c r="FVI554" s="168"/>
      <c r="FVJ554" s="168"/>
      <c r="FVK554" s="168"/>
      <c r="FVL554" s="168"/>
      <c r="FVM554" s="168"/>
      <c r="FVN554" s="168"/>
      <c r="FVO554" s="168"/>
      <c r="FVP554" s="168"/>
      <c r="FVQ554" s="168"/>
      <c r="FVR554" s="168"/>
      <c r="FVS554" s="168"/>
      <c r="FVT554" s="168"/>
      <c r="FVU554" s="168"/>
      <c r="FVV554" s="168"/>
      <c r="FVW554" s="168"/>
      <c r="FVX554" s="168"/>
      <c r="FVY554" s="168"/>
      <c r="FVZ554" s="168"/>
      <c r="FWA554" s="168"/>
      <c r="FWB554" s="168"/>
      <c r="FWC554" s="168"/>
      <c r="FWD554" s="168"/>
      <c r="FWE554" s="168"/>
      <c r="FWF554" s="168"/>
      <c r="FWG554" s="168"/>
      <c r="FWH554" s="168"/>
      <c r="FWI554" s="168"/>
      <c r="FWJ554" s="168"/>
      <c r="FWK554" s="168"/>
      <c r="FWL554" s="168"/>
      <c r="FWM554" s="168"/>
      <c r="FWN554" s="168"/>
      <c r="FWO554" s="168"/>
      <c r="FWP554" s="168"/>
      <c r="FWQ554" s="168"/>
      <c r="FWR554" s="168"/>
      <c r="FWS554" s="168"/>
      <c r="FWT554" s="168"/>
      <c r="FWU554" s="168"/>
      <c r="FWV554" s="168"/>
      <c r="FWW554" s="168"/>
      <c r="FWX554" s="168"/>
      <c r="FWY554" s="168"/>
      <c r="FWZ554" s="168"/>
      <c r="FXA554" s="168"/>
      <c r="FXB554" s="168"/>
      <c r="FXC554" s="168"/>
      <c r="FXD554" s="168"/>
      <c r="FXE554" s="168"/>
      <c r="FXF554" s="168"/>
      <c r="FXG554" s="168"/>
      <c r="FXH554" s="168"/>
      <c r="FXI554" s="168"/>
      <c r="FXJ554" s="168"/>
      <c r="FXK554" s="168"/>
      <c r="FXL554" s="168"/>
      <c r="FXM554" s="168"/>
      <c r="FXN554" s="168"/>
      <c r="FXO554" s="168"/>
      <c r="FXP554" s="168"/>
      <c r="FXQ554" s="168"/>
      <c r="FXR554" s="168"/>
      <c r="FXS554" s="168"/>
      <c r="FXT554" s="168"/>
      <c r="FXU554" s="168"/>
      <c r="FXV554" s="168"/>
      <c r="FXW554" s="168"/>
      <c r="FXX554" s="168"/>
      <c r="FXY554" s="168"/>
      <c r="FXZ554" s="168"/>
      <c r="FYA554" s="168"/>
      <c r="FYB554" s="168"/>
      <c r="FYC554" s="168"/>
      <c r="FYD554" s="168"/>
      <c r="FYE554" s="168"/>
      <c r="FYF554" s="168"/>
      <c r="FYG554" s="168"/>
      <c r="FYH554" s="168"/>
      <c r="FYI554" s="168"/>
      <c r="FYJ554" s="168"/>
      <c r="FYK554" s="168"/>
      <c r="FYL554" s="168"/>
      <c r="FYM554" s="168"/>
      <c r="FYN554" s="168"/>
      <c r="FYO554" s="168"/>
      <c r="FYP554" s="168"/>
      <c r="FYQ554" s="168"/>
      <c r="FYR554" s="168"/>
      <c r="FYS554" s="168"/>
      <c r="FYT554" s="168"/>
      <c r="FYU554" s="168"/>
      <c r="FYV554" s="168"/>
      <c r="FYW554" s="168"/>
      <c r="FYX554" s="168"/>
      <c r="FYY554" s="168"/>
      <c r="FYZ554" s="168"/>
      <c r="FZA554" s="168"/>
      <c r="FZB554" s="168"/>
      <c r="FZC554" s="168"/>
      <c r="FZD554" s="168"/>
      <c r="FZE554" s="168"/>
      <c r="FZF554" s="168"/>
      <c r="FZG554" s="168"/>
      <c r="FZH554" s="168"/>
      <c r="FZI554" s="168"/>
      <c r="FZJ554" s="168"/>
      <c r="FZK554" s="168"/>
      <c r="FZL554" s="168"/>
      <c r="FZM554" s="168"/>
      <c r="FZN554" s="168"/>
      <c r="FZO554" s="168"/>
      <c r="FZP554" s="168"/>
      <c r="FZQ554" s="168"/>
      <c r="FZR554" s="168"/>
      <c r="FZS554" s="168"/>
      <c r="FZT554" s="168"/>
      <c r="FZU554" s="168"/>
      <c r="FZV554" s="168"/>
      <c r="FZW554" s="168"/>
      <c r="FZX554" s="168"/>
      <c r="FZY554" s="168"/>
      <c r="FZZ554" s="168"/>
      <c r="GAA554" s="168"/>
      <c r="GAB554" s="168"/>
      <c r="GAC554" s="168"/>
      <c r="GAD554" s="168"/>
      <c r="GAE554" s="168"/>
      <c r="GAF554" s="168"/>
      <c r="GAG554" s="168"/>
      <c r="GAH554" s="168"/>
      <c r="GAI554" s="168"/>
      <c r="GAJ554" s="168"/>
      <c r="GAK554" s="168"/>
      <c r="GAL554" s="168"/>
      <c r="GAM554" s="168"/>
      <c r="GAN554" s="168"/>
      <c r="GAO554" s="168"/>
      <c r="GAP554" s="168"/>
      <c r="GAQ554" s="168"/>
      <c r="GAR554" s="168"/>
      <c r="GAS554" s="168"/>
      <c r="GAT554" s="168"/>
      <c r="GAU554" s="168"/>
      <c r="GAV554" s="168"/>
      <c r="GAW554" s="168"/>
      <c r="GAX554" s="168"/>
      <c r="GAY554" s="168"/>
      <c r="GAZ554" s="168"/>
      <c r="GBA554" s="168"/>
      <c r="GBB554" s="168"/>
      <c r="GBC554" s="168"/>
      <c r="GBD554" s="168"/>
      <c r="GBE554" s="168"/>
      <c r="GBF554" s="168"/>
      <c r="GBG554" s="168"/>
      <c r="GBH554" s="168"/>
      <c r="GBI554" s="168"/>
      <c r="GBJ554" s="168"/>
      <c r="GBK554" s="168"/>
      <c r="GBL554" s="168"/>
      <c r="GBM554" s="168"/>
      <c r="GBN554" s="168"/>
      <c r="GBO554" s="168"/>
      <c r="GBP554" s="168"/>
      <c r="GBQ554" s="168"/>
      <c r="GBR554" s="168"/>
      <c r="GBS554" s="168"/>
      <c r="GBT554" s="168"/>
      <c r="GBU554" s="168"/>
      <c r="GBV554" s="168"/>
      <c r="GBW554" s="168"/>
      <c r="GBX554" s="168"/>
      <c r="GBY554" s="168"/>
      <c r="GBZ554" s="168"/>
      <c r="GCA554" s="168"/>
      <c r="GCB554" s="168"/>
      <c r="GCC554" s="168"/>
      <c r="GCD554" s="168"/>
      <c r="GCE554" s="168"/>
      <c r="GCF554" s="168"/>
      <c r="GCG554" s="168"/>
      <c r="GCH554" s="168"/>
      <c r="GCI554" s="168"/>
      <c r="GCJ554" s="168"/>
      <c r="GCK554" s="168"/>
      <c r="GCL554" s="168"/>
      <c r="GCM554" s="168"/>
      <c r="GCN554" s="168"/>
      <c r="GCO554" s="168"/>
      <c r="GCP554" s="168"/>
      <c r="GCQ554" s="168"/>
      <c r="GCR554" s="168"/>
      <c r="GCS554" s="168"/>
      <c r="GCT554" s="168"/>
      <c r="GCU554" s="168"/>
      <c r="GCV554" s="168"/>
      <c r="GCW554" s="168"/>
      <c r="GCX554" s="168"/>
      <c r="GCY554" s="168"/>
      <c r="GCZ554" s="168"/>
      <c r="GDA554" s="168"/>
      <c r="GDB554" s="168"/>
      <c r="GDC554" s="168"/>
      <c r="GDD554" s="168"/>
      <c r="GDE554" s="168"/>
      <c r="GDF554" s="168"/>
      <c r="GDG554" s="168"/>
      <c r="GDH554" s="168"/>
      <c r="GDI554" s="168"/>
      <c r="GDJ554" s="168"/>
      <c r="GDK554" s="168"/>
      <c r="GDL554" s="168"/>
      <c r="GDM554" s="168"/>
      <c r="GDN554" s="168"/>
      <c r="GDO554" s="168"/>
      <c r="GDP554" s="168"/>
      <c r="GDQ554" s="168"/>
      <c r="GDR554" s="168"/>
      <c r="GDS554" s="168"/>
      <c r="GDT554" s="168"/>
      <c r="GDU554" s="168"/>
      <c r="GDV554" s="168"/>
      <c r="GDW554" s="168"/>
      <c r="GDX554" s="168"/>
      <c r="GDY554" s="168"/>
      <c r="GDZ554" s="168"/>
      <c r="GEA554" s="168"/>
      <c r="GEB554" s="168"/>
      <c r="GEC554" s="168"/>
      <c r="GED554" s="168"/>
      <c r="GEE554" s="168"/>
      <c r="GEF554" s="168"/>
      <c r="GEG554" s="168"/>
      <c r="GEH554" s="168"/>
      <c r="GEI554" s="168"/>
      <c r="GEJ554" s="168"/>
      <c r="GEK554" s="168"/>
      <c r="GEL554" s="168"/>
      <c r="GEM554" s="168"/>
      <c r="GEN554" s="168"/>
      <c r="GEO554" s="168"/>
      <c r="GEP554" s="168"/>
      <c r="GEQ554" s="168"/>
      <c r="GER554" s="168"/>
      <c r="GES554" s="168"/>
      <c r="GET554" s="168"/>
      <c r="GEU554" s="168"/>
      <c r="GEV554" s="168"/>
      <c r="GEW554" s="168"/>
      <c r="GEX554" s="168"/>
      <c r="GEY554" s="168"/>
      <c r="GEZ554" s="168"/>
      <c r="GFA554" s="168"/>
      <c r="GFB554" s="168"/>
      <c r="GFC554" s="168"/>
      <c r="GFD554" s="168"/>
      <c r="GFE554" s="168"/>
      <c r="GFF554" s="168"/>
      <c r="GFG554" s="168"/>
      <c r="GFH554" s="168"/>
      <c r="GFI554" s="168"/>
      <c r="GFJ554" s="168"/>
      <c r="GFK554" s="168"/>
      <c r="GFL554" s="168"/>
      <c r="GFM554" s="168"/>
      <c r="GFN554" s="168"/>
      <c r="GFO554" s="168"/>
      <c r="GFP554" s="168"/>
      <c r="GFQ554" s="168"/>
      <c r="GFR554" s="168"/>
      <c r="GFS554" s="168"/>
      <c r="GFT554" s="168"/>
      <c r="GFU554" s="168"/>
      <c r="GFV554" s="168"/>
      <c r="GFW554" s="168"/>
      <c r="GFX554" s="168"/>
      <c r="GFY554" s="168"/>
      <c r="GFZ554" s="168"/>
      <c r="GGA554" s="168"/>
      <c r="GGB554" s="168"/>
      <c r="GGC554" s="168"/>
      <c r="GGD554" s="168"/>
      <c r="GGE554" s="168"/>
      <c r="GGF554" s="168"/>
      <c r="GGG554" s="168"/>
      <c r="GGH554" s="168"/>
      <c r="GGI554" s="168"/>
      <c r="GGJ554" s="168"/>
      <c r="GGK554" s="168"/>
      <c r="GGL554" s="168"/>
      <c r="GGM554" s="168"/>
      <c r="GGN554" s="168"/>
      <c r="GGO554" s="168"/>
      <c r="GGP554" s="168"/>
      <c r="GGQ554" s="168"/>
      <c r="GGR554" s="168"/>
      <c r="GGS554" s="168"/>
      <c r="GGT554" s="168"/>
      <c r="GGU554" s="168"/>
      <c r="GGV554" s="168"/>
      <c r="GGW554" s="168"/>
      <c r="GGX554" s="168"/>
      <c r="GGY554" s="168"/>
      <c r="GGZ554" s="168"/>
      <c r="GHA554" s="168"/>
      <c r="GHB554" s="168"/>
      <c r="GHC554" s="168"/>
      <c r="GHD554" s="168"/>
      <c r="GHE554" s="168"/>
      <c r="GHF554" s="168"/>
      <c r="GHG554" s="168"/>
      <c r="GHH554" s="168"/>
      <c r="GHI554" s="168"/>
      <c r="GHJ554" s="168"/>
      <c r="GHK554" s="168"/>
      <c r="GHL554" s="168"/>
      <c r="GHM554" s="168"/>
      <c r="GHN554" s="168"/>
      <c r="GHO554" s="168"/>
      <c r="GHP554" s="168"/>
      <c r="GHQ554" s="168"/>
      <c r="GHR554" s="168"/>
      <c r="GHS554" s="168"/>
      <c r="GHT554" s="168"/>
      <c r="GHU554" s="168"/>
      <c r="GHV554" s="168"/>
      <c r="GHW554" s="168"/>
      <c r="GHX554" s="168"/>
      <c r="GHY554" s="168"/>
      <c r="GHZ554" s="168"/>
      <c r="GIA554" s="168"/>
      <c r="GIB554" s="168"/>
      <c r="GIC554" s="168"/>
      <c r="GID554" s="168"/>
      <c r="GIE554" s="168"/>
      <c r="GIF554" s="168"/>
      <c r="GIG554" s="168"/>
      <c r="GIH554" s="168"/>
      <c r="GII554" s="168"/>
      <c r="GIJ554" s="168"/>
      <c r="GIK554" s="168"/>
      <c r="GIL554" s="168"/>
      <c r="GIM554" s="168"/>
      <c r="GIN554" s="168"/>
      <c r="GIO554" s="168"/>
      <c r="GIP554" s="168"/>
      <c r="GIQ554" s="168"/>
      <c r="GIR554" s="168"/>
      <c r="GIS554" s="168"/>
      <c r="GIT554" s="168"/>
      <c r="GIU554" s="168"/>
      <c r="GIV554" s="168"/>
      <c r="GIW554" s="168"/>
      <c r="GIX554" s="168"/>
      <c r="GIY554" s="168"/>
      <c r="GIZ554" s="168"/>
      <c r="GJA554" s="168"/>
      <c r="GJB554" s="168"/>
      <c r="GJC554" s="168"/>
      <c r="GJD554" s="168"/>
      <c r="GJE554" s="168"/>
      <c r="GJF554" s="168"/>
      <c r="GJG554" s="168"/>
      <c r="GJH554" s="168"/>
      <c r="GJI554" s="168"/>
      <c r="GJJ554" s="168"/>
      <c r="GJK554" s="168"/>
      <c r="GJL554" s="168"/>
      <c r="GJM554" s="168"/>
      <c r="GJN554" s="168"/>
      <c r="GJO554" s="168"/>
      <c r="GJP554" s="168"/>
      <c r="GJQ554" s="168"/>
      <c r="GJR554" s="168"/>
      <c r="GJS554" s="168"/>
      <c r="GJT554" s="168"/>
      <c r="GJU554" s="168"/>
      <c r="GJV554" s="168"/>
      <c r="GJW554" s="168"/>
      <c r="GJX554" s="168"/>
      <c r="GJY554" s="168"/>
      <c r="GJZ554" s="168"/>
      <c r="GKA554" s="168"/>
      <c r="GKB554" s="168"/>
      <c r="GKC554" s="168"/>
      <c r="GKD554" s="168"/>
      <c r="GKE554" s="168"/>
      <c r="GKF554" s="168"/>
      <c r="GKG554" s="168"/>
      <c r="GKH554" s="168"/>
      <c r="GKI554" s="168"/>
      <c r="GKJ554" s="168"/>
      <c r="GKK554" s="168"/>
      <c r="GKL554" s="168"/>
      <c r="GKM554" s="168"/>
      <c r="GKN554" s="168"/>
      <c r="GKO554" s="168"/>
      <c r="GKP554" s="168"/>
      <c r="GKQ554" s="168"/>
      <c r="GKR554" s="168"/>
      <c r="GKS554" s="168"/>
      <c r="GKT554" s="168"/>
      <c r="GKU554" s="168"/>
      <c r="GKV554" s="168"/>
      <c r="GKW554" s="168"/>
      <c r="GKX554" s="168"/>
      <c r="GKY554" s="168"/>
      <c r="GKZ554" s="168"/>
      <c r="GLA554" s="168"/>
      <c r="GLB554" s="168"/>
      <c r="GLC554" s="168"/>
      <c r="GLD554" s="168"/>
      <c r="GLE554" s="168"/>
      <c r="GLF554" s="168"/>
      <c r="GLG554" s="168"/>
      <c r="GLH554" s="168"/>
      <c r="GLI554" s="168"/>
      <c r="GLJ554" s="168"/>
      <c r="GLK554" s="168"/>
      <c r="GLL554" s="168"/>
      <c r="GLM554" s="168"/>
      <c r="GLN554" s="168"/>
      <c r="GLO554" s="168"/>
      <c r="GLP554" s="168"/>
      <c r="GLQ554" s="168"/>
      <c r="GLR554" s="168"/>
      <c r="GLS554" s="168"/>
      <c r="GLT554" s="168"/>
      <c r="GLU554" s="168"/>
      <c r="GLV554" s="168"/>
      <c r="GLW554" s="168"/>
      <c r="GLX554" s="168"/>
      <c r="GLY554" s="168"/>
      <c r="GLZ554" s="168"/>
      <c r="GMA554" s="168"/>
      <c r="GMB554" s="168"/>
      <c r="GMC554" s="168"/>
      <c r="GMD554" s="168"/>
      <c r="GME554" s="168"/>
      <c r="GMF554" s="168"/>
      <c r="GMG554" s="168"/>
      <c r="GMH554" s="168"/>
      <c r="GMI554" s="168"/>
      <c r="GMJ554" s="168"/>
      <c r="GMK554" s="168"/>
      <c r="GML554" s="168"/>
      <c r="GMM554" s="168"/>
      <c r="GMN554" s="168"/>
      <c r="GMO554" s="168"/>
      <c r="GMP554" s="168"/>
      <c r="GMQ554" s="168"/>
      <c r="GMR554" s="168"/>
      <c r="GMS554" s="168"/>
      <c r="GMT554" s="168"/>
      <c r="GMU554" s="168"/>
      <c r="GMV554" s="168"/>
      <c r="GMW554" s="168"/>
      <c r="GMX554" s="168"/>
      <c r="GMY554" s="168"/>
      <c r="GMZ554" s="168"/>
      <c r="GNA554" s="168"/>
      <c r="GNB554" s="168"/>
      <c r="GNC554" s="168"/>
      <c r="GND554" s="168"/>
      <c r="GNE554" s="168"/>
      <c r="GNF554" s="168"/>
      <c r="GNG554" s="168"/>
      <c r="GNH554" s="168"/>
      <c r="GNI554" s="168"/>
      <c r="GNJ554" s="168"/>
      <c r="GNK554" s="168"/>
      <c r="GNL554" s="168"/>
      <c r="GNM554" s="168"/>
      <c r="GNN554" s="168"/>
      <c r="GNO554" s="168"/>
      <c r="GNP554" s="168"/>
      <c r="GNQ554" s="168"/>
      <c r="GNR554" s="168"/>
      <c r="GNS554" s="168"/>
      <c r="GNT554" s="168"/>
      <c r="GNU554" s="168"/>
      <c r="GNV554" s="168"/>
      <c r="GNW554" s="168"/>
      <c r="GNX554" s="168"/>
      <c r="GNY554" s="168"/>
      <c r="GNZ554" s="168"/>
      <c r="GOA554" s="168"/>
      <c r="GOB554" s="168"/>
      <c r="GOC554" s="168"/>
      <c r="GOD554" s="168"/>
      <c r="GOE554" s="168"/>
      <c r="GOF554" s="168"/>
      <c r="GOG554" s="168"/>
      <c r="GOH554" s="168"/>
      <c r="GOI554" s="168"/>
      <c r="GOJ554" s="168"/>
      <c r="GOK554" s="168"/>
      <c r="GOL554" s="168"/>
      <c r="GOM554" s="168"/>
      <c r="GON554" s="168"/>
      <c r="GOO554" s="168"/>
      <c r="GOP554" s="168"/>
      <c r="GOQ554" s="168"/>
      <c r="GOR554" s="168"/>
      <c r="GOS554" s="168"/>
      <c r="GOT554" s="168"/>
      <c r="GOU554" s="168"/>
      <c r="GOV554" s="168"/>
      <c r="GOW554" s="168"/>
      <c r="GOX554" s="168"/>
      <c r="GOY554" s="168"/>
      <c r="GOZ554" s="168"/>
      <c r="GPA554" s="168"/>
      <c r="GPB554" s="168"/>
      <c r="GPC554" s="168"/>
      <c r="GPD554" s="168"/>
      <c r="GPE554" s="168"/>
      <c r="GPF554" s="168"/>
      <c r="GPG554" s="168"/>
      <c r="GPH554" s="168"/>
      <c r="GPI554" s="168"/>
      <c r="GPJ554" s="168"/>
      <c r="GPK554" s="168"/>
      <c r="GPL554" s="168"/>
      <c r="GPM554" s="168"/>
      <c r="GPN554" s="168"/>
      <c r="GPO554" s="168"/>
      <c r="GPP554" s="168"/>
      <c r="GPQ554" s="168"/>
      <c r="GPR554" s="168"/>
      <c r="GPS554" s="168"/>
      <c r="GPT554" s="168"/>
      <c r="GPU554" s="168"/>
      <c r="GPV554" s="168"/>
      <c r="GPW554" s="168"/>
      <c r="GPX554" s="168"/>
      <c r="GPY554" s="168"/>
      <c r="GPZ554" s="168"/>
      <c r="GQA554" s="168"/>
      <c r="GQB554" s="168"/>
      <c r="GQC554" s="168"/>
      <c r="GQD554" s="168"/>
      <c r="GQE554" s="168"/>
      <c r="GQF554" s="168"/>
      <c r="GQG554" s="168"/>
      <c r="GQH554" s="168"/>
      <c r="GQI554" s="168"/>
      <c r="GQJ554" s="168"/>
      <c r="GQK554" s="168"/>
      <c r="GQL554" s="168"/>
      <c r="GQM554" s="168"/>
      <c r="GQN554" s="168"/>
      <c r="GQO554" s="168"/>
      <c r="GQP554" s="168"/>
      <c r="GQQ554" s="168"/>
      <c r="GQR554" s="168"/>
      <c r="GQS554" s="168"/>
      <c r="GQT554" s="168"/>
      <c r="GQU554" s="168"/>
      <c r="GQV554" s="168"/>
      <c r="GQW554" s="168"/>
      <c r="GQX554" s="168"/>
      <c r="GQY554" s="168"/>
      <c r="GQZ554" s="168"/>
      <c r="GRA554" s="168"/>
      <c r="GRB554" s="168"/>
      <c r="GRC554" s="168"/>
      <c r="GRD554" s="168"/>
      <c r="GRE554" s="168"/>
      <c r="GRF554" s="168"/>
      <c r="GRG554" s="168"/>
      <c r="GRH554" s="168"/>
      <c r="GRI554" s="168"/>
      <c r="GRJ554" s="168"/>
      <c r="GRK554" s="168"/>
      <c r="GRL554" s="168"/>
      <c r="GRM554" s="168"/>
      <c r="GRN554" s="168"/>
      <c r="GRO554" s="168"/>
      <c r="GRP554" s="168"/>
      <c r="GRQ554" s="168"/>
      <c r="GRR554" s="168"/>
      <c r="GRS554" s="168"/>
      <c r="GRT554" s="168"/>
      <c r="GRU554" s="168"/>
      <c r="GRV554" s="168"/>
      <c r="GRW554" s="168"/>
      <c r="GRX554" s="168"/>
      <c r="GRY554" s="168"/>
      <c r="GRZ554" s="168"/>
      <c r="GSA554" s="168"/>
      <c r="GSB554" s="168"/>
      <c r="GSC554" s="168"/>
      <c r="GSD554" s="168"/>
      <c r="GSE554" s="168"/>
      <c r="GSF554" s="168"/>
      <c r="GSG554" s="168"/>
      <c r="GSH554" s="168"/>
      <c r="GSI554" s="168"/>
      <c r="GSJ554" s="168"/>
      <c r="GSK554" s="168"/>
      <c r="GSL554" s="168"/>
      <c r="GSM554" s="168"/>
      <c r="GSN554" s="168"/>
      <c r="GSO554" s="168"/>
      <c r="GSP554" s="168"/>
      <c r="GSQ554" s="168"/>
      <c r="GSR554" s="168"/>
      <c r="GSS554" s="168"/>
      <c r="GST554" s="168"/>
      <c r="GSU554" s="168"/>
      <c r="GSV554" s="168"/>
      <c r="GSW554" s="168"/>
      <c r="GSX554" s="168"/>
      <c r="GSY554" s="168"/>
      <c r="GSZ554" s="168"/>
      <c r="GTA554" s="168"/>
      <c r="GTB554" s="168"/>
      <c r="GTC554" s="168"/>
      <c r="GTD554" s="168"/>
      <c r="GTE554" s="168"/>
      <c r="GTF554" s="168"/>
      <c r="GTG554" s="168"/>
      <c r="GTH554" s="168"/>
      <c r="GTI554" s="168"/>
      <c r="GTJ554" s="168"/>
      <c r="GTK554" s="168"/>
      <c r="GTL554" s="168"/>
      <c r="GTM554" s="168"/>
      <c r="GTN554" s="168"/>
      <c r="GTO554" s="168"/>
      <c r="GTP554" s="168"/>
      <c r="GTQ554" s="168"/>
      <c r="GTR554" s="168"/>
      <c r="GTS554" s="168"/>
      <c r="GTT554" s="168"/>
      <c r="GTU554" s="168"/>
      <c r="GTV554" s="168"/>
      <c r="GTW554" s="168"/>
      <c r="GTX554" s="168"/>
      <c r="GTY554" s="168"/>
      <c r="GTZ554" s="168"/>
      <c r="GUA554" s="168"/>
      <c r="GUB554" s="168"/>
      <c r="GUC554" s="168"/>
      <c r="GUD554" s="168"/>
      <c r="GUE554" s="168"/>
      <c r="GUF554" s="168"/>
      <c r="GUG554" s="168"/>
      <c r="GUH554" s="168"/>
      <c r="GUI554" s="168"/>
      <c r="GUJ554" s="168"/>
      <c r="GUK554" s="168"/>
      <c r="GUL554" s="168"/>
      <c r="GUM554" s="168"/>
      <c r="GUN554" s="168"/>
      <c r="GUO554" s="168"/>
      <c r="GUP554" s="168"/>
      <c r="GUQ554" s="168"/>
      <c r="GUR554" s="168"/>
      <c r="GUS554" s="168"/>
      <c r="GUT554" s="168"/>
      <c r="GUU554" s="168"/>
      <c r="GUV554" s="168"/>
      <c r="GUW554" s="168"/>
      <c r="GUX554" s="168"/>
      <c r="GUY554" s="168"/>
      <c r="GUZ554" s="168"/>
      <c r="GVA554" s="168"/>
      <c r="GVB554" s="168"/>
      <c r="GVC554" s="168"/>
      <c r="GVD554" s="168"/>
      <c r="GVE554" s="168"/>
      <c r="GVF554" s="168"/>
      <c r="GVG554" s="168"/>
      <c r="GVH554" s="168"/>
      <c r="GVI554" s="168"/>
      <c r="GVJ554" s="168"/>
      <c r="GVK554" s="168"/>
      <c r="GVL554" s="168"/>
      <c r="GVM554" s="168"/>
      <c r="GVN554" s="168"/>
      <c r="GVO554" s="168"/>
      <c r="GVP554" s="168"/>
      <c r="GVQ554" s="168"/>
      <c r="GVR554" s="168"/>
      <c r="GVS554" s="168"/>
      <c r="GVT554" s="168"/>
      <c r="GVU554" s="168"/>
      <c r="GVV554" s="168"/>
      <c r="GVW554" s="168"/>
      <c r="GVX554" s="168"/>
      <c r="GVY554" s="168"/>
      <c r="GVZ554" s="168"/>
      <c r="GWA554" s="168"/>
      <c r="GWB554" s="168"/>
      <c r="GWC554" s="168"/>
      <c r="GWD554" s="168"/>
      <c r="GWE554" s="168"/>
      <c r="GWF554" s="168"/>
      <c r="GWG554" s="168"/>
      <c r="GWH554" s="168"/>
      <c r="GWI554" s="168"/>
      <c r="GWJ554" s="168"/>
      <c r="GWK554" s="168"/>
      <c r="GWL554" s="168"/>
      <c r="GWM554" s="168"/>
      <c r="GWN554" s="168"/>
      <c r="GWO554" s="168"/>
      <c r="GWP554" s="168"/>
      <c r="GWQ554" s="168"/>
      <c r="GWR554" s="168"/>
      <c r="GWS554" s="168"/>
      <c r="GWT554" s="168"/>
      <c r="GWU554" s="168"/>
      <c r="GWV554" s="168"/>
      <c r="GWW554" s="168"/>
      <c r="GWX554" s="168"/>
      <c r="GWY554" s="168"/>
      <c r="GWZ554" s="168"/>
      <c r="GXA554" s="168"/>
      <c r="GXB554" s="168"/>
      <c r="GXC554" s="168"/>
      <c r="GXD554" s="168"/>
      <c r="GXE554" s="168"/>
      <c r="GXF554" s="168"/>
      <c r="GXG554" s="168"/>
      <c r="GXH554" s="168"/>
      <c r="GXI554" s="168"/>
      <c r="GXJ554" s="168"/>
      <c r="GXK554" s="168"/>
      <c r="GXL554" s="168"/>
      <c r="GXM554" s="168"/>
      <c r="GXN554" s="168"/>
      <c r="GXO554" s="168"/>
      <c r="GXP554" s="168"/>
      <c r="GXQ554" s="168"/>
      <c r="GXR554" s="168"/>
      <c r="GXS554" s="168"/>
      <c r="GXT554" s="168"/>
      <c r="GXU554" s="168"/>
      <c r="GXV554" s="168"/>
      <c r="GXW554" s="168"/>
      <c r="GXX554" s="168"/>
      <c r="GXY554" s="168"/>
      <c r="GXZ554" s="168"/>
      <c r="GYA554" s="168"/>
      <c r="GYB554" s="168"/>
      <c r="GYC554" s="168"/>
      <c r="GYD554" s="168"/>
      <c r="GYE554" s="168"/>
      <c r="GYF554" s="168"/>
      <c r="GYG554" s="168"/>
      <c r="GYH554" s="168"/>
      <c r="GYI554" s="168"/>
      <c r="GYJ554" s="168"/>
      <c r="GYK554" s="168"/>
      <c r="GYL554" s="168"/>
      <c r="GYM554" s="168"/>
      <c r="GYN554" s="168"/>
      <c r="GYO554" s="168"/>
      <c r="GYP554" s="168"/>
      <c r="GYQ554" s="168"/>
      <c r="GYR554" s="168"/>
      <c r="GYS554" s="168"/>
      <c r="GYT554" s="168"/>
      <c r="GYU554" s="168"/>
      <c r="GYV554" s="168"/>
      <c r="GYW554" s="168"/>
      <c r="GYX554" s="168"/>
      <c r="GYY554" s="168"/>
      <c r="GYZ554" s="168"/>
      <c r="GZA554" s="168"/>
      <c r="GZB554" s="168"/>
      <c r="GZC554" s="168"/>
      <c r="GZD554" s="168"/>
      <c r="GZE554" s="168"/>
      <c r="GZF554" s="168"/>
      <c r="GZG554" s="168"/>
      <c r="GZH554" s="168"/>
      <c r="GZI554" s="168"/>
      <c r="GZJ554" s="168"/>
      <c r="GZK554" s="168"/>
      <c r="GZL554" s="168"/>
      <c r="GZM554" s="168"/>
      <c r="GZN554" s="168"/>
      <c r="GZO554" s="168"/>
      <c r="GZP554" s="168"/>
      <c r="GZQ554" s="168"/>
      <c r="GZR554" s="168"/>
      <c r="GZS554" s="168"/>
      <c r="GZT554" s="168"/>
      <c r="GZU554" s="168"/>
      <c r="GZV554" s="168"/>
      <c r="GZW554" s="168"/>
      <c r="GZX554" s="168"/>
      <c r="GZY554" s="168"/>
      <c r="GZZ554" s="168"/>
      <c r="HAA554" s="168"/>
      <c r="HAB554" s="168"/>
      <c r="HAC554" s="168"/>
      <c r="HAD554" s="168"/>
      <c r="HAE554" s="168"/>
      <c r="HAF554" s="168"/>
      <c r="HAG554" s="168"/>
      <c r="HAH554" s="168"/>
      <c r="HAI554" s="168"/>
      <c r="HAJ554" s="168"/>
      <c r="HAK554" s="168"/>
      <c r="HAL554" s="168"/>
      <c r="HAM554" s="168"/>
      <c r="HAN554" s="168"/>
      <c r="HAO554" s="168"/>
      <c r="HAP554" s="168"/>
      <c r="HAQ554" s="168"/>
      <c r="HAR554" s="168"/>
      <c r="HAS554" s="168"/>
      <c r="HAT554" s="168"/>
      <c r="HAU554" s="168"/>
      <c r="HAV554" s="168"/>
      <c r="HAW554" s="168"/>
      <c r="HAX554" s="168"/>
      <c r="HAY554" s="168"/>
      <c r="HAZ554" s="168"/>
      <c r="HBA554" s="168"/>
      <c r="HBB554" s="168"/>
      <c r="HBC554" s="168"/>
      <c r="HBD554" s="168"/>
      <c r="HBE554" s="168"/>
      <c r="HBF554" s="168"/>
      <c r="HBG554" s="168"/>
      <c r="HBH554" s="168"/>
      <c r="HBI554" s="168"/>
      <c r="HBJ554" s="168"/>
      <c r="HBK554" s="168"/>
      <c r="HBL554" s="168"/>
      <c r="HBM554" s="168"/>
      <c r="HBN554" s="168"/>
      <c r="HBO554" s="168"/>
      <c r="HBP554" s="168"/>
      <c r="HBQ554" s="168"/>
      <c r="HBR554" s="168"/>
      <c r="HBS554" s="168"/>
      <c r="HBT554" s="168"/>
      <c r="HBU554" s="168"/>
      <c r="HBV554" s="168"/>
      <c r="HBW554" s="168"/>
      <c r="HBX554" s="168"/>
      <c r="HBY554" s="168"/>
      <c r="HBZ554" s="168"/>
      <c r="HCA554" s="168"/>
      <c r="HCB554" s="168"/>
      <c r="HCC554" s="168"/>
      <c r="HCD554" s="168"/>
      <c r="HCE554" s="168"/>
      <c r="HCF554" s="168"/>
      <c r="HCG554" s="168"/>
      <c r="HCH554" s="168"/>
      <c r="HCI554" s="168"/>
      <c r="HCJ554" s="168"/>
      <c r="HCK554" s="168"/>
      <c r="HCL554" s="168"/>
      <c r="HCM554" s="168"/>
      <c r="HCN554" s="168"/>
      <c r="HCO554" s="168"/>
      <c r="HCP554" s="168"/>
      <c r="HCQ554" s="168"/>
      <c r="HCR554" s="168"/>
      <c r="HCS554" s="168"/>
      <c r="HCT554" s="168"/>
      <c r="HCU554" s="168"/>
      <c r="HCV554" s="168"/>
      <c r="HCW554" s="168"/>
      <c r="HCX554" s="168"/>
      <c r="HCY554" s="168"/>
      <c r="HCZ554" s="168"/>
      <c r="HDA554" s="168"/>
      <c r="HDB554" s="168"/>
      <c r="HDC554" s="168"/>
      <c r="HDD554" s="168"/>
      <c r="HDE554" s="168"/>
      <c r="HDF554" s="168"/>
      <c r="HDG554" s="168"/>
      <c r="HDH554" s="168"/>
      <c r="HDI554" s="168"/>
      <c r="HDJ554" s="168"/>
      <c r="HDK554" s="168"/>
      <c r="HDL554" s="168"/>
      <c r="HDM554" s="168"/>
      <c r="HDN554" s="168"/>
      <c r="HDO554" s="168"/>
      <c r="HDP554" s="168"/>
      <c r="HDQ554" s="168"/>
      <c r="HDR554" s="168"/>
      <c r="HDS554" s="168"/>
      <c r="HDT554" s="168"/>
      <c r="HDU554" s="168"/>
      <c r="HDV554" s="168"/>
      <c r="HDW554" s="168"/>
      <c r="HDX554" s="168"/>
      <c r="HDY554" s="168"/>
      <c r="HDZ554" s="168"/>
      <c r="HEA554" s="168"/>
      <c r="HEB554" s="168"/>
      <c r="HEC554" s="168"/>
      <c r="HED554" s="168"/>
      <c r="HEE554" s="168"/>
      <c r="HEF554" s="168"/>
      <c r="HEG554" s="168"/>
      <c r="HEH554" s="168"/>
      <c r="HEI554" s="168"/>
      <c r="HEJ554" s="168"/>
      <c r="HEK554" s="168"/>
      <c r="HEL554" s="168"/>
      <c r="HEM554" s="168"/>
      <c r="HEN554" s="168"/>
      <c r="HEO554" s="168"/>
      <c r="HEP554" s="168"/>
      <c r="HEQ554" s="168"/>
      <c r="HER554" s="168"/>
      <c r="HES554" s="168"/>
      <c r="HET554" s="168"/>
      <c r="HEU554" s="168"/>
      <c r="HEV554" s="168"/>
      <c r="HEW554" s="168"/>
      <c r="HEX554" s="168"/>
      <c r="HEY554" s="168"/>
      <c r="HEZ554" s="168"/>
      <c r="HFA554" s="168"/>
      <c r="HFB554" s="168"/>
      <c r="HFC554" s="168"/>
      <c r="HFD554" s="168"/>
      <c r="HFE554" s="168"/>
      <c r="HFF554" s="168"/>
      <c r="HFG554" s="168"/>
      <c r="HFH554" s="168"/>
      <c r="HFI554" s="168"/>
      <c r="HFJ554" s="168"/>
      <c r="HFK554" s="168"/>
      <c r="HFL554" s="168"/>
      <c r="HFM554" s="168"/>
      <c r="HFN554" s="168"/>
      <c r="HFO554" s="168"/>
      <c r="HFP554" s="168"/>
      <c r="HFQ554" s="168"/>
      <c r="HFR554" s="168"/>
      <c r="HFS554" s="168"/>
      <c r="HFT554" s="168"/>
      <c r="HFU554" s="168"/>
      <c r="HFV554" s="168"/>
      <c r="HFW554" s="168"/>
      <c r="HFX554" s="168"/>
      <c r="HFY554" s="168"/>
      <c r="HFZ554" s="168"/>
      <c r="HGA554" s="168"/>
      <c r="HGB554" s="168"/>
      <c r="HGC554" s="168"/>
      <c r="HGD554" s="168"/>
      <c r="HGE554" s="168"/>
      <c r="HGF554" s="168"/>
      <c r="HGG554" s="168"/>
      <c r="HGH554" s="168"/>
      <c r="HGI554" s="168"/>
      <c r="HGJ554" s="168"/>
      <c r="HGK554" s="168"/>
      <c r="HGL554" s="168"/>
      <c r="HGM554" s="168"/>
      <c r="HGN554" s="168"/>
      <c r="HGO554" s="168"/>
      <c r="HGP554" s="168"/>
      <c r="HGQ554" s="168"/>
      <c r="HGR554" s="168"/>
      <c r="HGS554" s="168"/>
      <c r="HGT554" s="168"/>
      <c r="HGU554" s="168"/>
      <c r="HGV554" s="168"/>
      <c r="HGW554" s="168"/>
      <c r="HGX554" s="168"/>
      <c r="HGY554" s="168"/>
      <c r="HGZ554" s="168"/>
      <c r="HHA554" s="168"/>
      <c r="HHB554" s="168"/>
      <c r="HHC554" s="168"/>
      <c r="HHD554" s="168"/>
      <c r="HHE554" s="168"/>
      <c r="HHF554" s="168"/>
      <c r="HHG554" s="168"/>
      <c r="HHH554" s="168"/>
      <c r="HHI554" s="168"/>
      <c r="HHJ554" s="168"/>
      <c r="HHK554" s="168"/>
      <c r="HHL554" s="168"/>
      <c r="HHM554" s="168"/>
      <c r="HHN554" s="168"/>
      <c r="HHO554" s="168"/>
      <c r="HHP554" s="168"/>
      <c r="HHQ554" s="168"/>
      <c r="HHR554" s="168"/>
      <c r="HHS554" s="168"/>
      <c r="HHT554" s="168"/>
      <c r="HHU554" s="168"/>
      <c r="HHV554" s="168"/>
      <c r="HHW554" s="168"/>
      <c r="HHX554" s="168"/>
      <c r="HHY554" s="168"/>
      <c r="HHZ554" s="168"/>
      <c r="HIA554" s="168"/>
      <c r="HIB554" s="168"/>
      <c r="HIC554" s="168"/>
      <c r="HID554" s="168"/>
      <c r="HIE554" s="168"/>
      <c r="HIF554" s="168"/>
      <c r="HIG554" s="168"/>
      <c r="HIH554" s="168"/>
      <c r="HII554" s="168"/>
      <c r="HIJ554" s="168"/>
      <c r="HIK554" s="168"/>
      <c r="HIL554" s="168"/>
      <c r="HIM554" s="168"/>
      <c r="HIN554" s="168"/>
      <c r="HIO554" s="168"/>
      <c r="HIP554" s="168"/>
      <c r="HIQ554" s="168"/>
      <c r="HIR554" s="168"/>
      <c r="HIS554" s="168"/>
      <c r="HIT554" s="168"/>
      <c r="HIU554" s="168"/>
      <c r="HIV554" s="168"/>
      <c r="HIW554" s="168"/>
      <c r="HIX554" s="168"/>
      <c r="HIY554" s="168"/>
      <c r="HIZ554" s="168"/>
      <c r="HJA554" s="168"/>
      <c r="HJB554" s="168"/>
      <c r="HJC554" s="168"/>
      <c r="HJD554" s="168"/>
      <c r="HJE554" s="168"/>
      <c r="HJF554" s="168"/>
      <c r="HJG554" s="168"/>
      <c r="HJH554" s="168"/>
      <c r="HJI554" s="168"/>
      <c r="HJJ554" s="168"/>
      <c r="HJK554" s="168"/>
      <c r="HJL554" s="168"/>
      <c r="HJM554" s="168"/>
      <c r="HJN554" s="168"/>
      <c r="HJO554" s="168"/>
      <c r="HJP554" s="168"/>
      <c r="HJQ554" s="168"/>
      <c r="HJR554" s="168"/>
      <c r="HJS554" s="168"/>
      <c r="HJT554" s="168"/>
      <c r="HJU554" s="168"/>
      <c r="HJV554" s="168"/>
      <c r="HJW554" s="168"/>
      <c r="HJX554" s="168"/>
      <c r="HJY554" s="168"/>
      <c r="HJZ554" s="168"/>
      <c r="HKA554" s="168"/>
      <c r="HKB554" s="168"/>
      <c r="HKC554" s="168"/>
      <c r="HKD554" s="168"/>
      <c r="HKE554" s="168"/>
      <c r="HKF554" s="168"/>
      <c r="HKG554" s="168"/>
      <c r="HKH554" s="168"/>
      <c r="HKI554" s="168"/>
      <c r="HKJ554" s="168"/>
      <c r="HKK554" s="168"/>
      <c r="HKL554" s="168"/>
      <c r="HKM554" s="168"/>
      <c r="HKN554" s="168"/>
      <c r="HKO554" s="168"/>
      <c r="HKP554" s="168"/>
      <c r="HKQ554" s="168"/>
      <c r="HKR554" s="168"/>
      <c r="HKS554" s="168"/>
      <c r="HKT554" s="168"/>
      <c r="HKU554" s="168"/>
      <c r="HKV554" s="168"/>
      <c r="HKW554" s="168"/>
      <c r="HKX554" s="168"/>
      <c r="HKY554" s="168"/>
      <c r="HKZ554" s="168"/>
      <c r="HLA554" s="168"/>
      <c r="HLB554" s="168"/>
      <c r="HLC554" s="168"/>
      <c r="HLD554" s="168"/>
      <c r="HLE554" s="168"/>
      <c r="HLF554" s="168"/>
      <c r="HLG554" s="168"/>
      <c r="HLH554" s="168"/>
      <c r="HLI554" s="168"/>
      <c r="HLJ554" s="168"/>
      <c r="HLK554" s="168"/>
      <c r="HLL554" s="168"/>
      <c r="HLM554" s="168"/>
      <c r="HLN554" s="168"/>
      <c r="HLO554" s="168"/>
      <c r="HLP554" s="168"/>
      <c r="HLQ554" s="168"/>
      <c r="HLR554" s="168"/>
      <c r="HLS554" s="168"/>
      <c r="HLT554" s="168"/>
      <c r="HLU554" s="168"/>
      <c r="HLV554" s="168"/>
      <c r="HLW554" s="168"/>
      <c r="HLX554" s="168"/>
      <c r="HLY554" s="168"/>
      <c r="HLZ554" s="168"/>
      <c r="HMA554" s="168"/>
      <c r="HMB554" s="168"/>
      <c r="HMC554" s="168"/>
      <c r="HMD554" s="168"/>
      <c r="HME554" s="168"/>
      <c r="HMF554" s="168"/>
      <c r="HMG554" s="168"/>
      <c r="HMH554" s="168"/>
      <c r="HMI554" s="168"/>
      <c r="HMJ554" s="168"/>
      <c r="HMK554" s="168"/>
      <c r="HML554" s="168"/>
      <c r="HMM554" s="168"/>
      <c r="HMN554" s="168"/>
      <c r="HMO554" s="168"/>
      <c r="HMP554" s="168"/>
      <c r="HMQ554" s="168"/>
      <c r="HMR554" s="168"/>
      <c r="HMS554" s="168"/>
      <c r="HMT554" s="168"/>
      <c r="HMU554" s="168"/>
      <c r="HMV554" s="168"/>
      <c r="HMW554" s="168"/>
      <c r="HMX554" s="168"/>
      <c r="HMY554" s="168"/>
      <c r="HMZ554" s="168"/>
      <c r="HNA554" s="168"/>
      <c r="HNB554" s="168"/>
      <c r="HNC554" s="168"/>
      <c r="HND554" s="168"/>
      <c r="HNE554" s="168"/>
      <c r="HNF554" s="168"/>
      <c r="HNG554" s="168"/>
      <c r="HNH554" s="168"/>
      <c r="HNI554" s="168"/>
      <c r="HNJ554" s="168"/>
      <c r="HNK554" s="168"/>
      <c r="HNL554" s="168"/>
      <c r="HNM554" s="168"/>
      <c r="HNN554" s="168"/>
      <c r="HNO554" s="168"/>
      <c r="HNP554" s="168"/>
      <c r="HNQ554" s="168"/>
      <c r="HNR554" s="168"/>
      <c r="HNS554" s="168"/>
      <c r="HNT554" s="168"/>
      <c r="HNU554" s="168"/>
      <c r="HNV554" s="168"/>
      <c r="HNW554" s="168"/>
      <c r="HNX554" s="168"/>
      <c r="HNY554" s="168"/>
      <c r="HNZ554" s="168"/>
      <c r="HOA554" s="168"/>
      <c r="HOB554" s="168"/>
      <c r="HOC554" s="168"/>
      <c r="HOD554" s="168"/>
      <c r="HOE554" s="168"/>
      <c r="HOF554" s="168"/>
      <c r="HOG554" s="168"/>
      <c r="HOH554" s="168"/>
      <c r="HOI554" s="168"/>
      <c r="HOJ554" s="168"/>
      <c r="HOK554" s="168"/>
      <c r="HOL554" s="168"/>
      <c r="HOM554" s="168"/>
      <c r="HON554" s="168"/>
      <c r="HOO554" s="168"/>
      <c r="HOP554" s="168"/>
      <c r="HOQ554" s="168"/>
      <c r="HOR554" s="168"/>
      <c r="HOS554" s="168"/>
      <c r="HOT554" s="168"/>
      <c r="HOU554" s="168"/>
      <c r="HOV554" s="168"/>
      <c r="HOW554" s="168"/>
      <c r="HOX554" s="168"/>
      <c r="HOY554" s="168"/>
      <c r="HOZ554" s="168"/>
      <c r="HPA554" s="168"/>
      <c r="HPB554" s="168"/>
      <c r="HPC554" s="168"/>
      <c r="HPD554" s="168"/>
      <c r="HPE554" s="168"/>
      <c r="HPF554" s="168"/>
      <c r="HPG554" s="168"/>
      <c r="HPH554" s="168"/>
      <c r="HPI554" s="168"/>
      <c r="HPJ554" s="168"/>
      <c r="HPK554" s="168"/>
      <c r="HPL554" s="168"/>
      <c r="HPM554" s="168"/>
      <c r="HPN554" s="168"/>
      <c r="HPO554" s="168"/>
      <c r="HPP554" s="168"/>
      <c r="HPQ554" s="168"/>
      <c r="HPR554" s="168"/>
      <c r="HPS554" s="168"/>
      <c r="HPT554" s="168"/>
      <c r="HPU554" s="168"/>
      <c r="HPV554" s="168"/>
      <c r="HPW554" s="168"/>
      <c r="HPX554" s="168"/>
      <c r="HPY554" s="168"/>
      <c r="HPZ554" s="168"/>
      <c r="HQA554" s="168"/>
      <c r="HQB554" s="168"/>
      <c r="HQC554" s="168"/>
      <c r="HQD554" s="168"/>
      <c r="HQE554" s="168"/>
      <c r="HQF554" s="168"/>
      <c r="HQG554" s="168"/>
      <c r="HQH554" s="168"/>
      <c r="HQI554" s="168"/>
      <c r="HQJ554" s="168"/>
      <c r="HQK554" s="168"/>
      <c r="HQL554" s="168"/>
      <c r="HQM554" s="168"/>
      <c r="HQN554" s="168"/>
      <c r="HQO554" s="168"/>
      <c r="HQP554" s="168"/>
      <c r="HQQ554" s="168"/>
      <c r="HQR554" s="168"/>
      <c r="HQS554" s="168"/>
      <c r="HQT554" s="168"/>
      <c r="HQU554" s="168"/>
      <c r="HQV554" s="168"/>
      <c r="HQW554" s="168"/>
      <c r="HQX554" s="168"/>
      <c r="HQY554" s="168"/>
      <c r="HQZ554" s="168"/>
      <c r="HRA554" s="168"/>
      <c r="HRB554" s="168"/>
      <c r="HRC554" s="168"/>
      <c r="HRD554" s="168"/>
      <c r="HRE554" s="168"/>
      <c r="HRF554" s="168"/>
      <c r="HRG554" s="168"/>
      <c r="HRH554" s="168"/>
      <c r="HRI554" s="168"/>
      <c r="HRJ554" s="168"/>
      <c r="HRK554" s="168"/>
      <c r="HRL554" s="168"/>
      <c r="HRM554" s="168"/>
      <c r="HRN554" s="168"/>
      <c r="HRO554" s="168"/>
      <c r="HRP554" s="168"/>
      <c r="HRQ554" s="168"/>
      <c r="HRR554" s="168"/>
      <c r="HRS554" s="168"/>
      <c r="HRT554" s="168"/>
      <c r="HRU554" s="168"/>
      <c r="HRV554" s="168"/>
      <c r="HRW554" s="168"/>
      <c r="HRX554" s="168"/>
      <c r="HRY554" s="168"/>
      <c r="HRZ554" s="168"/>
      <c r="HSA554" s="168"/>
      <c r="HSB554" s="168"/>
      <c r="HSC554" s="168"/>
      <c r="HSD554" s="168"/>
      <c r="HSE554" s="168"/>
      <c r="HSF554" s="168"/>
      <c r="HSG554" s="168"/>
      <c r="HSH554" s="168"/>
      <c r="HSI554" s="168"/>
      <c r="HSJ554" s="168"/>
      <c r="HSK554" s="168"/>
      <c r="HSL554" s="168"/>
      <c r="HSM554" s="168"/>
      <c r="HSN554" s="168"/>
      <c r="HSO554" s="168"/>
      <c r="HSP554" s="168"/>
      <c r="HSQ554" s="168"/>
      <c r="HSR554" s="168"/>
      <c r="HSS554" s="168"/>
      <c r="HST554" s="168"/>
      <c r="HSU554" s="168"/>
      <c r="HSV554" s="168"/>
      <c r="HSW554" s="168"/>
      <c r="HSX554" s="168"/>
      <c r="HSY554" s="168"/>
      <c r="HSZ554" s="168"/>
      <c r="HTA554" s="168"/>
      <c r="HTB554" s="168"/>
      <c r="HTC554" s="168"/>
      <c r="HTD554" s="168"/>
      <c r="HTE554" s="168"/>
      <c r="HTF554" s="168"/>
      <c r="HTG554" s="168"/>
      <c r="HTH554" s="168"/>
      <c r="HTI554" s="168"/>
      <c r="HTJ554" s="168"/>
      <c r="HTK554" s="168"/>
      <c r="HTL554" s="168"/>
      <c r="HTM554" s="168"/>
      <c r="HTN554" s="168"/>
      <c r="HTO554" s="168"/>
      <c r="HTP554" s="168"/>
      <c r="HTQ554" s="168"/>
      <c r="HTR554" s="168"/>
      <c r="HTS554" s="168"/>
      <c r="HTT554" s="168"/>
      <c r="HTU554" s="168"/>
      <c r="HTV554" s="168"/>
      <c r="HTW554" s="168"/>
      <c r="HTX554" s="168"/>
      <c r="HTY554" s="168"/>
      <c r="HTZ554" s="168"/>
      <c r="HUA554" s="168"/>
      <c r="HUB554" s="168"/>
      <c r="HUC554" s="168"/>
      <c r="HUD554" s="168"/>
      <c r="HUE554" s="168"/>
      <c r="HUF554" s="168"/>
      <c r="HUG554" s="168"/>
      <c r="HUH554" s="168"/>
      <c r="HUI554" s="168"/>
      <c r="HUJ554" s="168"/>
      <c r="HUK554" s="168"/>
      <c r="HUL554" s="168"/>
      <c r="HUM554" s="168"/>
      <c r="HUN554" s="168"/>
      <c r="HUO554" s="168"/>
      <c r="HUP554" s="168"/>
      <c r="HUQ554" s="168"/>
      <c r="HUR554" s="168"/>
      <c r="HUS554" s="168"/>
      <c r="HUT554" s="168"/>
      <c r="HUU554" s="168"/>
      <c r="HUV554" s="168"/>
      <c r="HUW554" s="168"/>
      <c r="HUX554" s="168"/>
      <c r="HUY554" s="168"/>
      <c r="HUZ554" s="168"/>
      <c r="HVA554" s="168"/>
      <c r="HVB554" s="168"/>
      <c r="HVC554" s="168"/>
      <c r="HVD554" s="168"/>
      <c r="HVE554" s="168"/>
      <c r="HVF554" s="168"/>
      <c r="HVG554" s="168"/>
      <c r="HVH554" s="168"/>
      <c r="HVI554" s="168"/>
      <c r="HVJ554" s="168"/>
      <c r="HVK554" s="168"/>
      <c r="HVL554" s="168"/>
      <c r="HVM554" s="168"/>
      <c r="HVN554" s="168"/>
      <c r="HVO554" s="168"/>
      <c r="HVP554" s="168"/>
      <c r="HVQ554" s="168"/>
      <c r="HVR554" s="168"/>
      <c r="HVS554" s="168"/>
      <c r="HVT554" s="168"/>
      <c r="HVU554" s="168"/>
      <c r="HVV554" s="168"/>
      <c r="HVW554" s="168"/>
      <c r="HVX554" s="168"/>
      <c r="HVY554" s="168"/>
      <c r="HVZ554" s="168"/>
      <c r="HWA554" s="168"/>
      <c r="HWB554" s="168"/>
      <c r="HWC554" s="168"/>
      <c r="HWD554" s="168"/>
      <c r="HWE554" s="168"/>
      <c r="HWF554" s="168"/>
      <c r="HWG554" s="168"/>
      <c r="HWH554" s="168"/>
      <c r="HWI554" s="168"/>
      <c r="HWJ554" s="168"/>
      <c r="HWK554" s="168"/>
      <c r="HWL554" s="168"/>
      <c r="HWM554" s="168"/>
      <c r="HWN554" s="168"/>
      <c r="HWO554" s="168"/>
      <c r="HWP554" s="168"/>
      <c r="HWQ554" s="168"/>
      <c r="HWR554" s="168"/>
      <c r="HWS554" s="168"/>
      <c r="HWT554" s="168"/>
      <c r="HWU554" s="168"/>
      <c r="HWV554" s="168"/>
      <c r="HWW554" s="168"/>
      <c r="HWX554" s="168"/>
      <c r="HWY554" s="168"/>
      <c r="HWZ554" s="168"/>
      <c r="HXA554" s="168"/>
      <c r="HXB554" s="168"/>
      <c r="HXC554" s="168"/>
      <c r="HXD554" s="168"/>
      <c r="HXE554" s="168"/>
      <c r="HXF554" s="168"/>
      <c r="HXG554" s="168"/>
      <c r="HXH554" s="168"/>
      <c r="HXI554" s="168"/>
      <c r="HXJ554" s="168"/>
      <c r="HXK554" s="168"/>
      <c r="HXL554" s="168"/>
      <c r="HXM554" s="168"/>
      <c r="HXN554" s="168"/>
      <c r="HXO554" s="168"/>
      <c r="HXP554" s="168"/>
      <c r="HXQ554" s="168"/>
      <c r="HXR554" s="168"/>
      <c r="HXS554" s="168"/>
      <c r="HXT554" s="168"/>
      <c r="HXU554" s="168"/>
      <c r="HXV554" s="168"/>
      <c r="HXW554" s="168"/>
      <c r="HXX554" s="168"/>
      <c r="HXY554" s="168"/>
      <c r="HXZ554" s="168"/>
      <c r="HYA554" s="168"/>
      <c r="HYB554" s="168"/>
      <c r="HYC554" s="168"/>
      <c r="HYD554" s="168"/>
      <c r="HYE554" s="168"/>
      <c r="HYF554" s="168"/>
      <c r="HYG554" s="168"/>
      <c r="HYH554" s="168"/>
      <c r="HYI554" s="168"/>
      <c r="HYJ554" s="168"/>
      <c r="HYK554" s="168"/>
      <c r="HYL554" s="168"/>
      <c r="HYM554" s="168"/>
      <c r="HYN554" s="168"/>
      <c r="HYO554" s="168"/>
      <c r="HYP554" s="168"/>
      <c r="HYQ554" s="168"/>
      <c r="HYR554" s="168"/>
      <c r="HYS554" s="168"/>
      <c r="HYT554" s="168"/>
      <c r="HYU554" s="168"/>
      <c r="HYV554" s="168"/>
      <c r="HYW554" s="168"/>
      <c r="HYX554" s="168"/>
      <c r="HYY554" s="168"/>
      <c r="HYZ554" s="168"/>
      <c r="HZA554" s="168"/>
      <c r="HZB554" s="168"/>
      <c r="HZC554" s="168"/>
      <c r="HZD554" s="168"/>
      <c r="HZE554" s="168"/>
      <c r="HZF554" s="168"/>
      <c r="HZG554" s="168"/>
      <c r="HZH554" s="168"/>
      <c r="HZI554" s="168"/>
      <c r="HZJ554" s="168"/>
      <c r="HZK554" s="168"/>
      <c r="HZL554" s="168"/>
      <c r="HZM554" s="168"/>
      <c r="HZN554" s="168"/>
      <c r="HZO554" s="168"/>
      <c r="HZP554" s="168"/>
      <c r="HZQ554" s="168"/>
      <c r="HZR554" s="168"/>
      <c r="HZS554" s="168"/>
      <c r="HZT554" s="168"/>
      <c r="HZU554" s="168"/>
      <c r="HZV554" s="168"/>
      <c r="HZW554" s="168"/>
      <c r="HZX554" s="168"/>
      <c r="HZY554" s="168"/>
      <c r="HZZ554" s="168"/>
      <c r="IAA554" s="168"/>
      <c r="IAB554" s="168"/>
      <c r="IAC554" s="168"/>
      <c r="IAD554" s="168"/>
      <c r="IAE554" s="168"/>
      <c r="IAF554" s="168"/>
      <c r="IAG554" s="168"/>
      <c r="IAH554" s="168"/>
      <c r="IAI554" s="168"/>
      <c r="IAJ554" s="168"/>
      <c r="IAK554" s="168"/>
      <c r="IAL554" s="168"/>
      <c r="IAM554" s="168"/>
      <c r="IAN554" s="168"/>
      <c r="IAO554" s="168"/>
      <c r="IAP554" s="168"/>
      <c r="IAQ554" s="168"/>
      <c r="IAR554" s="168"/>
      <c r="IAS554" s="168"/>
      <c r="IAT554" s="168"/>
      <c r="IAU554" s="168"/>
      <c r="IAV554" s="168"/>
      <c r="IAW554" s="168"/>
      <c r="IAX554" s="168"/>
      <c r="IAY554" s="168"/>
      <c r="IAZ554" s="168"/>
      <c r="IBA554" s="168"/>
      <c r="IBB554" s="168"/>
      <c r="IBC554" s="168"/>
      <c r="IBD554" s="168"/>
      <c r="IBE554" s="168"/>
      <c r="IBF554" s="168"/>
      <c r="IBG554" s="168"/>
      <c r="IBH554" s="168"/>
      <c r="IBI554" s="168"/>
      <c r="IBJ554" s="168"/>
      <c r="IBK554" s="168"/>
      <c r="IBL554" s="168"/>
      <c r="IBM554" s="168"/>
      <c r="IBN554" s="168"/>
      <c r="IBO554" s="168"/>
      <c r="IBP554" s="168"/>
      <c r="IBQ554" s="168"/>
      <c r="IBR554" s="168"/>
      <c r="IBS554" s="168"/>
      <c r="IBT554" s="168"/>
      <c r="IBU554" s="168"/>
      <c r="IBV554" s="168"/>
      <c r="IBW554" s="168"/>
      <c r="IBX554" s="168"/>
      <c r="IBY554" s="168"/>
      <c r="IBZ554" s="168"/>
      <c r="ICA554" s="168"/>
      <c r="ICB554" s="168"/>
      <c r="ICC554" s="168"/>
      <c r="ICD554" s="168"/>
      <c r="ICE554" s="168"/>
      <c r="ICF554" s="168"/>
      <c r="ICG554" s="168"/>
      <c r="ICH554" s="168"/>
      <c r="ICI554" s="168"/>
      <c r="ICJ554" s="168"/>
      <c r="ICK554" s="168"/>
      <c r="ICL554" s="168"/>
      <c r="ICM554" s="168"/>
      <c r="ICN554" s="168"/>
      <c r="ICO554" s="168"/>
      <c r="ICP554" s="168"/>
      <c r="ICQ554" s="168"/>
      <c r="ICR554" s="168"/>
      <c r="ICS554" s="168"/>
      <c r="ICT554" s="168"/>
      <c r="ICU554" s="168"/>
      <c r="ICV554" s="168"/>
      <c r="ICW554" s="168"/>
      <c r="ICX554" s="168"/>
      <c r="ICY554" s="168"/>
      <c r="ICZ554" s="168"/>
      <c r="IDA554" s="168"/>
      <c r="IDB554" s="168"/>
      <c r="IDC554" s="168"/>
      <c r="IDD554" s="168"/>
      <c r="IDE554" s="168"/>
      <c r="IDF554" s="168"/>
      <c r="IDG554" s="168"/>
      <c r="IDH554" s="168"/>
      <c r="IDI554" s="168"/>
      <c r="IDJ554" s="168"/>
      <c r="IDK554" s="168"/>
      <c r="IDL554" s="168"/>
      <c r="IDM554" s="168"/>
      <c r="IDN554" s="168"/>
      <c r="IDO554" s="168"/>
      <c r="IDP554" s="168"/>
      <c r="IDQ554" s="168"/>
      <c r="IDR554" s="168"/>
      <c r="IDS554" s="168"/>
      <c r="IDT554" s="168"/>
      <c r="IDU554" s="168"/>
      <c r="IDV554" s="168"/>
      <c r="IDW554" s="168"/>
      <c r="IDX554" s="168"/>
      <c r="IDY554" s="168"/>
      <c r="IDZ554" s="168"/>
      <c r="IEA554" s="168"/>
      <c r="IEB554" s="168"/>
      <c r="IEC554" s="168"/>
      <c r="IED554" s="168"/>
      <c r="IEE554" s="168"/>
      <c r="IEF554" s="168"/>
      <c r="IEG554" s="168"/>
      <c r="IEH554" s="168"/>
      <c r="IEI554" s="168"/>
      <c r="IEJ554" s="168"/>
      <c r="IEK554" s="168"/>
      <c r="IEL554" s="168"/>
      <c r="IEM554" s="168"/>
      <c r="IEN554" s="168"/>
      <c r="IEO554" s="168"/>
      <c r="IEP554" s="168"/>
      <c r="IEQ554" s="168"/>
      <c r="IER554" s="168"/>
      <c r="IES554" s="168"/>
      <c r="IET554" s="168"/>
      <c r="IEU554" s="168"/>
      <c r="IEV554" s="168"/>
      <c r="IEW554" s="168"/>
      <c r="IEX554" s="168"/>
      <c r="IEY554" s="168"/>
      <c r="IEZ554" s="168"/>
      <c r="IFA554" s="168"/>
      <c r="IFB554" s="168"/>
      <c r="IFC554" s="168"/>
      <c r="IFD554" s="168"/>
      <c r="IFE554" s="168"/>
      <c r="IFF554" s="168"/>
      <c r="IFG554" s="168"/>
      <c r="IFH554" s="168"/>
      <c r="IFI554" s="168"/>
      <c r="IFJ554" s="168"/>
      <c r="IFK554" s="168"/>
      <c r="IFL554" s="168"/>
      <c r="IFM554" s="168"/>
      <c r="IFN554" s="168"/>
      <c r="IFO554" s="168"/>
      <c r="IFP554" s="168"/>
      <c r="IFQ554" s="168"/>
      <c r="IFR554" s="168"/>
      <c r="IFS554" s="168"/>
      <c r="IFT554" s="168"/>
      <c r="IFU554" s="168"/>
      <c r="IFV554" s="168"/>
      <c r="IFW554" s="168"/>
      <c r="IFX554" s="168"/>
      <c r="IFY554" s="168"/>
      <c r="IFZ554" s="168"/>
      <c r="IGA554" s="168"/>
      <c r="IGB554" s="168"/>
      <c r="IGC554" s="168"/>
      <c r="IGD554" s="168"/>
      <c r="IGE554" s="168"/>
      <c r="IGF554" s="168"/>
      <c r="IGG554" s="168"/>
      <c r="IGH554" s="168"/>
      <c r="IGI554" s="168"/>
      <c r="IGJ554" s="168"/>
      <c r="IGK554" s="168"/>
      <c r="IGL554" s="168"/>
      <c r="IGM554" s="168"/>
      <c r="IGN554" s="168"/>
      <c r="IGO554" s="168"/>
      <c r="IGP554" s="168"/>
      <c r="IGQ554" s="168"/>
      <c r="IGR554" s="168"/>
      <c r="IGS554" s="168"/>
      <c r="IGT554" s="168"/>
      <c r="IGU554" s="168"/>
      <c r="IGV554" s="168"/>
      <c r="IGW554" s="168"/>
      <c r="IGX554" s="168"/>
      <c r="IGY554" s="168"/>
      <c r="IGZ554" s="168"/>
      <c r="IHA554" s="168"/>
      <c r="IHB554" s="168"/>
      <c r="IHC554" s="168"/>
      <c r="IHD554" s="168"/>
      <c r="IHE554" s="168"/>
      <c r="IHF554" s="168"/>
      <c r="IHG554" s="168"/>
      <c r="IHH554" s="168"/>
      <c r="IHI554" s="168"/>
      <c r="IHJ554" s="168"/>
      <c r="IHK554" s="168"/>
      <c r="IHL554" s="168"/>
      <c r="IHM554" s="168"/>
      <c r="IHN554" s="168"/>
      <c r="IHO554" s="168"/>
      <c r="IHP554" s="168"/>
      <c r="IHQ554" s="168"/>
      <c r="IHR554" s="168"/>
      <c r="IHS554" s="168"/>
      <c r="IHT554" s="168"/>
      <c r="IHU554" s="168"/>
      <c r="IHV554" s="168"/>
      <c r="IHW554" s="168"/>
      <c r="IHX554" s="168"/>
      <c r="IHY554" s="168"/>
      <c r="IHZ554" s="168"/>
      <c r="IIA554" s="168"/>
      <c r="IIB554" s="168"/>
      <c r="IIC554" s="168"/>
      <c r="IID554" s="168"/>
      <c r="IIE554" s="168"/>
      <c r="IIF554" s="168"/>
      <c r="IIG554" s="168"/>
      <c r="IIH554" s="168"/>
      <c r="III554" s="168"/>
      <c r="IIJ554" s="168"/>
      <c r="IIK554" s="168"/>
      <c r="IIL554" s="168"/>
      <c r="IIM554" s="168"/>
      <c r="IIN554" s="168"/>
      <c r="IIO554" s="168"/>
      <c r="IIP554" s="168"/>
      <c r="IIQ554" s="168"/>
      <c r="IIR554" s="168"/>
      <c r="IIS554" s="168"/>
      <c r="IIT554" s="168"/>
      <c r="IIU554" s="168"/>
      <c r="IIV554" s="168"/>
      <c r="IIW554" s="168"/>
      <c r="IIX554" s="168"/>
      <c r="IIY554" s="168"/>
      <c r="IIZ554" s="168"/>
      <c r="IJA554" s="168"/>
      <c r="IJB554" s="168"/>
      <c r="IJC554" s="168"/>
      <c r="IJD554" s="168"/>
      <c r="IJE554" s="168"/>
      <c r="IJF554" s="168"/>
      <c r="IJG554" s="168"/>
      <c r="IJH554" s="168"/>
      <c r="IJI554" s="168"/>
      <c r="IJJ554" s="168"/>
      <c r="IJK554" s="168"/>
      <c r="IJL554" s="168"/>
      <c r="IJM554" s="168"/>
      <c r="IJN554" s="168"/>
      <c r="IJO554" s="168"/>
      <c r="IJP554" s="168"/>
      <c r="IJQ554" s="168"/>
      <c r="IJR554" s="168"/>
      <c r="IJS554" s="168"/>
      <c r="IJT554" s="168"/>
      <c r="IJU554" s="168"/>
      <c r="IJV554" s="168"/>
      <c r="IJW554" s="168"/>
      <c r="IJX554" s="168"/>
      <c r="IJY554" s="168"/>
      <c r="IJZ554" s="168"/>
      <c r="IKA554" s="168"/>
      <c r="IKB554" s="168"/>
      <c r="IKC554" s="168"/>
      <c r="IKD554" s="168"/>
      <c r="IKE554" s="168"/>
      <c r="IKF554" s="168"/>
      <c r="IKG554" s="168"/>
      <c r="IKH554" s="168"/>
      <c r="IKI554" s="168"/>
      <c r="IKJ554" s="168"/>
      <c r="IKK554" s="168"/>
      <c r="IKL554" s="168"/>
      <c r="IKM554" s="168"/>
      <c r="IKN554" s="168"/>
      <c r="IKO554" s="168"/>
      <c r="IKP554" s="168"/>
      <c r="IKQ554" s="168"/>
      <c r="IKR554" s="168"/>
      <c r="IKS554" s="168"/>
      <c r="IKT554" s="168"/>
      <c r="IKU554" s="168"/>
      <c r="IKV554" s="168"/>
      <c r="IKW554" s="168"/>
      <c r="IKX554" s="168"/>
      <c r="IKY554" s="168"/>
      <c r="IKZ554" s="168"/>
      <c r="ILA554" s="168"/>
      <c r="ILB554" s="168"/>
      <c r="ILC554" s="168"/>
      <c r="ILD554" s="168"/>
      <c r="ILE554" s="168"/>
      <c r="ILF554" s="168"/>
      <c r="ILG554" s="168"/>
      <c r="ILH554" s="168"/>
      <c r="ILI554" s="168"/>
      <c r="ILJ554" s="168"/>
      <c r="ILK554" s="168"/>
      <c r="ILL554" s="168"/>
      <c r="ILM554" s="168"/>
      <c r="ILN554" s="168"/>
      <c r="ILO554" s="168"/>
      <c r="ILP554" s="168"/>
      <c r="ILQ554" s="168"/>
      <c r="ILR554" s="168"/>
      <c r="ILS554" s="168"/>
      <c r="ILT554" s="168"/>
      <c r="ILU554" s="168"/>
      <c r="ILV554" s="168"/>
      <c r="ILW554" s="168"/>
      <c r="ILX554" s="168"/>
      <c r="ILY554" s="168"/>
      <c r="ILZ554" s="168"/>
      <c r="IMA554" s="168"/>
      <c r="IMB554" s="168"/>
      <c r="IMC554" s="168"/>
      <c r="IMD554" s="168"/>
      <c r="IME554" s="168"/>
      <c r="IMF554" s="168"/>
      <c r="IMG554" s="168"/>
      <c r="IMH554" s="168"/>
      <c r="IMI554" s="168"/>
      <c r="IMJ554" s="168"/>
      <c r="IMK554" s="168"/>
      <c r="IML554" s="168"/>
      <c r="IMM554" s="168"/>
      <c r="IMN554" s="168"/>
      <c r="IMO554" s="168"/>
      <c r="IMP554" s="168"/>
      <c r="IMQ554" s="168"/>
      <c r="IMR554" s="168"/>
      <c r="IMS554" s="168"/>
      <c r="IMT554" s="168"/>
      <c r="IMU554" s="168"/>
      <c r="IMV554" s="168"/>
      <c r="IMW554" s="168"/>
      <c r="IMX554" s="168"/>
      <c r="IMY554" s="168"/>
      <c r="IMZ554" s="168"/>
      <c r="INA554" s="168"/>
      <c r="INB554" s="168"/>
      <c r="INC554" s="168"/>
      <c r="IND554" s="168"/>
      <c r="INE554" s="168"/>
      <c r="INF554" s="168"/>
      <c r="ING554" s="168"/>
      <c r="INH554" s="168"/>
      <c r="INI554" s="168"/>
      <c r="INJ554" s="168"/>
      <c r="INK554" s="168"/>
      <c r="INL554" s="168"/>
      <c r="INM554" s="168"/>
      <c r="INN554" s="168"/>
      <c r="INO554" s="168"/>
      <c r="INP554" s="168"/>
      <c r="INQ554" s="168"/>
      <c r="INR554" s="168"/>
      <c r="INS554" s="168"/>
      <c r="INT554" s="168"/>
      <c r="INU554" s="168"/>
      <c r="INV554" s="168"/>
      <c r="INW554" s="168"/>
      <c r="INX554" s="168"/>
      <c r="INY554" s="168"/>
      <c r="INZ554" s="168"/>
      <c r="IOA554" s="168"/>
      <c r="IOB554" s="168"/>
      <c r="IOC554" s="168"/>
      <c r="IOD554" s="168"/>
      <c r="IOE554" s="168"/>
      <c r="IOF554" s="168"/>
      <c r="IOG554" s="168"/>
      <c r="IOH554" s="168"/>
      <c r="IOI554" s="168"/>
      <c r="IOJ554" s="168"/>
      <c r="IOK554" s="168"/>
      <c r="IOL554" s="168"/>
      <c r="IOM554" s="168"/>
      <c r="ION554" s="168"/>
      <c r="IOO554" s="168"/>
      <c r="IOP554" s="168"/>
      <c r="IOQ554" s="168"/>
      <c r="IOR554" s="168"/>
      <c r="IOS554" s="168"/>
      <c r="IOT554" s="168"/>
      <c r="IOU554" s="168"/>
      <c r="IOV554" s="168"/>
      <c r="IOW554" s="168"/>
      <c r="IOX554" s="168"/>
      <c r="IOY554" s="168"/>
      <c r="IOZ554" s="168"/>
      <c r="IPA554" s="168"/>
      <c r="IPB554" s="168"/>
      <c r="IPC554" s="168"/>
      <c r="IPD554" s="168"/>
      <c r="IPE554" s="168"/>
      <c r="IPF554" s="168"/>
      <c r="IPG554" s="168"/>
      <c r="IPH554" s="168"/>
      <c r="IPI554" s="168"/>
      <c r="IPJ554" s="168"/>
      <c r="IPK554" s="168"/>
      <c r="IPL554" s="168"/>
      <c r="IPM554" s="168"/>
      <c r="IPN554" s="168"/>
      <c r="IPO554" s="168"/>
      <c r="IPP554" s="168"/>
      <c r="IPQ554" s="168"/>
      <c r="IPR554" s="168"/>
      <c r="IPS554" s="168"/>
      <c r="IPT554" s="168"/>
      <c r="IPU554" s="168"/>
      <c r="IPV554" s="168"/>
      <c r="IPW554" s="168"/>
      <c r="IPX554" s="168"/>
      <c r="IPY554" s="168"/>
      <c r="IPZ554" s="168"/>
      <c r="IQA554" s="168"/>
      <c r="IQB554" s="168"/>
      <c r="IQC554" s="168"/>
      <c r="IQD554" s="168"/>
      <c r="IQE554" s="168"/>
      <c r="IQF554" s="168"/>
      <c r="IQG554" s="168"/>
      <c r="IQH554" s="168"/>
      <c r="IQI554" s="168"/>
      <c r="IQJ554" s="168"/>
      <c r="IQK554" s="168"/>
      <c r="IQL554" s="168"/>
      <c r="IQM554" s="168"/>
      <c r="IQN554" s="168"/>
      <c r="IQO554" s="168"/>
      <c r="IQP554" s="168"/>
      <c r="IQQ554" s="168"/>
      <c r="IQR554" s="168"/>
      <c r="IQS554" s="168"/>
      <c r="IQT554" s="168"/>
      <c r="IQU554" s="168"/>
      <c r="IQV554" s="168"/>
      <c r="IQW554" s="168"/>
      <c r="IQX554" s="168"/>
      <c r="IQY554" s="168"/>
      <c r="IQZ554" s="168"/>
      <c r="IRA554" s="168"/>
      <c r="IRB554" s="168"/>
      <c r="IRC554" s="168"/>
      <c r="IRD554" s="168"/>
      <c r="IRE554" s="168"/>
      <c r="IRF554" s="168"/>
      <c r="IRG554" s="168"/>
      <c r="IRH554" s="168"/>
      <c r="IRI554" s="168"/>
      <c r="IRJ554" s="168"/>
      <c r="IRK554" s="168"/>
      <c r="IRL554" s="168"/>
      <c r="IRM554" s="168"/>
      <c r="IRN554" s="168"/>
      <c r="IRO554" s="168"/>
      <c r="IRP554" s="168"/>
      <c r="IRQ554" s="168"/>
      <c r="IRR554" s="168"/>
      <c r="IRS554" s="168"/>
      <c r="IRT554" s="168"/>
      <c r="IRU554" s="168"/>
      <c r="IRV554" s="168"/>
      <c r="IRW554" s="168"/>
      <c r="IRX554" s="168"/>
      <c r="IRY554" s="168"/>
      <c r="IRZ554" s="168"/>
      <c r="ISA554" s="168"/>
      <c r="ISB554" s="168"/>
      <c r="ISC554" s="168"/>
      <c r="ISD554" s="168"/>
      <c r="ISE554" s="168"/>
      <c r="ISF554" s="168"/>
      <c r="ISG554" s="168"/>
      <c r="ISH554" s="168"/>
      <c r="ISI554" s="168"/>
      <c r="ISJ554" s="168"/>
      <c r="ISK554" s="168"/>
      <c r="ISL554" s="168"/>
      <c r="ISM554" s="168"/>
      <c r="ISN554" s="168"/>
      <c r="ISO554" s="168"/>
      <c r="ISP554" s="168"/>
      <c r="ISQ554" s="168"/>
      <c r="ISR554" s="168"/>
      <c r="ISS554" s="168"/>
      <c r="IST554" s="168"/>
      <c r="ISU554" s="168"/>
      <c r="ISV554" s="168"/>
      <c r="ISW554" s="168"/>
      <c r="ISX554" s="168"/>
      <c r="ISY554" s="168"/>
      <c r="ISZ554" s="168"/>
      <c r="ITA554" s="168"/>
      <c r="ITB554" s="168"/>
      <c r="ITC554" s="168"/>
      <c r="ITD554" s="168"/>
      <c r="ITE554" s="168"/>
      <c r="ITF554" s="168"/>
      <c r="ITG554" s="168"/>
      <c r="ITH554" s="168"/>
      <c r="ITI554" s="168"/>
      <c r="ITJ554" s="168"/>
      <c r="ITK554" s="168"/>
      <c r="ITL554" s="168"/>
      <c r="ITM554" s="168"/>
      <c r="ITN554" s="168"/>
      <c r="ITO554" s="168"/>
      <c r="ITP554" s="168"/>
      <c r="ITQ554" s="168"/>
      <c r="ITR554" s="168"/>
      <c r="ITS554" s="168"/>
      <c r="ITT554" s="168"/>
      <c r="ITU554" s="168"/>
      <c r="ITV554" s="168"/>
      <c r="ITW554" s="168"/>
      <c r="ITX554" s="168"/>
      <c r="ITY554" s="168"/>
      <c r="ITZ554" s="168"/>
      <c r="IUA554" s="168"/>
      <c r="IUB554" s="168"/>
      <c r="IUC554" s="168"/>
      <c r="IUD554" s="168"/>
      <c r="IUE554" s="168"/>
      <c r="IUF554" s="168"/>
      <c r="IUG554" s="168"/>
      <c r="IUH554" s="168"/>
      <c r="IUI554" s="168"/>
      <c r="IUJ554" s="168"/>
      <c r="IUK554" s="168"/>
      <c r="IUL554" s="168"/>
      <c r="IUM554" s="168"/>
      <c r="IUN554" s="168"/>
      <c r="IUO554" s="168"/>
      <c r="IUP554" s="168"/>
      <c r="IUQ554" s="168"/>
      <c r="IUR554" s="168"/>
      <c r="IUS554" s="168"/>
      <c r="IUT554" s="168"/>
      <c r="IUU554" s="168"/>
      <c r="IUV554" s="168"/>
      <c r="IUW554" s="168"/>
      <c r="IUX554" s="168"/>
      <c r="IUY554" s="168"/>
      <c r="IUZ554" s="168"/>
      <c r="IVA554" s="168"/>
      <c r="IVB554" s="168"/>
      <c r="IVC554" s="168"/>
      <c r="IVD554" s="168"/>
      <c r="IVE554" s="168"/>
      <c r="IVF554" s="168"/>
      <c r="IVG554" s="168"/>
      <c r="IVH554" s="168"/>
      <c r="IVI554" s="168"/>
      <c r="IVJ554" s="168"/>
      <c r="IVK554" s="168"/>
      <c r="IVL554" s="168"/>
      <c r="IVM554" s="168"/>
      <c r="IVN554" s="168"/>
      <c r="IVO554" s="168"/>
      <c r="IVP554" s="168"/>
      <c r="IVQ554" s="168"/>
      <c r="IVR554" s="168"/>
      <c r="IVS554" s="168"/>
      <c r="IVT554" s="168"/>
      <c r="IVU554" s="168"/>
      <c r="IVV554" s="168"/>
      <c r="IVW554" s="168"/>
      <c r="IVX554" s="168"/>
      <c r="IVY554" s="168"/>
      <c r="IVZ554" s="168"/>
      <c r="IWA554" s="168"/>
      <c r="IWB554" s="168"/>
      <c r="IWC554" s="168"/>
      <c r="IWD554" s="168"/>
      <c r="IWE554" s="168"/>
      <c r="IWF554" s="168"/>
      <c r="IWG554" s="168"/>
      <c r="IWH554" s="168"/>
      <c r="IWI554" s="168"/>
      <c r="IWJ554" s="168"/>
      <c r="IWK554" s="168"/>
      <c r="IWL554" s="168"/>
      <c r="IWM554" s="168"/>
      <c r="IWN554" s="168"/>
      <c r="IWO554" s="168"/>
      <c r="IWP554" s="168"/>
      <c r="IWQ554" s="168"/>
      <c r="IWR554" s="168"/>
      <c r="IWS554" s="168"/>
      <c r="IWT554" s="168"/>
      <c r="IWU554" s="168"/>
      <c r="IWV554" s="168"/>
      <c r="IWW554" s="168"/>
      <c r="IWX554" s="168"/>
      <c r="IWY554" s="168"/>
      <c r="IWZ554" s="168"/>
      <c r="IXA554" s="168"/>
      <c r="IXB554" s="168"/>
      <c r="IXC554" s="168"/>
      <c r="IXD554" s="168"/>
      <c r="IXE554" s="168"/>
      <c r="IXF554" s="168"/>
      <c r="IXG554" s="168"/>
      <c r="IXH554" s="168"/>
      <c r="IXI554" s="168"/>
      <c r="IXJ554" s="168"/>
      <c r="IXK554" s="168"/>
      <c r="IXL554" s="168"/>
      <c r="IXM554" s="168"/>
      <c r="IXN554" s="168"/>
      <c r="IXO554" s="168"/>
      <c r="IXP554" s="168"/>
      <c r="IXQ554" s="168"/>
      <c r="IXR554" s="168"/>
      <c r="IXS554" s="168"/>
      <c r="IXT554" s="168"/>
      <c r="IXU554" s="168"/>
      <c r="IXV554" s="168"/>
      <c r="IXW554" s="168"/>
      <c r="IXX554" s="168"/>
      <c r="IXY554" s="168"/>
      <c r="IXZ554" s="168"/>
      <c r="IYA554" s="168"/>
      <c r="IYB554" s="168"/>
      <c r="IYC554" s="168"/>
      <c r="IYD554" s="168"/>
      <c r="IYE554" s="168"/>
      <c r="IYF554" s="168"/>
      <c r="IYG554" s="168"/>
      <c r="IYH554" s="168"/>
      <c r="IYI554" s="168"/>
      <c r="IYJ554" s="168"/>
      <c r="IYK554" s="168"/>
      <c r="IYL554" s="168"/>
      <c r="IYM554" s="168"/>
      <c r="IYN554" s="168"/>
      <c r="IYO554" s="168"/>
      <c r="IYP554" s="168"/>
      <c r="IYQ554" s="168"/>
      <c r="IYR554" s="168"/>
      <c r="IYS554" s="168"/>
      <c r="IYT554" s="168"/>
      <c r="IYU554" s="168"/>
      <c r="IYV554" s="168"/>
      <c r="IYW554" s="168"/>
      <c r="IYX554" s="168"/>
      <c r="IYY554" s="168"/>
      <c r="IYZ554" s="168"/>
      <c r="IZA554" s="168"/>
      <c r="IZB554" s="168"/>
      <c r="IZC554" s="168"/>
      <c r="IZD554" s="168"/>
      <c r="IZE554" s="168"/>
      <c r="IZF554" s="168"/>
      <c r="IZG554" s="168"/>
      <c r="IZH554" s="168"/>
      <c r="IZI554" s="168"/>
      <c r="IZJ554" s="168"/>
      <c r="IZK554" s="168"/>
      <c r="IZL554" s="168"/>
      <c r="IZM554" s="168"/>
      <c r="IZN554" s="168"/>
      <c r="IZO554" s="168"/>
      <c r="IZP554" s="168"/>
      <c r="IZQ554" s="168"/>
      <c r="IZR554" s="168"/>
      <c r="IZS554" s="168"/>
      <c r="IZT554" s="168"/>
      <c r="IZU554" s="168"/>
      <c r="IZV554" s="168"/>
      <c r="IZW554" s="168"/>
      <c r="IZX554" s="168"/>
      <c r="IZY554" s="168"/>
      <c r="IZZ554" s="168"/>
      <c r="JAA554" s="168"/>
      <c r="JAB554" s="168"/>
      <c r="JAC554" s="168"/>
      <c r="JAD554" s="168"/>
      <c r="JAE554" s="168"/>
      <c r="JAF554" s="168"/>
      <c r="JAG554" s="168"/>
      <c r="JAH554" s="168"/>
      <c r="JAI554" s="168"/>
      <c r="JAJ554" s="168"/>
      <c r="JAK554" s="168"/>
      <c r="JAL554" s="168"/>
      <c r="JAM554" s="168"/>
      <c r="JAN554" s="168"/>
      <c r="JAO554" s="168"/>
      <c r="JAP554" s="168"/>
      <c r="JAQ554" s="168"/>
      <c r="JAR554" s="168"/>
      <c r="JAS554" s="168"/>
      <c r="JAT554" s="168"/>
      <c r="JAU554" s="168"/>
      <c r="JAV554" s="168"/>
      <c r="JAW554" s="168"/>
      <c r="JAX554" s="168"/>
      <c r="JAY554" s="168"/>
      <c r="JAZ554" s="168"/>
      <c r="JBA554" s="168"/>
      <c r="JBB554" s="168"/>
      <c r="JBC554" s="168"/>
      <c r="JBD554" s="168"/>
      <c r="JBE554" s="168"/>
      <c r="JBF554" s="168"/>
      <c r="JBG554" s="168"/>
      <c r="JBH554" s="168"/>
      <c r="JBI554" s="168"/>
      <c r="JBJ554" s="168"/>
      <c r="JBK554" s="168"/>
      <c r="JBL554" s="168"/>
      <c r="JBM554" s="168"/>
      <c r="JBN554" s="168"/>
      <c r="JBO554" s="168"/>
      <c r="JBP554" s="168"/>
      <c r="JBQ554" s="168"/>
      <c r="JBR554" s="168"/>
      <c r="JBS554" s="168"/>
      <c r="JBT554" s="168"/>
      <c r="JBU554" s="168"/>
      <c r="JBV554" s="168"/>
      <c r="JBW554" s="168"/>
      <c r="JBX554" s="168"/>
      <c r="JBY554" s="168"/>
      <c r="JBZ554" s="168"/>
      <c r="JCA554" s="168"/>
      <c r="JCB554" s="168"/>
      <c r="JCC554" s="168"/>
      <c r="JCD554" s="168"/>
      <c r="JCE554" s="168"/>
      <c r="JCF554" s="168"/>
      <c r="JCG554" s="168"/>
      <c r="JCH554" s="168"/>
      <c r="JCI554" s="168"/>
      <c r="JCJ554" s="168"/>
      <c r="JCK554" s="168"/>
      <c r="JCL554" s="168"/>
      <c r="JCM554" s="168"/>
      <c r="JCN554" s="168"/>
      <c r="JCO554" s="168"/>
      <c r="JCP554" s="168"/>
      <c r="JCQ554" s="168"/>
      <c r="JCR554" s="168"/>
      <c r="JCS554" s="168"/>
      <c r="JCT554" s="168"/>
      <c r="JCU554" s="168"/>
      <c r="JCV554" s="168"/>
      <c r="JCW554" s="168"/>
      <c r="JCX554" s="168"/>
      <c r="JCY554" s="168"/>
      <c r="JCZ554" s="168"/>
      <c r="JDA554" s="168"/>
      <c r="JDB554" s="168"/>
      <c r="JDC554" s="168"/>
      <c r="JDD554" s="168"/>
      <c r="JDE554" s="168"/>
      <c r="JDF554" s="168"/>
      <c r="JDG554" s="168"/>
      <c r="JDH554" s="168"/>
      <c r="JDI554" s="168"/>
      <c r="JDJ554" s="168"/>
      <c r="JDK554" s="168"/>
      <c r="JDL554" s="168"/>
      <c r="JDM554" s="168"/>
      <c r="JDN554" s="168"/>
      <c r="JDO554" s="168"/>
      <c r="JDP554" s="168"/>
      <c r="JDQ554" s="168"/>
      <c r="JDR554" s="168"/>
      <c r="JDS554" s="168"/>
      <c r="JDT554" s="168"/>
      <c r="JDU554" s="168"/>
      <c r="JDV554" s="168"/>
      <c r="JDW554" s="168"/>
      <c r="JDX554" s="168"/>
      <c r="JDY554" s="168"/>
      <c r="JDZ554" s="168"/>
      <c r="JEA554" s="168"/>
      <c r="JEB554" s="168"/>
      <c r="JEC554" s="168"/>
      <c r="JED554" s="168"/>
      <c r="JEE554" s="168"/>
      <c r="JEF554" s="168"/>
      <c r="JEG554" s="168"/>
      <c r="JEH554" s="168"/>
      <c r="JEI554" s="168"/>
      <c r="JEJ554" s="168"/>
      <c r="JEK554" s="168"/>
      <c r="JEL554" s="168"/>
      <c r="JEM554" s="168"/>
      <c r="JEN554" s="168"/>
      <c r="JEO554" s="168"/>
      <c r="JEP554" s="168"/>
      <c r="JEQ554" s="168"/>
      <c r="JER554" s="168"/>
      <c r="JES554" s="168"/>
      <c r="JET554" s="168"/>
      <c r="JEU554" s="168"/>
      <c r="JEV554" s="168"/>
      <c r="JEW554" s="168"/>
      <c r="JEX554" s="168"/>
      <c r="JEY554" s="168"/>
      <c r="JEZ554" s="168"/>
      <c r="JFA554" s="168"/>
      <c r="JFB554" s="168"/>
      <c r="JFC554" s="168"/>
      <c r="JFD554" s="168"/>
      <c r="JFE554" s="168"/>
      <c r="JFF554" s="168"/>
      <c r="JFG554" s="168"/>
      <c r="JFH554" s="168"/>
      <c r="JFI554" s="168"/>
      <c r="JFJ554" s="168"/>
      <c r="JFK554" s="168"/>
      <c r="JFL554" s="168"/>
      <c r="JFM554" s="168"/>
      <c r="JFN554" s="168"/>
      <c r="JFO554" s="168"/>
      <c r="JFP554" s="168"/>
      <c r="JFQ554" s="168"/>
      <c r="JFR554" s="168"/>
      <c r="JFS554" s="168"/>
      <c r="JFT554" s="168"/>
      <c r="JFU554" s="168"/>
      <c r="JFV554" s="168"/>
      <c r="JFW554" s="168"/>
      <c r="JFX554" s="168"/>
      <c r="JFY554" s="168"/>
      <c r="JFZ554" s="168"/>
      <c r="JGA554" s="168"/>
      <c r="JGB554" s="168"/>
      <c r="JGC554" s="168"/>
      <c r="JGD554" s="168"/>
      <c r="JGE554" s="168"/>
      <c r="JGF554" s="168"/>
      <c r="JGG554" s="168"/>
      <c r="JGH554" s="168"/>
      <c r="JGI554" s="168"/>
      <c r="JGJ554" s="168"/>
      <c r="JGK554" s="168"/>
      <c r="JGL554" s="168"/>
      <c r="JGM554" s="168"/>
      <c r="JGN554" s="168"/>
      <c r="JGO554" s="168"/>
      <c r="JGP554" s="168"/>
      <c r="JGQ554" s="168"/>
      <c r="JGR554" s="168"/>
      <c r="JGS554" s="168"/>
      <c r="JGT554" s="168"/>
      <c r="JGU554" s="168"/>
      <c r="JGV554" s="168"/>
      <c r="JGW554" s="168"/>
      <c r="JGX554" s="168"/>
      <c r="JGY554" s="168"/>
      <c r="JGZ554" s="168"/>
      <c r="JHA554" s="168"/>
      <c r="JHB554" s="168"/>
      <c r="JHC554" s="168"/>
      <c r="JHD554" s="168"/>
      <c r="JHE554" s="168"/>
      <c r="JHF554" s="168"/>
      <c r="JHG554" s="168"/>
      <c r="JHH554" s="168"/>
      <c r="JHI554" s="168"/>
      <c r="JHJ554" s="168"/>
      <c r="JHK554" s="168"/>
      <c r="JHL554" s="168"/>
      <c r="JHM554" s="168"/>
      <c r="JHN554" s="168"/>
      <c r="JHO554" s="168"/>
      <c r="JHP554" s="168"/>
      <c r="JHQ554" s="168"/>
      <c r="JHR554" s="168"/>
      <c r="JHS554" s="168"/>
      <c r="JHT554" s="168"/>
      <c r="JHU554" s="168"/>
      <c r="JHV554" s="168"/>
      <c r="JHW554" s="168"/>
      <c r="JHX554" s="168"/>
      <c r="JHY554" s="168"/>
      <c r="JHZ554" s="168"/>
      <c r="JIA554" s="168"/>
      <c r="JIB554" s="168"/>
      <c r="JIC554" s="168"/>
      <c r="JID554" s="168"/>
      <c r="JIE554" s="168"/>
      <c r="JIF554" s="168"/>
      <c r="JIG554" s="168"/>
      <c r="JIH554" s="168"/>
      <c r="JII554" s="168"/>
      <c r="JIJ554" s="168"/>
      <c r="JIK554" s="168"/>
      <c r="JIL554" s="168"/>
      <c r="JIM554" s="168"/>
      <c r="JIN554" s="168"/>
      <c r="JIO554" s="168"/>
      <c r="JIP554" s="168"/>
      <c r="JIQ554" s="168"/>
      <c r="JIR554" s="168"/>
      <c r="JIS554" s="168"/>
      <c r="JIT554" s="168"/>
      <c r="JIU554" s="168"/>
      <c r="JIV554" s="168"/>
      <c r="JIW554" s="168"/>
      <c r="JIX554" s="168"/>
      <c r="JIY554" s="168"/>
      <c r="JIZ554" s="168"/>
      <c r="JJA554" s="168"/>
      <c r="JJB554" s="168"/>
      <c r="JJC554" s="168"/>
      <c r="JJD554" s="168"/>
      <c r="JJE554" s="168"/>
      <c r="JJF554" s="168"/>
      <c r="JJG554" s="168"/>
      <c r="JJH554" s="168"/>
      <c r="JJI554" s="168"/>
      <c r="JJJ554" s="168"/>
      <c r="JJK554" s="168"/>
      <c r="JJL554" s="168"/>
      <c r="JJM554" s="168"/>
      <c r="JJN554" s="168"/>
      <c r="JJO554" s="168"/>
      <c r="JJP554" s="168"/>
      <c r="JJQ554" s="168"/>
      <c r="JJR554" s="168"/>
      <c r="JJS554" s="168"/>
      <c r="JJT554" s="168"/>
      <c r="JJU554" s="168"/>
      <c r="JJV554" s="168"/>
      <c r="JJW554" s="168"/>
      <c r="JJX554" s="168"/>
      <c r="JJY554" s="168"/>
      <c r="JJZ554" s="168"/>
      <c r="JKA554" s="168"/>
      <c r="JKB554" s="168"/>
      <c r="JKC554" s="168"/>
      <c r="JKD554" s="168"/>
      <c r="JKE554" s="168"/>
      <c r="JKF554" s="168"/>
      <c r="JKG554" s="168"/>
      <c r="JKH554" s="168"/>
      <c r="JKI554" s="168"/>
      <c r="JKJ554" s="168"/>
      <c r="JKK554" s="168"/>
      <c r="JKL554" s="168"/>
      <c r="JKM554" s="168"/>
      <c r="JKN554" s="168"/>
      <c r="JKO554" s="168"/>
      <c r="JKP554" s="168"/>
      <c r="JKQ554" s="168"/>
      <c r="JKR554" s="168"/>
      <c r="JKS554" s="168"/>
      <c r="JKT554" s="168"/>
      <c r="JKU554" s="168"/>
      <c r="JKV554" s="168"/>
      <c r="JKW554" s="168"/>
      <c r="JKX554" s="168"/>
      <c r="JKY554" s="168"/>
      <c r="JKZ554" s="168"/>
      <c r="JLA554" s="168"/>
      <c r="JLB554" s="168"/>
      <c r="JLC554" s="168"/>
      <c r="JLD554" s="168"/>
      <c r="JLE554" s="168"/>
      <c r="JLF554" s="168"/>
      <c r="JLG554" s="168"/>
      <c r="JLH554" s="168"/>
      <c r="JLI554" s="168"/>
      <c r="JLJ554" s="168"/>
      <c r="JLK554" s="168"/>
      <c r="JLL554" s="168"/>
      <c r="JLM554" s="168"/>
      <c r="JLN554" s="168"/>
      <c r="JLO554" s="168"/>
      <c r="JLP554" s="168"/>
      <c r="JLQ554" s="168"/>
      <c r="JLR554" s="168"/>
      <c r="JLS554" s="168"/>
      <c r="JLT554" s="168"/>
      <c r="JLU554" s="168"/>
      <c r="JLV554" s="168"/>
      <c r="JLW554" s="168"/>
      <c r="JLX554" s="168"/>
      <c r="JLY554" s="168"/>
      <c r="JLZ554" s="168"/>
      <c r="JMA554" s="168"/>
      <c r="JMB554" s="168"/>
      <c r="JMC554" s="168"/>
      <c r="JMD554" s="168"/>
      <c r="JME554" s="168"/>
      <c r="JMF554" s="168"/>
      <c r="JMG554" s="168"/>
      <c r="JMH554" s="168"/>
      <c r="JMI554" s="168"/>
      <c r="JMJ554" s="168"/>
      <c r="JMK554" s="168"/>
      <c r="JML554" s="168"/>
      <c r="JMM554" s="168"/>
      <c r="JMN554" s="168"/>
      <c r="JMO554" s="168"/>
      <c r="JMP554" s="168"/>
      <c r="JMQ554" s="168"/>
      <c r="JMR554" s="168"/>
      <c r="JMS554" s="168"/>
      <c r="JMT554" s="168"/>
      <c r="JMU554" s="168"/>
      <c r="JMV554" s="168"/>
      <c r="JMW554" s="168"/>
      <c r="JMX554" s="168"/>
      <c r="JMY554" s="168"/>
      <c r="JMZ554" s="168"/>
      <c r="JNA554" s="168"/>
      <c r="JNB554" s="168"/>
      <c r="JNC554" s="168"/>
      <c r="JND554" s="168"/>
      <c r="JNE554" s="168"/>
      <c r="JNF554" s="168"/>
      <c r="JNG554" s="168"/>
      <c r="JNH554" s="168"/>
      <c r="JNI554" s="168"/>
      <c r="JNJ554" s="168"/>
      <c r="JNK554" s="168"/>
      <c r="JNL554" s="168"/>
      <c r="JNM554" s="168"/>
      <c r="JNN554" s="168"/>
      <c r="JNO554" s="168"/>
      <c r="JNP554" s="168"/>
      <c r="JNQ554" s="168"/>
      <c r="JNR554" s="168"/>
      <c r="JNS554" s="168"/>
      <c r="JNT554" s="168"/>
      <c r="JNU554" s="168"/>
      <c r="JNV554" s="168"/>
      <c r="JNW554" s="168"/>
      <c r="JNX554" s="168"/>
      <c r="JNY554" s="168"/>
      <c r="JNZ554" s="168"/>
      <c r="JOA554" s="168"/>
      <c r="JOB554" s="168"/>
      <c r="JOC554" s="168"/>
      <c r="JOD554" s="168"/>
      <c r="JOE554" s="168"/>
      <c r="JOF554" s="168"/>
      <c r="JOG554" s="168"/>
      <c r="JOH554" s="168"/>
      <c r="JOI554" s="168"/>
      <c r="JOJ554" s="168"/>
      <c r="JOK554" s="168"/>
      <c r="JOL554" s="168"/>
      <c r="JOM554" s="168"/>
      <c r="JON554" s="168"/>
      <c r="JOO554" s="168"/>
      <c r="JOP554" s="168"/>
      <c r="JOQ554" s="168"/>
      <c r="JOR554" s="168"/>
      <c r="JOS554" s="168"/>
      <c r="JOT554" s="168"/>
      <c r="JOU554" s="168"/>
      <c r="JOV554" s="168"/>
      <c r="JOW554" s="168"/>
      <c r="JOX554" s="168"/>
      <c r="JOY554" s="168"/>
      <c r="JOZ554" s="168"/>
      <c r="JPA554" s="168"/>
      <c r="JPB554" s="168"/>
      <c r="JPC554" s="168"/>
      <c r="JPD554" s="168"/>
      <c r="JPE554" s="168"/>
      <c r="JPF554" s="168"/>
      <c r="JPG554" s="168"/>
      <c r="JPH554" s="168"/>
      <c r="JPI554" s="168"/>
      <c r="JPJ554" s="168"/>
      <c r="JPK554" s="168"/>
      <c r="JPL554" s="168"/>
      <c r="JPM554" s="168"/>
      <c r="JPN554" s="168"/>
      <c r="JPO554" s="168"/>
      <c r="JPP554" s="168"/>
      <c r="JPQ554" s="168"/>
      <c r="JPR554" s="168"/>
      <c r="JPS554" s="168"/>
      <c r="JPT554" s="168"/>
      <c r="JPU554" s="168"/>
      <c r="JPV554" s="168"/>
      <c r="JPW554" s="168"/>
      <c r="JPX554" s="168"/>
      <c r="JPY554" s="168"/>
      <c r="JPZ554" s="168"/>
      <c r="JQA554" s="168"/>
      <c r="JQB554" s="168"/>
      <c r="JQC554" s="168"/>
      <c r="JQD554" s="168"/>
      <c r="JQE554" s="168"/>
      <c r="JQF554" s="168"/>
      <c r="JQG554" s="168"/>
      <c r="JQH554" s="168"/>
      <c r="JQI554" s="168"/>
      <c r="JQJ554" s="168"/>
      <c r="JQK554" s="168"/>
      <c r="JQL554" s="168"/>
      <c r="JQM554" s="168"/>
      <c r="JQN554" s="168"/>
      <c r="JQO554" s="168"/>
      <c r="JQP554" s="168"/>
      <c r="JQQ554" s="168"/>
      <c r="JQR554" s="168"/>
      <c r="JQS554" s="168"/>
      <c r="JQT554" s="168"/>
      <c r="JQU554" s="168"/>
      <c r="JQV554" s="168"/>
      <c r="JQW554" s="168"/>
      <c r="JQX554" s="168"/>
      <c r="JQY554" s="168"/>
      <c r="JQZ554" s="168"/>
      <c r="JRA554" s="168"/>
      <c r="JRB554" s="168"/>
      <c r="JRC554" s="168"/>
      <c r="JRD554" s="168"/>
      <c r="JRE554" s="168"/>
      <c r="JRF554" s="168"/>
      <c r="JRG554" s="168"/>
      <c r="JRH554" s="168"/>
      <c r="JRI554" s="168"/>
      <c r="JRJ554" s="168"/>
      <c r="JRK554" s="168"/>
      <c r="JRL554" s="168"/>
      <c r="JRM554" s="168"/>
      <c r="JRN554" s="168"/>
      <c r="JRO554" s="168"/>
      <c r="JRP554" s="168"/>
      <c r="JRQ554" s="168"/>
      <c r="JRR554" s="168"/>
      <c r="JRS554" s="168"/>
      <c r="JRT554" s="168"/>
      <c r="JRU554" s="168"/>
      <c r="JRV554" s="168"/>
      <c r="JRW554" s="168"/>
      <c r="JRX554" s="168"/>
      <c r="JRY554" s="168"/>
      <c r="JRZ554" s="168"/>
      <c r="JSA554" s="168"/>
      <c r="JSB554" s="168"/>
      <c r="JSC554" s="168"/>
      <c r="JSD554" s="168"/>
      <c r="JSE554" s="168"/>
      <c r="JSF554" s="168"/>
      <c r="JSG554" s="168"/>
      <c r="JSH554" s="168"/>
      <c r="JSI554" s="168"/>
      <c r="JSJ554" s="168"/>
      <c r="JSK554" s="168"/>
      <c r="JSL554" s="168"/>
      <c r="JSM554" s="168"/>
      <c r="JSN554" s="168"/>
      <c r="JSO554" s="168"/>
      <c r="JSP554" s="168"/>
      <c r="JSQ554" s="168"/>
      <c r="JSR554" s="168"/>
      <c r="JSS554" s="168"/>
      <c r="JST554" s="168"/>
      <c r="JSU554" s="168"/>
      <c r="JSV554" s="168"/>
      <c r="JSW554" s="168"/>
      <c r="JSX554" s="168"/>
      <c r="JSY554" s="168"/>
      <c r="JSZ554" s="168"/>
      <c r="JTA554" s="168"/>
      <c r="JTB554" s="168"/>
      <c r="JTC554" s="168"/>
      <c r="JTD554" s="168"/>
      <c r="JTE554" s="168"/>
      <c r="JTF554" s="168"/>
      <c r="JTG554" s="168"/>
      <c r="JTH554" s="168"/>
      <c r="JTI554" s="168"/>
      <c r="JTJ554" s="168"/>
      <c r="JTK554" s="168"/>
      <c r="JTL554" s="168"/>
      <c r="JTM554" s="168"/>
      <c r="JTN554" s="168"/>
      <c r="JTO554" s="168"/>
      <c r="JTP554" s="168"/>
      <c r="JTQ554" s="168"/>
      <c r="JTR554" s="168"/>
      <c r="JTS554" s="168"/>
      <c r="JTT554" s="168"/>
      <c r="JTU554" s="168"/>
      <c r="JTV554" s="168"/>
      <c r="JTW554" s="168"/>
      <c r="JTX554" s="168"/>
      <c r="JTY554" s="168"/>
      <c r="JTZ554" s="168"/>
      <c r="JUA554" s="168"/>
      <c r="JUB554" s="168"/>
      <c r="JUC554" s="168"/>
      <c r="JUD554" s="168"/>
      <c r="JUE554" s="168"/>
      <c r="JUF554" s="168"/>
      <c r="JUG554" s="168"/>
      <c r="JUH554" s="168"/>
      <c r="JUI554" s="168"/>
      <c r="JUJ554" s="168"/>
      <c r="JUK554" s="168"/>
      <c r="JUL554" s="168"/>
      <c r="JUM554" s="168"/>
      <c r="JUN554" s="168"/>
      <c r="JUO554" s="168"/>
      <c r="JUP554" s="168"/>
      <c r="JUQ554" s="168"/>
      <c r="JUR554" s="168"/>
      <c r="JUS554" s="168"/>
      <c r="JUT554" s="168"/>
      <c r="JUU554" s="168"/>
      <c r="JUV554" s="168"/>
      <c r="JUW554" s="168"/>
      <c r="JUX554" s="168"/>
      <c r="JUY554" s="168"/>
      <c r="JUZ554" s="168"/>
      <c r="JVA554" s="168"/>
      <c r="JVB554" s="168"/>
      <c r="JVC554" s="168"/>
      <c r="JVD554" s="168"/>
      <c r="JVE554" s="168"/>
      <c r="JVF554" s="168"/>
      <c r="JVG554" s="168"/>
      <c r="JVH554" s="168"/>
      <c r="JVI554" s="168"/>
      <c r="JVJ554" s="168"/>
      <c r="JVK554" s="168"/>
      <c r="JVL554" s="168"/>
      <c r="JVM554" s="168"/>
      <c r="JVN554" s="168"/>
      <c r="JVO554" s="168"/>
      <c r="JVP554" s="168"/>
      <c r="JVQ554" s="168"/>
      <c r="JVR554" s="168"/>
      <c r="JVS554" s="168"/>
      <c r="JVT554" s="168"/>
      <c r="JVU554" s="168"/>
      <c r="JVV554" s="168"/>
      <c r="JVW554" s="168"/>
      <c r="JVX554" s="168"/>
      <c r="JVY554" s="168"/>
      <c r="JVZ554" s="168"/>
      <c r="JWA554" s="168"/>
      <c r="JWB554" s="168"/>
      <c r="JWC554" s="168"/>
      <c r="JWD554" s="168"/>
      <c r="JWE554" s="168"/>
      <c r="JWF554" s="168"/>
      <c r="JWG554" s="168"/>
      <c r="JWH554" s="168"/>
      <c r="JWI554" s="168"/>
      <c r="JWJ554" s="168"/>
      <c r="JWK554" s="168"/>
      <c r="JWL554" s="168"/>
      <c r="JWM554" s="168"/>
      <c r="JWN554" s="168"/>
      <c r="JWO554" s="168"/>
      <c r="JWP554" s="168"/>
      <c r="JWQ554" s="168"/>
      <c r="JWR554" s="168"/>
      <c r="JWS554" s="168"/>
      <c r="JWT554" s="168"/>
      <c r="JWU554" s="168"/>
      <c r="JWV554" s="168"/>
      <c r="JWW554" s="168"/>
      <c r="JWX554" s="168"/>
      <c r="JWY554" s="168"/>
      <c r="JWZ554" s="168"/>
      <c r="JXA554" s="168"/>
      <c r="JXB554" s="168"/>
      <c r="JXC554" s="168"/>
      <c r="JXD554" s="168"/>
      <c r="JXE554" s="168"/>
      <c r="JXF554" s="168"/>
      <c r="JXG554" s="168"/>
      <c r="JXH554" s="168"/>
      <c r="JXI554" s="168"/>
      <c r="JXJ554" s="168"/>
      <c r="JXK554" s="168"/>
      <c r="JXL554" s="168"/>
      <c r="JXM554" s="168"/>
      <c r="JXN554" s="168"/>
      <c r="JXO554" s="168"/>
      <c r="JXP554" s="168"/>
      <c r="JXQ554" s="168"/>
      <c r="JXR554" s="168"/>
      <c r="JXS554" s="168"/>
      <c r="JXT554" s="168"/>
      <c r="JXU554" s="168"/>
      <c r="JXV554" s="168"/>
      <c r="JXW554" s="168"/>
      <c r="JXX554" s="168"/>
      <c r="JXY554" s="168"/>
      <c r="JXZ554" s="168"/>
      <c r="JYA554" s="168"/>
      <c r="JYB554" s="168"/>
      <c r="JYC554" s="168"/>
      <c r="JYD554" s="168"/>
      <c r="JYE554" s="168"/>
      <c r="JYF554" s="168"/>
      <c r="JYG554" s="168"/>
      <c r="JYH554" s="168"/>
      <c r="JYI554" s="168"/>
      <c r="JYJ554" s="168"/>
      <c r="JYK554" s="168"/>
      <c r="JYL554" s="168"/>
      <c r="JYM554" s="168"/>
      <c r="JYN554" s="168"/>
      <c r="JYO554" s="168"/>
      <c r="JYP554" s="168"/>
      <c r="JYQ554" s="168"/>
      <c r="JYR554" s="168"/>
      <c r="JYS554" s="168"/>
      <c r="JYT554" s="168"/>
      <c r="JYU554" s="168"/>
      <c r="JYV554" s="168"/>
      <c r="JYW554" s="168"/>
      <c r="JYX554" s="168"/>
      <c r="JYY554" s="168"/>
      <c r="JYZ554" s="168"/>
      <c r="JZA554" s="168"/>
      <c r="JZB554" s="168"/>
      <c r="JZC554" s="168"/>
      <c r="JZD554" s="168"/>
      <c r="JZE554" s="168"/>
      <c r="JZF554" s="168"/>
      <c r="JZG554" s="168"/>
      <c r="JZH554" s="168"/>
      <c r="JZI554" s="168"/>
      <c r="JZJ554" s="168"/>
      <c r="JZK554" s="168"/>
      <c r="JZL554" s="168"/>
      <c r="JZM554" s="168"/>
      <c r="JZN554" s="168"/>
      <c r="JZO554" s="168"/>
      <c r="JZP554" s="168"/>
      <c r="JZQ554" s="168"/>
      <c r="JZR554" s="168"/>
      <c r="JZS554" s="168"/>
      <c r="JZT554" s="168"/>
      <c r="JZU554" s="168"/>
      <c r="JZV554" s="168"/>
      <c r="JZW554" s="168"/>
      <c r="JZX554" s="168"/>
      <c r="JZY554" s="168"/>
      <c r="JZZ554" s="168"/>
      <c r="KAA554" s="168"/>
      <c r="KAB554" s="168"/>
      <c r="KAC554" s="168"/>
      <c r="KAD554" s="168"/>
      <c r="KAE554" s="168"/>
      <c r="KAF554" s="168"/>
      <c r="KAG554" s="168"/>
      <c r="KAH554" s="168"/>
      <c r="KAI554" s="168"/>
      <c r="KAJ554" s="168"/>
      <c r="KAK554" s="168"/>
      <c r="KAL554" s="168"/>
      <c r="KAM554" s="168"/>
      <c r="KAN554" s="168"/>
      <c r="KAO554" s="168"/>
      <c r="KAP554" s="168"/>
      <c r="KAQ554" s="168"/>
      <c r="KAR554" s="168"/>
      <c r="KAS554" s="168"/>
      <c r="KAT554" s="168"/>
      <c r="KAU554" s="168"/>
      <c r="KAV554" s="168"/>
      <c r="KAW554" s="168"/>
      <c r="KAX554" s="168"/>
      <c r="KAY554" s="168"/>
      <c r="KAZ554" s="168"/>
      <c r="KBA554" s="168"/>
      <c r="KBB554" s="168"/>
      <c r="KBC554" s="168"/>
      <c r="KBD554" s="168"/>
      <c r="KBE554" s="168"/>
      <c r="KBF554" s="168"/>
      <c r="KBG554" s="168"/>
      <c r="KBH554" s="168"/>
      <c r="KBI554" s="168"/>
      <c r="KBJ554" s="168"/>
      <c r="KBK554" s="168"/>
      <c r="KBL554" s="168"/>
      <c r="KBM554" s="168"/>
      <c r="KBN554" s="168"/>
      <c r="KBO554" s="168"/>
      <c r="KBP554" s="168"/>
      <c r="KBQ554" s="168"/>
      <c r="KBR554" s="168"/>
      <c r="KBS554" s="168"/>
      <c r="KBT554" s="168"/>
      <c r="KBU554" s="168"/>
      <c r="KBV554" s="168"/>
      <c r="KBW554" s="168"/>
      <c r="KBX554" s="168"/>
      <c r="KBY554" s="168"/>
      <c r="KBZ554" s="168"/>
      <c r="KCA554" s="168"/>
      <c r="KCB554" s="168"/>
      <c r="KCC554" s="168"/>
      <c r="KCD554" s="168"/>
      <c r="KCE554" s="168"/>
      <c r="KCF554" s="168"/>
      <c r="KCG554" s="168"/>
      <c r="KCH554" s="168"/>
      <c r="KCI554" s="168"/>
      <c r="KCJ554" s="168"/>
      <c r="KCK554" s="168"/>
      <c r="KCL554" s="168"/>
      <c r="KCM554" s="168"/>
      <c r="KCN554" s="168"/>
      <c r="KCO554" s="168"/>
      <c r="KCP554" s="168"/>
      <c r="KCQ554" s="168"/>
      <c r="KCR554" s="168"/>
      <c r="KCS554" s="168"/>
      <c r="KCT554" s="168"/>
      <c r="KCU554" s="168"/>
      <c r="KCV554" s="168"/>
      <c r="KCW554" s="168"/>
      <c r="KCX554" s="168"/>
      <c r="KCY554" s="168"/>
      <c r="KCZ554" s="168"/>
      <c r="KDA554" s="168"/>
      <c r="KDB554" s="168"/>
      <c r="KDC554" s="168"/>
      <c r="KDD554" s="168"/>
      <c r="KDE554" s="168"/>
      <c r="KDF554" s="168"/>
      <c r="KDG554" s="168"/>
      <c r="KDH554" s="168"/>
      <c r="KDI554" s="168"/>
      <c r="KDJ554" s="168"/>
      <c r="KDK554" s="168"/>
      <c r="KDL554" s="168"/>
      <c r="KDM554" s="168"/>
      <c r="KDN554" s="168"/>
      <c r="KDO554" s="168"/>
      <c r="KDP554" s="168"/>
      <c r="KDQ554" s="168"/>
      <c r="KDR554" s="168"/>
      <c r="KDS554" s="168"/>
      <c r="KDT554" s="168"/>
      <c r="KDU554" s="168"/>
      <c r="KDV554" s="168"/>
      <c r="KDW554" s="168"/>
      <c r="KDX554" s="168"/>
      <c r="KDY554" s="168"/>
      <c r="KDZ554" s="168"/>
      <c r="KEA554" s="168"/>
      <c r="KEB554" s="168"/>
      <c r="KEC554" s="168"/>
      <c r="KED554" s="168"/>
      <c r="KEE554" s="168"/>
      <c r="KEF554" s="168"/>
      <c r="KEG554" s="168"/>
      <c r="KEH554" s="168"/>
      <c r="KEI554" s="168"/>
      <c r="KEJ554" s="168"/>
      <c r="KEK554" s="168"/>
      <c r="KEL554" s="168"/>
      <c r="KEM554" s="168"/>
      <c r="KEN554" s="168"/>
      <c r="KEO554" s="168"/>
      <c r="KEP554" s="168"/>
      <c r="KEQ554" s="168"/>
      <c r="KER554" s="168"/>
      <c r="KES554" s="168"/>
      <c r="KET554" s="168"/>
      <c r="KEU554" s="168"/>
      <c r="KEV554" s="168"/>
      <c r="KEW554" s="168"/>
      <c r="KEX554" s="168"/>
      <c r="KEY554" s="168"/>
      <c r="KEZ554" s="168"/>
      <c r="KFA554" s="168"/>
      <c r="KFB554" s="168"/>
      <c r="KFC554" s="168"/>
      <c r="KFD554" s="168"/>
      <c r="KFE554" s="168"/>
      <c r="KFF554" s="168"/>
      <c r="KFG554" s="168"/>
      <c r="KFH554" s="168"/>
      <c r="KFI554" s="168"/>
      <c r="KFJ554" s="168"/>
      <c r="KFK554" s="168"/>
      <c r="KFL554" s="168"/>
      <c r="KFM554" s="168"/>
      <c r="KFN554" s="168"/>
      <c r="KFO554" s="168"/>
      <c r="KFP554" s="168"/>
      <c r="KFQ554" s="168"/>
      <c r="KFR554" s="168"/>
      <c r="KFS554" s="168"/>
      <c r="KFT554" s="168"/>
      <c r="KFU554" s="168"/>
      <c r="KFV554" s="168"/>
      <c r="KFW554" s="168"/>
      <c r="KFX554" s="168"/>
      <c r="KFY554" s="168"/>
      <c r="KFZ554" s="168"/>
      <c r="KGA554" s="168"/>
      <c r="KGB554" s="168"/>
      <c r="KGC554" s="168"/>
      <c r="KGD554" s="168"/>
      <c r="KGE554" s="168"/>
      <c r="KGF554" s="168"/>
      <c r="KGG554" s="168"/>
      <c r="KGH554" s="168"/>
      <c r="KGI554" s="168"/>
      <c r="KGJ554" s="168"/>
      <c r="KGK554" s="168"/>
      <c r="KGL554" s="168"/>
      <c r="KGM554" s="168"/>
      <c r="KGN554" s="168"/>
      <c r="KGO554" s="168"/>
      <c r="KGP554" s="168"/>
      <c r="KGQ554" s="168"/>
      <c r="KGR554" s="168"/>
      <c r="KGS554" s="168"/>
      <c r="KGT554" s="168"/>
      <c r="KGU554" s="168"/>
      <c r="KGV554" s="168"/>
      <c r="KGW554" s="168"/>
      <c r="KGX554" s="168"/>
      <c r="KGY554" s="168"/>
      <c r="KGZ554" s="168"/>
      <c r="KHA554" s="168"/>
      <c r="KHB554" s="168"/>
      <c r="KHC554" s="168"/>
      <c r="KHD554" s="168"/>
      <c r="KHE554" s="168"/>
      <c r="KHF554" s="168"/>
      <c r="KHG554" s="168"/>
      <c r="KHH554" s="168"/>
      <c r="KHI554" s="168"/>
      <c r="KHJ554" s="168"/>
      <c r="KHK554" s="168"/>
      <c r="KHL554" s="168"/>
      <c r="KHM554" s="168"/>
      <c r="KHN554" s="168"/>
      <c r="KHO554" s="168"/>
      <c r="KHP554" s="168"/>
      <c r="KHQ554" s="168"/>
      <c r="KHR554" s="168"/>
      <c r="KHS554" s="168"/>
      <c r="KHT554" s="168"/>
      <c r="KHU554" s="168"/>
      <c r="KHV554" s="168"/>
      <c r="KHW554" s="168"/>
      <c r="KHX554" s="168"/>
      <c r="KHY554" s="168"/>
      <c r="KHZ554" s="168"/>
      <c r="KIA554" s="168"/>
      <c r="KIB554" s="168"/>
      <c r="KIC554" s="168"/>
      <c r="KID554" s="168"/>
      <c r="KIE554" s="168"/>
      <c r="KIF554" s="168"/>
      <c r="KIG554" s="168"/>
      <c r="KIH554" s="168"/>
      <c r="KII554" s="168"/>
      <c r="KIJ554" s="168"/>
      <c r="KIK554" s="168"/>
      <c r="KIL554" s="168"/>
      <c r="KIM554" s="168"/>
      <c r="KIN554" s="168"/>
      <c r="KIO554" s="168"/>
      <c r="KIP554" s="168"/>
      <c r="KIQ554" s="168"/>
      <c r="KIR554" s="168"/>
      <c r="KIS554" s="168"/>
      <c r="KIT554" s="168"/>
      <c r="KIU554" s="168"/>
      <c r="KIV554" s="168"/>
      <c r="KIW554" s="168"/>
      <c r="KIX554" s="168"/>
      <c r="KIY554" s="168"/>
      <c r="KIZ554" s="168"/>
      <c r="KJA554" s="168"/>
      <c r="KJB554" s="168"/>
      <c r="KJC554" s="168"/>
      <c r="KJD554" s="168"/>
      <c r="KJE554" s="168"/>
      <c r="KJF554" s="168"/>
      <c r="KJG554" s="168"/>
      <c r="KJH554" s="168"/>
      <c r="KJI554" s="168"/>
      <c r="KJJ554" s="168"/>
      <c r="KJK554" s="168"/>
      <c r="KJL554" s="168"/>
      <c r="KJM554" s="168"/>
      <c r="KJN554" s="168"/>
      <c r="KJO554" s="168"/>
      <c r="KJP554" s="168"/>
      <c r="KJQ554" s="168"/>
      <c r="KJR554" s="168"/>
      <c r="KJS554" s="168"/>
      <c r="KJT554" s="168"/>
      <c r="KJU554" s="168"/>
      <c r="KJV554" s="168"/>
      <c r="KJW554" s="168"/>
      <c r="KJX554" s="168"/>
      <c r="KJY554" s="168"/>
      <c r="KJZ554" s="168"/>
      <c r="KKA554" s="168"/>
      <c r="KKB554" s="168"/>
      <c r="KKC554" s="168"/>
      <c r="KKD554" s="168"/>
      <c r="KKE554" s="168"/>
      <c r="KKF554" s="168"/>
      <c r="KKG554" s="168"/>
      <c r="KKH554" s="168"/>
      <c r="KKI554" s="168"/>
      <c r="KKJ554" s="168"/>
      <c r="KKK554" s="168"/>
      <c r="KKL554" s="168"/>
      <c r="KKM554" s="168"/>
      <c r="KKN554" s="168"/>
      <c r="KKO554" s="168"/>
      <c r="KKP554" s="168"/>
      <c r="KKQ554" s="168"/>
      <c r="KKR554" s="168"/>
      <c r="KKS554" s="168"/>
      <c r="KKT554" s="168"/>
      <c r="KKU554" s="168"/>
      <c r="KKV554" s="168"/>
      <c r="KKW554" s="168"/>
      <c r="KKX554" s="168"/>
      <c r="KKY554" s="168"/>
      <c r="KKZ554" s="168"/>
      <c r="KLA554" s="168"/>
      <c r="KLB554" s="168"/>
      <c r="KLC554" s="168"/>
      <c r="KLD554" s="168"/>
      <c r="KLE554" s="168"/>
      <c r="KLF554" s="168"/>
      <c r="KLG554" s="168"/>
      <c r="KLH554" s="168"/>
      <c r="KLI554" s="168"/>
      <c r="KLJ554" s="168"/>
      <c r="KLK554" s="168"/>
      <c r="KLL554" s="168"/>
      <c r="KLM554" s="168"/>
      <c r="KLN554" s="168"/>
      <c r="KLO554" s="168"/>
      <c r="KLP554" s="168"/>
      <c r="KLQ554" s="168"/>
      <c r="KLR554" s="168"/>
      <c r="KLS554" s="168"/>
      <c r="KLT554" s="168"/>
      <c r="KLU554" s="168"/>
      <c r="KLV554" s="168"/>
      <c r="KLW554" s="168"/>
      <c r="KLX554" s="168"/>
      <c r="KLY554" s="168"/>
      <c r="KLZ554" s="168"/>
      <c r="KMA554" s="168"/>
      <c r="KMB554" s="168"/>
      <c r="KMC554" s="168"/>
      <c r="KMD554" s="168"/>
      <c r="KME554" s="168"/>
      <c r="KMF554" s="168"/>
      <c r="KMG554" s="168"/>
      <c r="KMH554" s="168"/>
      <c r="KMI554" s="168"/>
      <c r="KMJ554" s="168"/>
      <c r="KMK554" s="168"/>
      <c r="KML554" s="168"/>
      <c r="KMM554" s="168"/>
      <c r="KMN554" s="168"/>
      <c r="KMO554" s="168"/>
      <c r="KMP554" s="168"/>
      <c r="KMQ554" s="168"/>
      <c r="KMR554" s="168"/>
      <c r="KMS554" s="168"/>
      <c r="KMT554" s="168"/>
      <c r="KMU554" s="168"/>
      <c r="KMV554" s="168"/>
      <c r="KMW554" s="168"/>
      <c r="KMX554" s="168"/>
      <c r="KMY554" s="168"/>
      <c r="KMZ554" s="168"/>
      <c r="KNA554" s="168"/>
      <c r="KNB554" s="168"/>
      <c r="KNC554" s="168"/>
      <c r="KND554" s="168"/>
      <c r="KNE554" s="168"/>
      <c r="KNF554" s="168"/>
      <c r="KNG554" s="168"/>
      <c r="KNH554" s="168"/>
      <c r="KNI554" s="168"/>
      <c r="KNJ554" s="168"/>
      <c r="KNK554" s="168"/>
      <c r="KNL554" s="168"/>
      <c r="KNM554" s="168"/>
      <c r="KNN554" s="168"/>
      <c r="KNO554" s="168"/>
      <c r="KNP554" s="168"/>
      <c r="KNQ554" s="168"/>
      <c r="KNR554" s="168"/>
      <c r="KNS554" s="168"/>
      <c r="KNT554" s="168"/>
      <c r="KNU554" s="168"/>
      <c r="KNV554" s="168"/>
      <c r="KNW554" s="168"/>
      <c r="KNX554" s="168"/>
      <c r="KNY554" s="168"/>
      <c r="KNZ554" s="168"/>
      <c r="KOA554" s="168"/>
      <c r="KOB554" s="168"/>
      <c r="KOC554" s="168"/>
      <c r="KOD554" s="168"/>
      <c r="KOE554" s="168"/>
      <c r="KOF554" s="168"/>
      <c r="KOG554" s="168"/>
      <c r="KOH554" s="168"/>
      <c r="KOI554" s="168"/>
      <c r="KOJ554" s="168"/>
      <c r="KOK554" s="168"/>
      <c r="KOL554" s="168"/>
      <c r="KOM554" s="168"/>
      <c r="KON554" s="168"/>
      <c r="KOO554" s="168"/>
      <c r="KOP554" s="168"/>
      <c r="KOQ554" s="168"/>
      <c r="KOR554" s="168"/>
      <c r="KOS554" s="168"/>
      <c r="KOT554" s="168"/>
      <c r="KOU554" s="168"/>
      <c r="KOV554" s="168"/>
      <c r="KOW554" s="168"/>
      <c r="KOX554" s="168"/>
      <c r="KOY554" s="168"/>
      <c r="KOZ554" s="168"/>
      <c r="KPA554" s="168"/>
      <c r="KPB554" s="168"/>
      <c r="KPC554" s="168"/>
      <c r="KPD554" s="168"/>
      <c r="KPE554" s="168"/>
      <c r="KPF554" s="168"/>
      <c r="KPG554" s="168"/>
      <c r="KPH554" s="168"/>
      <c r="KPI554" s="168"/>
      <c r="KPJ554" s="168"/>
      <c r="KPK554" s="168"/>
      <c r="KPL554" s="168"/>
      <c r="KPM554" s="168"/>
      <c r="KPN554" s="168"/>
      <c r="KPO554" s="168"/>
      <c r="KPP554" s="168"/>
      <c r="KPQ554" s="168"/>
      <c r="KPR554" s="168"/>
      <c r="KPS554" s="168"/>
      <c r="KPT554" s="168"/>
      <c r="KPU554" s="168"/>
      <c r="KPV554" s="168"/>
      <c r="KPW554" s="168"/>
      <c r="KPX554" s="168"/>
      <c r="KPY554" s="168"/>
      <c r="KPZ554" s="168"/>
      <c r="KQA554" s="168"/>
      <c r="KQB554" s="168"/>
      <c r="KQC554" s="168"/>
      <c r="KQD554" s="168"/>
      <c r="KQE554" s="168"/>
      <c r="KQF554" s="168"/>
      <c r="KQG554" s="168"/>
      <c r="KQH554" s="168"/>
      <c r="KQI554" s="168"/>
      <c r="KQJ554" s="168"/>
      <c r="KQK554" s="168"/>
      <c r="KQL554" s="168"/>
      <c r="KQM554" s="168"/>
      <c r="KQN554" s="168"/>
      <c r="KQO554" s="168"/>
      <c r="KQP554" s="168"/>
      <c r="KQQ554" s="168"/>
      <c r="KQR554" s="168"/>
      <c r="KQS554" s="168"/>
      <c r="KQT554" s="168"/>
      <c r="KQU554" s="168"/>
      <c r="KQV554" s="168"/>
      <c r="KQW554" s="168"/>
      <c r="KQX554" s="168"/>
      <c r="KQY554" s="168"/>
      <c r="KQZ554" s="168"/>
      <c r="KRA554" s="168"/>
      <c r="KRB554" s="168"/>
      <c r="KRC554" s="168"/>
      <c r="KRD554" s="168"/>
      <c r="KRE554" s="168"/>
      <c r="KRF554" s="168"/>
      <c r="KRG554" s="168"/>
      <c r="KRH554" s="168"/>
      <c r="KRI554" s="168"/>
      <c r="KRJ554" s="168"/>
      <c r="KRK554" s="168"/>
      <c r="KRL554" s="168"/>
      <c r="KRM554" s="168"/>
      <c r="KRN554" s="168"/>
      <c r="KRO554" s="168"/>
      <c r="KRP554" s="168"/>
      <c r="KRQ554" s="168"/>
      <c r="KRR554" s="168"/>
      <c r="KRS554" s="168"/>
      <c r="KRT554" s="168"/>
      <c r="KRU554" s="168"/>
      <c r="KRV554" s="168"/>
      <c r="KRW554" s="168"/>
      <c r="KRX554" s="168"/>
      <c r="KRY554" s="168"/>
      <c r="KRZ554" s="168"/>
      <c r="KSA554" s="168"/>
      <c r="KSB554" s="168"/>
      <c r="KSC554" s="168"/>
      <c r="KSD554" s="168"/>
      <c r="KSE554" s="168"/>
      <c r="KSF554" s="168"/>
      <c r="KSG554" s="168"/>
      <c r="KSH554" s="168"/>
      <c r="KSI554" s="168"/>
      <c r="KSJ554" s="168"/>
      <c r="KSK554" s="168"/>
      <c r="KSL554" s="168"/>
      <c r="KSM554" s="168"/>
      <c r="KSN554" s="168"/>
      <c r="KSO554" s="168"/>
      <c r="KSP554" s="168"/>
      <c r="KSQ554" s="168"/>
      <c r="KSR554" s="168"/>
      <c r="KSS554" s="168"/>
      <c r="KST554" s="168"/>
      <c r="KSU554" s="168"/>
      <c r="KSV554" s="168"/>
      <c r="KSW554" s="168"/>
      <c r="KSX554" s="168"/>
      <c r="KSY554" s="168"/>
      <c r="KSZ554" s="168"/>
      <c r="KTA554" s="168"/>
      <c r="KTB554" s="168"/>
      <c r="KTC554" s="168"/>
      <c r="KTD554" s="168"/>
      <c r="KTE554" s="168"/>
      <c r="KTF554" s="168"/>
      <c r="KTG554" s="168"/>
      <c r="KTH554" s="168"/>
      <c r="KTI554" s="168"/>
      <c r="KTJ554" s="168"/>
      <c r="KTK554" s="168"/>
      <c r="KTL554" s="168"/>
      <c r="KTM554" s="168"/>
      <c r="KTN554" s="168"/>
      <c r="KTO554" s="168"/>
      <c r="KTP554" s="168"/>
      <c r="KTQ554" s="168"/>
      <c r="KTR554" s="168"/>
      <c r="KTS554" s="168"/>
      <c r="KTT554" s="168"/>
      <c r="KTU554" s="168"/>
      <c r="KTV554" s="168"/>
      <c r="KTW554" s="168"/>
      <c r="KTX554" s="168"/>
      <c r="KTY554" s="168"/>
      <c r="KTZ554" s="168"/>
      <c r="KUA554" s="168"/>
      <c r="KUB554" s="168"/>
      <c r="KUC554" s="168"/>
      <c r="KUD554" s="168"/>
      <c r="KUE554" s="168"/>
      <c r="KUF554" s="168"/>
      <c r="KUG554" s="168"/>
      <c r="KUH554" s="168"/>
      <c r="KUI554" s="168"/>
      <c r="KUJ554" s="168"/>
      <c r="KUK554" s="168"/>
      <c r="KUL554" s="168"/>
      <c r="KUM554" s="168"/>
      <c r="KUN554" s="168"/>
      <c r="KUO554" s="168"/>
      <c r="KUP554" s="168"/>
      <c r="KUQ554" s="168"/>
      <c r="KUR554" s="168"/>
      <c r="KUS554" s="168"/>
      <c r="KUT554" s="168"/>
      <c r="KUU554" s="168"/>
      <c r="KUV554" s="168"/>
      <c r="KUW554" s="168"/>
      <c r="KUX554" s="168"/>
      <c r="KUY554" s="168"/>
      <c r="KUZ554" s="168"/>
      <c r="KVA554" s="168"/>
      <c r="KVB554" s="168"/>
      <c r="KVC554" s="168"/>
      <c r="KVD554" s="168"/>
      <c r="KVE554" s="168"/>
      <c r="KVF554" s="168"/>
      <c r="KVG554" s="168"/>
      <c r="KVH554" s="168"/>
      <c r="KVI554" s="168"/>
      <c r="KVJ554" s="168"/>
      <c r="KVK554" s="168"/>
      <c r="KVL554" s="168"/>
      <c r="KVM554" s="168"/>
      <c r="KVN554" s="168"/>
      <c r="KVO554" s="168"/>
      <c r="KVP554" s="168"/>
      <c r="KVQ554" s="168"/>
      <c r="KVR554" s="168"/>
      <c r="KVS554" s="168"/>
      <c r="KVT554" s="168"/>
      <c r="KVU554" s="168"/>
      <c r="KVV554" s="168"/>
      <c r="KVW554" s="168"/>
      <c r="KVX554" s="168"/>
      <c r="KVY554" s="168"/>
      <c r="KVZ554" s="168"/>
      <c r="KWA554" s="168"/>
      <c r="KWB554" s="168"/>
      <c r="KWC554" s="168"/>
      <c r="KWD554" s="168"/>
      <c r="KWE554" s="168"/>
      <c r="KWF554" s="168"/>
      <c r="KWG554" s="168"/>
      <c r="KWH554" s="168"/>
      <c r="KWI554" s="168"/>
      <c r="KWJ554" s="168"/>
      <c r="KWK554" s="168"/>
      <c r="KWL554" s="168"/>
      <c r="KWM554" s="168"/>
      <c r="KWN554" s="168"/>
      <c r="KWO554" s="168"/>
      <c r="KWP554" s="168"/>
      <c r="KWQ554" s="168"/>
      <c r="KWR554" s="168"/>
      <c r="KWS554" s="168"/>
      <c r="KWT554" s="168"/>
      <c r="KWU554" s="168"/>
      <c r="KWV554" s="168"/>
      <c r="KWW554" s="168"/>
      <c r="KWX554" s="168"/>
      <c r="KWY554" s="168"/>
      <c r="KWZ554" s="168"/>
      <c r="KXA554" s="168"/>
      <c r="KXB554" s="168"/>
      <c r="KXC554" s="168"/>
      <c r="KXD554" s="168"/>
      <c r="KXE554" s="168"/>
      <c r="KXF554" s="168"/>
      <c r="KXG554" s="168"/>
      <c r="KXH554" s="168"/>
      <c r="KXI554" s="168"/>
      <c r="KXJ554" s="168"/>
      <c r="KXK554" s="168"/>
      <c r="KXL554" s="168"/>
      <c r="KXM554" s="168"/>
      <c r="KXN554" s="168"/>
      <c r="KXO554" s="168"/>
      <c r="KXP554" s="168"/>
      <c r="KXQ554" s="168"/>
      <c r="KXR554" s="168"/>
      <c r="KXS554" s="168"/>
      <c r="KXT554" s="168"/>
      <c r="KXU554" s="168"/>
      <c r="KXV554" s="168"/>
      <c r="KXW554" s="168"/>
      <c r="KXX554" s="168"/>
      <c r="KXY554" s="168"/>
      <c r="KXZ554" s="168"/>
      <c r="KYA554" s="168"/>
      <c r="KYB554" s="168"/>
      <c r="KYC554" s="168"/>
      <c r="KYD554" s="168"/>
      <c r="KYE554" s="168"/>
      <c r="KYF554" s="168"/>
      <c r="KYG554" s="168"/>
      <c r="KYH554" s="168"/>
      <c r="KYI554" s="168"/>
      <c r="KYJ554" s="168"/>
      <c r="KYK554" s="168"/>
      <c r="KYL554" s="168"/>
      <c r="KYM554" s="168"/>
      <c r="KYN554" s="168"/>
      <c r="KYO554" s="168"/>
      <c r="KYP554" s="168"/>
      <c r="KYQ554" s="168"/>
      <c r="KYR554" s="168"/>
      <c r="KYS554" s="168"/>
      <c r="KYT554" s="168"/>
      <c r="KYU554" s="168"/>
      <c r="KYV554" s="168"/>
      <c r="KYW554" s="168"/>
      <c r="KYX554" s="168"/>
      <c r="KYY554" s="168"/>
      <c r="KYZ554" s="168"/>
      <c r="KZA554" s="168"/>
      <c r="KZB554" s="168"/>
      <c r="KZC554" s="168"/>
      <c r="KZD554" s="168"/>
      <c r="KZE554" s="168"/>
      <c r="KZF554" s="168"/>
      <c r="KZG554" s="168"/>
      <c r="KZH554" s="168"/>
      <c r="KZI554" s="168"/>
      <c r="KZJ554" s="168"/>
      <c r="KZK554" s="168"/>
      <c r="KZL554" s="168"/>
      <c r="KZM554" s="168"/>
      <c r="KZN554" s="168"/>
      <c r="KZO554" s="168"/>
      <c r="KZP554" s="168"/>
      <c r="KZQ554" s="168"/>
      <c r="KZR554" s="168"/>
      <c r="KZS554" s="168"/>
      <c r="KZT554" s="168"/>
      <c r="KZU554" s="168"/>
      <c r="KZV554" s="168"/>
      <c r="KZW554" s="168"/>
      <c r="KZX554" s="168"/>
      <c r="KZY554" s="168"/>
      <c r="KZZ554" s="168"/>
      <c r="LAA554" s="168"/>
      <c r="LAB554" s="168"/>
      <c r="LAC554" s="168"/>
      <c r="LAD554" s="168"/>
      <c r="LAE554" s="168"/>
      <c r="LAF554" s="168"/>
      <c r="LAG554" s="168"/>
      <c r="LAH554" s="168"/>
      <c r="LAI554" s="168"/>
      <c r="LAJ554" s="168"/>
      <c r="LAK554" s="168"/>
      <c r="LAL554" s="168"/>
      <c r="LAM554" s="168"/>
      <c r="LAN554" s="168"/>
      <c r="LAO554" s="168"/>
      <c r="LAP554" s="168"/>
      <c r="LAQ554" s="168"/>
      <c r="LAR554" s="168"/>
      <c r="LAS554" s="168"/>
      <c r="LAT554" s="168"/>
      <c r="LAU554" s="168"/>
      <c r="LAV554" s="168"/>
      <c r="LAW554" s="168"/>
      <c r="LAX554" s="168"/>
      <c r="LAY554" s="168"/>
      <c r="LAZ554" s="168"/>
      <c r="LBA554" s="168"/>
      <c r="LBB554" s="168"/>
      <c r="LBC554" s="168"/>
      <c r="LBD554" s="168"/>
      <c r="LBE554" s="168"/>
      <c r="LBF554" s="168"/>
      <c r="LBG554" s="168"/>
      <c r="LBH554" s="168"/>
      <c r="LBI554" s="168"/>
      <c r="LBJ554" s="168"/>
      <c r="LBK554" s="168"/>
      <c r="LBL554" s="168"/>
      <c r="LBM554" s="168"/>
      <c r="LBN554" s="168"/>
      <c r="LBO554" s="168"/>
      <c r="LBP554" s="168"/>
      <c r="LBQ554" s="168"/>
      <c r="LBR554" s="168"/>
      <c r="LBS554" s="168"/>
      <c r="LBT554" s="168"/>
      <c r="LBU554" s="168"/>
      <c r="LBV554" s="168"/>
      <c r="LBW554" s="168"/>
      <c r="LBX554" s="168"/>
      <c r="LBY554" s="168"/>
      <c r="LBZ554" s="168"/>
      <c r="LCA554" s="168"/>
      <c r="LCB554" s="168"/>
      <c r="LCC554" s="168"/>
      <c r="LCD554" s="168"/>
      <c r="LCE554" s="168"/>
      <c r="LCF554" s="168"/>
      <c r="LCG554" s="168"/>
      <c r="LCH554" s="168"/>
      <c r="LCI554" s="168"/>
      <c r="LCJ554" s="168"/>
      <c r="LCK554" s="168"/>
      <c r="LCL554" s="168"/>
      <c r="LCM554" s="168"/>
      <c r="LCN554" s="168"/>
      <c r="LCO554" s="168"/>
      <c r="LCP554" s="168"/>
      <c r="LCQ554" s="168"/>
      <c r="LCR554" s="168"/>
      <c r="LCS554" s="168"/>
      <c r="LCT554" s="168"/>
      <c r="LCU554" s="168"/>
      <c r="LCV554" s="168"/>
      <c r="LCW554" s="168"/>
      <c r="LCX554" s="168"/>
      <c r="LCY554" s="168"/>
      <c r="LCZ554" s="168"/>
      <c r="LDA554" s="168"/>
      <c r="LDB554" s="168"/>
      <c r="LDC554" s="168"/>
      <c r="LDD554" s="168"/>
      <c r="LDE554" s="168"/>
      <c r="LDF554" s="168"/>
      <c r="LDG554" s="168"/>
      <c r="LDH554" s="168"/>
      <c r="LDI554" s="168"/>
      <c r="LDJ554" s="168"/>
      <c r="LDK554" s="168"/>
      <c r="LDL554" s="168"/>
      <c r="LDM554" s="168"/>
      <c r="LDN554" s="168"/>
      <c r="LDO554" s="168"/>
      <c r="LDP554" s="168"/>
      <c r="LDQ554" s="168"/>
      <c r="LDR554" s="168"/>
      <c r="LDS554" s="168"/>
      <c r="LDT554" s="168"/>
      <c r="LDU554" s="168"/>
      <c r="LDV554" s="168"/>
      <c r="LDW554" s="168"/>
      <c r="LDX554" s="168"/>
      <c r="LDY554" s="168"/>
      <c r="LDZ554" s="168"/>
      <c r="LEA554" s="168"/>
      <c r="LEB554" s="168"/>
      <c r="LEC554" s="168"/>
      <c r="LED554" s="168"/>
      <c r="LEE554" s="168"/>
      <c r="LEF554" s="168"/>
      <c r="LEG554" s="168"/>
      <c r="LEH554" s="168"/>
      <c r="LEI554" s="168"/>
      <c r="LEJ554" s="168"/>
      <c r="LEK554" s="168"/>
      <c r="LEL554" s="168"/>
      <c r="LEM554" s="168"/>
      <c r="LEN554" s="168"/>
      <c r="LEO554" s="168"/>
      <c r="LEP554" s="168"/>
      <c r="LEQ554" s="168"/>
      <c r="LER554" s="168"/>
      <c r="LES554" s="168"/>
      <c r="LET554" s="168"/>
      <c r="LEU554" s="168"/>
      <c r="LEV554" s="168"/>
      <c r="LEW554" s="168"/>
      <c r="LEX554" s="168"/>
      <c r="LEY554" s="168"/>
      <c r="LEZ554" s="168"/>
      <c r="LFA554" s="168"/>
      <c r="LFB554" s="168"/>
      <c r="LFC554" s="168"/>
      <c r="LFD554" s="168"/>
      <c r="LFE554" s="168"/>
      <c r="LFF554" s="168"/>
      <c r="LFG554" s="168"/>
      <c r="LFH554" s="168"/>
      <c r="LFI554" s="168"/>
      <c r="LFJ554" s="168"/>
      <c r="LFK554" s="168"/>
      <c r="LFL554" s="168"/>
      <c r="LFM554" s="168"/>
      <c r="LFN554" s="168"/>
      <c r="LFO554" s="168"/>
      <c r="LFP554" s="168"/>
      <c r="LFQ554" s="168"/>
      <c r="LFR554" s="168"/>
      <c r="LFS554" s="168"/>
      <c r="LFT554" s="168"/>
      <c r="LFU554" s="168"/>
      <c r="LFV554" s="168"/>
      <c r="LFW554" s="168"/>
      <c r="LFX554" s="168"/>
      <c r="LFY554" s="168"/>
      <c r="LFZ554" s="168"/>
      <c r="LGA554" s="168"/>
      <c r="LGB554" s="168"/>
      <c r="LGC554" s="168"/>
      <c r="LGD554" s="168"/>
      <c r="LGE554" s="168"/>
      <c r="LGF554" s="168"/>
      <c r="LGG554" s="168"/>
      <c r="LGH554" s="168"/>
      <c r="LGI554" s="168"/>
      <c r="LGJ554" s="168"/>
      <c r="LGK554" s="168"/>
      <c r="LGL554" s="168"/>
      <c r="LGM554" s="168"/>
      <c r="LGN554" s="168"/>
      <c r="LGO554" s="168"/>
      <c r="LGP554" s="168"/>
      <c r="LGQ554" s="168"/>
      <c r="LGR554" s="168"/>
      <c r="LGS554" s="168"/>
      <c r="LGT554" s="168"/>
      <c r="LGU554" s="168"/>
      <c r="LGV554" s="168"/>
      <c r="LGW554" s="168"/>
      <c r="LGX554" s="168"/>
      <c r="LGY554" s="168"/>
      <c r="LGZ554" s="168"/>
      <c r="LHA554" s="168"/>
      <c r="LHB554" s="168"/>
      <c r="LHC554" s="168"/>
      <c r="LHD554" s="168"/>
      <c r="LHE554" s="168"/>
      <c r="LHF554" s="168"/>
      <c r="LHG554" s="168"/>
      <c r="LHH554" s="168"/>
      <c r="LHI554" s="168"/>
      <c r="LHJ554" s="168"/>
      <c r="LHK554" s="168"/>
      <c r="LHL554" s="168"/>
      <c r="LHM554" s="168"/>
      <c r="LHN554" s="168"/>
      <c r="LHO554" s="168"/>
      <c r="LHP554" s="168"/>
      <c r="LHQ554" s="168"/>
      <c r="LHR554" s="168"/>
      <c r="LHS554" s="168"/>
      <c r="LHT554" s="168"/>
      <c r="LHU554" s="168"/>
      <c r="LHV554" s="168"/>
      <c r="LHW554" s="168"/>
      <c r="LHX554" s="168"/>
      <c r="LHY554" s="168"/>
      <c r="LHZ554" s="168"/>
      <c r="LIA554" s="168"/>
      <c r="LIB554" s="168"/>
      <c r="LIC554" s="168"/>
      <c r="LID554" s="168"/>
      <c r="LIE554" s="168"/>
      <c r="LIF554" s="168"/>
      <c r="LIG554" s="168"/>
      <c r="LIH554" s="168"/>
      <c r="LII554" s="168"/>
      <c r="LIJ554" s="168"/>
      <c r="LIK554" s="168"/>
      <c r="LIL554" s="168"/>
      <c r="LIM554" s="168"/>
      <c r="LIN554" s="168"/>
      <c r="LIO554" s="168"/>
      <c r="LIP554" s="168"/>
      <c r="LIQ554" s="168"/>
      <c r="LIR554" s="168"/>
      <c r="LIS554" s="168"/>
      <c r="LIT554" s="168"/>
      <c r="LIU554" s="168"/>
      <c r="LIV554" s="168"/>
      <c r="LIW554" s="168"/>
      <c r="LIX554" s="168"/>
      <c r="LIY554" s="168"/>
      <c r="LIZ554" s="168"/>
      <c r="LJA554" s="168"/>
      <c r="LJB554" s="168"/>
      <c r="LJC554" s="168"/>
      <c r="LJD554" s="168"/>
      <c r="LJE554" s="168"/>
      <c r="LJF554" s="168"/>
      <c r="LJG554" s="168"/>
      <c r="LJH554" s="168"/>
      <c r="LJI554" s="168"/>
      <c r="LJJ554" s="168"/>
      <c r="LJK554" s="168"/>
      <c r="LJL554" s="168"/>
      <c r="LJM554" s="168"/>
      <c r="LJN554" s="168"/>
      <c r="LJO554" s="168"/>
      <c r="LJP554" s="168"/>
      <c r="LJQ554" s="168"/>
      <c r="LJR554" s="168"/>
      <c r="LJS554" s="168"/>
      <c r="LJT554" s="168"/>
      <c r="LJU554" s="168"/>
      <c r="LJV554" s="168"/>
      <c r="LJW554" s="168"/>
      <c r="LJX554" s="168"/>
      <c r="LJY554" s="168"/>
      <c r="LJZ554" s="168"/>
      <c r="LKA554" s="168"/>
      <c r="LKB554" s="168"/>
      <c r="LKC554" s="168"/>
      <c r="LKD554" s="168"/>
      <c r="LKE554" s="168"/>
      <c r="LKF554" s="168"/>
      <c r="LKG554" s="168"/>
      <c r="LKH554" s="168"/>
      <c r="LKI554" s="168"/>
      <c r="LKJ554" s="168"/>
      <c r="LKK554" s="168"/>
      <c r="LKL554" s="168"/>
      <c r="LKM554" s="168"/>
      <c r="LKN554" s="168"/>
      <c r="LKO554" s="168"/>
      <c r="LKP554" s="168"/>
      <c r="LKQ554" s="168"/>
      <c r="LKR554" s="168"/>
      <c r="LKS554" s="168"/>
      <c r="LKT554" s="168"/>
      <c r="LKU554" s="168"/>
      <c r="LKV554" s="168"/>
      <c r="LKW554" s="168"/>
      <c r="LKX554" s="168"/>
      <c r="LKY554" s="168"/>
      <c r="LKZ554" s="168"/>
      <c r="LLA554" s="168"/>
      <c r="LLB554" s="168"/>
      <c r="LLC554" s="168"/>
      <c r="LLD554" s="168"/>
      <c r="LLE554" s="168"/>
      <c r="LLF554" s="168"/>
      <c r="LLG554" s="168"/>
      <c r="LLH554" s="168"/>
      <c r="LLI554" s="168"/>
      <c r="LLJ554" s="168"/>
      <c r="LLK554" s="168"/>
      <c r="LLL554" s="168"/>
      <c r="LLM554" s="168"/>
      <c r="LLN554" s="168"/>
      <c r="LLO554" s="168"/>
      <c r="LLP554" s="168"/>
      <c r="LLQ554" s="168"/>
      <c r="LLR554" s="168"/>
      <c r="LLS554" s="168"/>
      <c r="LLT554" s="168"/>
      <c r="LLU554" s="168"/>
      <c r="LLV554" s="168"/>
      <c r="LLW554" s="168"/>
      <c r="LLX554" s="168"/>
      <c r="LLY554" s="168"/>
      <c r="LLZ554" s="168"/>
      <c r="LMA554" s="168"/>
      <c r="LMB554" s="168"/>
      <c r="LMC554" s="168"/>
      <c r="LMD554" s="168"/>
      <c r="LME554" s="168"/>
      <c r="LMF554" s="168"/>
      <c r="LMG554" s="168"/>
      <c r="LMH554" s="168"/>
      <c r="LMI554" s="168"/>
      <c r="LMJ554" s="168"/>
      <c r="LMK554" s="168"/>
      <c r="LML554" s="168"/>
      <c r="LMM554" s="168"/>
      <c r="LMN554" s="168"/>
      <c r="LMO554" s="168"/>
      <c r="LMP554" s="168"/>
      <c r="LMQ554" s="168"/>
      <c r="LMR554" s="168"/>
      <c r="LMS554" s="168"/>
      <c r="LMT554" s="168"/>
      <c r="LMU554" s="168"/>
      <c r="LMV554" s="168"/>
      <c r="LMW554" s="168"/>
      <c r="LMX554" s="168"/>
      <c r="LMY554" s="168"/>
      <c r="LMZ554" s="168"/>
      <c r="LNA554" s="168"/>
      <c r="LNB554" s="168"/>
      <c r="LNC554" s="168"/>
      <c r="LND554" s="168"/>
      <c r="LNE554" s="168"/>
      <c r="LNF554" s="168"/>
      <c r="LNG554" s="168"/>
      <c r="LNH554" s="168"/>
      <c r="LNI554" s="168"/>
      <c r="LNJ554" s="168"/>
      <c r="LNK554" s="168"/>
      <c r="LNL554" s="168"/>
      <c r="LNM554" s="168"/>
      <c r="LNN554" s="168"/>
      <c r="LNO554" s="168"/>
      <c r="LNP554" s="168"/>
      <c r="LNQ554" s="168"/>
      <c r="LNR554" s="168"/>
      <c r="LNS554" s="168"/>
      <c r="LNT554" s="168"/>
      <c r="LNU554" s="168"/>
      <c r="LNV554" s="168"/>
      <c r="LNW554" s="168"/>
      <c r="LNX554" s="168"/>
      <c r="LNY554" s="168"/>
      <c r="LNZ554" s="168"/>
      <c r="LOA554" s="168"/>
      <c r="LOB554" s="168"/>
      <c r="LOC554" s="168"/>
      <c r="LOD554" s="168"/>
      <c r="LOE554" s="168"/>
      <c r="LOF554" s="168"/>
      <c r="LOG554" s="168"/>
      <c r="LOH554" s="168"/>
      <c r="LOI554" s="168"/>
      <c r="LOJ554" s="168"/>
      <c r="LOK554" s="168"/>
      <c r="LOL554" s="168"/>
      <c r="LOM554" s="168"/>
      <c r="LON554" s="168"/>
      <c r="LOO554" s="168"/>
      <c r="LOP554" s="168"/>
      <c r="LOQ554" s="168"/>
      <c r="LOR554" s="168"/>
      <c r="LOS554" s="168"/>
      <c r="LOT554" s="168"/>
      <c r="LOU554" s="168"/>
      <c r="LOV554" s="168"/>
      <c r="LOW554" s="168"/>
      <c r="LOX554" s="168"/>
      <c r="LOY554" s="168"/>
      <c r="LOZ554" s="168"/>
      <c r="LPA554" s="168"/>
      <c r="LPB554" s="168"/>
      <c r="LPC554" s="168"/>
      <c r="LPD554" s="168"/>
      <c r="LPE554" s="168"/>
      <c r="LPF554" s="168"/>
      <c r="LPG554" s="168"/>
      <c r="LPH554" s="168"/>
      <c r="LPI554" s="168"/>
      <c r="LPJ554" s="168"/>
      <c r="LPK554" s="168"/>
      <c r="LPL554" s="168"/>
      <c r="LPM554" s="168"/>
      <c r="LPN554" s="168"/>
      <c r="LPO554" s="168"/>
      <c r="LPP554" s="168"/>
      <c r="LPQ554" s="168"/>
      <c r="LPR554" s="168"/>
      <c r="LPS554" s="168"/>
      <c r="LPT554" s="168"/>
      <c r="LPU554" s="168"/>
      <c r="LPV554" s="168"/>
      <c r="LPW554" s="168"/>
      <c r="LPX554" s="168"/>
      <c r="LPY554" s="168"/>
      <c r="LPZ554" s="168"/>
      <c r="LQA554" s="168"/>
      <c r="LQB554" s="168"/>
      <c r="LQC554" s="168"/>
      <c r="LQD554" s="168"/>
      <c r="LQE554" s="168"/>
      <c r="LQF554" s="168"/>
      <c r="LQG554" s="168"/>
      <c r="LQH554" s="168"/>
      <c r="LQI554" s="168"/>
      <c r="LQJ554" s="168"/>
      <c r="LQK554" s="168"/>
      <c r="LQL554" s="168"/>
      <c r="LQM554" s="168"/>
      <c r="LQN554" s="168"/>
      <c r="LQO554" s="168"/>
      <c r="LQP554" s="168"/>
      <c r="LQQ554" s="168"/>
      <c r="LQR554" s="168"/>
      <c r="LQS554" s="168"/>
      <c r="LQT554" s="168"/>
      <c r="LQU554" s="168"/>
      <c r="LQV554" s="168"/>
      <c r="LQW554" s="168"/>
      <c r="LQX554" s="168"/>
      <c r="LQY554" s="168"/>
      <c r="LQZ554" s="168"/>
      <c r="LRA554" s="168"/>
      <c r="LRB554" s="168"/>
      <c r="LRC554" s="168"/>
      <c r="LRD554" s="168"/>
      <c r="LRE554" s="168"/>
      <c r="LRF554" s="168"/>
      <c r="LRG554" s="168"/>
      <c r="LRH554" s="168"/>
      <c r="LRI554" s="168"/>
      <c r="LRJ554" s="168"/>
      <c r="LRK554" s="168"/>
      <c r="LRL554" s="168"/>
      <c r="LRM554" s="168"/>
      <c r="LRN554" s="168"/>
      <c r="LRO554" s="168"/>
      <c r="LRP554" s="168"/>
      <c r="LRQ554" s="168"/>
      <c r="LRR554" s="168"/>
      <c r="LRS554" s="168"/>
      <c r="LRT554" s="168"/>
      <c r="LRU554" s="168"/>
      <c r="LRV554" s="168"/>
      <c r="LRW554" s="168"/>
      <c r="LRX554" s="168"/>
      <c r="LRY554" s="168"/>
      <c r="LRZ554" s="168"/>
      <c r="LSA554" s="168"/>
      <c r="LSB554" s="168"/>
      <c r="LSC554" s="168"/>
      <c r="LSD554" s="168"/>
      <c r="LSE554" s="168"/>
      <c r="LSF554" s="168"/>
      <c r="LSG554" s="168"/>
      <c r="LSH554" s="168"/>
      <c r="LSI554" s="168"/>
      <c r="LSJ554" s="168"/>
      <c r="LSK554" s="168"/>
      <c r="LSL554" s="168"/>
      <c r="LSM554" s="168"/>
      <c r="LSN554" s="168"/>
      <c r="LSO554" s="168"/>
      <c r="LSP554" s="168"/>
      <c r="LSQ554" s="168"/>
      <c r="LSR554" s="168"/>
      <c r="LSS554" s="168"/>
      <c r="LST554" s="168"/>
      <c r="LSU554" s="168"/>
      <c r="LSV554" s="168"/>
      <c r="LSW554" s="168"/>
      <c r="LSX554" s="168"/>
      <c r="LSY554" s="168"/>
      <c r="LSZ554" s="168"/>
      <c r="LTA554" s="168"/>
      <c r="LTB554" s="168"/>
      <c r="LTC554" s="168"/>
      <c r="LTD554" s="168"/>
      <c r="LTE554" s="168"/>
      <c r="LTF554" s="168"/>
      <c r="LTG554" s="168"/>
      <c r="LTH554" s="168"/>
      <c r="LTI554" s="168"/>
      <c r="LTJ554" s="168"/>
      <c r="LTK554" s="168"/>
      <c r="LTL554" s="168"/>
      <c r="LTM554" s="168"/>
      <c r="LTN554" s="168"/>
      <c r="LTO554" s="168"/>
      <c r="LTP554" s="168"/>
      <c r="LTQ554" s="168"/>
      <c r="LTR554" s="168"/>
      <c r="LTS554" s="168"/>
      <c r="LTT554" s="168"/>
      <c r="LTU554" s="168"/>
      <c r="LTV554" s="168"/>
      <c r="LTW554" s="168"/>
      <c r="LTX554" s="168"/>
      <c r="LTY554" s="168"/>
      <c r="LTZ554" s="168"/>
      <c r="LUA554" s="168"/>
      <c r="LUB554" s="168"/>
      <c r="LUC554" s="168"/>
      <c r="LUD554" s="168"/>
      <c r="LUE554" s="168"/>
      <c r="LUF554" s="168"/>
      <c r="LUG554" s="168"/>
      <c r="LUH554" s="168"/>
      <c r="LUI554" s="168"/>
      <c r="LUJ554" s="168"/>
      <c r="LUK554" s="168"/>
      <c r="LUL554" s="168"/>
      <c r="LUM554" s="168"/>
      <c r="LUN554" s="168"/>
      <c r="LUO554" s="168"/>
      <c r="LUP554" s="168"/>
      <c r="LUQ554" s="168"/>
      <c r="LUR554" s="168"/>
      <c r="LUS554" s="168"/>
      <c r="LUT554" s="168"/>
      <c r="LUU554" s="168"/>
      <c r="LUV554" s="168"/>
      <c r="LUW554" s="168"/>
      <c r="LUX554" s="168"/>
      <c r="LUY554" s="168"/>
      <c r="LUZ554" s="168"/>
      <c r="LVA554" s="168"/>
      <c r="LVB554" s="168"/>
      <c r="LVC554" s="168"/>
      <c r="LVD554" s="168"/>
      <c r="LVE554" s="168"/>
      <c r="LVF554" s="168"/>
      <c r="LVG554" s="168"/>
      <c r="LVH554" s="168"/>
      <c r="LVI554" s="168"/>
      <c r="LVJ554" s="168"/>
      <c r="LVK554" s="168"/>
      <c r="LVL554" s="168"/>
      <c r="LVM554" s="168"/>
      <c r="LVN554" s="168"/>
      <c r="LVO554" s="168"/>
      <c r="LVP554" s="168"/>
      <c r="LVQ554" s="168"/>
      <c r="LVR554" s="168"/>
      <c r="LVS554" s="168"/>
      <c r="LVT554" s="168"/>
      <c r="LVU554" s="168"/>
      <c r="LVV554" s="168"/>
      <c r="LVW554" s="168"/>
      <c r="LVX554" s="168"/>
      <c r="LVY554" s="168"/>
      <c r="LVZ554" s="168"/>
      <c r="LWA554" s="168"/>
      <c r="LWB554" s="168"/>
      <c r="LWC554" s="168"/>
      <c r="LWD554" s="168"/>
      <c r="LWE554" s="168"/>
      <c r="LWF554" s="168"/>
      <c r="LWG554" s="168"/>
      <c r="LWH554" s="168"/>
      <c r="LWI554" s="168"/>
      <c r="LWJ554" s="168"/>
      <c r="LWK554" s="168"/>
      <c r="LWL554" s="168"/>
      <c r="LWM554" s="168"/>
      <c r="LWN554" s="168"/>
      <c r="LWO554" s="168"/>
      <c r="LWP554" s="168"/>
      <c r="LWQ554" s="168"/>
      <c r="LWR554" s="168"/>
      <c r="LWS554" s="168"/>
      <c r="LWT554" s="168"/>
      <c r="LWU554" s="168"/>
      <c r="LWV554" s="168"/>
      <c r="LWW554" s="168"/>
      <c r="LWX554" s="168"/>
      <c r="LWY554" s="168"/>
      <c r="LWZ554" s="168"/>
      <c r="LXA554" s="168"/>
      <c r="LXB554" s="168"/>
      <c r="LXC554" s="168"/>
      <c r="LXD554" s="168"/>
      <c r="LXE554" s="168"/>
      <c r="LXF554" s="168"/>
      <c r="LXG554" s="168"/>
      <c r="LXH554" s="168"/>
      <c r="LXI554" s="168"/>
      <c r="LXJ554" s="168"/>
      <c r="LXK554" s="168"/>
      <c r="LXL554" s="168"/>
      <c r="LXM554" s="168"/>
      <c r="LXN554" s="168"/>
      <c r="LXO554" s="168"/>
      <c r="LXP554" s="168"/>
      <c r="LXQ554" s="168"/>
      <c r="LXR554" s="168"/>
      <c r="LXS554" s="168"/>
      <c r="LXT554" s="168"/>
      <c r="LXU554" s="168"/>
      <c r="LXV554" s="168"/>
      <c r="LXW554" s="168"/>
      <c r="LXX554" s="168"/>
      <c r="LXY554" s="168"/>
      <c r="LXZ554" s="168"/>
      <c r="LYA554" s="168"/>
      <c r="LYB554" s="168"/>
      <c r="LYC554" s="168"/>
      <c r="LYD554" s="168"/>
      <c r="LYE554" s="168"/>
      <c r="LYF554" s="168"/>
      <c r="LYG554" s="168"/>
      <c r="LYH554" s="168"/>
      <c r="LYI554" s="168"/>
      <c r="LYJ554" s="168"/>
      <c r="LYK554" s="168"/>
      <c r="LYL554" s="168"/>
      <c r="LYM554" s="168"/>
      <c r="LYN554" s="168"/>
      <c r="LYO554" s="168"/>
      <c r="LYP554" s="168"/>
      <c r="LYQ554" s="168"/>
      <c r="LYR554" s="168"/>
      <c r="LYS554" s="168"/>
      <c r="LYT554" s="168"/>
      <c r="LYU554" s="168"/>
      <c r="LYV554" s="168"/>
      <c r="LYW554" s="168"/>
      <c r="LYX554" s="168"/>
      <c r="LYY554" s="168"/>
      <c r="LYZ554" s="168"/>
      <c r="LZA554" s="168"/>
      <c r="LZB554" s="168"/>
      <c r="LZC554" s="168"/>
      <c r="LZD554" s="168"/>
      <c r="LZE554" s="168"/>
      <c r="LZF554" s="168"/>
      <c r="LZG554" s="168"/>
      <c r="LZH554" s="168"/>
      <c r="LZI554" s="168"/>
      <c r="LZJ554" s="168"/>
      <c r="LZK554" s="168"/>
      <c r="LZL554" s="168"/>
      <c r="LZM554" s="168"/>
      <c r="LZN554" s="168"/>
      <c r="LZO554" s="168"/>
      <c r="LZP554" s="168"/>
      <c r="LZQ554" s="168"/>
      <c r="LZR554" s="168"/>
      <c r="LZS554" s="168"/>
      <c r="LZT554" s="168"/>
      <c r="LZU554" s="168"/>
      <c r="LZV554" s="168"/>
      <c r="LZW554" s="168"/>
      <c r="LZX554" s="168"/>
      <c r="LZY554" s="168"/>
      <c r="LZZ554" s="168"/>
      <c r="MAA554" s="168"/>
      <c r="MAB554" s="168"/>
      <c r="MAC554" s="168"/>
      <c r="MAD554" s="168"/>
      <c r="MAE554" s="168"/>
      <c r="MAF554" s="168"/>
      <c r="MAG554" s="168"/>
      <c r="MAH554" s="168"/>
      <c r="MAI554" s="168"/>
      <c r="MAJ554" s="168"/>
      <c r="MAK554" s="168"/>
      <c r="MAL554" s="168"/>
      <c r="MAM554" s="168"/>
      <c r="MAN554" s="168"/>
      <c r="MAO554" s="168"/>
      <c r="MAP554" s="168"/>
      <c r="MAQ554" s="168"/>
      <c r="MAR554" s="168"/>
      <c r="MAS554" s="168"/>
      <c r="MAT554" s="168"/>
      <c r="MAU554" s="168"/>
      <c r="MAV554" s="168"/>
      <c r="MAW554" s="168"/>
      <c r="MAX554" s="168"/>
      <c r="MAY554" s="168"/>
      <c r="MAZ554" s="168"/>
      <c r="MBA554" s="168"/>
      <c r="MBB554" s="168"/>
      <c r="MBC554" s="168"/>
      <c r="MBD554" s="168"/>
      <c r="MBE554" s="168"/>
      <c r="MBF554" s="168"/>
      <c r="MBG554" s="168"/>
      <c r="MBH554" s="168"/>
      <c r="MBI554" s="168"/>
      <c r="MBJ554" s="168"/>
      <c r="MBK554" s="168"/>
      <c r="MBL554" s="168"/>
      <c r="MBM554" s="168"/>
      <c r="MBN554" s="168"/>
      <c r="MBO554" s="168"/>
      <c r="MBP554" s="168"/>
      <c r="MBQ554" s="168"/>
      <c r="MBR554" s="168"/>
      <c r="MBS554" s="168"/>
      <c r="MBT554" s="168"/>
      <c r="MBU554" s="168"/>
      <c r="MBV554" s="168"/>
      <c r="MBW554" s="168"/>
      <c r="MBX554" s="168"/>
      <c r="MBY554" s="168"/>
      <c r="MBZ554" s="168"/>
      <c r="MCA554" s="168"/>
      <c r="MCB554" s="168"/>
      <c r="MCC554" s="168"/>
      <c r="MCD554" s="168"/>
      <c r="MCE554" s="168"/>
      <c r="MCF554" s="168"/>
      <c r="MCG554" s="168"/>
      <c r="MCH554" s="168"/>
      <c r="MCI554" s="168"/>
      <c r="MCJ554" s="168"/>
      <c r="MCK554" s="168"/>
      <c r="MCL554" s="168"/>
      <c r="MCM554" s="168"/>
      <c r="MCN554" s="168"/>
      <c r="MCO554" s="168"/>
      <c r="MCP554" s="168"/>
      <c r="MCQ554" s="168"/>
      <c r="MCR554" s="168"/>
      <c r="MCS554" s="168"/>
      <c r="MCT554" s="168"/>
      <c r="MCU554" s="168"/>
      <c r="MCV554" s="168"/>
      <c r="MCW554" s="168"/>
      <c r="MCX554" s="168"/>
      <c r="MCY554" s="168"/>
      <c r="MCZ554" s="168"/>
      <c r="MDA554" s="168"/>
      <c r="MDB554" s="168"/>
      <c r="MDC554" s="168"/>
      <c r="MDD554" s="168"/>
      <c r="MDE554" s="168"/>
      <c r="MDF554" s="168"/>
      <c r="MDG554" s="168"/>
      <c r="MDH554" s="168"/>
      <c r="MDI554" s="168"/>
      <c r="MDJ554" s="168"/>
      <c r="MDK554" s="168"/>
      <c r="MDL554" s="168"/>
      <c r="MDM554" s="168"/>
      <c r="MDN554" s="168"/>
      <c r="MDO554" s="168"/>
      <c r="MDP554" s="168"/>
      <c r="MDQ554" s="168"/>
      <c r="MDR554" s="168"/>
      <c r="MDS554" s="168"/>
      <c r="MDT554" s="168"/>
      <c r="MDU554" s="168"/>
      <c r="MDV554" s="168"/>
      <c r="MDW554" s="168"/>
      <c r="MDX554" s="168"/>
      <c r="MDY554" s="168"/>
      <c r="MDZ554" s="168"/>
      <c r="MEA554" s="168"/>
      <c r="MEB554" s="168"/>
      <c r="MEC554" s="168"/>
      <c r="MED554" s="168"/>
      <c r="MEE554" s="168"/>
      <c r="MEF554" s="168"/>
      <c r="MEG554" s="168"/>
      <c r="MEH554" s="168"/>
      <c r="MEI554" s="168"/>
      <c r="MEJ554" s="168"/>
      <c r="MEK554" s="168"/>
      <c r="MEL554" s="168"/>
      <c r="MEM554" s="168"/>
      <c r="MEN554" s="168"/>
      <c r="MEO554" s="168"/>
      <c r="MEP554" s="168"/>
      <c r="MEQ554" s="168"/>
      <c r="MER554" s="168"/>
      <c r="MES554" s="168"/>
      <c r="MET554" s="168"/>
      <c r="MEU554" s="168"/>
      <c r="MEV554" s="168"/>
      <c r="MEW554" s="168"/>
      <c r="MEX554" s="168"/>
      <c r="MEY554" s="168"/>
      <c r="MEZ554" s="168"/>
      <c r="MFA554" s="168"/>
      <c r="MFB554" s="168"/>
      <c r="MFC554" s="168"/>
      <c r="MFD554" s="168"/>
      <c r="MFE554" s="168"/>
      <c r="MFF554" s="168"/>
      <c r="MFG554" s="168"/>
      <c r="MFH554" s="168"/>
      <c r="MFI554" s="168"/>
      <c r="MFJ554" s="168"/>
      <c r="MFK554" s="168"/>
      <c r="MFL554" s="168"/>
      <c r="MFM554" s="168"/>
      <c r="MFN554" s="168"/>
      <c r="MFO554" s="168"/>
      <c r="MFP554" s="168"/>
      <c r="MFQ554" s="168"/>
      <c r="MFR554" s="168"/>
      <c r="MFS554" s="168"/>
      <c r="MFT554" s="168"/>
      <c r="MFU554" s="168"/>
      <c r="MFV554" s="168"/>
      <c r="MFW554" s="168"/>
      <c r="MFX554" s="168"/>
      <c r="MFY554" s="168"/>
      <c r="MFZ554" s="168"/>
      <c r="MGA554" s="168"/>
      <c r="MGB554" s="168"/>
      <c r="MGC554" s="168"/>
      <c r="MGD554" s="168"/>
      <c r="MGE554" s="168"/>
      <c r="MGF554" s="168"/>
      <c r="MGG554" s="168"/>
      <c r="MGH554" s="168"/>
      <c r="MGI554" s="168"/>
      <c r="MGJ554" s="168"/>
      <c r="MGK554" s="168"/>
      <c r="MGL554" s="168"/>
      <c r="MGM554" s="168"/>
      <c r="MGN554" s="168"/>
      <c r="MGO554" s="168"/>
      <c r="MGP554" s="168"/>
      <c r="MGQ554" s="168"/>
      <c r="MGR554" s="168"/>
      <c r="MGS554" s="168"/>
      <c r="MGT554" s="168"/>
      <c r="MGU554" s="168"/>
      <c r="MGV554" s="168"/>
      <c r="MGW554" s="168"/>
      <c r="MGX554" s="168"/>
      <c r="MGY554" s="168"/>
      <c r="MGZ554" s="168"/>
      <c r="MHA554" s="168"/>
      <c r="MHB554" s="168"/>
      <c r="MHC554" s="168"/>
      <c r="MHD554" s="168"/>
      <c r="MHE554" s="168"/>
      <c r="MHF554" s="168"/>
      <c r="MHG554" s="168"/>
      <c r="MHH554" s="168"/>
      <c r="MHI554" s="168"/>
      <c r="MHJ554" s="168"/>
      <c r="MHK554" s="168"/>
      <c r="MHL554" s="168"/>
      <c r="MHM554" s="168"/>
      <c r="MHN554" s="168"/>
      <c r="MHO554" s="168"/>
      <c r="MHP554" s="168"/>
      <c r="MHQ554" s="168"/>
      <c r="MHR554" s="168"/>
      <c r="MHS554" s="168"/>
      <c r="MHT554" s="168"/>
      <c r="MHU554" s="168"/>
      <c r="MHV554" s="168"/>
      <c r="MHW554" s="168"/>
      <c r="MHX554" s="168"/>
      <c r="MHY554" s="168"/>
      <c r="MHZ554" s="168"/>
      <c r="MIA554" s="168"/>
      <c r="MIB554" s="168"/>
      <c r="MIC554" s="168"/>
      <c r="MID554" s="168"/>
      <c r="MIE554" s="168"/>
      <c r="MIF554" s="168"/>
      <c r="MIG554" s="168"/>
      <c r="MIH554" s="168"/>
      <c r="MII554" s="168"/>
      <c r="MIJ554" s="168"/>
      <c r="MIK554" s="168"/>
      <c r="MIL554" s="168"/>
      <c r="MIM554" s="168"/>
      <c r="MIN554" s="168"/>
      <c r="MIO554" s="168"/>
      <c r="MIP554" s="168"/>
      <c r="MIQ554" s="168"/>
      <c r="MIR554" s="168"/>
      <c r="MIS554" s="168"/>
      <c r="MIT554" s="168"/>
      <c r="MIU554" s="168"/>
      <c r="MIV554" s="168"/>
      <c r="MIW554" s="168"/>
      <c r="MIX554" s="168"/>
      <c r="MIY554" s="168"/>
      <c r="MIZ554" s="168"/>
      <c r="MJA554" s="168"/>
      <c r="MJB554" s="168"/>
      <c r="MJC554" s="168"/>
      <c r="MJD554" s="168"/>
      <c r="MJE554" s="168"/>
      <c r="MJF554" s="168"/>
      <c r="MJG554" s="168"/>
      <c r="MJH554" s="168"/>
      <c r="MJI554" s="168"/>
      <c r="MJJ554" s="168"/>
      <c r="MJK554" s="168"/>
      <c r="MJL554" s="168"/>
      <c r="MJM554" s="168"/>
      <c r="MJN554" s="168"/>
      <c r="MJO554" s="168"/>
      <c r="MJP554" s="168"/>
      <c r="MJQ554" s="168"/>
      <c r="MJR554" s="168"/>
      <c r="MJS554" s="168"/>
      <c r="MJT554" s="168"/>
      <c r="MJU554" s="168"/>
      <c r="MJV554" s="168"/>
      <c r="MJW554" s="168"/>
      <c r="MJX554" s="168"/>
      <c r="MJY554" s="168"/>
      <c r="MJZ554" s="168"/>
      <c r="MKA554" s="168"/>
      <c r="MKB554" s="168"/>
      <c r="MKC554" s="168"/>
      <c r="MKD554" s="168"/>
      <c r="MKE554" s="168"/>
      <c r="MKF554" s="168"/>
      <c r="MKG554" s="168"/>
      <c r="MKH554" s="168"/>
      <c r="MKI554" s="168"/>
      <c r="MKJ554" s="168"/>
      <c r="MKK554" s="168"/>
      <c r="MKL554" s="168"/>
      <c r="MKM554" s="168"/>
      <c r="MKN554" s="168"/>
      <c r="MKO554" s="168"/>
      <c r="MKP554" s="168"/>
      <c r="MKQ554" s="168"/>
      <c r="MKR554" s="168"/>
      <c r="MKS554" s="168"/>
      <c r="MKT554" s="168"/>
      <c r="MKU554" s="168"/>
      <c r="MKV554" s="168"/>
      <c r="MKW554" s="168"/>
      <c r="MKX554" s="168"/>
      <c r="MKY554" s="168"/>
      <c r="MKZ554" s="168"/>
      <c r="MLA554" s="168"/>
      <c r="MLB554" s="168"/>
      <c r="MLC554" s="168"/>
      <c r="MLD554" s="168"/>
      <c r="MLE554" s="168"/>
      <c r="MLF554" s="168"/>
      <c r="MLG554" s="168"/>
      <c r="MLH554" s="168"/>
      <c r="MLI554" s="168"/>
      <c r="MLJ554" s="168"/>
      <c r="MLK554" s="168"/>
      <c r="MLL554" s="168"/>
      <c r="MLM554" s="168"/>
      <c r="MLN554" s="168"/>
      <c r="MLO554" s="168"/>
      <c r="MLP554" s="168"/>
      <c r="MLQ554" s="168"/>
      <c r="MLR554" s="168"/>
      <c r="MLS554" s="168"/>
      <c r="MLT554" s="168"/>
      <c r="MLU554" s="168"/>
      <c r="MLV554" s="168"/>
      <c r="MLW554" s="168"/>
      <c r="MLX554" s="168"/>
      <c r="MLY554" s="168"/>
      <c r="MLZ554" s="168"/>
      <c r="MMA554" s="168"/>
      <c r="MMB554" s="168"/>
      <c r="MMC554" s="168"/>
      <c r="MMD554" s="168"/>
      <c r="MME554" s="168"/>
      <c r="MMF554" s="168"/>
      <c r="MMG554" s="168"/>
      <c r="MMH554" s="168"/>
      <c r="MMI554" s="168"/>
      <c r="MMJ554" s="168"/>
      <c r="MMK554" s="168"/>
      <c r="MML554" s="168"/>
      <c r="MMM554" s="168"/>
      <c r="MMN554" s="168"/>
      <c r="MMO554" s="168"/>
      <c r="MMP554" s="168"/>
      <c r="MMQ554" s="168"/>
      <c r="MMR554" s="168"/>
      <c r="MMS554" s="168"/>
      <c r="MMT554" s="168"/>
      <c r="MMU554" s="168"/>
      <c r="MMV554" s="168"/>
      <c r="MMW554" s="168"/>
      <c r="MMX554" s="168"/>
      <c r="MMY554" s="168"/>
      <c r="MMZ554" s="168"/>
      <c r="MNA554" s="168"/>
      <c r="MNB554" s="168"/>
      <c r="MNC554" s="168"/>
      <c r="MND554" s="168"/>
      <c r="MNE554" s="168"/>
      <c r="MNF554" s="168"/>
      <c r="MNG554" s="168"/>
      <c r="MNH554" s="168"/>
      <c r="MNI554" s="168"/>
      <c r="MNJ554" s="168"/>
      <c r="MNK554" s="168"/>
      <c r="MNL554" s="168"/>
      <c r="MNM554" s="168"/>
      <c r="MNN554" s="168"/>
      <c r="MNO554" s="168"/>
      <c r="MNP554" s="168"/>
      <c r="MNQ554" s="168"/>
      <c r="MNR554" s="168"/>
      <c r="MNS554" s="168"/>
      <c r="MNT554" s="168"/>
      <c r="MNU554" s="168"/>
      <c r="MNV554" s="168"/>
      <c r="MNW554" s="168"/>
      <c r="MNX554" s="168"/>
      <c r="MNY554" s="168"/>
      <c r="MNZ554" s="168"/>
      <c r="MOA554" s="168"/>
      <c r="MOB554" s="168"/>
      <c r="MOC554" s="168"/>
      <c r="MOD554" s="168"/>
      <c r="MOE554" s="168"/>
      <c r="MOF554" s="168"/>
      <c r="MOG554" s="168"/>
      <c r="MOH554" s="168"/>
      <c r="MOI554" s="168"/>
      <c r="MOJ554" s="168"/>
      <c r="MOK554" s="168"/>
      <c r="MOL554" s="168"/>
      <c r="MOM554" s="168"/>
      <c r="MON554" s="168"/>
      <c r="MOO554" s="168"/>
      <c r="MOP554" s="168"/>
      <c r="MOQ554" s="168"/>
      <c r="MOR554" s="168"/>
      <c r="MOS554" s="168"/>
      <c r="MOT554" s="168"/>
      <c r="MOU554" s="168"/>
      <c r="MOV554" s="168"/>
      <c r="MOW554" s="168"/>
      <c r="MOX554" s="168"/>
      <c r="MOY554" s="168"/>
      <c r="MOZ554" s="168"/>
      <c r="MPA554" s="168"/>
      <c r="MPB554" s="168"/>
      <c r="MPC554" s="168"/>
      <c r="MPD554" s="168"/>
      <c r="MPE554" s="168"/>
      <c r="MPF554" s="168"/>
      <c r="MPG554" s="168"/>
      <c r="MPH554" s="168"/>
      <c r="MPI554" s="168"/>
      <c r="MPJ554" s="168"/>
      <c r="MPK554" s="168"/>
      <c r="MPL554" s="168"/>
      <c r="MPM554" s="168"/>
      <c r="MPN554" s="168"/>
      <c r="MPO554" s="168"/>
      <c r="MPP554" s="168"/>
      <c r="MPQ554" s="168"/>
      <c r="MPR554" s="168"/>
      <c r="MPS554" s="168"/>
      <c r="MPT554" s="168"/>
      <c r="MPU554" s="168"/>
      <c r="MPV554" s="168"/>
      <c r="MPW554" s="168"/>
      <c r="MPX554" s="168"/>
      <c r="MPY554" s="168"/>
      <c r="MPZ554" s="168"/>
      <c r="MQA554" s="168"/>
      <c r="MQB554" s="168"/>
      <c r="MQC554" s="168"/>
      <c r="MQD554" s="168"/>
      <c r="MQE554" s="168"/>
      <c r="MQF554" s="168"/>
      <c r="MQG554" s="168"/>
      <c r="MQH554" s="168"/>
      <c r="MQI554" s="168"/>
      <c r="MQJ554" s="168"/>
      <c r="MQK554" s="168"/>
      <c r="MQL554" s="168"/>
      <c r="MQM554" s="168"/>
      <c r="MQN554" s="168"/>
      <c r="MQO554" s="168"/>
      <c r="MQP554" s="168"/>
      <c r="MQQ554" s="168"/>
      <c r="MQR554" s="168"/>
      <c r="MQS554" s="168"/>
      <c r="MQT554" s="168"/>
      <c r="MQU554" s="168"/>
      <c r="MQV554" s="168"/>
      <c r="MQW554" s="168"/>
      <c r="MQX554" s="168"/>
      <c r="MQY554" s="168"/>
      <c r="MQZ554" s="168"/>
      <c r="MRA554" s="168"/>
      <c r="MRB554" s="168"/>
      <c r="MRC554" s="168"/>
      <c r="MRD554" s="168"/>
      <c r="MRE554" s="168"/>
      <c r="MRF554" s="168"/>
      <c r="MRG554" s="168"/>
      <c r="MRH554" s="168"/>
      <c r="MRI554" s="168"/>
      <c r="MRJ554" s="168"/>
      <c r="MRK554" s="168"/>
      <c r="MRL554" s="168"/>
      <c r="MRM554" s="168"/>
      <c r="MRN554" s="168"/>
      <c r="MRO554" s="168"/>
      <c r="MRP554" s="168"/>
      <c r="MRQ554" s="168"/>
      <c r="MRR554" s="168"/>
      <c r="MRS554" s="168"/>
      <c r="MRT554" s="168"/>
      <c r="MRU554" s="168"/>
      <c r="MRV554" s="168"/>
      <c r="MRW554" s="168"/>
      <c r="MRX554" s="168"/>
      <c r="MRY554" s="168"/>
      <c r="MRZ554" s="168"/>
      <c r="MSA554" s="168"/>
      <c r="MSB554" s="168"/>
      <c r="MSC554" s="168"/>
      <c r="MSD554" s="168"/>
      <c r="MSE554" s="168"/>
      <c r="MSF554" s="168"/>
      <c r="MSG554" s="168"/>
      <c r="MSH554" s="168"/>
      <c r="MSI554" s="168"/>
      <c r="MSJ554" s="168"/>
      <c r="MSK554" s="168"/>
      <c r="MSL554" s="168"/>
      <c r="MSM554" s="168"/>
      <c r="MSN554" s="168"/>
      <c r="MSO554" s="168"/>
      <c r="MSP554" s="168"/>
      <c r="MSQ554" s="168"/>
      <c r="MSR554" s="168"/>
      <c r="MSS554" s="168"/>
      <c r="MST554" s="168"/>
      <c r="MSU554" s="168"/>
      <c r="MSV554" s="168"/>
      <c r="MSW554" s="168"/>
      <c r="MSX554" s="168"/>
      <c r="MSY554" s="168"/>
      <c r="MSZ554" s="168"/>
      <c r="MTA554" s="168"/>
      <c r="MTB554" s="168"/>
      <c r="MTC554" s="168"/>
      <c r="MTD554" s="168"/>
      <c r="MTE554" s="168"/>
      <c r="MTF554" s="168"/>
      <c r="MTG554" s="168"/>
      <c r="MTH554" s="168"/>
      <c r="MTI554" s="168"/>
      <c r="MTJ554" s="168"/>
      <c r="MTK554" s="168"/>
      <c r="MTL554" s="168"/>
      <c r="MTM554" s="168"/>
      <c r="MTN554" s="168"/>
      <c r="MTO554" s="168"/>
      <c r="MTP554" s="168"/>
      <c r="MTQ554" s="168"/>
      <c r="MTR554" s="168"/>
      <c r="MTS554" s="168"/>
      <c r="MTT554" s="168"/>
      <c r="MTU554" s="168"/>
      <c r="MTV554" s="168"/>
      <c r="MTW554" s="168"/>
      <c r="MTX554" s="168"/>
      <c r="MTY554" s="168"/>
      <c r="MTZ554" s="168"/>
      <c r="MUA554" s="168"/>
      <c r="MUB554" s="168"/>
      <c r="MUC554" s="168"/>
      <c r="MUD554" s="168"/>
      <c r="MUE554" s="168"/>
      <c r="MUF554" s="168"/>
      <c r="MUG554" s="168"/>
      <c r="MUH554" s="168"/>
      <c r="MUI554" s="168"/>
      <c r="MUJ554" s="168"/>
      <c r="MUK554" s="168"/>
      <c r="MUL554" s="168"/>
      <c r="MUM554" s="168"/>
      <c r="MUN554" s="168"/>
      <c r="MUO554" s="168"/>
      <c r="MUP554" s="168"/>
      <c r="MUQ554" s="168"/>
      <c r="MUR554" s="168"/>
      <c r="MUS554" s="168"/>
      <c r="MUT554" s="168"/>
      <c r="MUU554" s="168"/>
      <c r="MUV554" s="168"/>
      <c r="MUW554" s="168"/>
      <c r="MUX554" s="168"/>
      <c r="MUY554" s="168"/>
      <c r="MUZ554" s="168"/>
      <c r="MVA554" s="168"/>
      <c r="MVB554" s="168"/>
      <c r="MVC554" s="168"/>
      <c r="MVD554" s="168"/>
      <c r="MVE554" s="168"/>
      <c r="MVF554" s="168"/>
      <c r="MVG554" s="168"/>
      <c r="MVH554" s="168"/>
      <c r="MVI554" s="168"/>
      <c r="MVJ554" s="168"/>
      <c r="MVK554" s="168"/>
      <c r="MVL554" s="168"/>
      <c r="MVM554" s="168"/>
      <c r="MVN554" s="168"/>
      <c r="MVO554" s="168"/>
      <c r="MVP554" s="168"/>
      <c r="MVQ554" s="168"/>
      <c r="MVR554" s="168"/>
      <c r="MVS554" s="168"/>
      <c r="MVT554" s="168"/>
      <c r="MVU554" s="168"/>
      <c r="MVV554" s="168"/>
      <c r="MVW554" s="168"/>
      <c r="MVX554" s="168"/>
      <c r="MVY554" s="168"/>
      <c r="MVZ554" s="168"/>
      <c r="MWA554" s="168"/>
      <c r="MWB554" s="168"/>
      <c r="MWC554" s="168"/>
      <c r="MWD554" s="168"/>
      <c r="MWE554" s="168"/>
      <c r="MWF554" s="168"/>
      <c r="MWG554" s="168"/>
      <c r="MWH554" s="168"/>
      <c r="MWI554" s="168"/>
      <c r="MWJ554" s="168"/>
      <c r="MWK554" s="168"/>
      <c r="MWL554" s="168"/>
      <c r="MWM554" s="168"/>
      <c r="MWN554" s="168"/>
      <c r="MWO554" s="168"/>
      <c r="MWP554" s="168"/>
      <c r="MWQ554" s="168"/>
      <c r="MWR554" s="168"/>
      <c r="MWS554" s="168"/>
      <c r="MWT554" s="168"/>
      <c r="MWU554" s="168"/>
      <c r="MWV554" s="168"/>
      <c r="MWW554" s="168"/>
      <c r="MWX554" s="168"/>
      <c r="MWY554" s="168"/>
      <c r="MWZ554" s="168"/>
      <c r="MXA554" s="168"/>
      <c r="MXB554" s="168"/>
      <c r="MXC554" s="168"/>
      <c r="MXD554" s="168"/>
      <c r="MXE554" s="168"/>
      <c r="MXF554" s="168"/>
      <c r="MXG554" s="168"/>
      <c r="MXH554" s="168"/>
      <c r="MXI554" s="168"/>
      <c r="MXJ554" s="168"/>
      <c r="MXK554" s="168"/>
      <c r="MXL554" s="168"/>
      <c r="MXM554" s="168"/>
      <c r="MXN554" s="168"/>
      <c r="MXO554" s="168"/>
      <c r="MXP554" s="168"/>
      <c r="MXQ554" s="168"/>
      <c r="MXR554" s="168"/>
      <c r="MXS554" s="168"/>
      <c r="MXT554" s="168"/>
      <c r="MXU554" s="168"/>
      <c r="MXV554" s="168"/>
      <c r="MXW554" s="168"/>
      <c r="MXX554" s="168"/>
      <c r="MXY554" s="168"/>
      <c r="MXZ554" s="168"/>
      <c r="MYA554" s="168"/>
      <c r="MYB554" s="168"/>
      <c r="MYC554" s="168"/>
      <c r="MYD554" s="168"/>
      <c r="MYE554" s="168"/>
      <c r="MYF554" s="168"/>
      <c r="MYG554" s="168"/>
      <c r="MYH554" s="168"/>
      <c r="MYI554" s="168"/>
      <c r="MYJ554" s="168"/>
      <c r="MYK554" s="168"/>
      <c r="MYL554" s="168"/>
      <c r="MYM554" s="168"/>
      <c r="MYN554" s="168"/>
      <c r="MYO554" s="168"/>
      <c r="MYP554" s="168"/>
      <c r="MYQ554" s="168"/>
      <c r="MYR554" s="168"/>
      <c r="MYS554" s="168"/>
      <c r="MYT554" s="168"/>
      <c r="MYU554" s="168"/>
      <c r="MYV554" s="168"/>
      <c r="MYW554" s="168"/>
      <c r="MYX554" s="168"/>
      <c r="MYY554" s="168"/>
      <c r="MYZ554" s="168"/>
      <c r="MZA554" s="168"/>
      <c r="MZB554" s="168"/>
      <c r="MZC554" s="168"/>
      <c r="MZD554" s="168"/>
      <c r="MZE554" s="168"/>
      <c r="MZF554" s="168"/>
      <c r="MZG554" s="168"/>
      <c r="MZH554" s="168"/>
      <c r="MZI554" s="168"/>
      <c r="MZJ554" s="168"/>
      <c r="MZK554" s="168"/>
      <c r="MZL554" s="168"/>
      <c r="MZM554" s="168"/>
      <c r="MZN554" s="168"/>
      <c r="MZO554" s="168"/>
      <c r="MZP554" s="168"/>
      <c r="MZQ554" s="168"/>
      <c r="MZR554" s="168"/>
      <c r="MZS554" s="168"/>
      <c r="MZT554" s="168"/>
      <c r="MZU554" s="168"/>
      <c r="MZV554" s="168"/>
      <c r="MZW554" s="168"/>
      <c r="MZX554" s="168"/>
      <c r="MZY554" s="168"/>
      <c r="MZZ554" s="168"/>
      <c r="NAA554" s="168"/>
      <c r="NAB554" s="168"/>
      <c r="NAC554" s="168"/>
      <c r="NAD554" s="168"/>
      <c r="NAE554" s="168"/>
      <c r="NAF554" s="168"/>
      <c r="NAG554" s="168"/>
      <c r="NAH554" s="168"/>
      <c r="NAI554" s="168"/>
      <c r="NAJ554" s="168"/>
      <c r="NAK554" s="168"/>
      <c r="NAL554" s="168"/>
      <c r="NAM554" s="168"/>
      <c r="NAN554" s="168"/>
      <c r="NAO554" s="168"/>
      <c r="NAP554" s="168"/>
      <c r="NAQ554" s="168"/>
      <c r="NAR554" s="168"/>
      <c r="NAS554" s="168"/>
      <c r="NAT554" s="168"/>
      <c r="NAU554" s="168"/>
      <c r="NAV554" s="168"/>
      <c r="NAW554" s="168"/>
      <c r="NAX554" s="168"/>
      <c r="NAY554" s="168"/>
      <c r="NAZ554" s="168"/>
      <c r="NBA554" s="168"/>
      <c r="NBB554" s="168"/>
      <c r="NBC554" s="168"/>
      <c r="NBD554" s="168"/>
      <c r="NBE554" s="168"/>
      <c r="NBF554" s="168"/>
      <c r="NBG554" s="168"/>
      <c r="NBH554" s="168"/>
      <c r="NBI554" s="168"/>
      <c r="NBJ554" s="168"/>
      <c r="NBK554" s="168"/>
      <c r="NBL554" s="168"/>
      <c r="NBM554" s="168"/>
      <c r="NBN554" s="168"/>
      <c r="NBO554" s="168"/>
      <c r="NBP554" s="168"/>
      <c r="NBQ554" s="168"/>
      <c r="NBR554" s="168"/>
      <c r="NBS554" s="168"/>
      <c r="NBT554" s="168"/>
      <c r="NBU554" s="168"/>
      <c r="NBV554" s="168"/>
      <c r="NBW554" s="168"/>
      <c r="NBX554" s="168"/>
      <c r="NBY554" s="168"/>
      <c r="NBZ554" s="168"/>
      <c r="NCA554" s="168"/>
      <c r="NCB554" s="168"/>
      <c r="NCC554" s="168"/>
      <c r="NCD554" s="168"/>
      <c r="NCE554" s="168"/>
      <c r="NCF554" s="168"/>
      <c r="NCG554" s="168"/>
      <c r="NCH554" s="168"/>
      <c r="NCI554" s="168"/>
      <c r="NCJ554" s="168"/>
      <c r="NCK554" s="168"/>
      <c r="NCL554" s="168"/>
      <c r="NCM554" s="168"/>
      <c r="NCN554" s="168"/>
      <c r="NCO554" s="168"/>
      <c r="NCP554" s="168"/>
      <c r="NCQ554" s="168"/>
      <c r="NCR554" s="168"/>
      <c r="NCS554" s="168"/>
      <c r="NCT554" s="168"/>
      <c r="NCU554" s="168"/>
      <c r="NCV554" s="168"/>
      <c r="NCW554" s="168"/>
      <c r="NCX554" s="168"/>
      <c r="NCY554" s="168"/>
      <c r="NCZ554" s="168"/>
      <c r="NDA554" s="168"/>
      <c r="NDB554" s="168"/>
      <c r="NDC554" s="168"/>
      <c r="NDD554" s="168"/>
      <c r="NDE554" s="168"/>
      <c r="NDF554" s="168"/>
      <c r="NDG554" s="168"/>
      <c r="NDH554" s="168"/>
      <c r="NDI554" s="168"/>
      <c r="NDJ554" s="168"/>
      <c r="NDK554" s="168"/>
      <c r="NDL554" s="168"/>
      <c r="NDM554" s="168"/>
      <c r="NDN554" s="168"/>
      <c r="NDO554" s="168"/>
      <c r="NDP554" s="168"/>
      <c r="NDQ554" s="168"/>
      <c r="NDR554" s="168"/>
      <c r="NDS554" s="168"/>
      <c r="NDT554" s="168"/>
      <c r="NDU554" s="168"/>
      <c r="NDV554" s="168"/>
      <c r="NDW554" s="168"/>
      <c r="NDX554" s="168"/>
      <c r="NDY554" s="168"/>
      <c r="NDZ554" s="168"/>
      <c r="NEA554" s="168"/>
      <c r="NEB554" s="168"/>
      <c r="NEC554" s="168"/>
      <c r="NED554" s="168"/>
      <c r="NEE554" s="168"/>
      <c r="NEF554" s="168"/>
      <c r="NEG554" s="168"/>
      <c r="NEH554" s="168"/>
      <c r="NEI554" s="168"/>
      <c r="NEJ554" s="168"/>
      <c r="NEK554" s="168"/>
      <c r="NEL554" s="168"/>
      <c r="NEM554" s="168"/>
      <c r="NEN554" s="168"/>
      <c r="NEO554" s="168"/>
      <c r="NEP554" s="168"/>
      <c r="NEQ554" s="168"/>
      <c r="NER554" s="168"/>
      <c r="NES554" s="168"/>
      <c r="NET554" s="168"/>
      <c r="NEU554" s="168"/>
      <c r="NEV554" s="168"/>
      <c r="NEW554" s="168"/>
      <c r="NEX554" s="168"/>
      <c r="NEY554" s="168"/>
      <c r="NEZ554" s="168"/>
      <c r="NFA554" s="168"/>
      <c r="NFB554" s="168"/>
      <c r="NFC554" s="168"/>
      <c r="NFD554" s="168"/>
      <c r="NFE554" s="168"/>
      <c r="NFF554" s="168"/>
      <c r="NFG554" s="168"/>
      <c r="NFH554" s="168"/>
      <c r="NFI554" s="168"/>
      <c r="NFJ554" s="168"/>
      <c r="NFK554" s="168"/>
      <c r="NFL554" s="168"/>
      <c r="NFM554" s="168"/>
      <c r="NFN554" s="168"/>
      <c r="NFO554" s="168"/>
      <c r="NFP554" s="168"/>
      <c r="NFQ554" s="168"/>
      <c r="NFR554" s="168"/>
      <c r="NFS554" s="168"/>
      <c r="NFT554" s="168"/>
      <c r="NFU554" s="168"/>
      <c r="NFV554" s="168"/>
      <c r="NFW554" s="168"/>
      <c r="NFX554" s="168"/>
      <c r="NFY554" s="168"/>
      <c r="NFZ554" s="168"/>
      <c r="NGA554" s="168"/>
      <c r="NGB554" s="168"/>
      <c r="NGC554" s="168"/>
      <c r="NGD554" s="168"/>
      <c r="NGE554" s="168"/>
      <c r="NGF554" s="168"/>
      <c r="NGG554" s="168"/>
      <c r="NGH554" s="168"/>
      <c r="NGI554" s="168"/>
      <c r="NGJ554" s="168"/>
      <c r="NGK554" s="168"/>
      <c r="NGL554" s="168"/>
      <c r="NGM554" s="168"/>
      <c r="NGN554" s="168"/>
      <c r="NGO554" s="168"/>
      <c r="NGP554" s="168"/>
      <c r="NGQ554" s="168"/>
      <c r="NGR554" s="168"/>
      <c r="NGS554" s="168"/>
      <c r="NGT554" s="168"/>
      <c r="NGU554" s="168"/>
      <c r="NGV554" s="168"/>
      <c r="NGW554" s="168"/>
      <c r="NGX554" s="168"/>
      <c r="NGY554" s="168"/>
      <c r="NGZ554" s="168"/>
      <c r="NHA554" s="168"/>
      <c r="NHB554" s="168"/>
      <c r="NHC554" s="168"/>
      <c r="NHD554" s="168"/>
      <c r="NHE554" s="168"/>
      <c r="NHF554" s="168"/>
      <c r="NHG554" s="168"/>
      <c r="NHH554" s="168"/>
      <c r="NHI554" s="168"/>
      <c r="NHJ554" s="168"/>
      <c r="NHK554" s="168"/>
      <c r="NHL554" s="168"/>
      <c r="NHM554" s="168"/>
      <c r="NHN554" s="168"/>
      <c r="NHO554" s="168"/>
      <c r="NHP554" s="168"/>
      <c r="NHQ554" s="168"/>
      <c r="NHR554" s="168"/>
      <c r="NHS554" s="168"/>
      <c r="NHT554" s="168"/>
      <c r="NHU554" s="168"/>
      <c r="NHV554" s="168"/>
      <c r="NHW554" s="168"/>
      <c r="NHX554" s="168"/>
      <c r="NHY554" s="168"/>
      <c r="NHZ554" s="168"/>
      <c r="NIA554" s="168"/>
      <c r="NIB554" s="168"/>
      <c r="NIC554" s="168"/>
      <c r="NID554" s="168"/>
      <c r="NIE554" s="168"/>
      <c r="NIF554" s="168"/>
      <c r="NIG554" s="168"/>
      <c r="NIH554" s="168"/>
      <c r="NII554" s="168"/>
      <c r="NIJ554" s="168"/>
      <c r="NIK554" s="168"/>
      <c r="NIL554" s="168"/>
      <c r="NIM554" s="168"/>
      <c r="NIN554" s="168"/>
      <c r="NIO554" s="168"/>
      <c r="NIP554" s="168"/>
      <c r="NIQ554" s="168"/>
      <c r="NIR554" s="168"/>
      <c r="NIS554" s="168"/>
      <c r="NIT554" s="168"/>
      <c r="NIU554" s="168"/>
      <c r="NIV554" s="168"/>
      <c r="NIW554" s="168"/>
      <c r="NIX554" s="168"/>
      <c r="NIY554" s="168"/>
      <c r="NIZ554" s="168"/>
      <c r="NJA554" s="168"/>
      <c r="NJB554" s="168"/>
      <c r="NJC554" s="168"/>
      <c r="NJD554" s="168"/>
      <c r="NJE554" s="168"/>
      <c r="NJF554" s="168"/>
      <c r="NJG554" s="168"/>
      <c r="NJH554" s="168"/>
      <c r="NJI554" s="168"/>
      <c r="NJJ554" s="168"/>
      <c r="NJK554" s="168"/>
      <c r="NJL554" s="168"/>
      <c r="NJM554" s="168"/>
      <c r="NJN554" s="168"/>
      <c r="NJO554" s="168"/>
      <c r="NJP554" s="168"/>
      <c r="NJQ554" s="168"/>
      <c r="NJR554" s="168"/>
      <c r="NJS554" s="168"/>
      <c r="NJT554" s="168"/>
      <c r="NJU554" s="168"/>
      <c r="NJV554" s="168"/>
      <c r="NJW554" s="168"/>
      <c r="NJX554" s="168"/>
      <c r="NJY554" s="168"/>
      <c r="NJZ554" s="168"/>
      <c r="NKA554" s="168"/>
      <c r="NKB554" s="168"/>
      <c r="NKC554" s="168"/>
      <c r="NKD554" s="168"/>
      <c r="NKE554" s="168"/>
      <c r="NKF554" s="168"/>
      <c r="NKG554" s="168"/>
      <c r="NKH554" s="168"/>
      <c r="NKI554" s="168"/>
      <c r="NKJ554" s="168"/>
      <c r="NKK554" s="168"/>
      <c r="NKL554" s="168"/>
      <c r="NKM554" s="168"/>
      <c r="NKN554" s="168"/>
      <c r="NKO554" s="168"/>
      <c r="NKP554" s="168"/>
      <c r="NKQ554" s="168"/>
      <c r="NKR554" s="168"/>
      <c r="NKS554" s="168"/>
      <c r="NKT554" s="168"/>
      <c r="NKU554" s="168"/>
      <c r="NKV554" s="168"/>
      <c r="NKW554" s="168"/>
      <c r="NKX554" s="168"/>
      <c r="NKY554" s="168"/>
      <c r="NKZ554" s="168"/>
      <c r="NLA554" s="168"/>
      <c r="NLB554" s="168"/>
      <c r="NLC554" s="168"/>
      <c r="NLD554" s="168"/>
      <c r="NLE554" s="168"/>
      <c r="NLF554" s="168"/>
      <c r="NLG554" s="168"/>
      <c r="NLH554" s="168"/>
      <c r="NLI554" s="168"/>
      <c r="NLJ554" s="168"/>
      <c r="NLK554" s="168"/>
      <c r="NLL554" s="168"/>
      <c r="NLM554" s="168"/>
      <c r="NLN554" s="168"/>
      <c r="NLO554" s="168"/>
      <c r="NLP554" s="168"/>
      <c r="NLQ554" s="168"/>
      <c r="NLR554" s="168"/>
      <c r="NLS554" s="168"/>
      <c r="NLT554" s="168"/>
      <c r="NLU554" s="168"/>
      <c r="NLV554" s="168"/>
      <c r="NLW554" s="168"/>
      <c r="NLX554" s="168"/>
      <c r="NLY554" s="168"/>
      <c r="NLZ554" s="168"/>
      <c r="NMA554" s="168"/>
      <c r="NMB554" s="168"/>
      <c r="NMC554" s="168"/>
      <c r="NMD554" s="168"/>
      <c r="NME554" s="168"/>
      <c r="NMF554" s="168"/>
      <c r="NMG554" s="168"/>
      <c r="NMH554" s="168"/>
      <c r="NMI554" s="168"/>
      <c r="NMJ554" s="168"/>
      <c r="NMK554" s="168"/>
      <c r="NML554" s="168"/>
      <c r="NMM554" s="168"/>
      <c r="NMN554" s="168"/>
      <c r="NMO554" s="168"/>
      <c r="NMP554" s="168"/>
      <c r="NMQ554" s="168"/>
      <c r="NMR554" s="168"/>
      <c r="NMS554" s="168"/>
      <c r="NMT554" s="168"/>
      <c r="NMU554" s="168"/>
      <c r="NMV554" s="168"/>
      <c r="NMW554" s="168"/>
      <c r="NMX554" s="168"/>
      <c r="NMY554" s="168"/>
      <c r="NMZ554" s="168"/>
      <c r="NNA554" s="168"/>
      <c r="NNB554" s="168"/>
      <c r="NNC554" s="168"/>
      <c r="NND554" s="168"/>
      <c r="NNE554" s="168"/>
      <c r="NNF554" s="168"/>
      <c r="NNG554" s="168"/>
      <c r="NNH554" s="168"/>
      <c r="NNI554" s="168"/>
      <c r="NNJ554" s="168"/>
      <c r="NNK554" s="168"/>
      <c r="NNL554" s="168"/>
      <c r="NNM554" s="168"/>
      <c r="NNN554" s="168"/>
      <c r="NNO554" s="168"/>
      <c r="NNP554" s="168"/>
      <c r="NNQ554" s="168"/>
      <c r="NNR554" s="168"/>
      <c r="NNS554" s="168"/>
      <c r="NNT554" s="168"/>
      <c r="NNU554" s="168"/>
      <c r="NNV554" s="168"/>
      <c r="NNW554" s="168"/>
      <c r="NNX554" s="168"/>
      <c r="NNY554" s="168"/>
      <c r="NNZ554" s="168"/>
      <c r="NOA554" s="168"/>
      <c r="NOB554" s="168"/>
      <c r="NOC554" s="168"/>
      <c r="NOD554" s="168"/>
      <c r="NOE554" s="168"/>
      <c r="NOF554" s="168"/>
      <c r="NOG554" s="168"/>
      <c r="NOH554" s="168"/>
      <c r="NOI554" s="168"/>
      <c r="NOJ554" s="168"/>
      <c r="NOK554" s="168"/>
      <c r="NOL554" s="168"/>
      <c r="NOM554" s="168"/>
      <c r="NON554" s="168"/>
      <c r="NOO554" s="168"/>
      <c r="NOP554" s="168"/>
      <c r="NOQ554" s="168"/>
      <c r="NOR554" s="168"/>
      <c r="NOS554" s="168"/>
      <c r="NOT554" s="168"/>
      <c r="NOU554" s="168"/>
      <c r="NOV554" s="168"/>
      <c r="NOW554" s="168"/>
      <c r="NOX554" s="168"/>
      <c r="NOY554" s="168"/>
      <c r="NOZ554" s="168"/>
      <c r="NPA554" s="168"/>
      <c r="NPB554" s="168"/>
      <c r="NPC554" s="168"/>
      <c r="NPD554" s="168"/>
      <c r="NPE554" s="168"/>
      <c r="NPF554" s="168"/>
      <c r="NPG554" s="168"/>
      <c r="NPH554" s="168"/>
      <c r="NPI554" s="168"/>
      <c r="NPJ554" s="168"/>
      <c r="NPK554" s="168"/>
      <c r="NPL554" s="168"/>
      <c r="NPM554" s="168"/>
      <c r="NPN554" s="168"/>
      <c r="NPO554" s="168"/>
      <c r="NPP554" s="168"/>
      <c r="NPQ554" s="168"/>
      <c r="NPR554" s="168"/>
      <c r="NPS554" s="168"/>
      <c r="NPT554" s="168"/>
      <c r="NPU554" s="168"/>
      <c r="NPV554" s="168"/>
      <c r="NPW554" s="168"/>
      <c r="NPX554" s="168"/>
      <c r="NPY554" s="168"/>
      <c r="NPZ554" s="168"/>
      <c r="NQA554" s="168"/>
      <c r="NQB554" s="168"/>
      <c r="NQC554" s="168"/>
      <c r="NQD554" s="168"/>
      <c r="NQE554" s="168"/>
      <c r="NQF554" s="168"/>
      <c r="NQG554" s="168"/>
      <c r="NQH554" s="168"/>
      <c r="NQI554" s="168"/>
      <c r="NQJ554" s="168"/>
      <c r="NQK554" s="168"/>
      <c r="NQL554" s="168"/>
      <c r="NQM554" s="168"/>
      <c r="NQN554" s="168"/>
      <c r="NQO554" s="168"/>
      <c r="NQP554" s="168"/>
      <c r="NQQ554" s="168"/>
      <c r="NQR554" s="168"/>
      <c r="NQS554" s="168"/>
      <c r="NQT554" s="168"/>
      <c r="NQU554" s="168"/>
      <c r="NQV554" s="168"/>
      <c r="NQW554" s="168"/>
      <c r="NQX554" s="168"/>
      <c r="NQY554" s="168"/>
      <c r="NQZ554" s="168"/>
      <c r="NRA554" s="168"/>
      <c r="NRB554" s="168"/>
      <c r="NRC554" s="168"/>
      <c r="NRD554" s="168"/>
      <c r="NRE554" s="168"/>
      <c r="NRF554" s="168"/>
      <c r="NRG554" s="168"/>
      <c r="NRH554" s="168"/>
      <c r="NRI554" s="168"/>
      <c r="NRJ554" s="168"/>
      <c r="NRK554" s="168"/>
      <c r="NRL554" s="168"/>
      <c r="NRM554" s="168"/>
      <c r="NRN554" s="168"/>
      <c r="NRO554" s="168"/>
      <c r="NRP554" s="168"/>
      <c r="NRQ554" s="168"/>
      <c r="NRR554" s="168"/>
      <c r="NRS554" s="168"/>
      <c r="NRT554" s="168"/>
      <c r="NRU554" s="168"/>
      <c r="NRV554" s="168"/>
      <c r="NRW554" s="168"/>
      <c r="NRX554" s="168"/>
      <c r="NRY554" s="168"/>
      <c r="NRZ554" s="168"/>
      <c r="NSA554" s="168"/>
      <c r="NSB554" s="168"/>
      <c r="NSC554" s="168"/>
      <c r="NSD554" s="168"/>
      <c r="NSE554" s="168"/>
      <c r="NSF554" s="168"/>
      <c r="NSG554" s="168"/>
      <c r="NSH554" s="168"/>
      <c r="NSI554" s="168"/>
      <c r="NSJ554" s="168"/>
      <c r="NSK554" s="168"/>
      <c r="NSL554" s="168"/>
      <c r="NSM554" s="168"/>
      <c r="NSN554" s="168"/>
      <c r="NSO554" s="168"/>
      <c r="NSP554" s="168"/>
      <c r="NSQ554" s="168"/>
      <c r="NSR554" s="168"/>
      <c r="NSS554" s="168"/>
      <c r="NST554" s="168"/>
      <c r="NSU554" s="168"/>
      <c r="NSV554" s="168"/>
      <c r="NSW554" s="168"/>
      <c r="NSX554" s="168"/>
      <c r="NSY554" s="168"/>
      <c r="NSZ554" s="168"/>
      <c r="NTA554" s="168"/>
      <c r="NTB554" s="168"/>
      <c r="NTC554" s="168"/>
      <c r="NTD554" s="168"/>
      <c r="NTE554" s="168"/>
      <c r="NTF554" s="168"/>
      <c r="NTG554" s="168"/>
      <c r="NTH554" s="168"/>
      <c r="NTI554" s="168"/>
      <c r="NTJ554" s="168"/>
      <c r="NTK554" s="168"/>
      <c r="NTL554" s="168"/>
      <c r="NTM554" s="168"/>
      <c r="NTN554" s="168"/>
      <c r="NTO554" s="168"/>
      <c r="NTP554" s="168"/>
      <c r="NTQ554" s="168"/>
      <c r="NTR554" s="168"/>
      <c r="NTS554" s="168"/>
      <c r="NTT554" s="168"/>
      <c r="NTU554" s="168"/>
      <c r="NTV554" s="168"/>
      <c r="NTW554" s="168"/>
      <c r="NTX554" s="168"/>
      <c r="NTY554" s="168"/>
      <c r="NTZ554" s="168"/>
      <c r="NUA554" s="168"/>
      <c r="NUB554" s="168"/>
      <c r="NUC554" s="168"/>
      <c r="NUD554" s="168"/>
      <c r="NUE554" s="168"/>
      <c r="NUF554" s="168"/>
      <c r="NUG554" s="168"/>
      <c r="NUH554" s="168"/>
      <c r="NUI554" s="168"/>
      <c r="NUJ554" s="168"/>
      <c r="NUK554" s="168"/>
      <c r="NUL554" s="168"/>
      <c r="NUM554" s="168"/>
      <c r="NUN554" s="168"/>
      <c r="NUO554" s="168"/>
      <c r="NUP554" s="168"/>
      <c r="NUQ554" s="168"/>
      <c r="NUR554" s="168"/>
      <c r="NUS554" s="168"/>
      <c r="NUT554" s="168"/>
      <c r="NUU554" s="168"/>
      <c r="NUV554" s="168"/>
      <c r="NUW554" s="168"/>
      <c r="NUX554" s="168"/>
      <c r="NUY554" s="168"/>
      <c r="NUZ554" s="168"/>
      <c r="NVA554" s="168"/>
      <c r="NVB554" s="168"/>
      <c r="NVC554" s="168"/>
      <c r="NVD554" s="168"/>
      <c r="NVE554" s="168"/>
      <c r="NVF554" s="168"/>
      <c r="NVG554" s="168"/>
      <c r="NVH554" s="168"/>
      <c r="NVI554" s="168"/>
      <c r="NVJ554" s="168"/>
      <c r="NVK554" s="168"/>
      <c r="NVL554" s="168"/>
      <c r="NVM554" s="168"/>
      <c r="NVN554" s="168"/>
      <c r="NVO554" s="168"/>
      <c r="NVP554" s="168"/>
      <c r="NVQ554" s="168"/>
      <c r="NVR554" s="168"/>
      <c r="NVS554" s="168"/>
      <c r="NVT554" s="168"/>
      <c r="NVU554" s="168"/>
      <c r="NVV554" s="168"/>
      <c r="NVW554" s="168"/>
      <c r="NVX554" s="168"/>
      <c r="NVY554" s="168"/>
      <c r="NVZ554" s="168"/>
      <c r="NWA554" s="168"/>
      <c r="NWB554" s="168"/>
      <c r="NWC554" s="168"/>
      <c r="NWD554" s="168"/>
      <c r="NWE554" s="168"/>
      <c r="NWF554" s="168"/>
      <c r="NWG554" s="168"/>
      <c r="NWH554" s="168"/>
      <c r="NWI554" s="168"/>
      <c r="NWJ554" s="168"/>
      <c r="NWK554" s="168"/>
      <c r="NWL554" s="168"/>
      <c r="NWM554" s="168"/>
      <c r="NWN554" s="168"/>
      <c r="NWO554" s="168"/>
      <c r="NWP554" s="168"/>
      <c r="NWQ554" s="168"/>
      <c r="NWR554" s="168"/>
      <c r="NWS554" s="168"/>
      <c r="NWT554" s="168"/>
      <c r="NWU554" s="168"/>
      <c r="NWV554" s="168"/>
      <c r="NWW554" s="168"/>
      <c r="NWX554" s="168"/>
      <c r="NWY554" s="168"/>
      <c r="NWZ554" s="168"/>
      <c r="NXA554" s="168"/>
      <c r="NXB554" s="168"/>
      <c r="NXC554" s="168"/>
      <c r="NXD554" s="168"/>
      <c r="NXE554" s="168"/>
      <c r="NXF554" s="168"/>
      <c r="NXG554" s="168"/>
      <c r="NXH554" s="168"/>
      <c r="NXI554" s="168"/>
      <c r="NXJ554" s="168"/>
      <c r="NXK554" s="168"/>
      <c r="NXL554" s="168"/>
      <c r="NXM554" s="168"/>
      <c r="NXN554" s="168"/>
      <c r="NXO554" s="168"/>
      <c r="NXP554" s="168"/>
      <c r="NXQ554" s="168"/>
      <c r="NXR554" s="168"/>
      <c r="NXS554" s="168"/>
      <c r="NXT554" s="168"/>
      <c r="NXU554" s="168"/>
      <c r="NXV554" s="168"/>
      <c r="NXW554" s="168"/>
      <c r="NXX554" s="168"/>
      <c r="NXY554" s="168"/>
      <c r="NXZ554" s="168"/>
      <c r="NYA554" s="168"/>
      <c r="NYB554" s="168"/>
      <c r="NYC554" s="168"/>
      <c r="NYD554" s="168"/>
      <c r="NYE554" s="168"/>
      <c r="NYF554" s="168"/>
      <c r="NYG554" s="168"/>
      <c r="NYH554" s="168"/>
      <c r="NYI554" s="168"/>
      <c r="NYJ554" s="168"/>
      <c r="NYK554" s="168"/>
      <c r="NYL554" s="168"/>
      <c r="NYM554" s="168"/>
      <c r="NYN554" s="168"/>
      <c r="NYO554" s="168"/>
      <c r="NYP554" s="168"/>
      <c r="NYQ554" s="168"/>
      <c r="NYR554" s="168"/>
      <c r="NYS554" s="168"/>
      <c r="NYT554" s="168"/>
      <c r="NYU554" s="168"/>
      <c r="NYV554" s="168"/>
      <c r="NYW554" s="168"/>
      <c r="NYX554" s="168"/>
      <c r="NYY554" s="168"/>
      <c r="NYZ554" s="168"/>
      <c r="NZA554" s="168"/>
      <c r="NZB554" s="168"/>
      <c r="NZC554" s="168"/>
      <c r="NZD554" s="168"/>
      <c r="NZE554" s="168"/>
      <c r="NZF554" s="168"/>
      <c r="NZG554" s="168"/>
      <c r="NZH554" s="168"/>
      <c r="NZI554" s="168"/>
      <c r="NZJ554" s="168"/>
      <c r="NZK554" s="168"/>
      <c r="NZL554" s="168"/>
      <c r="NZM554" s="168"/>
      <c r="NZN554" s="168"/>
      <c r="NZO554" s="168"/>
      <c r="NZP554" s="168"/>
      <c r="NZQ554" s="168"/>
      <c r="NZR554" s="168"/>
      <c r="NZS554" s="168"/>
      <c r="NZT554" s="168"/>
      <c r="NZU554" s="168"/>
      <c r="NZV554" s="168"/>
      <c r="NZW554" s="168"/>
      <c r="NZX554" s="168"/>
      <c r="NZY554" s="168"/>
      <c r="NZZ554" s="168"/>
      <c r="OAA554" s="168"/>
      <c r="OAB554" s="168"/>
      <c r="OAC554" s="168"/>
      <c r="OAD554" s="168"/>
      <c r="OAE554" s="168"/>
      <c r="OAF554" s="168"/>
      <c r="OAG554" s="168"/>
      <c r="OAH554" s="168"/>
      <c r="OAI554" s="168"/>
      <c r="OAJ554" s="168"/>
      <c r="OAK554" s="168"/>
      <c r="OAL554" s="168"/>
      <c r="OAM554" s="168"/>
      <c r="OAN554" s="168"/>
      <c r="OAO554" s="168"/>
      <c r="OAP554" s="168"/>
      <c r="OAQ554" s="168"/>
      <c r="OAR554" s="168"/>
      <c r="OAS554" s="168"/>
      <c r="OAT554" s="168"/>
      <c r="OAU554" s="168"/>
      <c r="OAV554" s="168"/>
      <c r="OAW554" s="168"/>
      <c r="OAX554" s="168"/>
      <c r="OAY554" s="168"/>
      <c r="OAZ554" s="168"/>
      <c r="OBA554" s="168"/>
      <c r="OBB554" s="168"/>
      <c r="OBC554" s="168"/>
      <c r="OBD554" s="168"/>
      <c r="OBE554" s="168"/>
      <c r="OBF554" s="168"/>
      <c r="OBG554" s="168"/>
      <c r="OBH554" s="168"/>
      <c r="OBI554" s="168"/>
      <c r="OBJ554" s="168"/>
      <c r="OBK554" s="168"/>
      <c r="OBL554" s="168"/>
      <c r="OBM554" s="168"/>
      <c r="OBN554" s="168"/>
      <c r="OBO554" s="168"/>
      <c r="OBP554" s="168"/>
      <c r="OBQ554" s="168"/>
      <c r="OBR554" s="168"/>
      <c r="OBS554" s="168"/>
      <c r="OBT554" s="168"/>
      <c r="OBU554" s="168"/>
      <c r="OBV554" s="168"/>
      <c r="OBW554" s="168"/>
      <c r="OBX554" s="168"/>
      <c r="OBY554" s="168"/>
      <c r="OBZ554" s="168"/>
      <c r="OCA554" s="168"/>
      <c r="OCB554" s="168"/>
      <c r="OCC554" s="168"/>
      <c r="OCD554" s="168"/>
      <c r="OCE554" s="168"/>
      <c r="OCF554" s="168"/>
      <c r="OCG554" s="168"/>
      <c r="OCH554" s="168"/>
      <c r="OCI554" s="168"/>
      <c r="OCJ554" s="168"/>
      <c r="OCK554" s="168"/>
      <c r="OCL554" s="168"/>
      <c r="OCM554" s="168"/>
      <c r="OCN554" s="168"/>
      <c r="OCO554" s="168"/>
      <c r="OCP554" s="168"/>
      <c r="OCQ554" s="168"/>
      <c r="OCR554" s="168"/>
      <c r="OCS554" s="168"/>
      <c r="OCT554" s="168"/>
      <c r="OCU554" s="168"/>
      <c r="OCV554" s="168"/>
      <c r="OCW554" s="168"/>
      <c r="OCX554" s="168"/>
      <c r="OCY554" s="168"/>
      <c r="OCZ554" s="168"/>
      <c r="ODA554" s="168"/>
      <c r="ODB554" s="168"/>
      <c r="ODC554" s="168"/>
      <c r="ODD554" s="168"/>
      <c r="ODE554" s="168"/>
      <c r="ODF554" s="168"/>
      <c r="ODG554" s="168"/>
      <c r="ODH554" s="168"/>
      <c r="ODI554" s="168"/>
      <c r="ODJ554" s="168"/>
      <c r="ODK554" s="168"/>
      <c r="ODL554" s="168"/>
      <c r="ODM554" s="168"/>
      <c r="ODN554" s="168"/>
      <c r="ODO554" s="168"/>
      <c r="ODP554" s="168"/>
      <c r="ODQ554" s="168"/>
      <c r="ODR554" s="168"/>
      <c r="ODS554" s="168"/>
      <c r="ODT554" s="168"/>
      <c r="ODU554" s="168"/>
      <c r="ODV554" s="168"/>
      <c r="ODW554" s="168"/>
      <c r="ODX554" s="168"/>
      <c r="ODY554" s="168"/>
      <c r="ODZ554" s="168"/>
      <c r="OEA554" s="168"/>
      <c r="OEB554" s="168"/>
      <c r="OEC554" s="168"/>
      <c r="OED554" s="168"/>
      <c r="OEE554" s="168"/>
      <c r="OEF554" s="168"/>
      <c r="OEG554" s="168"/>
      <c r="OEH554" s="168"/>
      <c r="OEI554" s="168"/>
      <c r="OEJ554" s="168"/>
      <c r="OEK554" s="168"/>
      <c r="OEL554" s="168"/>
      <c r="OEM554" s="168"/>
      <c r="OEN554" s="168"/>
      <c r="OEO554" s="168"/>
      <c r="OEP554" s="168"/>
      <c r="OEQ554" s="168"/>
      <c r="OER554" s="168"/>
      <c r="OES554" s="168"/>
      <c r="OET554" s="168"/>
      <c r="OEU554" s="168"/>
      <c r="OEV554" s="168"/>
      <c r="OEW554" s="168"/>
      <c r="OEX554" s="168"/>
      <c r="OEY554" s="168"/>
      <c r="OEZ554" s="168"/>
      <c r="OFA554" s="168"/>
      <c r="OFB554" s="168"/>
      <c r="OFC554" s="168"/>
      <c r="OFD554" s="168"/>
      <c r="OFE554" s="168"/>
      <c r="OFF554" s="168"/>
      <c r="OFG554" s="168"/>
      <c r="OFH554" s="168"/>
      <c r="OFI554" s="168"/>
      <c r="OFJ554" s="168"/>
      <c r="OFK554" s="168"/>
      <c r="OFL554" s="168"/>
      <c r="OFM554" s="168"/>
      <c r="OFN554" s="168"/>
      <c r="OFO554" s="168"/>
      <c r="OFP554" s="168"/>
      <c r="OFQ554" s="168"/>
      <c r="OFR554" s="168"/>
      <c r="OFS554" s="168"/>
      <c r="OFT554" s="168"/>
      <c r="OFU554" s="168"/>
      <c r="OFV554" s="168"/>
      <c r="OFW554" s="168"/>
      <c r="OFX554" s="168"/>
      <c r="OFY554" s="168"/>
      <c r="OFZ554" s="168"/>
      <c r="OGA554" s="168"/>
      <c r="OGB554" s="168"/>
      <c r="OGC554" s="168"/>
      <c r="OGD554" s="168"/>
      <c r="OGE554" s="168"/>
      <c r="OGF554" s="168"/>
      <c r="OGG554" s="168"/>
      <c r="OGH554" s="168"/>
      <c r="OGI554" s="168"/>
      <c r="OGJ554" s="168"/>
      <c r="OGK554" s="168"/>
      <c r="OGL554" s="168"/>
      <c r="OGM554" s="168"/>
      <c r="OGN554" s="168"/>
      <c r="OGO554" s="168"/>
      <c r="OGP554" s="168"/>
      <c r="OGQ554" s="168"/>
      <c r="OGR554" s="168"/>
      <c r="OGS554" s="168"/>
      <c r="OGT554" s="168"/>
      <c r="OGU554" s="168"/>
      <c r="OGV554" s="168"/>
      <c r="OGW554" s="168"/>
      <c r="OGX554" s="168"/>
      <c r="OGY554" s="168"/>
      <c r="OGZ554" s="168"/>
      <c r="OHA554" s="168"/>
      <c r="OHB554" s="168"/>
      <c r="OHC554" s="168"/>
      <c r="OHD554" s="168"/>
      <c r="OHE554" s="168"/>
      <c r="OHF554" s="168"/>
      <c r="OHG554" s="168"/>
      <c r="OHH554" s="168"/>
      <c r="OHI554" s="168"/>
      <c r="OHJ554" s="168"/>
      <c r="OHK554" s="168"/>
      <c r="OHL554" s="168"/>
      <c r="OHM554" s="168"/>
      <c r="OHN554" s="168"/>
      <c r="OHO554" s="168"/>
      <c r="OHP554" s="168"/>
      <c r="OHQ554" s="168"/>
      <c r="OHR554" s="168"/>
      <c r="OHS554" s="168"/>
      <c r="OHT554" s="168"/>
      <c r="OHU554" s="168"/>
      <c r="OHV554" s="168"/>
      <c r="OHW554" s="168"/>
      <c r="OHX554" s="168"/>
      <c r="OHY554" s="168"/>
      <c r="OHZ554" s="168"/>
      <c r="OIA554" s="168"/>
      <c r="OIB554" s="168"/>
      <c r="OIC554" s="168"/>
      <c r="OID554" s="168"/>
      <c r="OIE554" s="168"/>
      <c r="OIF554" s="168"/>
      <c r="OIG554" s="168"/>
      <c r="OIH554" s="168"/>
      <c r="OII554" s="168"/>
      <c r="OIJ554" s="168"/>
      <c r="OIK554" s="168"/>
      <c r="OIL554" s="168"/>
      <c r="OIM554" s="168"/>
      <c r="OIN554" s="168"/>
      <c r="OIO554" s="168"/>
      <c r="OIP554" s="168"/>
      <c r="OIQ554" s="168"/>
      <c r="OIR554" s="168"/>
      <c r="OIS554" s="168"/>
      <c r="OIT554" s="168"/>
      <c r="OIU554" s="168"/>
      <c r="OIV554" s="168"/>
      <c r="OIW554" s="168"/>
      <c r="OIX554" s="168"/>
      <c r="OIY554" s="168"/>
      <c r="OIZ554" s="168"/>
      <c r="OJA554" s="168"/>
      <c r="OJB554" s="168"/>
      <c r="OJC554" s="168"/>
      <c r="OJD554" s="168"/>
      <c r="OJE554" s="168"/>
      <c r="OJF554" s="168"/>
      <c r="OJG554" s="168"/>
      <c r="OJH554" s="168"/>
      <c r="OJI554" s="168"/>
      <c r="OJJ554" s="168"/>
      <c r="OJK554" s="168"/>
      <c r="OJL554" s="168"/>
      <c r="OJM554" s="168"/>
      <c r="OJN554" s="168"/>
      <c r="OJO554" s="168"/>
      <c r="OJP554" s="168"/>
      <c r="OJQ554" s="168"/>
      <c r="OJR554" s="168"/>
      <c r="OJS554" s="168"/>
      <c r="OJT554" s="168"/>
      <c r="OJU554" s="168"/>
      <c r="OJV554" s="168"/>
      <c r="OJW554" s="168"/>
      <c r="OJX554" s="168"/>
      <c r="OJY554" s="168"/>
      <c r="OJZ554" s="168"/>
      <c r="OKA554" s="168"/>
      <c r="OKB554" s="168"/>
      <c r="OKC554" s="168"/>
      <c r="OKD554" s="168"/>
      <c r="OKE554" s="168"/>
      <c r="OKF554" s="168"/>
      <c r="OKG554" s="168"/>
      <c r="OKH554" s="168"/>
      <c r="OKI554" s="168"/>
      <c r="OKJ554" s="168"/>
      <c r="OKK554" s="168"/>
      <c r="OKL554" s="168"/>
      <c r="OKM554" s="168"/>
      <c r="OKN554" s="168"/>
      <c r="OKO554" s="168"/>
      <c r="OKP554" s="168"/>
      <c r="OKQ554" s="168"/>
      <c r="OKR554" s="168"/>
      <c r="OKS554" s="168"/>
      <c r="OKT554" s="168"/>
      <c r="OKU554" s="168"/>
      <c r="OKV554" s="168"/>
      <c r="OKW554" s="168"/>
      <c r="OKX554" s="168"/>
      <c r="OKY554" s="168"/>
      <c r="OKZ554" s="168"/>
      <c r="OLA554" s="168"/>
      <c r="OLB554" s="168"/>
      <c r="OLC554" s="168"/>
      <c r="OLD554" s="168"/>
      <c r="OLE554" s="168"/>
      <c r="OLF554" s="168"/>
      <c r="OLG554" s="168"/>
      <c r="OLH554" s="168"/>
      <c r="OLI554" s="168"/>
      <c r="OLJ554" s="168"/>
      <c r="OLK554" s="168"/>
      <c r="OLL554" s="168"/>
      <c r="OLM554" s="168"/>
      <c r="OLN554" s="168"/>
      <c r="OLO554" s="168"/>
      <c r="OLP554" s="168"/>
      <c r="OLQ554" s="168"/>
      <c r="OLR554" s="168"/>
      <c r="OLS554" s="168"/>
      <c r="OLT554" s="168"/>
      <c r="OLU554" s="168"/>
      <c r="OLV554" s="168"/>
      <c r="OLW554" s="168"/>
      <c r="OLX554" s="168"/>
      <c r="OLY554" s="168"/>
      <c r="OLZ554" s="168"/>
      <c r="OMA554" s="168"/>
      <c r="OMB554" s="168"/>
      <c r="OMC554" s="168"/>
      <c r="OMD554" s="168"/>
      <c r="OME554" s="168"/>
      <c r="OMF554" s="168"/>
      <c r="OMG554" s="168"/>
      <c r="OMH554" s="168"/>
      <c r="OMI554" s="168"/>
      <c r="OMJ554" s="168"/>
      <c r="OMK554" s="168"/>
      <c r="OML554" s="168"/>
      <c r="OMM554" s="168"/>
      <c r="OMN554" s="168"/>
      <c r="OMO554" s="168"/>
      <c r="OMP554" s="168"/>
      <c r="OMQ554" s="168"/>
      <c r="OMR554" s="168"/>
      <c r="OMS554" s="168"/>
      <c r="OMT554" s="168"/>
      <c r="OMU554" s="168"/>
      <c r="OMV554" s="168"/>
      <c r="OMW554" s="168"/>
      <c r="OMX554" s="168"/>
      <c r="OMY554" s="168"/>
      <c r="OMZ554" s="168"/>
      <c r="ONA554" s="168"/>
      <c r="ONB554" s="168"/>
      <c r="ONC554" s="168"/>
      <c r="OND554" s="168"/>
      <c r="ONE554" s="168"/>
      <c r="ONF554" s="168"/>
      <c r="ONG554" s="168"/>
      <c r="ONH554" s="168"/>
      <c r="ONI554" s="168"/>
      <c r="ONJ554" s="168"/>
      <c r="ONK554" s="168"/>
      <c r="ONL554" s="168"/>
      <c r="ONM554" s="168"/>
      <c r="ONN554" s="168"/>
      <c r="ONO554" s="168"/>
      <c r="ONP554" s="168"/>
      <c r="ONQ554" s="168"/>
      <c r="ONR554" s="168"/>
      <c r="ONS554" s="168"/>
      <c r="ONT554" s="168"/>
      <c r="ONU554" s="168"/>
      <c r="ONV554" s="168"/>
      <c r="ONW554" s="168"/>
      <c r="ONX554" s="168"/>
      <c r="ONY554" s="168"/>
      <c r="ONZ554" s="168"/>
      <c r="OOA554" s="168"/>
      <c r="OOB554" s="168"/>
      <c r="OOC554" s="168"/>
      <c r="OOD554" s="168"/>
      <c r="OOE554" s="168"/>
      <c r="OOF554" s="168"/>
      <c r="OOG554" s="168"/>
      <c r="OOH554" s="168"/>
      <c r="OOI554" s="168"/>
      <c r="OOJ554" s="168"/>
      <c r="OOK554" s="168"/>
      <c r="OOL554" s="168"/>
      <c r="OOM554" s="168"/>
      <c r="OON554" s="168"/>
      <c r="OOO554" s="168"/>
      <c r="OOP554" s="168"/>
      <c r="OOQ554" s="168"/>
      <c r="OOR554" s="168"/>
      <c r="OOS554" s="168"/>
      <c r="OOT554" s="168"/>
      <c r="OOU554" s="168"/>
      <c r="OOV554" s="168"/>
      <c r="OOW554" s="168"/>
      <c r="OOX554" s="168"/>
      <c r="OOY554" s="168"/>
      <c r="OOZ554" s="168"/>
      <c r="OPA554" s="168"/>
      <c r="OPB554" s="168"/>
      <c r="OPC554" s="168"/>
      <c r="OPD554" s="168"/>
      <c r="OPE554" s="168"/>
      <c r="OPF554" s="168"/>
      <c r="OPG554" s="168"/>
      <c r="OPH554" s="168"/>
      <c r="OPI554" s="168"/>
      <c r="OPJ554" s="168"/>
      <c r="OPK554" s="168"/>
      <c r="OPL554" s="168"/>
      <c r="OPM554" s="168"/>
      <c r="OPN554" s="168"/>
      <c r="OPO554" s="168"/>
      <c r="OPP554" s="168"/>
      <c r="OPQ554" s="168"/>
      <c r="OPR554" s="168"/>
      <c r="OPS554" s="168"/>
      <c r="OPT554" s="168"/>
      <c r="OPU554" s="168"/>
      <c r="OPV554" s="168"/>
      <c r="OPW554" s="168"/>
      <c r="OPX554" s="168"/>
      <c r="OPY554" s="168"/>
      <c r="OPZ554" s="168"/>
      <c r="OQA554" s="168"/>
      <c r="OQB554" s="168"/>
      <c r="OQC554" s="168"/>
      <c r="OQD554" s="168"/>
      <c r="OQE554" s="168"/>
      <c r="OQF554" s="168"/>
      <c r="OQG554" s="168"/>
      <c r="OQH554" s="168"/>
      <c r="OQI554" s="168"/>
      <c r="OQJ554" s="168"/>
      <c r="OQK554" s="168"/>
      <c r="OQL554" s="168"/>
      <c r="OQM554" s="168"/>
      <c r="OQN554" s="168"/>
      <c r="OQO554" s="168"/>
      <c r="OQP554" s="168"/>
      <c r="OQQ554" s="168"/>
      <c r="OQR554" s="168"/>
      <c r="OQS554" s="168"/>
      <c r="OQT554" s="168"/>
      <c r="OQU554" s="168"/>
      <c r="OQV554" s="168"/>
      <c r="OQW554" s="168"/>
      <c r="OQX554" s="168"/>
      <c r="OQY554" s="168"/>
      <c r="OQZ554" s="168"/>
      <c r="ORA554" s="168"/>
      <c r="ORB554" s="168"/>
      <c r="ORC554" s="168"/>
      <c r="ORD554" s="168"/>
      <c r="ORE554" s="168"/>
      <c r="ORF554" s="168"/>
      <c r="ORG554" s="168"/>
      <c r="ORH554" s="168"/>
      <c r="ORI554" s="168"/>
      <c r="ORJ554" s="168"/>
      <c r="ORK554" s="168"/>
      <c r="ORL554" s="168"/>
      <c r="ORM554" s="168"/>
      <c r="ORN554" s="168"/>
      <c r="ORO554" s="168"/>
      <c r="ORP554" s="168"/>
      <c r="ORQ554" s="168"/>
      <c r="ORR554" s="168"/>
      <c r="ORS554" s="168"/>
      <c r="ORT554" s="168"/>
      <c r="ORU554" s="168"/>
      <c r="ORV554" s="168"/>
      <c r="ORW554" s="168"/>
      <c r="ORX554" s="168"/>
      <c r="ORY554" s="168"/>
      <c r="ORZ554" s="168"/>
      <c r="OSA554" s="168"/>
      <c r="OSB554" s="168"/>
      <c r="OSC554" s="168"/>
      <c r="OSD554" s="168"/>
      <c r="OSE554" s="168"/>
      <c r="OSF554" s="168"/>
      <c r="OSG554" s="168"/>
      <c r="OSH554" s="168"/>
      <c r="OSI554" s="168"/>
      <c r="OSJ554" s="168"/>
      <c r="OSK554" s="168"/>
      <c r="OSL554" s="168"/>
      <c r="OSM554" s="168"/>
      <c r="OSN554" s="168"/>
      <c r="OSO554" s="168"/>
      <c r="OSP554" s="168"/>
      <c r="OSQ554" s="168"/>
      <c r="OSR554" s="168"/>
      <c r="OSS554" s="168"/>
      <c r="OST554" s="168"/>
      <c r="OSU554" s="168"/>
      <c r="OSV554" s="168"/>
      <c r="OSW554" s="168"/>
      <c r="OSX554" s="168"/>
      <c r="OSY554" s="168"/>
      <c r="OSZ554" s="168"/>
      <c r="OTA554" s="168"/>
      <c r="OTB554" s="168"/>
      <c r="OTC554" s="168"/>
      <c r="OTD554" s="168"/>
      <c r="OTE554" s="168"/>
      <c r="OTF554" s="168"/>
      <c r="OTG554" s="168"/>
      <c r="OTH554" s="168"/>
      <c r="OTI554" s="168"/>
      <c r="OTJ554" s="168"/>
      <c r="OTK554" s="168"/>
      <c r="OTL554" s="168"/>
      <c r="OTM554" s="168"/>
      <c r="OTN554" s="168"/>
      <c r="OTO554" s="168"/>
      <c r="OTP554" s="168"/>
      <c r="OTQ554" s="168"/>
      <c r="OTR554" s="168"/>
      <c r="OTS554" s="168"/>
      <c r="OTT554" s="168"/>
      <c r="OTU554" s="168"/>
      <c r="OTV554" s="168"/>
      <c r="OTW554" s="168"/>
      <c r="OTX554" s="168"/>
      <c r="OTY554" s="168"/>
      <c r="OTZ554" s="168"/>
      <c r="OUA554" s="168"/>
      <c r="OUB554" s="168"/>
      <c r="OUC554" s="168"/>
      <c r="OUD554" s="168"/>
      <c r="OUE554" s="168"/>
      <c r="OUF554" s="168"/>
      <c r="OUG554" s="168"/>
      <c r="OUH554" s="168"/>
      <c r="OUI554" s="168"/>
      <c r="OUJ554" s="168"/>
      <c r="OUK554" s="168"/>
      <c r="OUL554" s="168"/>
      <c r="OUM554" s="168"/>
      <c r="OUN554" s="168"/>
      <c r="OUO554" s="168"/>
      <c r="OUP554" s="168"/>
      <c r="OUQ554" s="168"/>
      <c r="OUR554" s="168"/>
      <c r="OUS554" s="168"/>
      <c r="OUT554" s="168"/>
      <c r="OUU554" s="168"/>
      <c r="OUV554" s="168"/>
      <c r="OUW554" s="168"/>
      <c r="OUX554" s="168"/>
      <c r="OUY554" s="168"/>
      <c r="OUZ554" s="168"/>
      <c r="OVA554" s="168"/>
      <c r="OVB554" s="168"/>
      <c r="OVC554" s="168"/>
      <c r="OVD554" s="168"/>
      <c r="OVE554" s="168"/>
      <c r="OVF554" s="168"/>
      <c r="OVG554" s="168"/>
      <c r="OVH554" s="168"/>
      <c r="OVI554" s="168"/>
      <c r="OVJ554" s="168"/>
      <c r="OVK554" s="168"/>
      <c r="OVL554" s="168"/>
      <c r="OVM554" s="168"/>
      <c r="OVN554" s="168"/>
      <c r="OVO554" s="168"/>
      <c r="OVP554" s="168"/>
      <c r="OVQ554" s="168"/>
      <c r="OVR554" s="168"/>
      <c r="OVS554" s="168"/>
      <c r="OVT554" s="168"/>
      <c r="OVU554" s="168"/>
      <c r="OVV554" s="168"/>
      <c r="OVW554" s="168"/>
      <c r="OVX554" s="168"/>
      <c r="OVY554" s="168"/>
      <c r="OVZ554" s="168"/>
      <c r="OWA554" s="168"/>
      <c r="OWB554" s="168"/>
      <c r="OWC554" s="168"/>
      <c r="OWD554" s="168"/>
      <c r="OWE554" s="168"/>
      <c r="OWF554" s="168"/>
      <c r="OWG554" s="168"/>
      <c r="OWH554" s="168"/>
      <c r="OWI554" s="168"/>
      <c r="OWJ554" s="168"/>
      <c r="OWK554" s="168"/>
      <c r="OWL554" s="168"/>
      <c r="OWM554" s="168"/>
      <c r="OWN554" s="168"/>
      <c r="OWO554" s="168"/>
      <c r="OWP554" s="168"/>
      <c r="OWQ554" s="168"/>
      <c r="OWR554" s="168"/>
      <c r="OWS554" s="168"/>
      <c r="OWT554" s="168"/>
      <c r="OWU554" s="168"/>
      <c r="OWV554" s="168"/>
      <c r="OWW554" s="168"/>
      <c r="OWX554" s="168"/>
      <c r="OWY554" s="168"/>
      <c r="OWZ554" s="168"/>
      <c r="OXA554" s="168"/>
      <c r="OXB554" s="168"/>
      <c r="OXC554" s="168"/>
      <c r="OXD554" s="168"/>
      <c r="OXE554" s="168"/>
      <c r="OXF554" s="168"/>
      <c r="OXG554" s="168"/>
      <c r="OXH554" s="168"/>
      <c r="OXI554" s="168"/>
      <c r="OXJ554" s="168"/>
      <c r="OXK554" s="168"/>
      <c r="OXL554" s="168"/>
      <c r="OXM554" s="168"/>
      <c r="OXN554" s="168"/>
      <c r="OXO554" s="168"/>
      <c r="OXP554" s="168"/>
      <c r="OXQ554" s="168"/>
      <c r="OXR554" s="168"/>
      <c r="OXS554" s="168"/>
      <c r="OXT554" s="168"/>
      <c r="OXU554" s="168"/>
      <c r="OXV554" s="168"/>
      <c r="OXW554" s="168"/>
      <c r="OXX554" s="168"/>
      <c r="OXY554" s="168"/>
      <c r="OXZ554" s="168"/>
      <c r="OYA554" s="168"/>
      <c r="OYB554" s="168"/>
      <c r="OYC554" s="168"/>
      <c r="OYD554" s="168"/>
      <c r="OYE554" s="168"/>
      <c r="OYF554" s="168"/>
      <c r="OYG554" s="168"/>
      <c r="OYH554" s="168"/>
      <c r="OYI554" s="168"/>
      <c r="OYJ554" s="168"/>
      <c r="OYK554" s="168"/>
      <c r="OYL554" s="168"/>
      <c r="OYM554" s="168"/>
      <c r="OYN554" s="168"/>
      <c r="OYO554" s="168"/>
      <c r="OYP554" s="168"/>
      <c r="OYQ554" s="168"/>
      <c r="OYR554" s="168"/>
      <c r="OYS554" s="168"/>
      <c r="OYT554" s="168"/>
      <c r="OYU554" s="168"/>
      <c r="OYV554" s="168"/>
      <c r="OYW554" s="168"/>
      <c r="OYX554" s="168"/>
      <c r="OYY554" s="168"/>
      <c r="OYZ554" s="168"/>
      <c r="OZA554" s="168"/>
      <c r="OZB554" s="168"/>
      <c r="OZC554" s="168"/>
      <c r="OZD554" s="168"/>
      <c r="OZE554" s="168"/>
      <c r="OZF554" s="168"/>
      <c r="OZG554" s="168"/>
      <c r="OZH554" s="168"/>
      <c r="OZI554" s="168"/>
      <c r="OZJ554" s="168"/>
      <c r="OZK554" s="168"/>
      <c r="OZL554" s="168"/>
      <c r="OZM554" s="168"/>
      <c r="OZN554" s="168"/>
      <c r="OZO554" s="168"/>
      <c r="OZP554" s="168"/>
      <c r="OZQ554" s="168"/>
      <c r="OZR554" s="168"/>
      <c r="OZS554" s="168"/>
      <c r="OZT554" s="168"/>
      <c r="OZU554" s="168"/>
      <c r="OZV554" s="168"/>
      <c r="OZW554" s="168"/>
      <c r="OZX554" s="168"/>
      <c r="OZY554" s="168"/>
      <c r="OZZ554" s="168"/>
      <c r="PAA554" s="168"/>
      <c r="PAB554" s="168"/>
      <c r="PAC554" s="168"/>
      <c r="PAD554" s="168"/>
      <c r="PAE554" s="168"/>
      <c r="PAF554" s="168"/>
      <c r="PAG554" s="168"/>
      <c r="PAH554" s="168"/>
      <c r="PAI554" s="168"/>
      <c r="PAJ554" s="168"/>
      <c r="PAK554" s="168"/>
      <c r="PAL554" s="168"/>
      <c r="PAM554" s="168"/>
      <c r="PAN554" s="168"/>
      <c r="PAO554" s="168"/>
      <c r="PAP554" s="168"/>
      <c r="PAQ554" s="168"/>
      <c r="PAR554" s="168"/>
      <c r="PAS554" s="168"/>
      <c r="PAT554" s="168"/>
      <c r="PAU554" s="168"/>
      <c r="PAV554" s="168"/>
      <c r="PAW554" s="168"/>
      <c r="PAX554" s="168"/>
      <c r="PAY554" s="168"/>
      <c r="PAZ554" s="168"/>
      <c r="PBA554" s="168"/>
      <c r="PBB554" s="168"/>
      <c r="PBC554" s="168"/>
      <c r="PBD554" s="168"/>
      <c r="PBE554" s="168"/>
      <c r="PBF554" s="168"/>
      <c r="PBG554" s="168"/>
      <c r="PBH554" s="168"/>
      <c r="PBI554" s="168"/>
      <c r="PBJ554" s="168"/>
      <c r="PBK554" s="168"/>
      <c r="PBL554" s="168"/>
      <c r="PBM554" s="168"/>
      <c r="PBN554" s="168"/>
      <c r="PBO554" s="168"/>
      <c r="PBP554" s="168"/>
      <c r="PBQ554" s="168"/>
      <c r="PBR554" s="168"/>
      <c r="PBS554" s="168"/>
      <c r="PBT554" s="168"/>
      <c r="PBU554" s="168"/>
      <c r="PBV554" s="168"/>
      <c r="PBW554" s="168"/>
      <c r="PBX554" s="168"/>
      <c r="PBY554" s="168"/>
      <c r="PBZ554" s="168"/>
      <c r="PCA554" s="168"/>
      <c r="PCB554" s="168"/>
      <c r="PCC554" s="168"/>
      <c r="PCD554" s="168"/>
      <c r="PCE554" s="168"/>
      <c r="PCF554" s="168"/>
      <c r="PCG554" s="168"/>
      <c r="PCH554" s="168"/>
      <c r="PCI554" s="168"/>
      <c r="PCJ554" s="168"/>
      <c r="PCK554" s="168"/>
      <c r="PCL554" s="168"/>
      <c r="PCM554" s="168"/>
      <c r="PCN554" s="168"/>
      <c r="PCO554" s="168"/>
      <c r="PCP554" s="168"/>
      <c r="PCQ554" s="168"/>
      <c r="PCR554" s="168"/>
      <c r="PCS554" s="168"/>
      <c r="PCT554" s="168"/>
      <c r="PCU554" s="168"/>
      <c r="PCV554" s="168"/>
      <c r="PCW554" s="168"/>
      <c r="PCX554" s="168"/>
      <c r="PCY554" s="168"/>
      <c r="PCZ554" s="168"/>
      <c r="PDA554" s="168"/>
      <c r="PDB554" s="168"/>
      <c r="PDC554" s="168"/>
      <c r="PDD554" s="168"/>
      <c r="PDE554" s="168"/>
      <c r="PDF554" s="168"/>
      <c r="PDG554" s="168"/>
      <c r="PDH554" s="168"/>
      <c r="PDI554" s="168"/>
      <c r="PDJ554" s="168"/>
      <c r="PDK554" s="168"/>
      <c r="PDL554" s="168"/>
      <c r="PDM554" s="168"/>
      <c r="PDN554" s="168"/>
      <c r="PDO554" s="168"/>
      <c r="PDP554" s="168"/>
      <c r="PDQ554" s="168"/>
      <c r="PDR554" s="168"/>
      <c r="PDS554" s="168"/>
      <c r="PDT554" s="168"/>
      <c r="PDU554" s="168"/>
      <c r="PDV554" s="168"/>
      <c r="PDW554" s="168"/>
      <c r="PDX554" s="168"/>
      <c r="PDY554" s="168"/>
      <c r="PDZ554" s="168"/>
      <c r="PEA554" s="168"/>
      <c r="PEB554" s="168"/>
      <c r="PEC554" s="168"/>
      <c r="PED554" s="168"/>
      <c r="PEE554" s="168"/>
      <c r="PEF554" s="168"/>
      <c r="PEG554" s="168"/>
      <c r="PEH554" s="168"/>
      <c r="PEI554" s="168"/>
      <c r="PEJ554" s="168"/>
      <c r="PEK554" s="168"/>
      <c r="PEL554" s="168"/>
      <c r="PEM554" s="168"/>
      <c r="PEN554" s="168"/>
      <c r="PEO554" s="168"/>
      <c r="PEP554" s="168"/>
      <c r="PEQ554" s="168"/>
      <c r="PER554" s="168"/>
      <c r="PES554" s="168"/>
      <c r="PET554" s="168"/>
      <c r="PEU554" s="168"/>
      <c r="PEV554" s="168"/>
      <c r="PEW554" s="168"/>
      <c r="PEX554" s="168"/>
      <c r="PEY554" s="168"/>
      <c r="PEZ554" s="168"/>
      <c r="PFA554" s="168"/>
      <c r="PFB554" s="168"/>
      <c r="PFC554" s="168"/>
      <c r="PFD554" s="168"/>
      <c r="PFE554" s="168"/>
      <c r="PFF554" s="168"/>
      <c r="PFG554" s="168"/>
      <c r="PFH554" s="168"/>
      <c r="PFI554" s="168"/>
      <c r="PFJ554" s="168"/>
      <c r="PFK554" s="168"/>
      <c r="PFL554" s="168"/>
      <c r="PFM554" s="168"/>
      <c r="PFN554" s="168"/>
      <c r="PFO554" s="168"/>
      <c r="PFP554" s="168"/>
      <c r="PFQ554" s="168"/>
      <c r="PFR554" s="168"/>
      <c r="PFS554" s="168"/>
      <c r="PFT554" s="168"/>
      <c r="PFU554" s="168"/>
      <c r="PFV554" s="168"/>
      <c r="PFW554" s="168"/>
      <c r="PFX554" s="168"/>
      <c r="PFY554" s="168"/>
      <c r="PFZ554" s="168"/>
      <c r="PGA554" s="168"/>
      <c r="PGB554" s="168"/>
      <c r="PGC554" s="168"/>
      <c r="PGD554" s="168"/>
      <c r="PGE554" s="168"/>
      <c r="PGF554" s="168"/>
      <c r="PGG554" s="168"/>
      <c r="PGH554" s="168"/>
      <c r="PGI554" s="168"/>
      <c r="PGJ554" s="168"/>
      <c r="PGK554" s="168"/>
      <c r="PGL554" s="168"/>
      <c r="PGM554" s="168"/>
      <c r="PGN554" s="168"/>
      <c r="PGO554" s="168"/>
      <c r="PGP554" s="168"/>
      <c r="PGQ554" s="168"/>
      <c r="PGR554" s="168"/>
      <c r="PGS554" s="168"/>
      <c r="PGT554" s="168"/>
      <c r="PGU554" s="168"/>
      <c r="PGV554" s="168"/>
      <c r="PGW554" s="168"/>
      <c r="PGX554" s="168"/>
      <c r="PGY554" s="168"/>
      <c r="PGZ554" s="168"/>
      <c r="PHA554" s="168"/>
      <c r="PHB554" s="168"/>
      <c r="PHC554" s="168"/>
      <c r="PHD554" s="168"/>
      <c r="PHE554" s="168"/>
      <c r="PHF554" s="168"/>
      <c r="PHG554" s="168"/>
      <c r="PHH554" s="168"/>
      <c r="PHI554" s="168"/>
      <c r="PHJ554" s="168"/>
      <c r="PHK554" s="168"/>
      <c r="PHL554" s="168"/>
      <c r="PHM554" s="168"/>
      <c r="PHN554" s="168"/>
      <c r="PHO554" s="168"/>
      <c r="PHP554" s="168"/>
      <c r="PHQ554" s="168"/>
      <c r="PHR554" s="168"/>
      <c r="PHS554" s="168"/>
      <c r="PHT554" s="168"/>
      <c r="PHU554" s="168"/>
      <c r="PHV554" s="168"/>
      <c r="PHW554" s="168"/>
      <c r="PHX554" s="168"/>
      <c r="PHY554" s="168"/>
      <c r="PHZ554" s="168"/>
      <c r="PIA554" s="168"/>
      <c r="PIB554" s="168"/>
      <c r="PIC554" s="168"/>
      <c r="PID554" s="168"/>
      <c r="PIE554" s="168"/>
      <c r="PIF554" s="168"/>
      <c r="PIG554" s="168"/>
      <c r="PIH554" s="168"/>
      <c r="PII554" s="168"/>
      <c r="PIJ554" s="168"/>
      <c r="PIK554" s="168"/>
      <c r="PIL554" s="168"/>
      <c r="PIM554" s="168"/>
      <c r="PIN554" s="168"/>
      <c r="PIO554" s="168"/>
      <c r="PIP554" s="168"/>
      <c r="PIQ554" s="168"/>
      <c r="PIR554" s="168"/>
      <c r="PIS554" s="168"/>
      <c r="PIT554" s="168"/>
      <c r="PIU554" s="168"/>
      <c r="PIV554" s="168"/>
      <c r="PIW554" s="168"/>
      <c r="PIX554" s="168"/>
      <c r="PIY554" s="168"/>
      <c r="PIZ554" s="168"/>
      <c r="PJA554" s="168"/>
      <c r="PJB554" s="168"/>
      <c r="PJC554" s="168"/>
      <c r="PJD554" s="168"/>
      <c r="PJE554" s="168"/>
      <c r="PJF554" s="168"/>
      <c r="PJG554" s="168"/>
      <c r="PJH554" s="168"/>
      <c r="PJI554" s="168"/>
      <c r="PJJ554" s="168"/>
      <c r="PJK554" s="168"/>
      <c r="PJL554" s="168"/>
      <c r="PJM554" s="168"/>
      <c r="PJN554" s="168"/>
      <c r="PJO554" s="168"/>
      <c r="PJP554" s="168"/>
      <c r="PJQ554" s="168"/>
      <c r="PJR554" s="168"/>
      <c r="PJS554" s="168"/>
      <c r="PJT554" s="168"/>
      <c r="PJU554" s="168"/>
      <c r="PJV554" s="168"/>
      <c r="PJW554" s="168"/>
      <c r="PJX554" s="168"/>
      <c r="PJY554" s="168"/>
      <c r="PJZ554" s="168"/>
      <c r="PKA554" s="168"/>
      <c r="PKB554" s="168"/>
      <c r="PKC554" s="168"/>
      <c r="PKD554" s="168"/>
      <c r="PKE554" s="168"/>
      <c r="PKF554" s="168"/>
      <c r="PKG554" s="168"/>
      <c r="PKH554" s="168"/>
      <c r="PKI554" s="168"/>
      <c r="PKJ554" s="168"/>
      <c r="PKK554" s="168"/>
      <c r="PKL554" s="168"/>
      <c r="PKM554" s="168"/>
      <c r="PKN554" s="168"/>
      <c r="PKO554" s="168"/>
      <c r="PKP554" s="168"/>
      <c r="PKQ554" s="168"/>
      <c r="PKR554" s="168"/>
      <c r="PKS554" s="168"/>
      <c r="PKT554" s="168"/>
      <c r="PKU554" s="168"/>
      <c r="PKV554" s="168"/>
      <c r="PKW554" s="168"/>
      <c r="PKX554" s="168"/>
      <c r="PKY554" s="168"/>
      <c r="PKZ554" s="168"/>
      <c r="PLA554" s="168"/>
      <c r="PLB554" s="168"/>
      <c r="PLC554" s="168"/>
      <c r="PLD554" s="168"/>
      <c r="PLE554" s="168"/>
      <c r="PLF554" s="168"/>
      <c r="PLG554" s="168"/>
      <c r="PLH554" s="168"/>
      <c r="PLI554" s="168"/>
      <c r="PLJ554" s="168"/>
      <c r="PLK554" s="168"/>
      <c r="PLL554" s="168"/>
      <c r="PLM554" s="168"/>
      <c r="PLN554" s="168"/>
      <c r="PLO554" s="168"/>
      <c r="PLP554" s="168"/>
      <c r="PLQ554" s="168"/>
      <c r="PLR554" s="168"/>
      <c r="PLS554" s="168"/>
      <c r="PLT554" s="168"/>
      <c r="PLU554" s="168"/>
      <c r="PLV554" s="168"/>
      <c r="PLW554" s="168"/>
      <c r="PLX554" s="168"/>
      <c r="PLY554" s="168"/>
      <c r="PLZ554" s="168"/>
      <c r="PMA554" s="168"/>
      <c r="PMB554" s="168"/>
      <c r="PMC554" s="168"/>
      <c r="PMD554" s="168"/>
      <c r="PME554" s="168"/>
      <c r="PMF554" s="168"/>
      <c r="PMG554" s="168"/>
      <c r="PMH554" s="168"/>
      <c r="PMI554" s="168"/>
      <c r="PMJ554" s="168"/>
      <c r="PMK554" s="168"/>
      <c r="PML554" s="168"/>
      <c r="PMM554" s="168"/>
      <c r="PMN554" s="168"/>
      <c r="PMO554" s="168"/>
      <c r="PMP554" s="168"/>
      <c r="PMQ554" s="168"/>
      <c r="PMR554" s="168"/>
      <c r="PMS554" s="168"/>
      <c r="PMT554" s="168"/>
      <c r="PMU554" s="168"/>
      <c r="PMV554" s="168"/>
      <c r="PMW554" s="168"/>
      <c r="PMX554" s="168"/>
      <c r="PMY554" s="168"/>
      <c r="PMZ554" s="168"/>
      <c r="PNA554" s="168"/>
      <c r="PNB554" s="168"/>
      <c r="PNC554" s="168"/>
      <c r="PND554" s="168"/>
      <c r="PNE554" s="168"/>
      <c r="PNF554" s="168"/>
      <c r="PNG554" s="168"/>
      <c r="PNH554" s="168"/>
      <c r="PNI554" s="168"/>
      <c r="PNJ554" s="168"/>
      <c r="PNK554" s="168"/>
      <c r="PNL554" s="168"/>
      <c r="PNM554" s="168"/>
      <c r="PNN554" s="168"/>
      <c r="PNO554" s="168"/>
      <c r="PNP554" s="168"/>
      <c r="PNQ554" s="168"/>
      <c r="PNR554" s="168"/>
      <c r="PNS554" s="168"/>
      <c r="PNT554" s="168"/>
      <c r="PNU554" s="168"/>
      <c r="PNV554" s="168"/>
      <c r="PNW554" s="168"/>
      <c r="PNX554" s="168"/>
      <c r="PNY554" s="168"/>
      <c r="PNZ554" s="168"/>
      <c r="POA554" s="168"/>
      <c r="POB554" s="168"/>
      <c r="POC554" s="168"/>
      <c r="POD554" s="168"/>
      <c r="POE554" s="168"/>
      <c r="POF554" s="168"/>
      <c r="POG554" s="168"/>
      <c r="POH554" s="168"/>
      <c r="POI554" s="168"/>
      <c r="POJ554" s="168"/>
      <c r="POK554" s="168"/>
      <c r="POL554" s="168"/>
      <c r="POM554" s="168"/>
      <c r="PON554" s="168"/>
      <c r="POO554" s="168"/>
      <c r="POP554" s="168"/>
      <c r="POQ554" s="168"/>
      <c r="POR554" s="168"/>
      <c r="POS554" s="168"/>
      <c r="POT554" s="168"/>
      <c r="POU554" s="168"/>
      <c r="POV554" s="168"/>
      <c r="POW554" s="168"/>
      <c r="POX554" s="168"/>
      <c r="POY554" s="168"/>
      <c r="POZ554" s="168"/>
      <c r="PPA554" s="168"/>
      <c r="PPB554" s="168"/>
      <c r="PPC554" s="168"/>
      <c r="PPD554" s="168"/>
      <c r="PPE554" s="168"/>
      <c r="PPF554" s="168"/>
      <c r="PPG554" s="168"/>
      <c r="PPH554" s="168"/>
      <c r="PPI554" s="168"/>
      <c r="PPJ554" s="168"/>
      <c r="PPK554" s="168"/>
      <c r="PPL554" s="168"/>
      <c r="PPM554" s="168"/>
      <c r="PPN554" s="168"/>
      <c r="PPO554" s="168"/>
      <c r="PPP554" s="168"/>
      <c r="PPQ554" s="168"/>
      <c r="PPR554" s="168"/>
      <c r="PPS554" s="168"/>
      <c r="PPT554" s="168"/>
      <c r="PPU554" s="168"/>
      <c r="PPV554" s="168"/>
      <c r="PPW554" s="168"/>
      <c r="PPX554" s="168"/>
      <c r="PPY554" s="168"/>
      <c r="PPZ554" s="168"/>
      <c r="PQA554" s="168"/>
      <c r="PQB554" s="168"/>
      <c r="PQC554" s="168"/>
      <c r="PQD554" s="168"/>
      <c r="PQE554" s="168"/>
      <c r="PQF554" s="168"/>
      <c r="PQG554" s="168"/>
      <c r="PQH554" s="168"/>
      <c r="PQI554" s="168"/>
      <c r="PQJ554" s="168"/>
      <c r="PQK554" s="168"/>
      <c r="PQL554" s="168"/>
      <c r="PQM554" s="168"/>
      <c r="PQN554" s="168"/>
      <c r="PQO554" s="168"/>
      <c r="PQP554" s="168"/>
      <c r="PQQ554" s="168"/>
      <c r="PQR554" s="168"/>
      <c r="PQS554" s="168"/>
      <c r="PQT554" s="168"/>
      <c r="PQU554" s="168"/>
      <c r="PQV554" s="168"/>
      <c r="PQW554" s="168"/>
      <c r="PQX554" s="168"/>
      <c r="PQY554" s="168"/>
      <c r="PQZ554" s="168"/>
      <c r="PRA554" s="168"/>
      <c r="PRB554" s="168"/>
      <c r="PRC554" s="168"/>
      <c r="PRD554" s="168"/>
      <c r="PRE554" s="168"/>
      <c r="PRF554" s="168"/>
      <c r="PRG554" s="168"/>
      <c r="PRH554" s="168"/>
      <c r="PRI554" s="168"/>
      <c r="PRJ554" s="168"/>
      <c r="PRK554" s="168"/>
      <c r="PRL554" s="168"/>
      <c r="PRM554" s="168"/>
      <c r="PRN554" s="168"/>
      <c r="PRO554" s="168"/>
      <c r="PRP554" s="168"/>
      <c r="PRQ554" s="168"/>
      <c r="PRR554" s="168"/>
      <c r="PRS554" s="168"/>
      <c r="PRT554" s="168"/>
      <c r="PRU554" s="168"/>
      <c r="PRV554" s="168"/>
      <c r="PRW554" s="168"/>
      <c r="PRX554" s="168"/>
      <c r="PRY554" s="168"/>
      <c r="PRZ554" s="168"/>
      <c r="PSA554" s="168"/>
      <c r="PSB554" s="168"/>
      <c r="PSC554" s="168"/>
      <c r="PSD554" s="168"/>
      <c r="PSE554" s="168"/>
      <c r="PSF554" s="168"/>
      <c r="PSG554" s="168"/>
      <c r="PSH554" s="168"/>
      <c r="PSI554" s="168"/>
      <c r="PSJ554" s="168"/>
      <c r="PSK554" s="168"/>
      <c r="PSL554" s="168"/>
      <c r="PSM554" s="168"/>
      <c r="PSN554" s="168"/>
      <c r="PSO554" s="168"/>
      <c r="PSP554" s="168"/>
      <c r="PSQ554" s="168"/>
      <c r="PSR554" s="168"/>
      <c r="PSS554" s="168"/>
      <c r="PST554" s="168"/>
      <c r="PSU554" s="168"/>
      <c r="PSV554" s="168"/>
      <c r="PSW554" s="168"/>
      <c r="PSX554" s="168"/>
      <c r="PSY554" s="168"/>
      <c r="PSZ554" s="168"/>
      <c r="PTA554" s="168"/>
      <c r="PTB554" s="168"/>
      <c r="PTC554" s="168"/>
      <c r="PTD554" s="168"/>
      <c r="PTE554" s="168"/>
      <c r="PTF554" s="168"/>
      <c r="PTG554" s="168"/>
      <c r="PTH554" s="168"/>
      <c r="PTI554" s="168"/>
      <c r="PTJ554" s="168"/>
      <c r="PTK554" s="168"/>
      <c r="PTL554" s="168"/>
      <c r="PTM554" s="168"/>
      <c r="PTN554" s="168"/>
      <c r="PTO554" s="168"/>
      <c r="PTP554" s="168"/>
      <c r="PTQ554" s="168"/>
      <c r="PTR554" s="168"/>
      <c r="PTS554" s="168"/>
      <c r="PTT554" s="168"/>
      <c r="PTU554" s="168"/>
      <c r="PTV554" s="168"/>
      <c r="PTW554" s="168"/>
      <c r="PTX554" s="168"/>
      <c r="PTY554" s="168"/>
      <c r="PTZ554" s="168"/>
      <c r="PUA554" s="168"/>
      <c r="PUB554" s="168"/>
      <c r="PUC554" s="168"/>
      <c r="PUD554" s="168"/>
      <c r="PUE554" s="168"/>
      <c r="PUF554" s="168"/>
      <c r="PUG554" s="168"/>
      <c r="PUH554" s="168"/>
      <c r="PUI554" s="168"/>
      <c r="PUJ554" s="168"/>
      <c r="PUK554" s="168"/>
      <c r="PUL554" s="168"/>
      <c r="PUM554" s="168"/>
      <c r="PUN554" s="168"/>
      <c r="PUO554" s="168"/>
      <c r="PUP554" s="168"/>
      <c r="PUQ554" s="168"/>
      <c r="PUR554" s="168"/>
      <c r="PUS554" s="168"/>
      <c r="PUT554" s="168"/>
      <c r="PUU554" s="168"/>
      <c r="PUV554" s="168"/>
      <c r="PUW554" s="168"/>
      <c r="PUX554" s="168"/>
      <c r="PUY554" s="168"/>
      <c r="PUZ554" s="168"/>
      <c r="PVA554" s="168"/>
      <c r="PVB554" s="168"/>
      <c r="PVC554" s="168"/>
      <c r="PVD554" s="168"/>
      <c r="PVE554" s="168"/>
      <c r="PVF554" s="168"/>
      <c r="PVG554" s="168"/>
      <c r="PVH554" s="168"/>
      <c r="PVI554" s="168"/>
      <c r="PVJ554" s="168"/>
      <c r="PVK554" s="168"/>
      <c r="PVL554" s="168"/>
      <c r="PVM554" s="168"/>
      <c r="PVN554" s="168"/>
      <c r="PVO554" s="168"/>
      <c r="PVP554" s="168"/>
      <c r="PVQ554" s="168"/>
      <c r="PVR554" s="168"/>
      <c r="PVS554" s="168"/>
      <c r="PVT554" s="168"/>
      <c r="PVU554" s="168"/>
      <c r="PVV554" s="168"/>
      <c r="PVW554" s="168"/>
      <c r="PVX554" s="168"/>
      <c r="PVY554" s="168"/>
      <c r="PVZ554" s="168"/>
      <c r="PWA554" s="168"/>
      <c r="PWB554" s="168"/>
      <c r="PWC554" s="168"/>
      <c r="PWD554" s="168"/>
      <c r="PWE554" s="168"/>
      <c r="PWF554" s="168"/>
      <c r="PWG554" s="168"/>
      <c r="PWH554" s="168"/>
      <c r="PWI554" s="168"/>
      <c r="PWJ554" s="168"/>
      <c r="PWK554" s="168"/>
      <c r="PWL554" s="168"/>
      <c r="PWM554" s="168"/>
      <c r="PWN554" s="168"/>
      <c r="PWO554" s="168"/>
      <c r="PWP554" s="168"/>
      <c r="PWQ554" s="168"/>
      <c r="PWR554" s="168"/>
      <c r="PWS554" s="168"/>
      <c r="PWT554" s="168"/>
      <c r="PWU554" s="168"/>
      <c r="PWV554" s="168"/>
      <c r="PWW554" s="168"/>
      <c r="PWX554" s="168"/>
      <c r="PWY554" s="168"/>
      <c r="PWZ554" s="168"/>
      <c r="PXA554" s="168"/>
      <c r="PXB554" s="168"/>
      <c r="PXC554" s="168"/>
      <c r="PXD554" s="168"/>
      <c r="PXE554" s="168"/>
      <c r="PXF554" s="168"/>
      <c r="PXG554" s="168"/>
      <c r="PXH554" s="168"/>
      <c r="PXI554" s="168"/>
      <c r="PXJ554" s="168"/>
      <c r="PXK554" s="168"/>
      <c r="PXL554" s="168"/>
      <c r="PXM554" s="168"/>
      <c r="PXN554" s="168"/>
      <c r="PXO554" s="168"/>
      <c r="PXP554" s="168"/>
      <c r="PXQ554" s="168"/>
      <c r="PXR554" s="168"/>
      <c r="PXS554" s="168"/>
      <c r="PXT554" s="168"/>
      <c r="PXU554" s="168"/>
      <c r="PXV554" s="168"/>
      <c r="PXW554" s="168"/>
      <c r="PXX554" s="168"/>
      <c r="PXY554" s="168"/>
      <c r="PXZ554" s="168"/>
      <c r="PYA554" s="168"/>
      <c r="PYB554" s="168"/>
      <c r="PYC554" s="168"/>
      <c r="PYD554" s="168"/>
      <c r="PYE554" s="168"/>
      <c r="PYF554" s="168"/>
      <c r="PYG554" s="168"/>
      <c r="PYH554" s="168"/>
      <c r="PYI554" s="168"/>
      <c r="PYJ554" s="168"/>
      <c r="PYK554" s="168"/>
      <c r="PYL554" s="168"/>
      <c r="PYM554" s="168"/>
      <c r="PYN554" s="168"/>
      <c r="PYO554" s="168"/>
      <c r="PYP554" s="168"/>
      <c r="PYQ554" s="168"/>
      <c r="PYR554" s="168"/>
      <c r="PYS554" s="168"/>
      <c r="PYT554" s="168"/>
      <c r="PYU554" s="168"/>
      <c r="PYV554" s="168"/>
      <c r="PYW554" s="168"/>
      <c r="PYX554" s="168"/>
      <c r="PYY554" s="168"/>
      <c r="PYZ554" s="168"/>
      <c r="PZA554" s="168"/>
      <c r="PZB554" s="168"/>
      <c r="PZC554" s="168"/>
      <c r="PZD554" s="168"/>
      <c r="PZE554" s="168"/>
      <c r="PZF554" s="168"/>
      <c r="PZG554" s="168"/>
      <c r="PZH554" s="168"/>
      <c r="PZI554" s="168"/>
      <c r="PZJ554" s="168"/>
      <c r="PZK554" s="168"/>
      <c r="PZL554" s="168"/>
      <c r="PZM554" s="168"/>
      <c r="PZN554" s="168"/>
      <c r="PZO554" s="168"/>
      <c r="PZP554" s="168"/>
      <c r="PZQ554" s="168"/>
      <c r="PZR554" s="168"/>
      <c r="PZS554" s="168"/>
      <c r="PZT554" s="168"/>
      <c r="PZU554" s="168"/>
      <c r="PZV554" s="168"/>
      <c r="PZW554" s="168"/>
      <c r="PZX554" s="168"/>
      <c r="PZY554" s="168"/>
      <c r="PZZ554" s="168"/>
      <c r="QAA554" s="168"/>
      <c r="QAB554" s="168"/>
      <c r="QAC554" s="168"/>
      <c r="QAD554" s="168"/>
      <c r="QAE554" s="168"/>
      <c r="QAF554" s="168"/>
      <c r="QAG554" s="168"/>
      <c r="QAH554" s="168"/>
      <c r="QAI554" s="168"/>
      <c r="QAJ554" s="168"/>
      <c r="QAK554" s="168"/>
      <c r="QAL554" s="168"/>
      <c r="QAM554" s="168"/>
      <c r="QAN554" s="168"/>
      <c r="QAO554" s="168"/>
      <c r="QAP554" s="168"/>
      <c r="QAQ554" s="168"/>
      <c r="QAR554" s="168"/>
      <c r="QAS554" s="168"/>
      <c r="QAT554" s="168"/>
      <c r="QAU554" s="168"/>
      <c r="QAV554" s="168"/>
      <c r="QAW554" s="168"/>
      <c r="QAX554" s="168"/>
      <c r="QAY554" s="168"/>
      <c r="QAZ554" s="168"/>
      <c r="QBA554" s="168"/>
      <c r="QBB554" s="168"/>
      <c r="QBC554" s="168"/>
      <c r="QBD554" s="168"/>
      <c r="QBE554" s="168"/>
      <c r="QBF554" s="168"/>
      <c r="QBG554" s="168"/>
      <c r="QBH554" s="168"/>
      <c r="QBI554" s="168"/>
      <c r="QBJ554" s="168"/>
      <c r="QBK554" s="168"/>
      <c r="QBL554" s="168"/>
      <c r="QBM554" s="168"/>
      <c r="QBN554" s="168"/>
      <c r="QBO554" s="168"/>
      <c r="QBP554" s="168"/>
      <c r="QBQ554" s="168"/>
      <c r="QBR554" s="168"/>
      <c r="QBS554" s="168"/>
      <c r="QBT554" s="168"/>
      <c r="QBU554" s="168"/>
      <c r="QBV554" s="168"/>
      <c r="QBW554" s="168"/>
      <c r="QBX554" s="168"/>
      <c r="QBY554" s="168"/>
      <c r="QBZ554" s="168"/>
      <c r="QCA554" s="168"/>
      <c r="QCB554" s="168"/>
      <c r="QCC554" s="168"/>
      <c r="QCD554" s="168"/>
      <c r="QCE554" s="168"/>
      <c r="QCF554" s="168"/>
      <c r="QCG554" s="168"/>
      <c r="QCH554" s="168"/>
      <c r="QCI554" s="168"/>
      <c r="QCJ554" s="168"/>
      <c r="QCK554" s="168"/>
      <c r="QCL554" s="168"/>
      <c r="QCM554" s="168"/>
      <c r="QCN554" s="168"/>
      <c r="QCO554" s="168"/>
      <c r="QCP554" s="168"/>
      <c r="QCQ554" s="168"/>
      <c r="QCR554" s="168"/>
      <c r="QCS554" s="168"/>
      <c r="QCT554" s="168"/>
      <c r="QCU554" s="168"/>
      <c r="QCV554" s="168"/>
      <c r="QCW554" s="168"/>
      <c r="QCX554" s="168"/>
      <c r="QCY554" s="168"/>
      <c r="QCZ554" s="168"/>
      <c r="QDA554" s="168"/>
      <c r="QDB554" s="168"/>
      <c r="QDC554" s="168"/>
      <c r="QDD554" s="168"/>
      <c r="QDE554" s="168"/>
      <c r="QDF554" s="168"/>
      <c r="QDG554" s="168"/>
      <c r="QDH554" s="168"/>
      <c r="QDI554" s="168"/>
      <c r="QDJ554" s="168"/>
      <c r="QDK554" s="168"/>
      <c r="QDL554" s="168"/>
      <c r="QDM554" s="168"/>
      <c r="QDN554" s="168"/>
      <c r="QDO554" s="168"/>
      <c r="QDP554" s="168"/>
      <c r="QDQ554" s="168"/>
      <c r="QDR554" s="168"/>
      <c r="QDS554" s="168"/>
      <c r="QDT554" s="168"/>
      <c r="QDU554" s="168"/>
      <c r="QDV554" s="168"/>
      <c r="QDW554" s="168"/>
      <c r="QDX554" s="168"/>
      <c r="QDY554" s="168"/>
      <c r="QDZ554" s="168"/>
      <c r="QEA554" s="168"/>
      <c r="QEB554" s="168"/>
      <c r="QEC554" s="168"/>
      <c r="QED554" s="168"/>
      <c r="QEE554" s="168"/>
      <c r="QEF554" s="168"/>
      <c r="QEG554" s="168"/>
      <c r="QEH554" s="168"/>
      <c r="QEI554" s="168"/>
      <c r="QEJ554" s="168"/>
      <c r="QEK554" s="168"/>
      <c r="QEL554" s="168"/>
      <c r="QEM554" s="168"/>
      <c r="QEN554" s="168"/>
      <c r="QEO554" s="168"/>
      <c r="QEP554" s="168"/>
      <c r="QEQ554" s="168"/>
      <c r="QER554" s="168"/>
      <c r="QES554" s="168"/>
      <c r="QET554" s="168"/>
      <c r="QEU554" s="168"/>
      <c r="QEV554" s="168"/>
      <c r="QEW554" s="168"/>
      <c r="QEX554" s="168"/>
      <c r="QEY554" s="168"/>
      <c r="QEZ554" s="168"/>
      <c r="QFA554" s="168"/>
      <c r="QFB554" s="168"/>
      <c r="QFC554" s="168"/>
      <c r="QFD554" s="168"/>
      <c r="QFE554" s="168"/>
      <c r="QFF554" s="168"/>
      <c r="QFG554" s="168"/>
      <c r="QFH554" s="168"/>
      <c r="QFI554" s="168"/>
      <c r="QFJ554" s="168"/>
      <c r="QFK554" s="168"/>
      <c r="QFL554" s="168"/>
      <c r="QFM554" s="168"/>
      <c r="QFN554" s="168"/>
      <c r="QFO554" s="168"/>
      <c r="QFP554" s="168"/>
      <c r="QFQ554" s="168"/>
      <c r="QFR554" s="168"/>
      <c r="QFS554" s="168"/>
      <c r="QFT554" s="168"/>
      <c r="QFU554" s="168"/>
      <c r="QFV554" s="168"/>
      <c r="QFW554" s="168"/>
      <c r="QFX554" s="168"/>
      <c r="QFY554" s="168"/>
      <c r="QFZ554" s="168"/>
      <c r="QGA554" s="168"/>
      <c r="QGB554" s="168"/>
      <c r="QGC554" s="168"/>
      <c r="QGD554" s="168"/>
      <c r="QGE554" s="168"/>
      <c r="QGF554" s="168"/>
      <c r="QGG554" s="168"/>
      <c r="QGH554" s="168"/>
      <c r="QGI554" s="168"/>
      <c r="QGJ554" s="168"/>
      <c r="QGK554" s="168"/>
      <c r="QGL554" s="168"/>
      <c r="QGM554" s="168"/>
      <c r="QGN554" s="168"/>
      <c r="QGO554" s="168"/>
      <c r="QGP554" s="168"/>
      <c r="QGQ554" s="168"/>
      <c r="QGR554" s="168"/>
      <c r="QGS554" s="168"/>
      <c r="QGT554" s="168"/>
      <c r="QGU554" s="168"/>
      <c r="QGV554" s="168"/>
      <c r="QGW554" s="168"/>
      <c r="QGX554" s="168"/>
      <c r="QGY554" s="168"/>
      <c r="QGZ554" s="168"/>
      <c r="QHA554" s="168"/>
      <c r="QHB554" s="168"/>
      <c r="QHC554" s="168"/>
      <c r="QHD554" s="168"/>
      <c r="QHE554" s="168"/>
      <c r="QHF554" s="168"/>
      <c r="QHG554" s="168"/>
      <c r="QHH554" s="168"/>
      <c r="QHI554" s="168"/>
      <c r="QHJ554" s="168"/>
      <c r="QHK554" s="168"/>
      <c r="QHL554" s="168"/>
      <c r="QHM554" s="168"/>
      <c r="QHN554" s="168"/>
      <c r="QHO554" s="168"/>
      <c r="QHP554" s="168"/>
      <c r="QHQ554" s="168"/>
      <c r="QHR554" s="168"/>
      <c r="QHS554" s="168"/>
      <c r="QHT554" s="168"/>
      <c r="QHU554" s="168"/>
      <c r="QHV554" s="168"/>
      <c r="QHW554" s="168"/>
      <c r="QHX554" s="168"/>
      <c r="QHY554" s="168"/>
      <c r="QHZ554" s="168"/>
      <c r="QIA554" s="168"/>
      <c r="QIB554" s="168"/>
      <c r="QIC554" s="168"/>
      <c r="QID554" s="168"/>
      <c r="QIE554" s="168"/>
      <c r="QIF554" s="168"/>
      <c r="QIG554" s="168"/>
      <c r="QIH554" s="168"/>
      <c r="QII554" s="168"/>
      <c r="QIJ554" s="168"/>
      <c r="QIK554" s="168"/>
      <c r="QIL554" s="168"/>
      <c r="QIM554" s="168"/>
      <c r="QIN554" s="168"/>
      <c r="QIO554" s="168"/>
      <c r="QIP554" s="168"/>
      <c r="QIQ554" s="168"/>
      <c r="QIR554" s="168"/>
      <c r="QIS554" s="168"/>
      <c r="QIT554" s="168"/>
      <c r="QIU554" s="168"/>
      <c r="QIV554" s="168"/>
      <c r="QIW554" s="168"/>
      <c r="QIX554" s="168"/>
      <c r="QIY554" s="168"/>
      <c r="QIZ554" s="168"/>
      <c r="QJA554" s="168"/>
      <c r="QJB554" s="168"/>
      <c r="QJC554" s="168"/>
      <c r="QJD554" s="168"/>
      <c r="QJE554" s="168"/>
      <c r="QJF554" s="168"/>
      <c r="QJG554" s="168"/>
      <c r="QJH554" s="168"/>
      <c r="QJI554" s="168"/>
      <c r="QJJ554" s="168"/>
      <c r="QJK554" s="168"/>
      <c r="QJL554" s="168"/>
      <c r="QJM554" s="168"/>
      <c r="QJN554" s="168"/>
      <c r="QJO554" s="168"/>
      <c r="QJP554" s="168"/>
      <c r="QJQ554" s="168"/>
      <c r="QJR554" s="168"/>
      <c r="QJS554" s="168"/>
      <c r="QJT554" s="168"/>
      <c r="QJU554" s="168"/>
      <c r="QJV554" s="168"/>
      <c r="QJW554" s="168"/>
      <c r="QJX554" s="168"/>
      <c r="QJY554" s="168"/>
      <c r="QJZ554" s="168"/>
      <c r="QKA554" s="168"/>
      <c r="QKB554" s="168"/>
      <c r="QKC554" s="168"/>
      <c r="QKD554" s="168"/>
      <c r="QKE554" s="168"/>
      <c r="QKF554" s="168"/>
      <c r="QKG554" s="168"/>
      <c r="QKH554" s="168"/>
      <c r="QKI554" s="168"/>
      <c r="QKJ554" s="168"/>
      <c r="QKK554" s="168"/>
      <c r="QKL554" s="168"/>
      <c r="QKM554" s="168"/>
      <c r="QKN554" s="168"/>
      <c r="QKO554" s="168"/>
      <c r="QKP554" s="168"/>
      <c r="QKQ554" s="168"/>
      <c r="QKR554" s="168"/>
      <c r="QKS554" s="168"/>
      <c r="QKT554" s="168"/>
      <c r="QKU554" s="168"/>
      <c r="QKV554" s="168"/>
      <c r="QKW554" s="168"/>
      <c r="QKX554" s="168"/>
      <c r="QKY554" s="168"/>
      <c r="QKZ554" s="168"/>
      <c r="QLA554" s="168"/>
      <c r="QLB554" s="168"/>
      <c r="QLC554" s="168"/>
      <c r="QLD554" s="168"/>
      <c r="QLE554" s="168"/>
      <c r="QLF554" s="168"/>
      <c r="QLG554" s="168"/>
      <c r="QLH554" s="168"/>
      <c r="QLI554" s="168"/>
      <c r="QLJ554" s="168"/>
      <c r="QLK554" s="168"/>
      <c r="QLL554" s="168"/>
      <c r="QLM554" s="168"/>
      <c r="QLN554" s="168"/>
      <c r="QLO554" s="168"/>
      <c r="QLP554" s="168"/>
      <c r="QLQ554" s="168"/>
      <c r="QLR554" s="168"/>
      <c r="QLS554" s="168"/>
      <c r="QLT554" s="168"/>
      <c r="QLU554" s="168"/>
      <c r="QLV554" s="168"/>
      <c r="QLW554" s="168"/>
      <c r="QLX554" s="168"/>
      <c r="QLY554" s="168"/>
      <c r="QLZ554" s="168"/>
      <c r="QMA554" s="168"/>
      <c r="QMB554" s="168"/>
      <c r="QMC554" s="168"/>
      <c r="QMD554" s="168"/>
      <c r="QME554" s="168"/>
      <c r="QMF554" s="168"/>
      <c r="QMG554" s="168"/>
      <c r="QMH554" s="168"/>
      <c r="QMI554" s="168"/>
      <c r="QMJ554" s="168"/>
      <c r="QMK554" s="168"/>
      <c r="QML554" s="168"/>
      <c r="QMM554" s="168"/>
      <c r="QMN554" s="168"/>
      <c r="QMO554" s="168"/>
      <c r="QMP554" s="168"/>
      <c r="QMQ554" s="168"/>
      <c r="QMR554" s="168"/>
      <c r="QMS554" s="168"/>
      <c r="QMT554" s="168"/>
      <c r="QMU554" s="168"/>
      <c r="QMV554" s="168"/>
      <c r="QMW554" s="168"/>
      <c r="QMX554" s="168"/>
      <c r="QMY554" s="168"/>
      <c r="QMZ554" s="168"/>
      <c r="QNA554" s="168"/>
      <c r="QNB554" s="168"/>
      <c r="QNC554" s="168"/>
      <c r="QND554" s="168"/>
      <c r="QNE554" s="168"/>
      <c r="QNF554" s="168"/>
      <c r="QNG554" s="168"/>
      <c r="QNH554" s="168"/>
      <c r="QNI554" s="168"/>
      <c r="QNJ554" s="168"/>
      <c r="QNK554" s="168"/>
      <c r="QNL554" s="168"/>
      <c r="QNM554" s="168"/>
      <c r="QNN554" s="168"/>
      <c r="QNO554" s="168"/>
      <c r="QNP554" s="168"/>
      <c r="QNQ554" s="168"/>
      <c r="QNR554" s="168"/>
      <c r="QNS554" s="168"/>
      <c r="QNT554" s="168"/>
      <c r="QNU554" s="168"/>
      <c r="QNV554" s="168"/>
      <c r="QNW554" s="168"/>
      <c r="QNX554" s="168"/>
      <c r="QNY554" s="168"/>
      <c r="QNZ554" s="168"/>
      <c r="QOA554" s="168"/>
      <c r="QOB554" s="168"/>
      <c r="QOC554" s="168"/>
      <c r="QOD554" s="168"/>
      <c r="QOE554" s="168"/>
      <c r="QOF554" s="168"/>
      <c r="QOG554" s="168"/>
      <c r="QOH554" s="168"/>
      <c r="QOI554" s="168"/>
      <c r="QOJ554" s="168"/>
      <c r="QOK554" s="168"/>
      <c r="QOL554" s="168"/>
      <c r="QOM554" s="168"/>
      <c r="QON554" s="168"/>
      <c r="QOO554" s="168"/>
      <c r="QOP554" s="168"/>
      <c r="QOQ554" s="168"/>
      <c r="QOR554" s="168"/>
      <c r="QOS554" s="168"/>
      <c r="QOT554" s="168"/>
      <c r="QOU554" s="168"/>
      <c r="QOV554" s="168"/>
      <c r="QOW554" s="168"/>
      <c r="QOX554" s="168"/>
      <c r="QOY554" s="168"/>
      <c r="QOZ554" s="168"/>
      <c r="QPA554" s="168"/>
      <c r="QPB554" s="168"/>
      <c r="QPC554" s="168"/>
      <c r="QPD554" s="168"/>
      <c r="QPE554" s="168"/>
      <c r="QPF554" s="168"/>
      <c r="QPG554" s="168"/>
      <c r="QPH554" s="168"/>
      <c r="QPI554" s="168"/>
      <c r="QPJ554" s="168"/>
      <c r="QPK554" s="168"/>
      <c r="QPL554" s="168"/>
      <c r="QPM554" s="168"/>
      <c r="QPN554" s="168"/>
      <c r="QPO554" s="168"/>
      <c r="QPP554" s="168"/>
      <c r="QPQ554" s="168"/>
      <c r="QPR554" s="168"/>
      <c r="QPS554" s="168"/>
      <c r="QPT554" s="168"/>
      <c r="QPU554" s="168"/>
      <c r="QPV554" s="168"/>
      <c r="QPW554" s="168"/>
      <c r="QPX554" s="168"/>
      <c r="QPY554" s="168"/>
      <c r="QPZ554" s="168"/>
      <c r="QQA554" s="168"/>
      <c r="QQB554" s="168"/>
      <c r="QQC554" s="168"/>
      <c r="QQD554" s="168"/>
      <c r="QQE554" s="168"/>
      <c r="QQF554" s="168"/>
      <c r="QQG554" s="168"/>
      <c r="QQH554" s="168"/>
      <c r="QQI554" s="168"/>
      <c r="QQJ554" s="168"/>
      <c r="QQK554" s="168"/>
      <c r="QQL554" s="168"/>
      <c r="QQM554" s="168"/>
      <c r="QQN554" s="168"/>
      <c r="QQO554" s="168"/>
      <c r="QQP554" s="168"/>
      <c r="QQQ554" s="168"/>
      <c r="QQR554" s="168"/>
      <c r="QQS554" s="168"/>
      <c r="QQT554" s="168"/>
      <c r="QQU554" s="168"/>
      <c r="QQV554" s="168"/>
      <c r="QQW554" s="168"/>
      <c r="QQX554" s="168"/>
      <c r="QQY554" s="168"/>
      <c r="QQZ554" s="168"/>
      <c r="QRA554" s="168"/>
      <c r="QRB554" s="168"/>
      <c r="QRC554" s="168"/>
      <c r="QRD554" s="168"/>
      <c r="QRE554" s="168"/>
      <c r="QRF554" s="168"/>
      <c r="QRG554" s="168"/>
      <c r="QRH554" s="168"/>
      <c r="QRI554" s="168"/>
      <c r="QRJ554" s="168"/>
      <c r="QRK554" s="168"/>
      <c r="QRL554" s="168"/>
      <c r="QRM554" s="168"/>
      <c r="QRN554" s="168"/>
      <c r="QRO554" s="168"/>
      <c r="QRP554" s="168"/>
      <c r="QRQ554" s="168"/>
      <c r="QRR554" s="168"/>
      <c r="QRS554" s="168"/>
      <c r="QRT554" s="168"/>
      <c r="QRU554" s="168"/>
      <c r="QRV554" s="168"/>
      <c r="QRW554" s="168"/>
      <c r="QRX554" s="168"/>
      <c r="QRY554" s="168"/>
      <c r="QRZ554" s="168"/>
      <c r="QSA554" s="168"/>
      <c r="QSB554" s="168"/>
      <c r="QSC554" s="168"/>
      <c r="QSD554" s="168"/>
      <c r="QSE554" s="168"/>
      <c r="QSF554" s="168"/>
      <c r="QSG554" s="168"/>
      <c r="QSH554" s="168"/>
      <c r="QSI554" s="168"/>
      <c r="QSJ554" s="168"/>
      <c r="QSK554" s="168"/>
      <c r="QSL554" s="168"/>
      <c r="QSM554" s="168"/>
      <c r="QSN554" s="168"/>
      <c r="QSO554" s="168"/>
      <c r="QSP554" s="168"/>
      <c r="QSQ554" s="168"/>
      <c r="QSR554" s="168"/>
      <c r="QSS554" s="168"/>
      <c r="QST554" s="168"/>
      <c r="QSU554" s="168"/>
      <c r="QSV554" s="168"/>
      <c r="QSW554" s="168"/>
      <c r="QSX554" s="168"/>
      <c r="QSY554" s="168"/>
      <c r="QSZ554" s="168"/>
      <c r="QTA554" s="168"/>
      <c r="QTB554" s="168"/>
      <c r="QTC554" s="168"/>
      <c r="QTD554" s="168"/>
      <c r="QTE554" s="168"/>
      <c r="QTF554" s="168"/>
      <c r="QTG554" s="168"/>
      <c r="QTH554" s="168"/>
      <c r="QTI554" s="168"/>
      <c r="QTJ554" s="168"/>
      <c r="QTK554" s="168"/>
      <c r="QTL554" s="168"/>
      <c r="QTM554" s="168"/>
      <c r="QTN554" s="168"/>
      <c r="QTO554" s="168"/>
      <c r="QTP554" s="168"/>
      <c r="QTQ554" s="168"/>
      <c r="QTR554" s="168"/>
      <c r="QTS554" s="168"/>
      <c r="QTT554" s="168"/>
      <c r="QTU554" s="168"/>
      <c r="QTV554" s="168"/>
      <c r="QTW554" s="168"/>
      <c r="QTX554" s="168"/>
      <c r="QTY554" s="168"/>
      <c r="QTZ554" s="168"/>
      <c r="QUA554" s="168"/>
      <c r="QUB554" s="168"/>
      <c r="QUC554" s="168"/>
      <c r="QUD554" s="168"/>
      <c r="QUE554" s="168"/>
      <c r="QUF554" s="168"/>
      <c r="QUG554" s="168"/>
      <c r="QUH554" s="168"/>
      <c r="QUI554" s="168"/>
      <c r="QUJ554" s="168"/>
      <c r="QUK554" s="168"/>
      <c r="QUL554" s="168"/>
      <c r="QUM554" s="168"/>
      <c r="QUN554" s="168"/>
      <c r="QUO554" s="168"/>
      <c r="QUP554" s="168"/>
      <c r="QUQ554" s="168"/>
      <c r="QUR554" s="168"/>
      <c r="QUS554" s="168"/>
      <c r="QUT554" s="168"/>
      <c r="QUU554" s="168"/>
      <c r="QUV554" s="168"/>
      <c r="QUW554" s="168"/>
      <c r="QUX554" s="168"/>
      <c r="QUY554" s="168"/>
      <c r="QUZ554" s="168"/>
      <c r="QVA554" s="168"/>
      <c r="QVB554" s="168"/>
      <c r="QVC554" s="168"/>
      <c r="QVD554" s="168"/>
      <c r="QVE554" s="168"/>
      <c r="QVF554" s="168"/>
      <c r="QVG554" s="168"/>
      <c r="QVH554" s="168"/>
      <c r="QVI554" s="168"/>
      <c r="QVJ554" s="168"/>
      <c r="QVK554" s="168"/>
      <c r="QVL554" s="168"/>
      <c r="QVM554" s="168"/>
      <c r="QVN554" s="168"/>
      <c r="QVO554" s="168"/>
      <c r="QVP554" s="168"/>
      <c r="QVQ554" s="168"/>
      <c r="QVR554" s="168"/>
      <c r="QVS554" s="168"/>
      <c r="QVT554" s="168"/>
      <c r="QVU554" s="168"/>
      <c r="QVV554" s="168"/>
      <c r="QVW554" s="168"/>
      <c r="QVX554" s="168"/>
      <c r="QVY554" s="168"/>
      <c r="QVZ554" s="168"/>
      <c r="QWA554" s="168"/>
      <c r="QWB554" s="168"/>
      <c r="QWC554" s="168"/>
      <c r="QWD554" s="168"/>
      <c r="QWE554" s="168"/>
      <c r="QWF554" s="168"/>
      <c r="QWG554" s="168"/>
      <c r="QWH554" s="168"/>
      <c r="QWI554" s="168"/>
      <c r="QWJ554" s="168"/>
      <c r="QWK554" s="168"/>
      <c r="QWL554" s="168"/>
      <c r="QWM554" s="168"/>
      <c r="QWN554" s="168"/>
      <c r="QWO554" s="168"/>
      <c r="QWP554" s="168"/>
      <c r="QWQ554" s="168"/>
      <c r="QWR554" s="168"/>
      <c r="QWS554" s="168"/>
      <c r="QWT554" s="168"/>
      <c r="QWU554" s="168"/>
      <c r="QWV554" s="168"/>
      <c r="QWW554" s="168"/>
      <c r="QWX554" s="168"/>
      <c r="QWY554" s="168"/>
      <c r="QWZ554" s="168"/>
      <c r="QXA554" s="168"/>
      <c r="QXB554" s="168"/>
      <c r="QXC554" s="168"/>
      <c r="QXD554" s="168"/>
      <c r="QXE554" s="168"/>
      <c r="QXF554" s="168"/>
      <c r="QXG554" s="168"/>
      <c r="QXH554" s="168"/>
      <c r="QXI554" s="168"/>
      <c r="QXJ554" s="168"/>
      <c r="QXK554" s="168"/>
      <c r="QXL554" s="168"/>
      <c r="QXM554" s="168"/>
      <c r="QXN554" s="168"/>
      <c r="QXO554" s="168"/>
      <c r="QXP554" s="168"/>
      <c r="QXQ554" s="168"/>
      <c r="QXR554" s="168"/>
      <c r="QXS554" s="168"/>
      <c r="QXT554" s="168"/>
      <c r="QXU554" s="168"/>
      <c r="QXV554" s="168"/>
      <c r="QXW554" s="168"/>
      <c r="QXX554" s="168"/>
      <c r="QXY554" s="168"/>
      <c r="QXZ554" s="168"/>
      <c r="QYA554" s="168"/>
      <c r="QYB554" s="168"/>
      <c r="QYC554" s="168"/>
      <c r="QYD554" s="168"/>
      <c r="QYE554" s="168"/>
      <c r="QYF554" s="168"/>
      <c r="QYG554" s="168"/>
      <c r="QYH554" s="168"/>
      <c r="QYI554" s="168"/>
      <c r="QYJ554" s="168"/>
      <c r="QYK554" s="168"/>
      <c r="QYL554" s="168"/>
      <c r="QYM554" s="168"/>
      <c r="QYN554" s="168"/>
      <c r="QYO554" s="168"/>
      <c r="QYP554" s="168"/>
      <c r="QYQ554" s="168"/>
      <c r="QYR554" s="168"/>
      <c r="QYS554" s="168"/>
      <c r="QYT554" s="168"/>
      <c r="QYU554" s="168"/>
      <c r="QYV554" s="168"/>
      <c r="QYW554" s="168"/>
      <c r="QYX554" s="168"/>
      <c r="QYY554" s="168"/>
      <c r="QYZ554" s="168"/>
      <c r="QZA554" s="168"/>
      <c r="QZB554" s="168"/>
      <c r="QZC554" s="168"/>
      <c r="QZD554" s="168"/>
      <c r="QZE554" s="168"/>
      <c r="QZF554" s="168"/>
      <c r="QZG554" s="168"/>
      <c r="QZH554" s="168"/>
      <c r="QZI554" s="168"/>
      <c r="QZJ554" s="168"/>
      <c r="QZK554" s="168"/>
      <c r="QZL554" s="168"/>
      <c r="QZM554" s="168"/>
      <c r="QZN554" s="168"/>
      <c r="QZO554" s="168"/>
      <c r="QZP554" s="168"/>
      <c r="QZQ554" s="168"/>
      <c r="QZR554" s="168"/>
      <c r="QZS554" s="168"/>
      <c r="QZT554" s="168"/>
      <c r="QZU554" s="168"/>
      <c r="QZV554" s="168"/>
      <c r="QZW554" s="168"/>
      <c r="QZX554" s="168"/>
      <c r="QZY554" s="168"/>
      <c r="QZZ554" s="168"/>
      <c r="RAA554" s="168"/>
      <c r="RAB554" s="168"/>
      <c r="RAC554" s="168"/>
      <c r="RAD554" s="168"/>
      <c r="RAE554" s="168"/>
      <c r="RAF554" s="168"/>
      <c r="RAG554" s="168"/>
      <c r="RAH554" s="168"/>
      <c r="RAI554" s="168"/>
      <c r="RAJ554" s="168"/>
      <c r="RAK554" s="168"/>
      <c r="RAL554" s="168"/>
      <c r="RAM554" s="168"/>
      <c r="RAN554" s="168"/>
      <c r="RAO554" s="168"/>
      <c r="RAP554" s="168"/>
      <c r="RAQ554" s="168"/>
      <c r="RAR554" s="168"/>
      <c r="RAS554" s="168"/>
      <c r="RAT554" s="168"/>
      <c r="RAU554" s="168"/>
      <c r="RAV554" s="168"/>
      <c r="RAW554" s="168"/>
      <c r="RAX554" s="168"/>
      <c r="RAY554" s="168"/>
      <c r="RAZ554" s="168"/>
      <c r="RBA554" s="168"/>
      <c r="RBB554" s="168"/>
      <c r="RBC554" s="168"/>
      <c r="RBD554" s="168"/>
      <c r="RBE554" s="168"/>
      <c r="RBF554" s="168"/>
      <c r="RBG554" s="168"/>
      <c r="RBH554" s="168"/>
      <c r="RBI554" s="168"/>
      <c r="RBJ554" s="168"/>
      <c r="RBK554" s="168"/>
      <c r="RBL554" s="168"/>
      <c r="RBM554" s="168"/>
      <c r="RBN554" s="168"/>
      <c r="RBO554" s="168"/>
      <c r="RBP554" s="168"/>
      <c r="RBQ554" s="168"/>
      <c r="RBR554" s="168"/>
      <c r="RBS554" s="168"/>
      <c r="RBT554" s="168"/>
      <c r="RBU554" s="168"/>
      <c r="RBV554" s="168"/>
      <c r="RBW554" s="168"/>
      <c r="RBX554" s="168"/>
      <c r="RBY554" s="168"/>
      <c r="RBZ554" s="168"/>
      <c r="RCA554" s="168"/>
      <c r="RCB554" s="168"/>
      <c r="RCC554" s="168"/>
      <c r="RCD554" s="168"/>
      <c r="RCE554" s="168"/>
      <c r="RCF554" s="168"/>
      <c r="RCG554" s="168"/>
      <c r="RCH554" s="168"/>
      <c r="RCI554" s="168"/>
      <c r="RCJ554" s="168"/>
      <c r="RCK554" s="168"/>
      <c r="RCL554" s="168"/>
      <c r="RCM554" s="168"/>
      <c r="RCN554" s="168"/>
      <c r="RCO554" s="168"/>
      <c r="RCP554" s="168"/>
      <c r="RCQ554" s="168"/>
      <c r="RCR554" s="168"/>
      <c r="RCS554" s="168"/>
      <c r="RCT554" s="168"/>
      <c r="RCU554" s="168"/>
      <c r="RCV554" s="168"/>
      <c r="RCW554" s="168"/>
      <c r="RCX554" s="168"/>
      <c r="RCY554" s="168"/>
      <c r="RCZ554" s="168"/>
      <c r="RDA554" s="168"/>
      <c r="RDB554" s="168"/>
      <c r="RDC554" s="168"/>
      <c r="RDD554" s="168"/>
      <c r="RDE554" s="168"/>
      <c r="RDF554" s="168"/>
      <c r="RDG554" s="168"/>
      <c r="RDH554" s="168"/>
      <c r="RDI554" s="168"/>
      <c r="RDJ554" s="168"/>
      <c r="RDK554" s="168"/>
      <c r="RDL554" s="168"/>
      <c r="RDM554" s="168"/>
      <c r="RDN554" s="168"/>
      <c r="RDO554" s="168"/>
      <c r="RDP554" s="168"/>
      <c r="RDQ554" s="168"/>
      <c r="RDR554" s="168"/>
      <c r="RDS554" s="168"/>
      <c r="RDT554" s="168"/>
      <c r="RDU554" s="168"/>
      <c r="RDV554" s="168"/>
      <c r="RDW554" s="168"/>
      <c r="RDX554" s="168"/>
      <c r="RDY554" s="168"/>
      <c r="RDZ554" s="168"/>
      <c r="REA554" s="168"/>
      <c r="REB554" s="168"/>
      <c r="REC554" s="168"/>
      <c r="RED554" s="168"/>
      <c r="REE554" s="168"/>
      <c r="REF554" s="168"/>
      <c r="REG554" s="168"/>
      <c r="REH554" s="168"/>
      <c r="REI554" s="168"/>
      <c r="REJ554" s="168"/>
      <c r="REK554" s="168"/>
      <c r="REL554" s="168"/>
      <c r="REM554" s="168"/>
      <c r="REN554" s="168"/>
      <c r="REO554" s="168"/>
      <c r="REP554" s="168"/>
      <c r="REQ554" s="168"/>
      <c r="RER554" s="168"/>
      <c r="RES554" s="168"/>
      <c r="RET554" s="168"/>
      <c r="REU554" s="168"/>
      <c r="REV554" s="168"/>
      <c r="REW554" s="168"/>
      <c r="REX554" s="168"/>
      <c r="REY554" s="168"/>
      <c r="REZ554" s="168"/>
      <c r="RFA554" s="168"/>
      <c r="RFB554" s="168"/>
      <c r="RFC554" s="168"/>
      <c r="RFD554" s="168"/>
      <c r="RFE554" s="168"/>
      <c r="RFF554" s="168"/>
      <c r="RFG554" s="168"/>
      <c r="RFH554" s="168"/>
      <c r="RFI554" s="168"/>
      <c r="RFJ554" s="168"/>
      <c r="RFK554" s="168"/>
      <c r="RFL554" s="168"/>
      <c r="RFM554" s="168"/>
      <c r="RFN554" s="168"/>
      <c r="RFO554" s="168"/>
      <c r="RFP554" s="168"/>
      <c r="RFQ554" s="168"/>
      <c r="RFR554" s="168"/>
      <c r="RFS554" s="168"/>
      <c r="RFT554" s="168"/>
      <c r="RFU554" s="168"/>
      <c r="RFV554" s="168"/>
      <c r="RFW554" s="168"/>
      <c r="RFX554" s="168"/>
      <c r="RFY554" s="168"/>
      <c r="RFZ554" s="168"/>
      <c r="RGA554" s="168"/>
      <c r="RGB554" s="168"/>
      <c r="RGC554" s="168"/>
      <c r="RGD554" s="168"/>
      <c r="RGE554" s="168"/>
      <c r="RGF554" s="168"/>
      <c r="RGG554" s="168"/>
      <c r="RGH554" s="168"/>
      <c r="RGI554" s="168"/>
      <c r="RGJ554" s="168"/>
      <c r="RGK554" s="168"/>
      <c r="RGL554" s="168"/>
      <c r="RGM554" s="168"/>
      <c r="RGN554" s="168"/>
      <c r="RGO554" s="168"/>
      <c r="RGP554" s="168"/>
      <c r="RGQ554" s="168"/>
      <c r="RGR554" s="168"/>
      <c r="RGS554" s="168"/>
      <c r="RGT554" s="168"/>
      <c r="RGU554" s="168"/>
      <c r="RGV554" s="168"/>
      <c r="RGW554" s="168"/>
      <c r="RGX554" s="168"/>
      <c r="RGY554" s="168"/>
      <c r="RGZ554" s="168"/>
      <c r="RHA554" s="168"/>
      <c r="RHB554" s="168"/>
      <c r="RHC554" s="168"/>
      <c r="RHD554" s="168"/>
      <c r="RHE554" s="168"/>
      <c r="RHF554" s="168"/>
      <c r="RHG554" s="168"/>
      <c r="RHH554" s="168"/>
      <c r="RHI554" s="168"/>
      <c r="RHJ554" s="168"/>
      <c r="RHK554" s="168"/>
      <c r="RHL554" s="168"/>
      <c r="RHM554" s="168"/>
      <c r="RHN554" s="168"/>
      <c r="RHO554" s="168"/>
      <c r="RHP554" s="168"/>
      <c r="RHQ554" s="168"/>
      <c r="RHR554" s="168"/>
      <c r="RHS554" s="168"/>
      <c r="RHT554" s="168"/>
      <c r="RHU554" s="168"/>
      <c r="RHV554" s="168"/>
      <c r="RHW554" s="168"/>
      <c r="RHX554" s="168"/>
      <c r="RHY554" s="168"/>
      <c r="RHZ554" s="168"/>
      <c r="RIA554" s="168"/>
      <c r="RIB554" s="168"/>
      <c r="RIC554" s="168"/>
      <c r="RID554" s="168"/>
      <c r="RIE554" s="168"/>
      <c r="RIF554" s="168"/>
      <c r="RIG554" s="168"/>
      <c r="RIH554" s="168"/>
      <c r="RII554" s="168"/>
      <c r="RIJ554" s="168"/>
      <c r="RIK554" s="168"/>
      <c r="RIL554" s="168"/>
      <c r="RIM554" s="168"/>
      <c r="RIN554" s="168"/>
      <c r="RIO554" s="168"/>
      <c r="RIP554" s="168"/>
      <c r="RIQ554" s="168"/>
      <c r="RIR554" s="168"/>
      <c r="RIS554" s="168"/>
      <c r="RIT554" s="168"/>
      <c r="RIU554" s="168"/>
      <c r="RIV554" s="168"/>
      <c r="RIW554" s="168"/>
      <c r="RIX554" s="168"/>
      <c r="RIY554" s="168"/>
      <c r="RIZ554" s="168"/>
      <c r="RJA554" s="168"/>
      <c r="RJB554" s="168"/>
      <c r="RJC554" s="168"/>
      <c r="RJD554" s="168"/>
      <c r="RJE554" s="168"/>
      <c r="RJF554" s="168"/>
      <c r="RJG554" s="168"/>
      <c r="RJH554" s="168"/>
      <c r="RJI554" s="168"/>
      <c r="RJJ554" s="168"/>
      <c r="RJK554" s="168"/>
      <c r="RJL554" s="168"/>
      <c r="RJM554" s="168"/>
      <c r="RJN554" s="168"/>
      <c r="RJO554" s="168"/>
      <c r="RJP554" s="168"/>
      <c r="RJQ554" s="168"/>
      <c r="RJR554" s="168"/>
      <c r="RJS554" s="168"/>
      <c r="RJT554" s="168"/>
      <c r="RJU554" s="168"/>
      <c r="RJV554" s="168"/>
      <c r="RJW554" s="168"/>
      <c r="RJX554" s="168"/>
      <c r="RJY554" s="168"/>
      <c r="RJZ554" s="168"/>
      <c r="RKA554" s="168"/>
      <c r="RKB554" s="168"/>
      <c r="RKC554" s="168"/>
      <c r="RKD554" s="168"/>
      <c r="RKE554" s="168"/>
      <c r="RKF554" s="168"/>
      <c r="RKG554" s="168"/>
      <c r="RKH554" s="168"/>
      <c r="RKI554" s="168"/>
      <c r="RKJ554" s="168"/>
      <c r="RKK554" s="168"/>
      <c r="RKL554" s="168"/>
      <c r="RKM554" s="168"/>
      <c r="RKN554" s="168"/>
      <c r="RKO554" s="168"/>
      <c r="RKP554" s="168"/>
      <c r="RKQ554" s="168"/>
      <c r="RKR554" s="168"/>
      <c r="RKS554" s="168"/>
      <c r="RKT554" s="168"/>
      <c r="RKU554" s="168"/>
      <c r="RKV554" s="168"/>
      <c r="RKW554" s="168"/>
      <c r="RKX554" s="168"/>
      <c r="RKY554" s="168"/>
      <c r="RKZ554" s="168"/>
      <c r="RLA554" s="168"/>
      <c r="RLB554" s="168"/>
      <c r="RLC554" s="168"/>
      <c r="RLD554" s="168"/>
      <c r="RLE554" s="168"/>
      <c r="RLF554" s="168"/>
      <c r="RLG554" s="168"/>
      <c r="RLH554" s="168"/>
      <c r="RLI554" s="168"/>
      <c r="RLJ554" s="168"/>
      <c r="RLK554" s="168"/>
      <c r="RLL554" s="168"/>
      <c r="RLM554" s="168"/>
      <c r="RLN554" s="168"/>
      <c r="RLO554" s="168"/>
      <c r="RLP554" s="168"/>
      <c r="RLQ554" s="168"/>
      <c r="RLR554" s="168"/>
      <c r="RLS554" s="168"/>
      <c r="RLT554" s="168"/>
      <c r="RLU554" s="168"/>
      <c r="RLV554" s="168"/>
      <c r="RLW554" s="168"/>
      <c r="RLX554" s="168"/>
      <c r="RLY554" s="168"/>
      <c r="RLZ554" s="168"/>
      <c r="RMA554" s="168"/>
      <c r="RMB554" s="168"/>
      <c r="RMC554" s="168"/>
      <c r="RMD554" s="168"/>
      <c r="RME554" s="168"/>
      <c r="RMF554" s="168"/>
      <c r="RMG554" s="168"/>
      <c r="RMH554" s="168"/>
      <c r="RMI554" s="168"/>
      <c r="RMJ554" s="168"/>
      <c r="RMK554" s="168"/>
      <c r="RML554" s="168"/>
      <c r="RMM554" s="168"/>
      <c r="RMN554" s="168"/>
      <c r="RMO554" s="168"/>
      <c r="RMP554" s="168"/>
      <c r="RMQ554" s="168"/>
      <c r="RMR554" s="168"/>
      <c r="RMS554" s="168"/>
      <c r="RMT554" s="168"/>
      <c r="RMU554" s="168"/>
      <c r="RMV554" s="168"/>
      <c r="RMW554" s="168"/>
      <c r="RMX554" s="168"/>
      <c r="RMY554" s="168"/>
      <c r="RMZ554" s="168"/>
      <c r="RNA554" s="168"/>
      <c r="RNB554" s="168"/>
      <c r="RNC554" s="168"/>
      <c r="RND554" s="168"/>
      <c r="RNE554" s="168"/>
      <c r="RNF554" s="168"/>
      <c r="RNG554" s="168"/>
      <c r="RNH554" s="168"/>
      <c r="RNI554" s="168"/>
      <c r="RNJ554" s="168"/>
      <c r="RNK554" s="168"/>
      <c r="RNL554" s="168"/>
      <c r="RNM554" s="168"/>
      <c r="RNN554" s="168"/>
      <c r="RNO554" s="168"/>
      <c r="RNP554" s="168"/>
      <c r="RNQ554" s="168"/>
      <c r="RNR554" s="168"/>
      <c r="RNS554" s="168"/>
      <c r="RNT554" s="168"/>
      <c r="RNU554" s="168"/>
      <c r="RNV554" s="168"/>
      <c r="RNW554" s="168"/>
      <c r="RNX554" s="168"/>
      <c r="RNY554" s="168"/>
      <c r="RNZ554" s="168"/>
      <c r="ROA554" s="168"/>
      <c r="ROB554" s="168"/>
      <c r="ROC554" s="168"/>
      <c r="ROD554" s="168"/>
      <c r="ROE554" s="168"/>
      <c r="ROF554" s="168"/>
      <c r="ROG554" s="168"/>
      <c r="ROH554" s="168"/>
      <c r="ROI554" s="168"/>
      <c r="ROJ554" s="168"/>
      <c r="ROK554" s="168"/>
      <c r="ROL554" s="168"/>
      <c r="ROM554" s="168"/>
      <c r="RON554" s="168"/>
      <c r="ROO554" s="168"/>
      <c r="ROP554" s="168"/>
      <c r="ROQ554" s="168"/>
      <c r="ROR554" s="168"/>
      <c r="ROS554" s="168"/>
      <c r="ROT554" s="168"/>
      <c r="ROU554" s="168"/>
      <c r="ROV554" s="168"/>
      <c r="ROW554" s="168"/>
      <c r="ROX554" s="168"/>
      <c r="ROY554" s="168"/>
      <c r="ROZ554" s="168"/>
      <c r="RPA554" s="168"/>
      <c r="RPB554" s="168"/>
      <c r="RPC554" s="168"/>
      <c r="RPD554" s="168"/>
      <c r="RPE554" s="168"/>
      <c r="RPF554" s="168"/>
      <c r="RPG554" s="168"/>
      <c r="RPH554" s="168"/>
      <c r="RPI554" s="168"/>
      <c r="RPJ554" s="168"/>
      <c r="RPK554" s="168"/>
      <c r="RPL554" s="168"/>
      <c r="RPM554" s="168"/>
      <c r="RPN554" s="168"/>
      <c r="RPO554" s="168"/>
      <c r="RPP554" s="168"/>
      <c r="RPQ554" s="168"/>
      <c r="RPR554" s="168"/>
      <c r="RPS554" s="168"/>
      <c r="RPT554" s="168"/>
      <c r="RPU554" s="168"/>
      <c r="RPV554" s="168"/>
      <c r="RPW554" s="168"/>
      <c r="RPX554" s="168"/>
      <c r="RPY554" s="168"/>
      <c r="RPZ554" s="168"/>
      <c r="RQA554" s="168"/>
      <c r="RQB554" s="168"/>
      <c r="RQC554" s="168"/>
      <c r="RQD554" s="168"/>
      <c r="RQE554" s="168"/>
      <c r="RQF554" s="168"/>
      <c r="RQG554" s="168"/>
      <c r="RQH554" s="168"/>
      <c r="RQI554" s="168"/>
      <c r="RQJ554" s="168"/>
      <c r="RQK554" s="168"/>
      <c r="RQL554" s="168"/>
      <c r="RQM554" s="168"/>
      <c r="RQN554" s="168"/>
      <c r="RQO554" s="168"/>
      <c r="RQP554" s="168"/>
      <c r="RQQ554" s="168"/>
      <c r="RQR554" s="168"/>
      <c r="RQS554" s="168"/>
      <c r="RQT554" s="168"/>
      <c r="RQU554" s="168"/>
      <c r="RQV554" s="168"/>
      <c r="RQW554" s="168"/>
      <c r="RQX554" s="168"/>
      <c r="RQY554" s="168"/>
      <c r="RQZ554" s="168"/>
      <c r="RRA554" s="168"/>
      <c r="RRB554" s="168"/>
      <c r="RRC554" s="168"/>
      <c r="RRD554" s="168"/>
      <c r="RRE554" s="168"/>
      <c r="RRF554" s="168"/>
      <c r="RRG554" s="168"/>
      <c r="RRH554" s="168"/>
      <c r="RRI554" s="168"/>
      <c r="RRJ554" s="168"/>
      <c r="RRK554" s="168"/>
      <c r="RRL554" s="168"/>
      <c r="RRM554" s="168"/>
      <c r="RRN554" s="168"/>
      <c r="RRO554" s="168"/>
      <c r="RRP554" s="168"/>
      <c r="RRQ554" s="168"/>
      <c r="RRR554" s="168"/>
      <c r="RRS554" s="168"/>
      <c r="RRT554" s="168"/>
      <c r="RRU554" s="168"/>
      <c r="RRV554" s="168"/>
      <c r="RRW554" s="168"/>
      <c r="RRX554" s="168"/>
      <c r="RRY554" s="168"/>
      <c r="RRZ554" s="168"/>
      <c r="RSA554" s="168"/>
      <c r="RSB554" s="168"/>
      <c r="RSC554" s="168"/>
      <c r="RSD554" s="168"/>
      <c r="RSE554" s="168"/>
      <c r="RSF554" s="168"/>
      <c r="RSG554" s="168"/>
      <c r="RSH554" s="168"/>
      <c r="RSI554" s="168"/>
      <c r="RSJ554" s="168"/>
      <c r="RSK554" s="168"/>
      <c r="RSL554" s="168"/>
      <c r="RSM554" s="168"/>
      <c r="RSN554" s="168"/>
      <c r="RSO554" s="168"/>
      <c r="RSP554" s="168"/>
      <c r="RSQ554" s="168"/>
      <c r="RSR554" s="168"/>
      <c r="RSS554" s="168"/>
      <c r="RST554" s="168"/>
      <c r="RSU554" s="168"/>
      <c r="RSV554" s="168"/>
      <c r="RSW554" s="168"/>
      <c r="RSX554" s="168"/>
      <c r="RSY554" s="168"/>
      <c r="RSZ554" s="168"/>
      <c r="RTA554" s="168"/>
      <c r="RTB554" s="168"/>
      <c r="RTC554" s="168"/>
      <c r="RTD554" s="168"/>
      <c r="RTE554" s="168"/>
      <c r="RTF554" s="168"/>
      <c r="RTG554" s="168"/>
      <c r="RTH554" s="168"/>
      <c r="RTI554" s="168"/>
      <c r="RTJ554" s="168"/>
      <c r="RTK554" s="168"/>
      <c r="RTL554" s="168"/>
      <c r="RTM554" s="168"/>
      <c r="RTN554" s="168"/>
      <c r="RTO554" s="168"/>
      <c r="RTP554" s="168"/>
      <c r="RTQ554" s="168"/>
      <c r="RTR554" s="168"/>
      <c r="RTS554" s="168"/>
      <c r="RTT554" s="168"/>
      <c r="RTU554" s="168"/>
      <c r="RTV554" s="168"/>
      <c r="RTW554" s="168"/>
      <c r="RTX554" s="168"/>
      <c r="RTY554" s="168"/>
      <c r="RTZ554" s="168"/>
      <c r="RUA554" s="168"/>
      <c r="RUB554" s="168"/>
      <c r="RUC554" s="168"/>
      <c r="RUD554" s="168"/>
      <c r="RUE554" s="168"/>
      <c r="RUF554" s="168"/>
      <c r="RUG554" s="168"/>
      <c r="RUH554" s="168"/>
      <c r="RUI554" s="168"/>
      <c r="RUJ554" s="168"/>
      <c r="RUK554" s="168"/>
      <c r="RUL554" s="168"/>
      <c r="RUM554" s="168"/>
      <c r="RUN554" s="168"/>
      <c r="RUO554" s="168"/>
      <c r="RUP554" s="168"/>
      <c r="RUQ554" s="168"/>
      <c r="RUR554" s="168"/>
      <c r="RUS554" s="168"/>
      <c r="RUT554" s="168"/>
      <c r="RUU554" s="168"/>
      <c r="RUV554" s="168"/>
      <c r="RUW554" s="168"/>
      <c r="RUX554" s="168"/>
      <c r="RUY554" s="168"/>
      <c r="RUZ554" s="168"/>
      <c r="RVA554" s="168"/>
      <c r="RVB554" s="168"/>
      <c r="RVC554" s="168"/>
      <c r="RVD554" s="168"/>
      <c r="RVE554" s="168"/>
      <c r="RVF554" s="168"/>
      <c r="RVG554" s="168"/>
      <c r="RVH554" s="168"/>
      <c r="RVI554" s="168"/>
      <c r="RVJ554" s="168"/>
      <c r="RVK554" s="168"/>
      <c r="RVL554" s="168"/>
      <c r="RVM554" s="168"/>
      <c r="RVN554" s="168"/>
      <c r="RVO554" s="168"/>
      <c r="RVP554" s="168"/>
      <c r="RVQ554" s="168"/>
      <c r="RVR554" s="168"/>
      <c r="RVS554" s="168"/>
      <c r="RVT554" s="168"/>
      <c r="RVU554" s="168"/>
      <c r="RVV554" s="168"/>
      <c r="RVW554" s="168"/>
      <c r="RVX554" s="168"/>
      <c r="RVY554" s="168"/>
      <c r="RVZ554" s="168"/>
      <c r="RWA554" s="168"/>
      <c r="RWB554" s="168"/>
      <c r="RWC554" s="168"/>
      <c r="RWD554" s="168"/>
      <c r="RWE554" s="168"/>
      <c r="RWF554" s="168"/>
      <c r="RWG554" s="168"/>
      <c r="RWH554" s="168"/>
      <c r="RWI554" s="168"/>
      <c r="RWJ554" s="168"/>
      <c r="RWK554" s="168"/>
      <c r="RWL554" s="168"/>
      <c r="RWM554" s="168"/>
      <c r="RWN554" s="168"/>
      <c r="RWO554" s="168"/>
      <c r="RWP554" s="168"/>
      <c r="RWQ554" s="168"/>
      <c r="RWR554" s="168"/>
      <c r="RWS554" s="168"/>
      <c r="RWT554" s="168"/>
      <c r="RWU554" s="168"/>
      <c r="RWV554" s="168"/>
      <c r="RWW554" s="168"/>
      <c r="RWX554" s="168"/>
      <c r="RWY554" s="168"/>
      <c r="RWZ554" s="168"/>
      <c r="RXA554" s="168"/>
      <c r="RXB554" s="168"/>
      <c r="RXC554" s="168"/>
      <c r="RXD554" s="168"/>
      <c r="RXE554" s="168"/>
      <c r="RXF554" s="168"/>
      <c r="RXG554" s="168"/>
      <c r="RXH554" s="168"/>
      <c r="RXI554" s="168"/>
      <c r="RXJ554" s="168"/>
      <c r="RXK554" s="168"/>
      <c r="RXL554" s="168"/>
      <c r="RXM554" s="168"/>
      <c r="RXN554" s="168"/>
      <c r="RXO554" s="168"/>
      <c r="RXP554" s="168"/>
      <c r="RXQ554" s="168"/>
      <c r="RXR554" s="168"/>
      <c r="RXS554" s="168"/>
      <c r="RXT554" s="168"/>
      <c r="RXU554" s="168"/>
      <c r="RXV554" s="168"/>
      <c r="RXW554" s="168"/>
      <c r="RXX554" s="168"/>
      <c r="RXY554" s="168"/>
      <c r="RXZ554" s="168"/>
      <c r="RYA554" s="168"/>
      <c r="RYB554" s="168"/>
      <c r="RYC554" s="168"/>
      <c r="RYD554" s="168"/>
      <c r="RYE554" s="168"/>
      <c r="RYF554" s="168"/>
      <c r="RYG554" s="168"/>
      <c r="RYH554" s="168"/>
      <c r="RYI554" s="168"/>
      <c r="RYJ554" s="168"/>
      <c r="RYK554" s="168"/>
      <c r="RYL554" s="168"/>
      <c r="RYM554" s="168"/>
      <c r="RYN554" s="168"/>
      <c r="RYO554" s="168"/>
      <c r="RYP554" s="168"/>
      <c r="RYQ554" s="168"/>
      <c r="RYR554" s="168"/>
      <c r="RYS554" s="168"/>
      <c r="RYT554" s="168"/>
      <c r="RYU554" s="168"/>
      <c r="RYV554" s="168"/>
      <c r="RYW554" s="168"/>
      <c r="RYX554" s="168"/>
      <c r="RYY554" s="168"/>
      <c r="RYZ554" s="168"/>
      <c r="RZA554" s="168"/>
      <c r="RZB554" s="168"/>
      <c r="RZC554" s="168"/>
      <c r="RZD554" s="168"/>
      <c r="RZE554" s="168"/>
      <c r="RZF554" s="168"/>
      <c r="RZG554" s="168"/>
      <c r="RZH554" s="168"/>
      <c r="RZI554" s="168"/>
      <c r="RZJ554" s="168"/>
      <c r="RZK554" s="168"/>
      <c r="RZL554" s="168"/>
      <c r="RZM554" s="168"/>
      <c r="RZN554" s="168"/>
      <c r="RZO554" s="168"/>
      <c r="RZP554" s="168"/>
      <c r="RZQ554" s="168"/>
      <c r="RZR554" s="168"/>
      <c r="RZS554" s="168"/>
      <c r="RZT554" s="168"/>
      <c r="RZU554" s="168"/>
      <c r="RZV554" s="168"/>
      <c r="RZW554" s="168"/>
      <c r="RZX554" s="168"/>
      <c r="RZY554" s="168"/>
      <c r="RZZ554" s="168"/>
      <c r="SAA554" s="168"/>
      <c r="SAB554" s="168"/>
      <c r="SAC554" s="168"/>
      <c r="SAD554" s="168"/>
      <c r="SAE554" s="168"/>
      <c r="SAF554" s="168"/>
      <c r="SAG554" s="168"/>
      <c r="SAH554" s="168"/>
      <c r="SAI554" s="168"/>
      <c r="SAJ554" s="168"/>
      <c r="SAK554" s="168"/>
      <c r="SAL554" s="168"/>
      <c r="SAM554" s="168"/>
      <c r="SAN554" s="168"/>
      <c r="SAO554" s="168"/>
      <c r="SAP554" s="168"/>
      <c r="SAQ554" s="168"/>
      <c r="SAR554" s="168"/>
      <c r="SAS554" s="168"/>
      <c r="SAT554" s="168"/>
      <c r="SAU554" s="168"/>
      <c r="SAV554" s="168"/>
      <c r="SAW554" s="168"/>
      <c r="SAX554" s="168"/>
      <c r="SAY554" s="168"/>
      <c r="SAZ554" s="168"/>
      <c r="SBA554" s="168"/>
      <c r="SBB554" s="168"/>
      <c r="SBC554" s="168"/>
      <c r="SBD554" s="168"/>
      <c r="SBE554" s="168"/>
      <c r="SBF554" s="168"/>
      <c r="SBG554" s="168"/>
      <c r="SBH554" s="168"/>
      <c r="SBI554" s="168"/>
      <c r="SBJ554" s="168"/>
      <c r="SBK554" s="168"/>
      <c r="SBL554" s="168"/>
      <c r="SBM554" s="168"/>
      <c r="SBN554" s="168"/>
      <c r="SBO554" s="168"/>
      <c r="SBP554" s="168"/>
      <c r="SBQ554" s="168"/>
      <c r="SBR554" s="168"/>
      <c r="SBS554" s="168"/>
      <c r="SBT554" s="168"/>
      <c r="SBU554" s="168"/>
      <c r="SBV554" s="168"/>
      <c r="SBW554" s="168"/>
      <c r="SBX554" s="168"/>
      <c r="SBY554" s="168"/>
      <c r="SBZ554" s="168"/>
      <c r="SCA554" s="168"/>
      <c r="SCB554" s="168"/>
      <c r="SCC554" s="168"/>
      <c r="SCD554" s="168"/>
      <c r="SCE554" s="168"/>
      <c r="SCF554" s="168"/>
      <c r="SCG554" s="168"/>
      <c r="SCH554" s="168"/>
      <c r="SCI554" s="168"/>
      <c r="SCJ554" s="168"/>
      <c r="SCK554" s="168"/>
      <c r="SCL554" s="168"/>
      <c r="SCM554" s="168"/>
      <c r="SCN554" s="168"/>
      <c r="SCO554" s="168"/>
      <c r="SCP554" s="168"/>
      <c r="SCQ554" s="168"/>
      <c r="SCR554" s="168"/>
      <c r="SCS554" s="168"/>
      <c r="SCT554" s="168"/>
      <c r="SCU554" s="168"/>
      <c r="SCV554" s="168"/>
      <c r="SCW554" s="168"/>
      <c r="SCX554" s="168"/>
      <c r="SCY554" s="168"/>
      <c r="SCZ554" s="168"/>
      <c r="SDA554" s="168"/>
      <c r="SDB554" s="168"/>
      <c r="SDC554" s="168"/>
      <c r="SDD554" s="168"/>
      <c r="SDE554" s="168"/>
      <c r="SDF554" s="168"/>
      <c r="SDG554" s="168"/>
      <c r="SDH554" s="168"/>
      <c r="SDI554" s="168"/>
      <c r="SDJ554" s="168"/>
      <c r="SDK554" s="168"/>
      <c r="SDL554" s="168"/>
      <c r="SDM554" s="168"/>
      <c r="SDN554" s="168"/>
      <c r="SDO554" s="168"/>
      <c r="SDP554" s="168"/>
      <c r="SDQ554" s="168"/>
      <c r="SDR554" s="168"/>
      <c r="SDS554" s="168"/>
      <c r="SDT554" s="168"/>
      <c r="SDU554" s="168"/>
      <c r="SDV554" s="168"/>
      <c r="SDW554" s="168"/>
      <c r="SDX554" s="168"/>
      <c r="SDY554" s="168"/>
      <c r="SDZ554" s="168"/>
      <c r="SEA554" s="168"/>
      <c r="SEB554" s="168"/>
      <c r="SEC554" s="168"/>
      <c r="SED554" s="168"/>
      <c r="SEE554" s="168"/>
      <c r="SEF554" s="168"/>
      <c r="SEG554" s="168"/>
      <c r="SEH554" s="168"/>
      <c r="SEI554" s="168"/>
      <c r="SEJ554" s="168"/>
      <c r="SEK554" s="168"/>
      <c r="SEL554" s="168"/>
      <c r="SEM554" s="168"/>
      <c r="SEN554" s="168"/>
      <c r="SEO554" s="168"/>
      <c r="SEP554" s="168"/>
      <c r="SEQ554" s="168"/>
      <c r="SER554" s="168"/>
      <c r="SES554" s="168"/>
      <c r="SET554" s="168"/>
      <c r="SEU554" s="168"/>
      <c r="SEV554" s="168"/>
      <c r="SEW554" s="168"/>
      <c r="SEX554" s="168"/>
      <c r="SEY554" s="168"/>
      <c r="SEZ554" s="168"/>
      <c r="SFA554" s="168"/>
      <c r="SFB554" s="168"/>
      <c r="SFC554" s="168"/>
      <c r="SFD554" s="168"/>
      <c r="SFE554" s="168"/>
      <c r="SFF554" s="168"/>
      <c r="SFG554" s="168"/>
      <c r="SFH554" s="168"/>
      <c r="SFI554" s="168"/>
      <c r="SFJ554" s="168"/>
      <c r="SFK554" s="168"/>
      <c r="SFL554" s="168"/>
      <c r="SFM554" s="168"/>
      <c r="SFN554" s="168"/>
      <c r="SFO554" s="168"/>
      <c r="SFP554" s="168"/>
      <c r="SFQ554" s="168"/>
      <c r="SFR554" s="168"/>
      <c r="SFS554" s="168"/>
      <c r="SFT554" s="168"/>
      <c r="SFU554" s="168"/>
      <c r="SFV554" s="168"/>
      <c r="SFW554" s="168"/>
      <c r="SFX554" s="168"/>
      <c r="SFY554" s="168"/>
      <c r="SFZ554" s="168"/>
      <c r="SGA554" s="168"/>
      <c r="SGB554" s="168"/>
      <c r="SGC554" s="168"/>
      <c r="SGD554" s="168"/>
      <c r="SGE554" s="168"/>
      <c r="SGF554" s="168"/>
      <c r="SGG554" s="168"/>
      <c r="SGH554" s="168"/>
      <c r="SGI554" s="168"/>
      <c r="SGJ554" s="168"/>
      <c r="SGK554" s="168"/>
      <c r="SGL554" s="168"/>
      <c r="SGM554" s="168"/>
      <c r="SGN554" s="168"/>
      <c r="SGO554" s="168"/>
      <c r="SGP554" s="168"/>
      <c r="SGQ554" s="168"/>
      <c r="SGR554" s="168"/>
      <c r="SGS554" s="168"/>
      <c r="SGT554" s="168"/>
      <c r="SGU554" s="168"/>
      <c r="SGV554" s="168"/>
      <c r="SGW554" s="168"/>
      <c r="SGX554" s="168"/>
      <c r="SGY554" s="168"/>
      <c r="SGZ554" s="168"/>
      <c r="SHA554" s="168"/>
      <c r="SHB554" s="168"/>
      <c r="SHC554" s="168"/>
      <c r="SHD554" s="168"/>
      <c r="SHE554" s="168"/>
      <c r="SHF554" s="168"/>
      <c r="SHG554" s="168"/>
      <c r="SHH554" s="168"/>
      <c r="SHI554" s="168"/>
      <c r="SHJ554" s="168"/>
      <c r="SHK554" s="168"/>
      <c r="SHL554" s="168"/>
      <c r="SHM554" s="168"/>
      <c r="SHN554" s="168"/>
      <c r="SHO554" s="168"/>
      <c r="SHP554" s="168"/>
      <c r="SHQ554" s="168"/>
      <c r="SHR554" s="168"/>
      <c r="SHS554" s="168"/>
      <c r="SHT554" s="168"/>
      <c r="SHU554" s="168"/>
      <c r="SHV554" s="168"/>
      <c r="SHW554" s="168"/>
      <c r="SHX554" s="168"/>
      <c r="SHY554" s="168"/>
      <c r="SHZ554" s="168"/>
      <c r="SIA554" s="168"/>
      <c r="SIB554" s="168"/>
      <c r="SIC554" s="168"/>
      <c r="SID554" s="168"/>
      <c r="SIE554" s="168"/>
      <c r="SIF554" s="168"/>
      <c r="SIG554" s="168"/>
      <c r="SIH554" s="168"/>
      <c r="SII554" s="168"/>
      <c r="SIJ554" s="168"/>
      <c r="SIK554" s="168"/>
      <c r="SIL554" s="168"/>
      <c r="SIM554" s="168"/>
      <c r="SIN554" s="168"/>
      <c r="SIO554" s="168"/>
      <c r="SIP554" s="168"/>
      <c r="SIQ554" s="168"/>
      <c r="SIR554" s="168"/>
      <c r="SIS554" s="168"/>
      <c r="SIT554" s="168"/>
      <c r="SIU554" s="168"/>
      <c r="SIV554" s="168"/>
      <c r="SIW554" s="168"/>
      <c r="SIX554" s="168"/>
      <c r="SIY554" s="168"/>
      <c r="SIZ554" s="168"/>
      <c r="SJA554" s="168"/>
      <c r="SJB554" s="168"/>
      <c r="SJC554" s="168"/>
      <c r="SJD554" s="168"/>
      <c r="SJE554" s="168"/>
      <c r="SJF554" s="168"/>
      <c r="SJG554" s="168"/>
      <c r="SJH554" s="168"/>
      <c r="SJI554" s="168"/>
      <c r="SJJ554" s="168"/>
      <c r="SJK554" s="168"/>
      <c r="SJL554" s="168"/>
      <c r="SJM554" s="168"/>
      <c r="SJN554" s="168"/>
      <c r="SJO554" s="168"/>
      <c r="SJP554" s="168"/>
      <c r="SJQ554" s="168"/>
      <c r="SJR554" s="168"/>
      <c r="SJS554" s="168"/>
      <c r="SJT554" s="168"/>
      <c r="SJU554" s="168"/>
      <c r="SJV554" s="168"/>
      <c r="SJW554" s="168"/>
      <c r="SJX554" s="168"/>
      <c r="SJY554" s="168"/>
      <c r="SJZ554" s="168"/>
      <c r="SKA554" s="168"/>
      <c r="SKB554" s="168"/>
      <c r="SKC554" s="168"/>
      <c r="SKD554" s="168"/>
      <c r="SKE554" s="168"/>
      <c r="SKF554" s="168"/>
      <c r="SKG554" s="168"/>
      <c r="SKH554" s="168"/>
      <c r="SKI554" s="168"/>
      <c r="SKJ554" s="168"/>
      <c r="SKK554" s="168"/>
      <c r="SKL554" s="168"/>
      <c r="SKM554" s="168"/>
      <c r="SKN554" s="168"/>
      <c r="SKO554" s="168"/>
      <c r="SKP554" s="168"/>
      <c r="SKQ554" s="168"/>
      <c r="SKR554" s="168"/>
      <c r="SKS554" s="168"/>
      <c r="SKT554" s="168"/>
      <c r="SKU554" s="168"/>
      <c r="SKV554" s="168"/>
      <c r="SKW554" s="168"/>
      <c r="SKX554" s="168"/>
      <c r="SKY554" s="168"/>
      <c r="SKZ554" s="168"/>
      <c r="SLA554" s="168"/>
      <c r="SLB554" s="168"/>
      <c r="SLC554" s="168"/>
      <c r="SLD554" s="168"/>
      <c r="SLE554" s="168"/>
      <c r="SLF554" s="168"/>
      <c r="SLG554" s="168"/>
      <c r="SLH554" s="168"/>
      <c r="SLI554" s="168"/>
      <c r="SLJ554" s="168"/>
      <c r="SLK554" s="168"/>
      <c r="SLL554" s="168"/>
      <c r="SLM554" s="168"/>
      <c r="SLN554" s="168"/>
      <c r="SLO554" s="168"/>
      <c r="SLP554" s="168"/>
      <c r="SLQ554" s="168"/>
      <c r="SLR554" s="168"/>
      <c r="SLS554" s="168"/>
      <c r="SLT554" s="168"/>
      <c r="SLU554" s="168"/>
      <c r="SLV554" s="168"/>
      <c r="SLW554" s="168"/>
      <c r="SLX554" s="168"/>
      <c r="SLY554" s="168"/>
      <c r="SLZ554" s="168"/>
      <c r="SMA554" s="168"/>
      <c r="SMB554" s="168"/>
      <c r="SMC554" s="168"/>
      <c r="SMD554" s="168"/>
      <c r="SME554" s="168"/>
      <c r="SMF554" s="168"/>
      <c r="SMG554" s="168"/>
      <c r="SMH554" s="168"/>
      <c r="SMI554" s="168"/>
      <c r="SMJ554" s="168"/>
      <c r="SMK554" s="168"/>
      <c r="SML554" s="168"/>
      <c r="SMM554" s="168"/>
      <c r="SMN554" s="168"/>
      <c r="SMO554" s="168"/>
      <c r="SMP554" s="168"/>
      <c r="SMQ554" s="168"/>
      <c r="SMR554" s="168"/>
      <c r="SMS554" s="168"/>
      <c r="SMT554" s="168"/>
      <c r="SMU554" s="168"/>
      <c r="SMV554" s="168"/>
      <c r="SMW554" s="168"/>
      <c r="SMX554" s="168"/>
      <c r="SMY554" s="168"/>
      <c r="SMZ554" s="168"/>
      <c r="SNA554" s="168"/>
      <c r="SNB554" s="168"/>
      <c r="SNC554" s="168"/>
      <c r="SND554" s="168"/>
      <c r="SNE554" s="168"/>
      <c r="SNF554" s="168"/>
      <c r="SNG554" s="168"/>
      <c r="SNH554" s="168"/>
      <c r="SNI554" s="168"/>
      <c r="SNJ554" s="168"/>
      <c r="SNK554" s="168"/>
      <c r="SNL554" s="168"/>
      <c r="SNM554" s="168"/>
      <c r="SNN554" s="168"/>
      <c r="SNO554" s="168"/>
      <c r="SNP554" s="168"/>
      <c r="SNQ554" s="168"/>
      <c r="SNR554" s="168"/>
      <c r="SNS554" s="168"/>
      <c r="SNT554" s="168"/>
      <c r="SNU554" s="168"/>
      <c r="SNV554" s="168"/>
      <c r="SNW554" s="168"/>
      <c r="SNX554" s="168"/>
      <c r="SNY554" s="168"/>
      <c r="SNZ554" s="168"/>
      <c r="SOA554" s="168"/>
      <c r="SOB554" s="168"/>
      <c r="SOC554" s="168"/>
      <c r="SOD554" s="168"/>
      <c r="SOE554" s="168"/>
      <c r="SOF554" s="168"/>
      <c r="SOG554" s="168"/>
      <c r="SOH554" s="168"/>
      <c r="SOI554" s="168"/>
      <c r="SOJ554" s="168"/>
      <c r="SOK554" s="168"/>
      <c r="SOL554" s="168"/>
      <c r="SOM554" s="168"/>
      <c r="SON554" s="168"/>
      <c r="SOO554" s="168"/>
      <c r="SOP554" s="168"/>
      <c r="SOQ554" s="168"/>
      <c r="SOR554" s="168"/>
      <c r="SOS554" s="168"/>
      <c r="SOT554" s="168"/>
      <c r="SOU554" s="168"/>
      <c r="SOV554" s="168"/>
      <c r="SOW554" s="168"/>
      <c r="SOX554" s="168"/>
      <c r="SOY554" s="168"/>
      <c r="SOZ554" s="168"/>
      <c r="SPA554" s="168"/>
      <c r="SPB554" s="168"/>
      <c r="SPC554" s="168"/>
      <c r="SPD554" s="168"/>
      <c r="SPE554" s="168"/>
      <c r="SPF554" s="168"/>
      <c r="SPG554" s="168"/>
      <c r="SPH554" s="168"/>
      <c r="SPI554" s="168"/>
      <c r="SPJ554" s="168"/>
      <c r="SPK554" s="168"/>
      <c r="SPL554" s="168"/>
      <c r="SPM554" s="168"/>
      <c r="SPN554" s="168"/>
      <c r="SPO554" s="168"/>
      <c r="SPP554" s="168"/>
      <c r="SPQ554" s="168"/>
      <c r="SPR554" s="168"/>
      <c r="SPS554" s="168"/>
      <c r="SPT554" s="168"/>
      <c r="SPU554" s="168"/>
      <c r="SPV554" s="168"/>
      <c r="SPW554" s="168"/>
      <c r="SPX554" s="168"/>
      <c r="SPY554" s="168"/>
      <c r="SPZ554" s="168"/>
      <c r="SQA554" s="168"/>
      <c r="SQB554" s="168"/>
      <c r="SQC554" s="168"/>
      <c r="SQD554" s="168"/>
      <c r="SQE554" s="168"/>
      <c r="SQF554" s="168"/>
      <c r="SQG554" s="168"/>
      <c r="SQH554" s="168"/>
      <c r="SQI554" s="168"/>
      <c r="SQJ554" s="168"/>
      <c r="SQK554" s="168"/>
      <c r="SQL554" s="168"/>
      <c r="SQM554" s="168"/>
      <c r="SQN554" s="168"/>
      <c r="SQO554" s="168"/>
      <c r="SQP554" s="168"/>
      <c r="SQQ554" s="168"/>
      <c r="SQR554" s="168"/>
      <c r="SQS554" s="168"/>
      <c r="SQT554" s="168"/>
      <c r="SQU554" s="168"/>
      <c r="SQV554" s="168"/>
      <c r="SQW554" s="168"/>
      <c r="SQX554" s="168"/>
      <c r="SQY554" s="168"/>
      <c r="SQZ554" s="168"/>
      <c r="SRA554" s="168"/>
      <c r="SRB554" s="168"/>
      <c r="SRC554" s="168"/>
      <c r="SRD554" s="168"/>
      <c r="SRE554" s="168"/>
      <c r="SRF554" s="168"/>
      <c r="SRG554" s="168"/>
      <c r="SRH554" s="168"/>
      <c r="SRI554" s="168"/>
      <c r="SRJ554" s="168"/>
      <c r="SRK554" s="168"/>
      <c r="SRL554" s="168"/>
      <c r="SRM554" s="168"/>
      <c r="SRN554" s="168"/>
      <c r="SRO554" s="168"/>
      <c r="SRP554" s="168"/>
      <c r="SRQ554" s="168"/>
      <c r="SRR554" s="168"/>
      <c r="SRS554" s="168"/>
      <c r="SRT554" s="168"/>
      <c r="SRU554" s="168"/>
      <c r="SRV554" s="168"/>
      <c r="SRW554" s="168"/>
      <c r="SRX554" s="168"/>
      <c r="SRY554" s="168"/>
      <c r="SRZ554" s="168"/>
      <c r="SSA554" s="168"/>
      <c r="SSB554" s="168"/>
      <c r="SSC554" s="168"/>
      <c r="SSD554" s="168"/>
      <c r="SSE554" s="168"/>
      <c r="SSF554" s="168"/>
      <c r="SSG554" s="168"/>
      <c r="SSH554" s="168"/>
      <c r="SSI554" s="168"/>
      <c r="SSJ554" s="168"/>
      <c r="SSK554" s="168"/>
      <c r="SSL554" s="168"/>
      <c r="SSM554" s="168"/>
      <c r="SSN554" s="168"/>
      <c r="SSO554" s="168"/>
      <c r="SSP554" s="168"/>
      <c r="SSQ554" s="168"/>
      <c r="SSR554" s="168"/>
      <c r="SSS554" s="168"/>
      <c r="SST554" s="168"/>
      <c r="SSU554" s="168"/>
      <c r="SSV554" s="168"/>
      <c r="SSW554" s="168"/>
      <c r="SSX554" s="168"/>
      <c r="SSY554" s="168"/>
      <c r="SSZ554" s="168"/>
      <c r="STA554" s="168"/>
      <c r="STB554" s="168"/>
      <c r="STC554" s="168"/>
      <c r="STD554" s="168"/>
      <c r="STE554" s="168"/>
      <c r="STF554" s="168"/>
      <c r="STG554" s="168"/>
      <c r="STH554" s="168"/>
      <c r="STI554" s="168"/>
      <c r="STJ554" s="168"/>
      <c r="STK554" s="168"/>
      <c r="STL554" s="168"/>
      <c r="STM554" s="168"/>
      <c r="STN554" s="168"/>
      <c r="STO554" s="168"/>
      <c r="STP554" s="168"/>
      <c r="STQ554" s="168"/>
      <c r="STR554" s="168"/>
      <c r="STS554" s="168"/>
      <c r="STT554" s="168"/>
      <c r="STU554" s="168"/>
      <c r="STV554" s="168"/>
      <c r="STW554" s="168"/>
      <c r="STX554" s="168"/>
      <c r="STY554" s="168"/>
      <c r="STZ554" s="168"/>
      <c r="SUA554" s="168"/>
      <c r="SUB554" s="168"/>
      <c r="SUC554" s="168"/>
      <c r="SUD554" s="168"/>
      <c r="SUE554" s="168"/>
      <c r="SUF554" s="168"/>
      <c r="SUG554" s="168"/>
      <c r="SUH554" s="168"/>
      <c r="SUI554" s="168"/>
      <c r="SUJ554" s="168"/>
      <c r="SUK554" s="168"/>
      <c r="SUL554" s="168"/>
      <c r="SUM554" s="168"/>
      <c r="SUN554" s="168"/>
      <c r="SUO554" s="168"/>
      <c r="SUP554" s="168"/>
      <c r="SUQ554" s="168"/>
      <c r="SUR554" s="168"/>
      <c r="SUS554" s="168"/>
      <c r="SUT554" s="168"/>
      <c r="SUU554" s="168"/>
      <c r="SUV554" s="168"/>
      <c r="SUW554" s="168"/>
      <c r="SUX554" s="168"/>
      <c r="SUY554" s="168"/>
      <c r="SUZ554" s="168"/>
      <c r="SVA554" s="168"/>
      <c r="SVB554" s="168"/>
      <c r="SVC554" s="168"/>
      <c r="SVD554" s="168"/>
      <c r="SVE554" s="168"/>
      <c r="SVF554" s="168"/>
      <c r="SVG554" s="168"/>
      <c r="SVH554" s="168"/>
      <c r="SVI554" s="168"/>
      <c r="SVJ554" s="168"/>
      <c r="SVK554" s="168"/>
      <c r="SVL554" s="168"/>
      <c r="SVM554" s="168"/>
      <c r="SVN554" s="168"/>
      <c r="SVO554" s="168"/>
      <c r="SVP554" s="168"/>
      <c r="SVQ554" s="168"/>
      <c r="SVR554" s="168"/>
      <c r="SVS554" s="168"/>
      <c r="SVT554" s="168"/>
      <c r="SVU554" s="168"/>
      <c r="SVV554" s="168"/>
      <c r="SVW554" s="168"/>
      <c r="SVX554" s="168"/>
      <c r="SVY554" s="168"/>
      <c r="SVZ554" s="168"/>
      <c r="SWA554" s="168"/>
      <c r="SWB554" s="168"/>
      <c r="SWC554" s="168"/>
      <c r="SWD554" s="168"/>
      <c r="SWE554" s="168"/>
      <c r="SWF554" s="168"/>
      <c r="SWG554" s="168"/>
      <c r="SWH554" s="168"/>
      <c r="SWI554" s="168"/>
      <c r="SWJ554" s="168"/>
      <c r="SWK554" s="168"/>
      <c r="SWL554" s="168"/>
      <c r="SWM554" s="168"/>
      <c r="SWN554" s="168"/>
      <c r="SWO554" s="168"/>
      <c r="SWP554" s="168"/>
      <c r="SWQ554" s="168"/>
      <c r="SWR554" s="168"/>
      <c r="SWS554" s="168"/>
      <c r="SWT554" s="168"/>
      <c r="SWU554" s="168"/>
      <c r="SWV554" s="168"/>
      <c r="SWW554" s="168"/>
      <c r="SWX554" s="168"/>
      <c r="SWY554" s="168"/>
      <c r="SWZ554" s="168"/>
      <c r="SXA554" s="168"/>
      <c r="SXB554" s="168"/>
      <c r="SXC554" s="168"/>
      <c r="SXD554" s="168"/>
      <c r="SXE554" s="168"/>
      <c r="SXF554" s="168"/>
      <c r="SXG554" s="168"/>
      <c r="SXH554" s="168"/>
      <c r="SXI554" s="168"/>
      <c r="SXJ554" s="168"/>
      <c r="SXK554" s="168"/>
      <c r="SXL554" s="168"/>
      <c r="SXM554" s="168"/>
      <c r="SXN554" s="168"/>
      <c r="SXO554" s="168"/>
      <c r="SXP554" s="168"/>
      <c r="SXQ554" s="168"/>
      <c r="SXR554" s="168"/>
      <c r="SXS554" s="168"/>
      <c r="SXT554" s="168"/>
      <c r="SXU554" s="168"/>
      <c r="SXV554" s="168"/>
      <c r="SXW554" s="168"/>
      <c r="SXX554" s="168"/>
      <c r="SXY554" s="168"/>
      <c r="SXZ554" s="168"/>
      <c r="SYA554" s="168"/>
      <c r="SYB554" s="168"/>
      <c r="SYC554" s="168"/>
      <c r="SYD554" s="168"/>
      <c r="SYE554" s="168"/>
      <c r="SYF554" s="168"/>
      <c r="SYG554" s="168"/>
      <c r="SYH554" s="168"/>
      <c r="SYI554" s="168"/>
      <c r="SYJ554" s="168"/>
      <c r="SYK554" s="168"/>
      <c r="SYL554" s="168"/>
      <c r="SYM554" s="168"/>
      <c r="SYN554" s="168"/>
      <c r="SYO554" s="168"/>
      <c r="SYP554" s="168"/>
      <c r="SYQ554" s="168"/>
      <c r="SYR554" s="168"/>
      <c r="SYS554" s="168"/>
      <c r="SYT554" s="168"/>
      <c r="SYU554" s="168"/>
      <c r="SYV554" s="168"/>
      <c r="SYW554" s="168"/>
      <c r="SYX554" s="168"/>
      <c r="SYY554" s="168"/>
      <c r="SYZ554" s="168"/>
      <c r="SZA554" s="168"/>
      <c r="SZB554" s="168"/>
      <c r="SZC554" s="168"/>
      <c r="SZD554" s="168"/>
      <c r="SZE554" s="168"/>
      <c r="SZF554" s="168"/>
      <c r="SZG554" s="168"/>
      <c r="SZH554" s="168"/>
      <c r="SZI554" s="168"/>
      <c r="SZJ554" s="168"/>
      <c r="SZK554" s="168"/>
      <c r="SZL554" s="168"/>
      <c r="SZM554" s="168"/>
      <c r="SZN554" s="168"/>
      <c r="SZO554" s="168"/>
      <c r="SZP554" s="168"/>
      <c r="SZQ554" s="168"/>
      <c r="SZR554" s="168"/>
      <c r="SZS554" s="168"/>
      <c r="SZT554" s="168"/>
      <c r="SZU554" s="168"/>
      <c r="SZV554" s="168"/>
      <c r="SZW554" s="168"/>
      <c r="SZX554" s="168"/>
      <c r="SZY554" s="168"/>
      <c r="SZZ554" s="168"/>
      <c r="TAA554" s="168"/>
      <c r="TAB554" s="168"/>
      <c r="TAC554" s="168"/>
      <c r="TAD554" s="168"/>
      <c r="TAE554" s="168"/>
      <c r="TAF554" s="168"/>
      <c r="TAG554" s="168"/>
      <c r="TAH554" s="168"/>
      <c r="TAI554" s="168"/>
      <c r="TAJ554" s="168"/>
      <c r="TAK554" s="168"/>
      <c r="TAL554" s="168"/>
      <c r="TAM554" s="168"/>
      <c r="TAN554" s="168"/>
      <c r="TAO554" s="168"/>
      <c r="TAP554" s="168"/>
      <c r="TAQ554" s="168"/>
      <c r="TAR554" s="168"/>
      <c r="TAS554" s="168"/>
      <c r="TAT554" s="168"/>
      <c r="TAU554" s="168"/>
      <c r="TAV554" s="168"/>
      <c r="TAW554" s="168"/>
      <c r="TAX554" s="168"/>
      <c r="TAY554" s="168"/>
      <c r="TAZ554" s="168"/>
      <c r="TBA554" s="168"/>
      <c r="TBB554" s="168"/>
      <c r="TBC554" s="168"/>
      <c r="TBD554" s="168"/>
      <c r="TBE554" s="168"/>
      <c r="TBF554" s="168"/>
      <c r="TBG554" s="168"/>
      <c r="TBH554" s="168"/>
      <c r="TBI554" s="168"/>
      <c r="TBJ554" s="168"/>
      <c r="TBK554" s="168"/>
      <c r="TBL554" s="168"/>
      <c r="TBM554" s="168"/>
      <c r="TBN554" s="168"/>
      <c r="TBO554" s="168"/>
      <c r="TBP554" s="168"/>
      <c r="TBQ554" s="168"/>
      <c r="TBR554" s="168"/>
      <c r="TBS554" s="168"/>
      <c r="TBT554" s="168"/>
      <c r="TBU554" s="168"/>
      <c r="TBV554" s="168"/>
      <c r="TBW554" s="168"/>
      <c r="TBX554" s="168"/>
      <c r="TBY554" s="168"/>
      <c r="TBZ554" s="168"/>
      <c r="TCA554" s="168"/>
      <c r="TCB554" s="168"/>
      <c r="TCC554" s="168"/>
      <c r="TCD554" s="168"/>
      <c r="TCE554" s="168"/>
      <c r="TCF554" s="168"/>
      <c r="TCG554" s="168"/>
      <c r="TCH554" s="168"/>
      <c r="TCI554" s="168"/>
      <c r="TCJ554" s="168"/>
      <c r="TCK554" s="168"/>
      <c r="TCL554" s="168"/>
      <c r="TCM554" s="168"/>
      <c r="TCN554" s="168"/>
      <c r="TCO554" s="168"/>
      <c r="TCP554" s="168"/>
      <c r="TCQ554" s="168"/>
      <c r="TCR554" s="168"/>
      <c r="TCS554" s="168"/>
      <c r="TCT554" s="168"/>
      <c r="TCU554" s="168"/>
      <c r="TCV554" s="168"/>
      <c r="TCW554" s="168"/>
      <c r="TCX554" s="168"/>
      <c r="TCY554" s="168"/>
      <c r="TCZ554" s="168"/>
      <c r="TDA554" s="168"/>
      <c r="TDB554" s="168"/>
      <c r="TDC554" s="168"/>
      <c r="TDD554" s="168"/>
      <c r="TDE554" s="168"/>
      <c r="TDF554" s="168"/>
      <c r="TDG554" s="168"/>
      <c r="TDH554" s="168"/>
      <c r="TDI554" s="168"/>
      <c r="TDJ554" s="168"/>
      <c r="TDK554" s="168"/>
      <c r="TDL554" s="168"/>
      <c r="TDM554" s="168"/>
      <c r="TDN554" s="168"/>
      <c r="TDO554" s="168"/>
      <c r="TDP554" s="168"/>
      <c r="TDQ554" s="168"/>
      <c r="TDR554" s="168"/>
      <c r="TDS554" s="168"/>
      <c r="TDT554" s="168"/>
      <c r="TDU554" s="168"/>
      <c r="TDV554" s="168"/>
      <c r="TDW554" s="168"/>
      <c r="TDX554" s="168"/>
      <c r="TDY554" s="168"/>
      <c r="TDZ554" s="168"/>
      <c r="TEA554" s="168"/>
      <c r="TEB554" s="168"/>
      <c r="TEC554" s="168"/>
      <c r="TED554" s="168"/>
      <c r="TEE554" s="168"/>
      <c r="TEF554" s="168"/>
      <c r="TEG554" s="168"/>
      <c r="TEH554" s="168"/>
      <c r="TEI554" s="168"/>
      <c r="TEJ554" s="168"/>
      <c r="TEK554" s="168"/>
      <c r="TEL554" s="168"/>
      <c r="TEM554" s="168"/>
      <c r="TEN554" s="168"/>
      <c r="TEO554" s="168"/>
      <c r="TEP554" s="168"/>
      <c r="TEQ554" s="168"/>
      <c r="TER554" s="168"/>
      <c r="TES554" s="168"/>
      <c r="TET554" s="168"/>
      <c r="TEU554" s="168"/>
      <c r="TEV554" s="168"/>
      <c r="TEW554" s="168"/>
      <c r="TEX554" s="168"/>
      <c r="TEY554" s="168"/>
      <c r="TEZ554" s="168"/>
      <c r="TFA554" s="168"/>
      <c r="TFB554" s="168"/>
      <c r="TFC554" s="168"/>
      <c r="TFD554" s="168"/>
      <c r="TFE554" s="168"/>
      <c r="TFF554" s="168"/>
      <c r="TFG554" s="168"/>
      <c r="TFH554" s="168"/>
      <c r="TFI554" s="168"/>
      <c r="TFJ554" s="168"/>
      <c r="TFK554" s="168"/>
      <c r="TFL554" s="168"/>
      <c r="TFM554" s="168"/>
      <c r="TFN554" s="168"/>
      <c r="TFO554" s="168"/>
      <c r="TFP554" s="168"/>
      <c r="TFQ554" s="168"/>
      <c r="TFR554" s="168"/>
      <c r="TFS554" s="168"/>
      <c r="TFT554" s="168"/>
      <c r="TFU554" s="168"/>
      <c r="TFV554" s="168"/>
      <c r="TFW554" s="168"/>
      <c r="TFX554" s="168"/>
      <c r="TFY554" s="168"/>
      <c r="TFZ554" s="168"/>
      <c r="TGA554" s="168"/>
      <c r="TGB554" s="168"/>
      <c r="TGC554" s="168"/>
      <c r="TGD554" s="168"/>
      <c r="TGE554" s="168"/>
      <c r="TGF554" s="168"/>
      <c r="TGG554" s="168"/>
      <c r="TGH554" s="168"/>
      <c r="TGI554" s="168"/>
      <c r="TGJ554" s="168"/>
      <c r="TGK554" s="168"/>
      <c r="TGL554" s="168"/>
      <c r="TGM554" s="168"/>
      <c r="TGN554" s="168"/>
      <c r="TGO554" s="168"/>
      <c r="TGP554" s="168"/>
      <c r="TGQ554" s="168"/>
      <c r="TGR554" s="168"/>
      <c r="TGS554" s="168"/>
      <c r="TGT554" s="168"/>
      <c r="TGU554" s="168"/>
      <c r="TGV554" s="168"/>
      <c r="TGW554" s="168"/>
      <c r="TGX554" s="168"/>
      <c r="TGY554" s="168"/>
      <c r="TGZ554" s="168"/>
      <c r="THA554" s="168"/>
      <c r="THB554" s="168"/>
      <c r="THC554" s="168"/>
      <c r="THD554" s="168"/>
      <c r="THE554" s="168"/>
      <c r="THF554" s="168"/>
      <c r="THG554" s="168"/>
      <c r="THH554" s="168"/>
      <c r="THI554" s="168"/>
      <c r="THJ554" s="168"/>
      <c r="THK554" s="168"/>
      <c r="THL554" s="168"/>
      <c r="THM554" s="168"/>
      <c r="THN554" s="168"/>
      <c r="THO554" s="168"/>
      <c r="THP554" s="168"/>
      <c r="THQ554" s="168"/>
      <c r="THR554" s="168"/>
      <c r="THS554" s="168"/>
      <c r="THT554" s="168"/>
      <c r="THU554" s="168"/>
      <c r="THV554" s="168"/>
      <c r="THW554" s="168"/>
      <c r="THX554" s="168"/>
      <c r="THY554" s="168"/>
      <c r="THZ554" s="168"/>
      <c r="TIA554" s="168"/>
      <c r="TIB554" s="168"/>
      <c r="TIC554" s="168"/>
      <c r="TID554" s="168"/>
      <c r="TIE554" s="168"/>
      <c r="TIF554" s="168"/>
      <c r="TIG554" s="168"/>
      <c r="TIH554" s="168"/>
      <c r="TII554" s="168"/>
      <c r="TIJ554" s="168"/>
      <c r="TIK554" s="168"/>
      <c r="TIL554" s="168"/>
      <c r="TIM554" s="168"/>
      <c r="TIN554" s="168"/>
      <c r="TIO554" s="168"/>
      <c r="TIP554" s="168"/>
      <c r="TIQ554" s="168"/>
      <c r="TIR554" s="168"/>
      <c r="TIS554" s="168"/>
      <c r="TIT554" s="168"/>
      <c r="TIU554" s="168"/>
      <c r="TIV554" s="168"/>
      <c r="TIW554" s="168"/>
      <c r="TIX554" s="168"/>
      <c r="TIY554" s="168"/>
      <c r="TIZ554" s="168"/>
      <c r="TJA554" s="168"/>
      <c r="TJB554" s="168"/>
      <c r="TJC554" s="168"/>
      <c r="TJD554" s="168"/>
      <c r="TJE554" s="168"/>
      <c r="TJF554" s="168"/>
      <c r="TJG554" s="168"/>
      <c r="TJH554" s="168"/>
      <c r="TJI554" s="168"/>
      <c r="TJJ554" s="168"/>
      <c r="TJK554" s="168"/>
      <c r="TJL554" s="168"/>
      <c r="TJM554" s="168"/>
      <c r="TJN554" s="168"/>
      <c r="TJO554" s="168"/>
      <c r="TJP554" s="168"/>
      <c r="TJQ554" s="168"/>
      <c r="TJR554" s="168"/>
      <c r="TJS554" s="168"/>
      <c r="TJT554" s="168"/>
      <c r="TJU554" s="168"/>
      <c r="TJV554" s="168"/>
      <c r="TJW554" s="168"/>
      <c r="TJX554" s="168"/>
      <c r="TJY554" s="168"/>
      <c r="TJZ554" s="168"/>
      <c r="TKA554" s="168"/>
      <c r="TKB554" s="168"/>
      <c r="TKC554" s="168"/>
      <c r="TKD554" s="168"/>
      <c r="TKE554" s="168"/>
      <c r="TKF554" s="168"/>
      <c r="TKG554" s="168"/>
      <c r="TKH554" s="168"/>
      <c r="TKI554" s="168"/>
      <c r="TKJ554" s="168"/>
      <c r="TKK554" s="168"/>
      <c r="TKL554" s="168"/>
      <c r="TKM554" s="168"/>
      <c r="TKN554" s="168"/>
      <c r="TKO554" s="168"/>
      <c r="TKP554" s="168"/>
      <c r="TKQ554" s="168"/>
      <c r="TKR554" s="168"/>
      <c r="TKS554" s="168"/>
      <c r="TKT554" s="168"/>
      <c r="TKU554" s="168"/>
      <c r="TKV554" s="168"/>
      <c r="TKW554" s="168"/>
      <c r="TKX554" s="168"/>
      <c r="TKY554" s="168"/>
      <c r="TKZ554" s="168"/>
      <c r="TLA554" s="168"/>
      <c r="TLB554" s="168"/>
      <c r="TLC554" s="168"/>
      <c r="TLD554" s="168"/>
      <c r="TLE554" s="168"/>
      <c r="TLF554" s="168"/>
      <c r="TLG554" s="168"/>
      <c r="TLH554" s="168"/>
      <c r="TLI554" s="168"/>
      <c r="TLJ554" s="168"/>
      <c r="TLK554" s="168"/>
      <c r="TLL554" s="168"/>
      <c r="TLM554" s="168"/>
      <c r="TLN554" s="168"/>
      <c r="TLO554" s="168"/>
      <c r="TLP554" s="168"/>
      <c r="TLQ554" s="168"/>
      <c r="TLR554" s="168"/>
      <c r="TLS554" s="168"/>
      <c r="TLT554" s="168"/>
      <c r="TLU554" s="168"/>
      <c r="TLV554" s="168"/>
      <c r="TLW554" s="168"/>
      <c r="TLX554" s="168"/>
      <c r="TLY554" s="168"/>
      <c r="TLZ554" s="168"/>
      <c r="TMA554" s="168"/>
      <c r="TMB554" s="168"/>
      <c r="TMC554" s="168"/>
      <c r="TMD554" s="168"/>
      <c r="TME554" s="168"/>
      <c r="TMF554" s="168"/>
      <c r="TMG554" s="168"/>
      <c r="TMH554" s="168"/>
      <c r="TMI554" s="168"/>
      <c r="TMJ554" s="168"/>
      <c r="TMK554" s="168"/>
      <c r="TML554" s="168"/>
      <c r="TMM554" s="168"/>
      <c r="TMN554" s="168"/>
      <c r="TMO554" s="168"/>
      <c r="TMP554" s="168"/>
      <c r="TMQ554" s="168"/>
      <c r="TMR554" s="168"/>
      <c r="TMS554" s="168"/>
      <c r="TMT554" s="168"/>
      <c r="TMU554" s="168"/>
      <c r="TMV554" s="168"/>
      <c r="TMW554" s="168"/>
      <c r="TMX554" s="168"/>
      <c r="TMY554" s="168"/>
      <c r="TMZ554" s="168"/>
      <c r="TNA554" s="168"/>
      <c r="TNB554" s="168"/>
      <c r="TNC554" s="168"/>
      <c r="TND554" s="168"/>
      <c r="TNE554" s="168"/>
      <c r="TNF554" s="168"/>
      <c r="TNG554" s="168"/>
      <c r="TNH554" s="168"/>
      <c r="TNI554" s="168"/>
      <c r="TNJ554" s="168"/>
      <c r="TNK554" s="168"/>
      <c r="TNL554" s="168"/>
      <c r="TNM554" s="168"/>
      <c r="TNN554" s="168"/>
      <c r="TNO554" s="168"/>
      <c r="TNP554" s="168"/>
      <c r="TNQ554" s="168"/>
      <c r="TNR554" s="168"/>
      <c r="TNS554" s="168"/>
      <c r="TNT554" s="168"/>
      <c r="TNU554" s="168"/>
      <c r="TNV554" s="168"/>
      <c r="TNW554" s="168"/>
      <c r="TNX554" s="168"/>
      <c r="TNY554" s="168"/>
      <c r="TNZ554" s="168"/>
      <c r="TOA554" s="168"/>
      <c r="TOB554" s="168"/>
      <c r="TOC554" s="168"/>
      <c r="TOD554" s="168"/>
      <c r="TOE554" s="168"/>
      <c r="TOF554" s="168"/>
      <c r="TOG554" s="168"/>
      <c r="TOH554" s="168"/>
      <c r="TOI554" s="168"/>
      <c r="TOJ554" s="168"/>
      <c r="TOK554" s="168"/>
      <c r="TOL554" s="168"/>
      <c r="TOM554" s="168"/>
      <c r="TON554" s="168"/>
      <c r="TOO554" s="168"/>
      <c r="TOP554" s="168"/>
      <c r="TOQ554" s="168"/>
      <c r="TOR554" s="168"/>
      <c r="TOS554" s="168"/>
      <c r="TOT554" s="168"/>
      <c r="TOU554" s="168"/>
      <c r="TOV554" s="168"/>
      <c r="TOW554" s="168"/>
      <c r="TOX554" s="168"/>
      <c r="TOY554" s="168"/>
      <c r="TOZ554" s="168"/>
      <c r="TPA554" s="168"/>
      <c r="TPB554" s="168"/>
      <c r="TPC554" s="168"/>
      <c r="TPD554" s="168"/>
      <c r="TPE554" s="168"/>
      <c r="TPF554" s="168"/>
      <c r="TPG554" s="168"/>
      <c r="TPH554" s="168"/>
      <c r="TPI554" s="168"/>
      <c r="TPJ554" s="168"/>
      <c r="TPK554" s="168"/>
      <c r="TPL554" s="168"/>
      <c r="TPM554" s="168"/>
      <c r="TPN554" s="168"/>
      <c r="TPO554" s="168"/>
      <c r="TPP554" s="168"/>
      <c r="TPQ554" s="168"/>
      <c r="TPR554" s="168"/>
      <c r="TPS554" s="168"/>
      <c r="TPT554" s="168"/>
      <c r="TPU554" s="168"/>
      <c r="TPV554" s="168"/>
      <c r="TPW554" s="168"/>
      <c r="TPX554" s="168"/>
      <c r="TPY554" s="168"/>
      <c r="TPZ554" s="168"/>
      <c r="TQA554" s="168"/>
      <c r="TQB554" s="168"/>
      <c r="TQC554" s="168"/>
      <c r="TQD554" s="168"/>
      <c r="TQE554" s="168"/>
      <c r="TQF554" s="168"/>
      <c r="TQG554" s="168"/>
      <c r="TQH554" s="168"/>
      <c r="TQI554" s="168"/>
      <c r="TQJ554" s="168"/>
      <c r="TQK554" s="168"/>
      <c r="TQL554" s="168"/>
      <c r="TQM554" s="168"/>
      <c r="TQN554" s="168"/>
      <c r="TQO554" s="168"/>
      <c r="TQP554" s="168"/>
      <c r="TQQ554" s="168"/>
      <c r="TQR554" s="168"/>
      <c r="TQS554" s="168"/>
      <c r="TQT554" s="168"/>
      <c r="TQU554" s="168"/>
      <c r="TQV554" s="168"/>
      <c r="TQW554" s="168"/>
      <c r="TQX554" s="168"/>
      <c r="TQY554" s="168"/>
      <c r="TQZ554" s="168"/>
      <c r="TRA554" s="168"/>
      <c r="TRB554" s="168"/>
      <c r="TRC554" s="168"/>
      <c r="TRD554" s="168"/>
      <c r="TRE554" s="168"/>
      <c r="TRF554" s="168"/>
      <c r="TRG554" s="168"/>
      <c r="TRH554" s="168"/>
      <c r="TRI554" s="168"/>
      <c r="TRJ554" s="168"/>
      <c r="TRK554" s="168"/>
      <c r="TRL554" s="168"/>
      <c r="TRM554" s="168"/>
      <c r="TRN554" s="168"/>
      <c r="TRO554" s="168"/>
      <c r="TRP554" s="168"/>
      <c r="TRQ554" s="168"/>
      <c r="TRR554" s="168"/>
      <c r="TRS554" s="168"/>
      <c r="TRT554" s="168"/>
      <c r="TRU554" s="168"/>
      <c r="TRV554" s="168"/>
      <c r="TRW554" s="168"/>
      <c r="TRX554" s="168"/>
      <c r="TRY554" s="168"/>
      <c r="TRZ554" s="168"/>
      <c r="TSA554" s="168"/>
      <c r="TSB554" s="168"/>
      <c r="TSC554" s="168"/>
      <c r="TSD554" s="168"/>
      <c r="TSE554" s="168"/>
      <c r="TSF554" s="168"/>
      <c r="TSG554" s="168"/>
      <c r="TSH554" s="168"/>
      <c r="TSI554" s="168"/>
      <c r="TSJ554" s="168"/>
      <c r="TSK554" s="168"/>
      <c r="TSL554" s="168"/>
      <c r="TSM554" s="168"/>
      <c r="TSN554" s="168"/>
      <c r="TSO554" s="168"/>
      <c r="TSP554" s="168"/>
      <c r="TSQ554" s="168"/>
      <c r="TSR554" s="168"/>
      <c r="TSS554" s="168"/>
      <c r="TST554" s="168"/>
      <c r="TSU554" s="168"/>
      <c r="TSV554" s="168"/>
      <c r="TSW554" s="168"/>
      <c r="TSX554" s="168"/>
      <c r="TSY554" s="168"/>
      <c r="TSZ554" s="168"/>
      <c r="TTA554" s="168"/>
      <c r="TTB554" s="168"/>
      <c r="TTC554" s="168"/>
      <c r="TTD554" s="168"/>
      <c r="TTE554" s="168"/>
      <c r="TTF554" s="168"/>
      <c r="TTG554" s="168"/>
      <c r="TTH554" s="168"/>
      <c r="TTI554" s="168"/>
      <c r="TTJ554" s="168"/>
      <c r="TTK554" s="168"/>
      <c r="TTL554" s="168"/>
      <c r="TTM554" s="168"/>
      <c r="TTN554" s="168"/>
      <c r="TTO554" s="168"/>
      <c r="TTP554" s="168"/>
      <c r="TTQ554" s="168"/>
      <c r="TTR554" s="168"/>
      <c r="TTS554" s="168"/>
      <c r="TTT554" s="168"/>
      <c r="TTU554" s="168"/>
      <c r="TTV554" s="168"/>
      <c r="TTW554" s="168"/>
      <c r="TTX554" s="168"/>
      <c r="TTY554" s="168"/>
      <c r="TTZ554" s="168"/>
      <c r="TUA554" s="168"/>
      <c r="TUB554" s="168"/>
      <c r="TUC554" s="168"/>
      <c r="TUD554" s="168"/>
      <c r="TUE554" s="168"/>
      <c r="TUF554" s="168"/>
      <c r="TUG554" s="168"/>
      <c r="TUH554" s="168"/>
      <c r="TUI554" s="168"/>
      <c r="TUJ554" s="168"/>
      <c r="TUK554" s="168"/>
      <c r="TUL554" s="168"/>
      <c r="TUM554" s="168"/>
      <c r="TUN554" s="168"/>
      <c r="TUO554" s="168"/>
      <c r="TUP554" s="168"/>
      <c r="TUQ554" s="168"/>
      <c r="TUR554" s="168"/>
      <c r="TUS554" s="168"/>
      <c r="TUT554" s="168"/>
      <c r="TUU554" s="168"/>
      <c r="TUV554" s="168"/>
      <c r="TUW554" s="168"/>
      <c r="TUX554" s="168"/>
      <c r="TUY554" s="168"/>
      <c r="TUZ554" s="168"/>
      <c r="TVA554" s="168"/>
      <c r="TVB554" s="168"/>
      <c r="TVC554" s="168"/>
      <c r="TVD554" s="168"/>
      <c r="TVE554" s="168"/>
      <c r="TVF554" s="168"/>
      <c r="TVG554" s="168"/>
      <c r="TVH554" s="168"/>
      <c r="TVI554" s="168"/>
      <c r="TVJ554" s="168"/>
      <c r="TVK554" s="168"/>
      <c r="TVL554" s="168"/>
      <c r="TVM554" s="168"/>
      <c r="TVN554" s="168"/>
      <c r="TVO554" s="168"/>
      <c r="TVP554" s="168"/>
      <c r="TVQ554" s="168"/>
      <c r="TVR554" s="168"/>
      <c r="TVS554" s="168"/>
      <c r="TVT554" s="168"/>
      <c r="TVU554" s="168"/>
      <c r="TVV554" s="168"/>
      <c r="TVW554" s="168"/>
      <c r="TVX554" s="168"/>
      <c r="TVY554" s="168"/>
      <c r="TVZ554" s="168"/>
      <c r="TWA554" s="168"/>
      <c r="TWB554" s="168"/>
      <c r="TWC554" s="168"/>
      <c r="TWD554" s="168"/>
      <c r="TWE554" s="168"/>
      <c r="TWF554" s="168"/>
      <c r="TWG554" s="168"/>
      <c r="TWH554" s="168"/>
      <c r="TWI554" s="168"/>
      <c r="TWJ554" s="168"/>
      <c r="TWK554" s="168"/>
      <c r="TWL554" s="168"/>
      <c r="TWM554" s="168"/>
      <c r="TWN554" s="168"/>
      <c r="TWO554" s="168"/>
      <c r="TWP554" s="168"/>
      <c r="TWQ554" s="168"/>
      <c r="TWR554" s="168"/>
      <c r="TWS554" s="168"/>
      <c r="TWT554" s="168"/>
      <c r="TWU554" s="168"/>
      <c r="TWV554" s="168"/>
      <c r="TWW554" s="168"/>
      <c r="TWX554" s="168"/>
      <c r="TWY554" s="168"/>
      <c r="TWZ554" s="168"/>
      <c r="TXA554" s="168"/>
      <c r="TXB554" s="168"/>
      <c r="TXC554" s="168"/>
      <c r="TXD554" s="168"/>
      <c r="TXE554" s="168"/>
      <c r="TXF554" s="168"/>
      <c r="TXG554" s="168"/>
      <c r="TXH554" s="168"/>
      <c r="TXI554" s="168"/>
      <c r="TXJ554" s="168"/>
      <c r="TXK554" s="168"/>
      <c r="TXL554" s="168"/>
      <c r="TXM554" s="168"/>
      <c r="TXN554" s="168"/>
      <c r="TXO554" s="168"/>
      <c r="TXP554" s="168"/>
      <c r="TXQ554" s="168"/>
      <c r="TXR554" s="168"/>
      <c r="TXS554" s="168"/>
      <c r="TXT554" s="168"/>
      <c r="TXU554" s="168"/>
      <c r="TXV554" s="168"/>
      <c r="TXW554" s="168"/>
      <c r="TXX554" s="168"/>
      <c r="TXY554" s="168"/>
      <c r="TXZ554" s="168"/>
      <c r="TYA554" s="168"/>
      <c r="TYB554" s="168"/>
      <c r="TYC554" s="168"/>
      <c r="TYD554" s="168"/>
      <c r="TYE554" s="168"/>
      <c r="TYF554" s="168"/>
      <c r="TYG554" s="168"/>
      <c r="TYH554" s="168"/>
      <c r="TYI554" s="168"/>
      <c r="TYJ554" s="168"/>
      <c r="TYK554" s="168"/>
      <c r="TYL554" s="168"/>
      <c r="TYM554" s="168"/>
      <c r="TYN554" s="168"/>
      <c r="TYO554" s="168"/>
      <c r="TYP554" s="168"/>
      <c r="TYQ554" s="168"/>
      <c r="TYR554" s="168"/>
      <c r="TYS554" s="168"/>
      <c r="TYT554" s="168"/>
      <c r="TYU554" s="168"/>
      <c r="TYV554" s="168"/>
      <c r="TYW554" s="168"/>
      <c r="TYX554" s="168"/>
      <c r="TYY554" s="168"/>
      <c r="TYZ554" s="168"/>
      <c r="TZA554" s="168"/>
      <c r="TZB554" s="168"/>
      <c r="TZC554" s="168"/>
      <c r="TZD554" s="168"/>
      <c r="TZE554" s="168"/>
      <c r="TZF554" s="168"/>
      <c r="TZG554" s="168"/>
      <c r="TZH554" s="168"/>
      <c r="TZI554" s="168"/>
      <c r="TZJ554" s="168"/>
      <c r="TZK554" s="168"/>
      <c r="TZL554" s="168"/>
      <c r="TZM554" s="168"/>
      <c r="TZN554" s="168"/>
      <c r="TZO554" s="168"/>
      <c r="TZP554" s="168"/>
      <c r="TZQ554" s="168"/>
      <c r="TZR554" s="168"/>
      <c r="TZS554" s="168"/>
      <c r="TZT554" s="168"/>
      <c r="TZU554" s="168"/>
      <c r="TZV554" s="168"/>
      <c r="TZW554" s="168"/>
      <c r="TZX554" s="168"/>
      <c r="TZY554" s="168"/>
      <c r="TZZ554" s="168"/>
      <c r="UAA554" s="168"/>
      <c r="UAB554" s="168"/>
      <c r="UAC554" s="168"/>
      <c r="UAD554" s="168"/>
      <c r="UAE554" s="168"/>
      <c r="UAF554" s="168"/>
      <c r="UAG554" s="168"/>
      <c r="UAH554" s="168"/>
      <c r="UAI554" s="168"/>
      <c r="UAJ554" s="168"/>
      <c r="UAK554" s="168"/>
      <c r="UAL554" s="168"/>
      <c r="UAM554" s="168"/>
      <c r="UAN554" s="168"/>
      <c r="UAO554" s="168"/>
      <c r="UAP554" s="168"/>
      <c r="UAQ554" s="168"/>
      <c r="UAR554" s="168"/>
      <c r="UAS554" s="168"/>
      <c r="UAT554" s="168"/>
      <c r="UAU554" s="168"/>
      <c r="UAV554" s="168"/>
      <c r="UAW554" s="168"/>
      <c r="UAX554" s="168"/>
      <c r="UAY554" s="168"/>
      <c r="UAZ554" s="168"/>
      <c r="UBA554" s="168"/>
      <c r="UBB554" s="168"/>
      <c r="UBC554" s="168"/>
      <c r="UBD554" s="168"/>
      <c r="UBE554" s="168"/>
      <c r="UBF554" s="168"/>
      <c r="UBG554" s="168"/>
      <c r="UBH554" s="168"/>
      <c r="UBI554" s="168"/>
      <c r="UBJ554" s="168"/>
      <c r="UBK554" s="168"/>
      <c r="UBL554" s="168"/>
      <c r="UBM554" s="168"/>
      <c r="UBN554" s="168"/>
      <c r="UBO554" s="168"/>
      <c r="UBP554" s="168"/>
      <c r="UBQ554" s="168"/>
      <c r="UBR554" s="168"/>
      <c r="UBS554" s="168"/>
      <c r="UBT554" s="168"/>
      <c r="UBU554" s="168"/>
      <c r="UBV554" s="168"/>
      <c r="UBW554" s="168"/>
      <c r="UBX554" s="168"/>
      <c r="UBY554" s="168"/>
      <c r="UBZ554" s="168"/>
      <c r="UCA554" s="168"/>
      <c r="UCB554" s="168"/>
      <c r="UCC554" s="168"/>
      <c r="UCD554" s="168"/>
      <c r="UCE554" s="168"/>
      <c r="UCF554" s="168"/>
      <c r="UCG554" s="168"/>
      <c r="UCH554" s="168"/>
      <c r="UCI554" s="168"/>
      <c r="UCJ554" s="168"/>
      <c r="UCK554" s="168"/>
      <c r="UCL554" s="168"/>
      <c r="UCM554" s="168"/>
      <c r="UCN554" s="168"/>
      <c r="UCO554" s="168"/>
      <c r="UCP554" s="168"/>
      <c r="UCQ554" s="168"/>
      <c r="UCR554" s="168"/>
      <c r="UCS554" s="168"/>
      <c r="UCT554" s="168"/>
      <c r="UCU554" s="168"/>
      <c r="UCV554" s="168"/>
      <c r="UCW554" s="168"/>
      <c r="UCX554" s="168"/>
      <c r="UCY554" s="168"/>
      <c r="UCZ554" s="168"/>
      <c r="UDA554" s="168"/>
      <c r="UDB554" s="168"/>
      <c r="UDC554" s="168"/>
      <c r="UDD554" s="168"/>
      <c r="UDE554" s="168"/>
      <c r="UDF554" s="168"/>
      <c r="UDG554" s="168"/>
      <c r="UDH554" s="168"/>
      <c r="UDI554" s="168"/>
      <c r="UDJ554" s="168"/>
      <c r="UDK554" s="168"/>
      <c r="UDL554" s="168"/>
      <c r="UDM554" s="168"/>
      <c r="UDN554" s="168"/>
      <c r="UDO554" s="168"/>
      <c r="UDP554" s="168"/>
      <c r="UDQ554" s="168"/>
      <c r="UDR554" s="168"/>
      <c r="UDS554" s="168"/>
      <c r="UDT554" s="168"/>
      <c r="UDU554" s="168"/>
      <c r="UDV554" s="168"/>
      <c r="UDW554" s="168"/>
      <c r="UDX554" s="168"/>
      <c r="UDY554" s="168"/>
      <c r="UDZ554" s="168"/>
      <c r="UEA554" s="168"/>
      <c r="UEB554" s="168"/>
      <c r="UEC554" s="168"/>
      <c r="UED554" s="168"/>
      <c r="UEE554" s="168"/>
      <c r="UEF554" s="168"/>
      <c r="UEG554" s="168"/>
      <c r="UEH554" s="168"/>
      <c r="UEI554" s="168"/>
      <c r="UEJ554" s="168"/>
      <c r="UEK554" s="168"/>
      <c r="UEL554" s="168"/>
      <c r="UEM554" s="168"/>
      <c r="UEN554" s="168"/>
      <c r="UEO554" s="168"/>
      <c r="UEP554" s="168"/>
      <c r="UEQ554" s="168"/>
      <c r="UER554" s="168"/>
      <c r="UES554" s="168"/>
      <c r="UET554" s="168"/>
      <c r="UEU554" s="168"/>
      <c r="UEV554" s="168"/>
      <c r="UEW554" s="168"/>
      <c r="UEX554" s="168"/>
      <c r="UEY554" s="168"/>
      <c r="UEZ554" s="168"/>
      <c r="UFA554" s="168"/>
      <c r="UFB554" s="168"/>
      <c r="UFC554" s="168"/>
      <c r="UFD554" s="168"/>
      <c r="UFE554" s="168"/>
      <c r="UFF554" s="168"/>
      <c r="UFG554" s="168"/>
      <c r="UFH554" s="168"/>
      <c r="UFI554" s="168"/>
      <c r="UFJ554" s="168"/>
      <c r="UFK554" s="168"/>
      <c r="UFL554" s="168"/>
      <c r="UFM554" s="168"/>
      <c r="UFN554" s="168"/>
      <c r="UFO554" s="168"/>
      <c r="UFP554" s="168"/>
      <c r="UFQ554" s="168"/>
      <c r="UFR554" s="168"/>
      <c r="UFS554" s="168"/>
      <c r="UFT554" s="168"/>
      <c r="UFU554" s="168"/>
      <c r="UFV554" s="168"/>
      <c r="UFW554" s="168"/>
      <c r="UFX554" s="168"/>
      <c r="UFY554" s="168"/>
      <c r="UFZ554" s="168"/>
      <c r="UGA554" s="168"/>
      <c r="UGB554" s="168"/>
      <c r="UGC554" s="168"/>
      <c r="UGD554" s="168"/>
      <c r="UGE554" s="168"/>
      <c r="UGF554" s="168"/>
      <c r="UGG554" s="168"/>
      <c r="UGH554" s="168"/>
      <c r="UGI554" s="168"/>
      <c r="UGJ554" s="168"/>
      <c r="UGK554" s="168"/>
      <c r="UGL554" s="168"/>
      <c r="UGM554" s="168"/>
      <c r="UGN554" s="168"/>
      <c r="UGO554" s="168"/>
      <c r="UGP554" s="168"/>
      <c r="UGQ554" s="168"/>
      <c r="UGR554" s="168"/>
      <c r="UGS554" s="168"/>
      <c r="UGT554" s="168"/>
      <c r="UGU554" s="168"/>
      <c r="UGV554" s="168"/>
      <c r="UGW554" s="168"/>
      <c r="UGX554" s="168"/>
      <c r="UGY554" s="168"/>
      <c r="UGZ554" s="168"/>
      <c r="UHA554" s="168"/>
      <c r="UHB554" s="168"/>
      <c r="UHC554" s="168"/>
      <c r="UHD554" s="168"/>
      <c r="UHE554" s="168"/>
      <c r="UHF554" s="168"/>
      <c r="UHG554" s="168"/>
      <c r="UHH554" s="168"/>
      <c r="UHI554" s="168"/>
      <c r="UHJ554" s="168"/>
      <c r="UHK554" s="168"/>
      <c r="UHL554" s="168"/>
      <c r="UHM554" s="168"/>
      <c r="UHN554" s="168"/>
      <c r="UHO554" s="168"/>
      <c r="UHP554" s="168"/>
      <c r="UHQ554" s="168"/>
      <c r="UHR554" s="168"/>
      <c r="UHS554" s="168"/>
      <c r="UHT554" s="168"/>
      <c r="UHU554" s="168"/>
      <c r="UHV554" s="168"/>
      <c r="UHW554" s="168"/>
      <c r="UHX554" s="168"/>
      <c r="UHY554" s="168"/>
      <c r="UHZ554" s="168"/>
      <c r="UIA554" s="168"/>
      <c r="UIB554" s="168"/>
      <c r="UIC554" s="168"/>
      <c r="UID554" s="168"/>
      <c r="UIE554" s="168"/>
      <c r="UIF554" s="168"/>
      <c r="UIG554" s="168"/>
      <c r="UIH554" s="168"/>
      <c r="UII554" s="168"/>
      <c r="UIJ554" s="168"/>
      <c r="UIK554" s="168"/>
      <c r="UIL554" s="168"/>
      <c r="UIM554" s="168"/>
      <c r="UIN554" s="168"/>
      <c r="UIO554" s="168"/>
      <c r="UIP554" s="168"/>
      <c r="UIQ554" s="168"/>
      <c r="UIR554" s="168"/>
      <c r="UIS554" s="168"/>
      <c r="UIT554" s="168"/>
      <c r="UIU554" s="168"/>
      <c r="UIV554" s="168"/>
      <c r="UIW554" s="168"/>
      <c r="UIX554" s="168"/>
      <c r="UIY554" s="168"/>
      <c r="UIZ554" s="168"/>
      <c r="UJA554" s="168"/>
      <c r="UJB554" s="168"/>
      <c r="UJC554" s="168"/>
      <c r="UJD554" s="168"/>
      <c r="UJE554" s="168"/>
      <c r="UJF554" s="168"/>
      <c r="UJG554" s="168"/>
      <c r="UJH554" s="168"/>
      <c r="UJI554" s="168"/>
      <c r="UJJ554" s="168"/>
      <c r="UJK554" s="168"/>
      <c r="UJL554" s="168"/>
      <c r="UJM554" s="168"/>
      <c r="UJN554" s="168"/>
      <c r="UJO554" s="168"/>
      <c r="UJP554" s="168"/>
      <c r="UJQ554" s="168"/>
      <c r="UJR554" s="168"/>
      <c r="UJS554" s="168"/>
      <c r="UJT554" s="168"/>
      <c r="UJU554" s="168"/>
      <c r="UJV554" s="168"/>
      <c r="UJW554" s="168"/>
      <c r="UJX554" s="168"/>
      <c r="UJY554" s="168"/>
      <c r="UJZ554" s="168"/>
      <c r="UKA554" s="168"/>
      <c r="UKB554" s="168"/>
      <c r="UKC554" s="168"/>
      <c r="UKD554" s="168"/>
      <c r="UKE554" s="168"/>
      <c r="UKF554" s="168"/>
      <c r="UKG554" s="168"/>
      <c r="UKH554" s="168"/>
      <c r="UKI554" s="168"/>
      <c r="UKJ554" s="168"/>
      <c r="UKK554" s="168"/>
      <c r="UKL554" s="168"/>
      <c r="UKM554" s="168"/>
      <c r="UKN554" s="168"/>
      <c r="UKO554" s="168"/>
      <c r="UKP554" s="168"/>
      <c r="UKQ554" s="168"/>
      <c r="UKR554" s="168"/>
      <c r="UKS554" s="168"/>
      <c r="UKT554" s="168"/>
      <c r="UKU554" s="168"/>
      <c r="UKV554" s="168"/>
      <c r="UKW554" s="168"/>
      <c r="UKX554" s="168"/>
      <c r="UKY554" s="168"/>
      <c r="UKZ554" s="168"/>
      <c r="ULA554" s="168"/>
      <c r="ULB554" s="168"/>
      <c r="ULC554" s="168"/>
      <c r="ULD554" s="168"/>
      <c r="ULE554" s="168"/>
      <c r="ULF554" s="168"/>
      <c r="ULG554" s="168"/>
      <c r="ULH554" s="168"/>
      <c r="ULI554" s="168"/>
      <c r="ULJ554" s="168"/>
      <c r="ULK554" s="168"/>
      <c r="ULL554" s="168"/>
      <c r="ULM554" s="168"/>
      <c r="ULN554" s="168"/>
      <c r="ULO554" s="168"/>
      <c r="ULP554" s="168"/>
      <c r="ULQ554" s="168"/>
      <c r="ULR554" s="168"/>
      <c r="ULS554" s="168"/>
      <c r="ULT554" s="168"/>
      <c r="ULU554" s="168"/>
      <c r="ULV554" s="168"/>
      <c r="ULW554" s="168"/>
      <c r="ULX554" s="168"/>
      <c r="ULY554" s="168"/>
      <c r="ULZ554" s="168"/>
      <c r="UMA554" s="168"/>
      <c r="UMB554" s="168"/>
      <c r="UMC554" s="168"/>
      <c r="UMD554" s="168"/>
      <c r="UME554" s="168"/>
      <c r="UMF554" s="168"/>
      <c r="UMG554" s="168"/>
      <c r="UMH554" s="168"/>
      <c r="UMI554" s="168"/>
      <c r="UMJ554" s="168"/>
      <c r="UMK554" s="168"/>
      <c r="UML554" s="168"/>
      <c r="UMM554" s="168"/>
      <c r="UMN554" s="168"/>
      <c r="UMO554" s="168"/>
      <c r="UMP554" s="168"/>
      <c r="UMQ554" s="168"/>
      <c r="UMR554" s="168"/>
      <c r="UMS554" s="168"/>
      <c r="UMT554" s="168"/>
      <c r="UMU554" s="168"/>
      <c r="UMV554" s="168"/>
      <c r="UMW554" s="168"/>
      <c r="UMX554" s="168"/>
      <c r="UMY554" s="168"/>
      <c r="UMZ554" s="168"/>
      <c r="UNA554" s="168"/>
      <c r="UNB554" s="168"/>
      <c r="UNC554" s="168"/>
      <c r="UND554" s="168"/>
      <c r="UNE554" s="168"/>
      <c r="UNF554" s="168"/>
      <c r="UNG554" s="168"/>
      <c r="UNH554" s="168"/>
      <c r="UNI554" s="168"/>
      <c r="UNJ554" s="168"/>
      <c r="UNK554" s="168"/>
      <c r="UNL554" s="168"/>
      <c r="UNM554" s="168"/>
      <c r="UNN554" s="168"/>
      <c r="UNO554" s="168"/>
      <c r="UNP554" s="168"/>
      <c r="UNQ554" s="168"/>
      <c r="UNR554" s="168"/>
      <c r="UNS554" s="168"/>
      <c r="UNT554" s="168"/>
      <c r="UNU554" s="168"/>
      <c r="UNV554" s="168"/>
      <c r="UNW554" s="168"/>
      <c r="UNX554" s="168"/>
      <c r="UNY554" s="168"/>
      <c r="UNZ554" s="168"/>
      <c r="UOA554" s="168"/>
      <c r="UOB554" s="168"/>
      <c r="UOC554" s="168"/>
      <c r="UOD554" s="168"/>
      <c r="UOE554" s="168"/>
      <c r="UOF554" s="168"/>
      <c r="UOG554" s="168"/>
      <c r="UOH554" s="168"/>
      <c r="UOI554" s="168"/>
      <c r="UOJ554" s="168"/>
      <c r="UOK554" s="168"/>
      <c r="UOL554" s="168"/>
      <c r="UOM554" s="168"/>
      <c r="UON554" s="168"/>
      <c r="UOO554" s="168"/>
      <c r="UOP554" s="168"/>
      <c r="UOQ554" s="168"/>
      <c r="UOR554" s="168"/>
      <c r="UOS554" s="168"/>
      <c r="UOT554" s="168"/>
      <c r="UOU554" s="168"/>
      <c r="UOV554" s="168"/>
      <c r="UOW554" s="168"/>
      <c r="UOX554" s="168"/>
      <c r="UOY554" s="168"/>
      <c r="UOZ554" s="168"/>
      <c r="UPA554" s="168"/>
      <c r="UPB554" s="168"/>
      <c r="UPC554" s="168"/>
      <c r="UPD554" s="168"/>
      <c r="UPE554" s="168"/>
      <c r="UPF554" s="168"/>
      <c r="UPG554" s="168"/>
      <c r="UPH554" s="168"/>
      <c r="UPI554" s="168"/>
      <c r="UPJ554" s="168"/>
      <c r="UPK554" s="168"/>
      <c r="UPL554" s="168"/>
      <c r="UPM554" s="168"/>
      <c r="UPN554" s="168"/>
      <c r="UPO554" s="168"/>
      <c r="UPP554" s="168"/>
      <c r="UPQ554" s="168"/>
      <c r="UPR554" s="168"/>
      <c r="UPS554" s="168"/>
      <c r="UPT554" s="168"/>
      <c r="UPU554" s="168"/>
      <c r="UPV554" s="168"/>
      <c r="UPW554" s="168"/>
      <c r="UPX554" s="168"/>
      <c r="UPY554" s="168"/>
      <c r="UPZ554" s="168"/>
      <c r="UQA554" s="168"/>
      <c r="UQB554" s="168"/>
      <c r="UQC554" s="168"/>
      <c r="UQD554" s="168"/>
      <c r="UQE554" s="168"/>
      <c r="UQF554" s="168"/>
      <c r="UQG554" s="168"/>
      <c r="UQH554" s="168"/>
      <c r="UQI554" s="168"/>
      <c r="UQJ554" s="168"/>
      <c r="UQK554" s="168"/>
      <c r="UQL554" s="168"/>
      <c r="UQM554" s="168"/>
      <c r="UQN554" s="168"/>
      <c r="UQO554" s="168"/>
      <c r="UQP554" s="168"/>
      <c r="UQQ554" s="168"/>
      <c r="UQR554" s="168"/>
      <c r="UQS554" s="168"/>
      <c r="UQT554" s="168"/>
      <c r="UQU554" s="168"/>
      <c r="UQV554" s="168"/>
      <c r="UQW554" s="168"/>
      <c r="UQX554" s="168"/>
      <c r="UQY554" s="168"/>
      <c r="UQZ554" s="168"/>
      <c r="URA554" s="168"/>
      <c r="URB554" s="168"/>
      <c r="URC554" s="168"/>
      <c r="URD554" s="168"/>
      <c r="URE554" s="168"/>
      <c r="URF554" s="168"/>
      <c r="URG554" s="168"/>
      <c r="URH554" s="168"/>
      <c r="URI554" s="168"/>
      <c r="URJ554" s="168"/>
      <c r="URK554" s="168"/>
      <c r="URL554" s="168"/>
      <c r="URM554" s="168"/>
      <c r="URN554" s="168"/>
      <c r="URO554" s="168"/>
      <c r="URP554" s="168"/>
      <c r="URQ554" s="168"/>
      <c r="URR554" s="168"/>
      <c r="URS554" s="168"/>
      <c r="URT554" s="168"/>
      <c r="URU554" s="168"/>
      <c r="URV554" s="168"/>
      <c r="URW554" s="168"/>
      <c r="URX554" s="168"/>
      <c r="URY554" s="168"/>
      <c r="URZ554" s="168"/>
      <c r="USA554" s="168"/>
      <c r="USB554" s="168"/>
      <c r="USC554" s="168"/>
      <c r="USD554" s="168"/>
      <c r="USE554" s="168"/>
      <c r="USF554" s="168"/>
      <c r="USG554" s="168"/>
      <c r="USH554" s="168"/>
      <c r="USI554" s="168"/>
      <c r="USJ554" s="168"/>
      <c r="USK554" s="168"/>
      <c r="USL554" s="168"/>
      <c r="USM554" s="168"/>
      <c r="USN554" s="168"/>
      <c r="USO554" s="168"/>
      <c r="USP554" s="168"/>
      <c r="USQ554" s="168"/>
      <c r="USR554" s="168"/>
      <c r="USS554" s="168"/>
      <c r="UST554" s="168"/>
      <c r="USU554" s="168"/>
      <c r="USV554" s="168"/>
      <c r="USW554" s="168"/>
      <c r="USX554" s="168"/>
      <c r="USY554" s="168"/>
      <c r="USZ554" s="168"/>
      <c r="UTA554" s="168"/>
      <c r="UTB554" s="168"/>
      <c r="UTC554" s="168"/>
      <c r="UTD554" s="168"/>
      <c r="UTE554" s="168"/>
      <c r="UTF554" s="168"/>
      <c r="UTG554" s="168"/>
      <c r="UTH554" s="168"/>
      <c r="UTI554" s="168"/>
      <c r="UTJ554" s="168"/>
      <c r="UTK554" s="168"/>
      <c r="UTL554" s="168"/>
      <c r="UTM554" s="168"/>
      <c r="UTN554" s="168"/>
      <c r="UTO554" s="168"/>
      <c r="UTP554" s="168"/>
      <c r="UTQ554" s="168"/>
      <c r="UTR554" s="168"/>
      <c r="UTS554" s="168"/>
      <c r="UTT554" s="168"/>
      <c r="UTU554" s="168"/>
      <c r="UTV554" s="168"/>
      <c r="UTW554" s="168"/>
      <c r="UTX554" s="168"/>
      <c r="UTY554" s="168"/>
      <c r="UTZ554" s="168"/>
      <c r="UUA554" s="168"/>
      <c r="UUB554" s="168"/>
      <c r="UUC554" s="168"/>
      <c r="UUD554" s="168"/>
      <c r="UUE554" s="168"/>
      <c r="UUF554" s="168"/>
      <c r="UUG554" s="168"/>
      <c r="UUH554" s="168"/>
      <c r="UUI554" s="168"/>
      <c r="UUJ554" s="168"/>
      <c r="UUK554" s="168"/>
      <c r="UUL554" s="168"/>
      <c r="UUM554" s="168"/>
      <c r="UUN554" s="168"/>
      <c r="UUO554" s="168"/>
      <c r="UUP554" s="168"/>
      <c r="UUQ554" s="168"/>
      <c r="UUR554" s="168"/>
      <c r="UUS554" s="168"/>
      <c r="UUT554" s="168"/>
      <c r="UUU554" s="168"/>
      <c r="UUV554" s="168"/>
      <c r="UUW554" s="168"/>
      <c r="UUX554" s="168"/>
      <c r="UUY554" s="168"/>
      <c r="UUZ554" s="168"/>
      <c r="UVA554" s="168"/>
      <c r="UVB554" s="168"/>
      <c r="UVC554" s="168"/>
      <c r="UVD554" s="168"/>
      <c r="UVE554" s="168"/>
      <c r="UVF554" s="168"/>
      <c r="UVG554" s="168"/>
      <c r="UVH554" s="168"/>
      <c r="UVI554" s="168"/>
      <c r="UVJ554" s="168"/>
      <c r="UVK554" s="168"/>
      <c r="UVL554" s="168"/>
      <c r="UVM554" s="168"/>
      <c r="UVN554" s="168"/>
      <c r="UVO554" s="168"/>
      <c r="UVP554" s="168"/>
      <c r="UVQ554" s="168"/>
      <c r="UVR554" s="168"/>
      <c r="UVS554" s="168"/>
      <c r="UVT554" s="168"/>
      <c r="UVU554" s="168"/>
      <c r="UVV554" s="168"/>
      <c r="UVW554" s="168"/>
      <c r="UVX554" s="168"/>
      <c r="UVY554" s="168"/>
      <c r="UVZ554" s="168"/>
      <c r="UWA554" s="168"/>
      <c r="UWB554" s="168"/>
      <c r="UWC554" s="168"/>
      <c r="UWD554" s="168"/>
      <c r="UWE554" s="168"/>
      <c r="UWF554" s="168"/>
      <c r="UWG554" s="168"/>
      <c r="UWH554" s="168"/>
      <c r="UWI554" s="168"/>
      <c r="UWJ554" s="168"/>
      <c r="UWK554" s="168"/>
      <c r="UWL554" s="168"/>
      <c r="UWM554" s="168"/>
      <c r="UWN554" s="168"/>
      <c r="UWO554" s="168"/>
      <c r="UWP554" s="168"/>
      <c r="UWQ554" s="168"/>
      <c r="UWR554" s="168"/>
      <c r="UWS554" s="168"/>
      <c r="UWT554" s="168"/>
      <c r="UWU554" s="168"/>
      <c r="UWV554" s="168"/>
      <c r="UWW554" s="168"/>
      <c r="UWX554" s="168"/>
      <c r="UWY554" s="168"/>
      <c r="UWZ554" s="168"/>
      <c r="UXA554" s="168"/>
      <c r="UXB554" s="168"/>
      <c r="UXC554" s="168"/>
      <c r="UXD554" s="168"/>
      <c r="UXE554" s="168"/>
      <c r="UXF554" s="168"/>
      <c r="UXG554" s="168"/>
      <c r="UXH554" s="168"/>
      <c r="UXI554" s="168"/>
      <c r="UXJ554" s="168"/>
      <c r="UXK554" s="168"/>
      <c r="UXL554" s="168"/>
      <c r="UXM554" s="168"/>
      <c r="UXN554" s="168"/>
      <c r="UXO554" s="168"/>
      <c r="UXP554" s="168"/>
      <c r="UXQ554" s="168"/>
      <c r="UXR554" s="168"/>
      <c r="UXS554" s="168"/>
      <c r="UXT554" s="168"/>
      <c r="UXU554" s="168"/>
      <c r="UXV554" s="168"/>
      <c r="UXW554" s="168"/>
      <c r="UXX554" s="168"/>
      <c r="UXY554" s="168"/>
      <c r="UXZ554" s="168"/>
      <c r="UYA554" s="168"/>
      <c r="UYB554" s="168"/>
      <c r="UYC554" s="168"/>
      <c r="UYD554" s="168"/>
      <c r="UYE554" s="168"/>
      <c r="UYF554" s="168"/>
      <c r="UYG554" s="168"/>
      <c r="UYH554" s="168"/>
      <c r="UYI554" s="168"/>
      <c r="UYJ554" s="168"/>
      <c r="UYK554" s="168"/>
      <c r="UYL554" s="168"/>
      <c r="UYM554" s="168"/>
      <c r="UYN554" s="168"/>
      <c r="UYO554" s="168"/>
      <c r="UYP554" s="168"/>
      <c r="UYQ554" s="168"/>
      <c r="UYR554" s="168"/>
      <c r="UYS554" s="168"/>
      <c r="UYT554" s="168"/>
      <c r="UYU554" s="168"/>
      <c r="UYV554" s="168"/>
      <c r="UYW554" s="168"/>
      <c r="UYX554" s="168"/>
      <c r="UYY554" s="168"/>
      <c r="UYZ554" s="168"/>
      <c r="UZA554" s="168"/>
      <c r="UZB554" s="168"/>
      <c r="UZC554" s="168"/>
      <c r="UZD554" s="168"/>
      <c r="UZE554" s="168"/>
      <c r="UZF554" s="168"/>
      <c r="UZG554" s="168"/>
      <c r="UZH554" s="168"/>
      <c r="UZI554" s="168"/>
      <c r="UZJ554" s="168"/>
      <c r="UZK554" s="168"/>
      <c r="UZL554" s="168"/>
      <c r="UZM554" s="168"/>
      <c r="UZN554" s="168"/>
      <c r="UZO554" s="168"/>
      <c r="UZP554" s="168"/>
      <c r="UZQ554" s="168"/>
      <c r="UZR554" s="168"/>
      <c r="UZS554" s="168"/>
      <c r="UZT554" s="168"/>
      <c r="UZU554" s="168"/>
      <c r="UZV554" s="168"/>
      <c r="UZW554" s="168"/>
      <c r="UZX554" s="168"/>
      <c r="UZY554" s="168"/>
      <c r="UZZ554" s="168"/>
      <c r="VAA554" s="168"/>
      <c r="VAB554" s="168"/>
      <c r="VAC554" s="168"/>
      <c r="VAD554" s="168"/>
      <c r="VAE554" s="168"/>
      <c r="VAF554" s="168"/>
      <c r="VAG554" s="168"/>
      <c r="VAH554" s="168"/>
      <c r="VAI554" s="168"/>
      <c r="VAJ554" s="168"/>
      <c r="VAK554" s="168"/>
      <c r="VAL554" s="168"/>
      <c r="VAM554" s="168"/>
      <c r="VAN554" s="168"/>
      <c r="VAO554" s="168"/>
      <c r="VAP554" s="168"/>
      <c r="VAQ554" s="168"/>
      <c r="VAR554" s="168"/>
      <c r="VAS554" s="168"/>
      <c r="VAT554" s="168"/>
      <c r="VAU554" s="168"/>
      <c r="VAV554" s="168"/>
      <c r="VAW554" s="168"/>
      <c r="VAX554" s="168"/>
      <c r="VAY554" s="168"/>
      <c r="VAZ554" s="168"/>
      <c r="VBA554" s="168"/>
      <c r="VBB554" s="168"/>
      <c r="VBC554" s="168"/>
      <c r="VBD554" s="168"/>
      <c r="VBE554" s="168"/>
      <c r="VBF554" s="168"/>
      <c r="VBG554" s="168"/>
      <c r="VBH554" s="168"/>
      <c r="VBI554" s="168"/>
      <c r="VBJ554" s="168"/>
      <c r="VBK554" s="168"/>
      <c r="VBL554" s="168"/>
      <c r="VBM554" s="168"/>
      <c r="VBN554" s="168"/>
      <c r="VBO554" s="168"/>
      <c r="VBP554" s="168"/>
      <c r="VBQ554" s="168"/>
      <c r="VBR554" s="168"/>
      <c r="VBS554" s="168"/>
      <c r="VBT554" s="168"/>
      <c r="VBU554" s="168"/>
      <c r="VBV554" s="168"/>
      <c r="VBW554" s="168"/>
      <c r="VBX554" s="168"/>
      <c r="VBY554" s="168"/>
      <c r="VBZ554" s="168"/>
      <c r="VCA554" s="168"/>
      <c r="VCB554" s="168"/>
      <c r="VCC554" s="168"/>
      <c r="VCD554" s="168"/>
      <c r="VCE554" s="168"/>
      <c r="VCF554" s="168"/>
      <c r="VCG554" s="168"/>
      <c r="VCH554" s="168"/>
      <c r="VCI554" s="168"/>
      <c r="VCJ554" s="168"/>
      <c r="VCK554" s="168"/>
      <c r="VCL554" s="168"/>
      <c r="VCM554" s="168"/>
      <c r="VCN554" s="168"/>
      <c r="VCO554" s="168"/>
      <c r="VCP554" s="168"/>
      <c r="VCQ554" s="168"/>
      <c r="VCR554" s="168"/>
      <c r="VCS554" s="168"/>
      <c r="VCT554" s="168"/>
      <c r="VCU554" s="168"/>
      <c r="VCV554" s="168"/>
      <c r="VCW554" s="168"/>
      <c r="VCX554" s="168"/>
      <c r="VCY554" s="168"/>
      <c r="VCZ554" s="168"/>
      <c r="VDA554" s="168"/>
      <c r="VDB554" s="168"/>
      <c r="VDC554" s="168"/>
      <c r="VDD554" s="168"/>
      <c r="VDE554" s="168"/>
      <c r="VDF554" s="168"/>
      <c r="VDG554" s="168"/>
      <c r="VDH554" s="168"/>
      <c r="VDI554" s="168"/>
      <c r="VDJ554" s="168"/>
      <c r="VDK554" s="168"/>
      <c r="VDL554" s="168"/>
      <c r="VDM554" s="168"/>
      <c r="VDN554" s="168"/>
      <c r="VDO554" s="168"/>
      <c r="VDP554" s="168"/>
      <c r="VDQ554" s="168"/>
      <c r="VDR554" s="168"/>
      <c r="VDS554" s="168"/>
      <c r="VDT554" s="168"/>
      <c r="VDU554" s="168"/>
      <c r="VDV554" s="168"/>
      <c r="VDW554" s="168"/>
      <c r="VDX554" s="168"/>
      <c r="VDY554" s="168"/>
      <c r="VDZ554" s="168"/>
      <c r="VEA554" s="168"/>
      <c r="VEB554" s="168"/>
      <c r="VEC554" s="168"/>
      <c r="VED554" s="168"/>
      <c r="VEE554" s="168"/>
      <c r="VEF554" s="168"/>
      <c r="VEG554" s="168"/>
      <c r="VEH554" s="168"/>
      <c r="VEI554" s="168"/>
      <c r="VEJ554" s="168"/>
      <c r="VEK554" s="168"/>
      <c r="VEL554" s="168"/>
      <c r="VEM554" s="168"/>
      <c r="VEN554" s="168"/>
      <c r="VEO554" s="168"/>
      <c r="VEP554" s="168"/>
      <c r="VEQ554" s="168"/>
      <c r="VER554" s="168"/>
      <c r="VES554" s="168"/>
      <c r="VET554" s="168"/>
      <c r="VEU554" s="168"/>
      <c r="VEV554" s="168"/>
      <c r="VEW554" s="168"/>
      <c r="VEX554" s="168"/>
      <c r="VEY554" s="168"/>
      <c r="VEZ554" s="168"/>
      <c r="VFA554" s="168"/>
      <c r="VFB554" s="168"/>
      <c r="VFC554" s="168"/>
      <c r="VFD554" s="168"/>
      <c r="VFE554" s="168"/>
      <c r="VFF554" s="168"/>
      <c r="VFG554" s="168"/>
      <c r="VFH554" s="168"/>
      <c r="VFI554" s="168"/>
      <c r="VFJ554" s="168"/>
      <c r="VFK554" s="168"/>
      <c r="VFL554" s="168"/>
      <c r="VFM554" s="168"/>
      <c r="VFN554" s="168"/>
      <c r="VFO554" s="168"/>
      <c r="VFP554" s="168"/>
      <c r="VFQ554" s="168"/>
      <c r="VFR554" s="168"/>
      <c r="VFS554" s="168"/>
      <c r="VFT554" s="168"/>
      <c r="VFU554" s="168"/>
      <c r="VFV554" s="168"/>
      <c r="VFW554" s="168"/>
      <c r="VFX554" s="168"/>
      <c r="VFY554" s="168"/>
      <c r="VFZ554" s="168"/>
      <c r="VGA554" s="168"/>
      <c r="VGB554" s="168"/>
      <c r="VGC554" s="168"/>
      <c r="VGD554" s="168"/>
      <c r="VGE554" s="168"/>
      <c r="VGF554" s="168"/>
      <c r="VGG554" s="168"/>
      <c r="VGH554" s="168"/>
      <c r="VGI554" s="168"/>
      <c r="VGJ554" s="168"/>
      <c r="VGK554" s="168"/>
      <c r="VGL554" s="168"/>
      <c r="VGM554" s="168"/>
      <c r="VGN554" s="168"/>
      <c r="VGO554" s="168"/>
      <c r="VGP554" s="168"/>
      <c r="VGQ554" s="168"/>
      <c r="VGR554" s="168"/>
      <c r="VGS554" s="168"/>
      <c r="VGT554" s="168"/>
      <c r="VGU554" s="168"/>
      <c r="VGV554" s="168"/>
      <c r="VGW554" s="168"/>
      <c r="VGX554" s="168"/>
      <c r="VGY554" s="168"/>
      <c r="VGZ554" s="168"/>
      <c r="VHA554" s="168"/>
      <c r="VHB554" s="168"/>
      <c r="VHC554" s="168"/>
      <c r="VHD554" s="168"/>
      <c r="VHE554" s="168"/>
      <c r="VHF554" s="168"/>
      <c r="VHG554" s="168"/>
      <c r="VHH554" s="168"/>
      <c r="VHI554" s="168"/>
      <c r="VHJ554" s="168"/>
      <c r="VHK554" s="168"/>
      <c r="VHL554" s="168"/>
      <c r="VHM554" s="168"/>
      <c r="VHN554" s="168"/>
      <c r="VHO554" s="168"/>
      <c r="VHP554" s="168"/>
      <c r="VHQ554" s="168"/>
      <c r="VHR554" s="168"/>
      <c r="VHS554" s="168"/>
      <c r="VHT554" s="168"/>
      <c r="VHU554" s="168"/>
      <c r="VHV554" s="168"/>
      <c r="VHW554" s="168"/>
      <c r="VHX554" s="168"/>
      <c r="VHY554" s="168"/>
      <c r="VHZ554" s="168"/>
      <c r="VIA554" s="168"/>
      <c r="VIB554" s="168"/>
      <c r="VIC554" s="168"/>
      <c r="VID554" s="168"/>
      <c r="VIE554" s="168"/>
      <c r="VIF554" s="168"/>
      <c r="VIG554" s="168"/>
      <c r="VIH554" s="168"/>
      <c r="VII554" s="168"/>
      <c r="VIJ554" s="168"/>
      <c r="VIK554" s="168"/>
      <c r="VIL554" s="168"/>
      <c r="VIM554" s="168"/>
      <c r="VIN554" s="168"/>
      <c r="VIO554" s="168"/>
      <c r="VIP554" s="168"/>
      <c r="VIQ554" s="168"/>
      <c r="VIR554" s="168"/>
      <c r="VIS554" s="168"/>
      <c r="VIT554" s="168"/>
      <c r="VIU554" s="168"/>
      <c r="VIV554" s="168"/>
      <c r="VIW554" s="168"/>
      <c r="VIX554" s="168"/>
      <c r="VIY554" s="168"/>
      <c r="VIZ554" s="168"/>
      <c r="VJA554" s="168"/>
      <c r="VJB554" s="168"/>
      <c r="VJC554" s="168"/>
      <c r="VJD554" s="168"/>
      <c r="VJE554" s="168"/>
      <c r="VJF554" s="168"/>
      <c r="VJG554" s="168"/>
      <c r="VJH554" s="168"/>
      <c r="VJI554" s="168"/>
      <c r="VJJ554" s="168"/>
      <c r="VJK554" s="168"/>
      <c r="VJL554" s="168"/>
      <c r="VJM554" s="168"/>
      <c r="VJN554" s="168"/>
      <c r="VJO554" s="168"/>
      <c r="VJP554" s="168"/>
      <c r="VJQ554" s="168"/>
      <c r="VJR554" s="168"/>
      <c r="VJS554" s="168"/>
      <c r="VJT554" s="168"/>
      <c r="VJU554" s="168"/>
      <c r="VJV554" s="168"/>
      <c r="VJW554" s="168"/>
      <c r="VJX554" s="168"/>
      <c r="VJY554" s="168"/>
      <c r="VJZ554" s="168"/>
      <c r="VKA554" s="168"/>
      <c r="VKB554" s="168"/>
      <c r="VKC554" s="168"/>
      <c r="VKD554" s="168"/>
      <c r="VKE554" s="168"/>
      <c r="VKF554" s="168"/>
      <c r="VKG554" s="168"/>
      <c r="VKH554" s="168"/>
      <c r="VKI554" s="168"/>
      <c r="VKJ554" s="168"/>
      <c r="VKK554" s="168"/>
      <c r="VKL554" s="168"/>
      <c r="VKM554" s="168"/>
      <c r="VKN554" s="168"/>
      <c r="VKO554" s="168"/>
      <c r="VKP554" s="168"/>
      <c r="VKQ554" s="168"/>
      <c r="VKR554" s="168"/>
      <c r="VKS554" s="168"/>
      <c r="VKT554" s="168"/>
      <c r="VKU554" s="168"/>
      <c r="VKV554" s="168"/>
      <c r="VKW554" s="168"/>
      <c r="VKX554" s="168"/>
      <c r="VKY554" s="168"/>
      <c r="VKZ554" s="168"/>
      <c r="VLA554" s="168"/>
      <c r="VLB554" s="168"/>
      <c r="VLC554" s="168"/>
      <c r="VLD554" s="168"/>
      <c r="VLE554" s="168"/>
      <c r="VLF554" s="168"/>
      <c r="VLG554" s="168"/>
      <c r="VLH554" s="168"/>
      <c r="VLI554" s="168"/>
      <c r="VLJ554" s="168"/>
      <c r="VLK554" s="168"/>
      <c r="VLL554" s="168"/>
      <c r="VLM554" s="168"/>
      <c r="VLN554" s="168"/>
      <c r="VLO554" s="168"/>
      <c r="VLP554" s="168"/>
      <c r="VLQ554" s="168"/>
      <c r="VLR554" s="168"/>
      <c r="VLS554" s="168"/>
      <c r="VLT554" s="168"/>
      <c r="VLU554" s="168"/>
      <c r="VLV554" s="168"/>
      <c r="VLW554" s="168"/>
      <c r="VLX554" s="168"/>
      <c r="VLY554" s="168"/>
      <c r="VLZ554" s="168"/>
      <c r="VMA554" s="168"/>
      <c r="VMB554" s="168"/>
      <c r="VMC554" s="168"/>
      <c r="VMD554" s="168"/>
      <c r="VME554" s="168"/>
      <c r="VMF554" s="168"/>
      <c r="VMG554" s="168"/>
      <c r="VMH554" s="168"/>
      <c r="VMI554" s="168"/>
      <c r="VMJ554" s="168"/>
      <c r="VMK554" s="168"/>
      <c r="VML554" s="168"/>
      <c r="VMM554" s="168"/>
      <c r="VMN554" s="168"/>
      <c r="VMO554" s="168"/>
      <c r="VMP554" s="168"/>
      <c r="VMQ554" s="168"/>
      <c r="VMR554" s="168"/>
      <c r="VMS554" s="168"/>
      <c r="VMT554" s="168"/>
      <c r="VMU554" s="168"/>
      <c r="VMV554" s="168"/>
      <c r="VMW554" s="168"/>
      <c r="VMX554" s="168"/>
      <c r="VMY554" s="168"/>
      <c r="VMZ554" s="168"/>
      <c r="VNA554" s="168"/>
      <c r="VNB554" s="168"/>
      <c r="VNC554" s="168"/>
      <c r="VND554" s="168"/>
      <c r="VNE554" s="168"/>
      <c r="VNF554" s="168"/>
      <c r="VNG554" s="168"/>
      <c r="VNH554" s="168"/>
      <c r="VNI554" s="168"/>
      <c r="VNJ554" s="168"/>
      <c r="VNK554" s="168"/>
      <c r="VNL554" s="168"/>
      <c r="VNM554" s="168"/>
      <c r="VNN554" s="168"/>
      <c r="VNO554" s="168"/>
      <c r="VNP554" s="168"/>
      <c r="VNQ554" s="168"/>
      <c r="VNR554" s="168"/>
      <c r="VNS554" s="168"/>
      <c r="VNT554" s="168"/>
      <c r="VNU554" s="168"/>
      <c r="VNV554" s="168"/>
      <c r="VNW554" s="168"/>
      <c r="VNX554" s="168"/>
      <c r="VNY554" s="168"/>
      <c r="VNZ554" s="168"/>
      <c r="VOA554" s="168"/>
      <c r="VOB554" s="168"/>
      <c r="VOC554" s="168"/>
      <c r="VOD554" s="168"/>
      <c r="VOE554" s="168"/>
      <c r="VOF554" s="168"/>
      <c r="VOG554" s="168"/>
      <c r="VOH554" s="168"/>
      <c r="VOI554" s="168"/>
      <c r="VOJ554" s="168"/>
      <c r="VOK554" s="168"/>
      <c r="VOL554" s="168"/>
      <c r="VOM554" s="168"/>
      <c r="VON554" s="168"/>
      <c r="VOO554" s="168"/>
      <c r="VOP554" s="168"/>
      <c r="VOQ554" s="168"/>
      <c r="VOR554" s="168"/>
      <c r="VOS554" s="168"/>
      <c r="VOT554" s="168"/>
      <c r="VOU554" s="168"/>
      <c r="VOV554" s="168"/>
      <c r="VOW554" s="168"/>
      <c r="VOX554" s="168"/>
      <c r="VOY554" s="168"/>
      <c r="VOZ554" s="168"/>
      <c r="VPA554" s="168"/>
      <c r="VPB554" s="168"/>
      <c r="VPC554" s="168"/>
      <c r="VPD554" s="168"/>
      <c r="VPE554" s="168"/>
      <c r="VPF554" s="168"/>
      <c r="VPG554" s="168"/>
      <c r="VPH554" s="168"/>
      <c r="VPI554" s="168"/>
      <c r="VPJ554" s="168"/>
      <c r="VPK554" s="168"/>
      <c r="VPL554" s="168"/>
      <c r="VPM554" s="168"/>
      <c r="VPN554" s="168"/>
      <c r="VPO554" s="168"/>
      <c r="VPP554" s="168"/>
      <c r="VPQ554" s="168"/>
      <c r="VPR554" s="168"/>
      <c r="VPS554" s="168"/>
      <c r="VPT554" s="168"/>
      <c r="VPU554" s="168"/>
      <c r="VPV554" s="168"/>
      <c r="VPW554" s="168"/>
      <c r="VPX554" s="168"/>
      <c r="VPY554" s="168"/>
      <c r="VPZ554" s="168"/>
      <c r="VQA554" s="168"/>
      <c r="VQB554" s="168"/>
      <c r="VQC554" s="168"/>
      <c r="VQD554" s="168"/>
      <c r="VQE554" s="168"/>
      <c r="VQF554" s="168"/>
      <c r="VQG554" s="168"/>
      <c r="VQH554" s="168"/>
      <c r="VQI554" s="168"/>
      <c r="VQJ554" s="168"/>
      <c r="VQK554" s="168"/>
      <c r="VQL554" s="168"/>
      <c r="VQM554" s="168"/>
      <c r="VQN554" s="168"/>
      <c r="VQO554" s="168"/>
      <c r="VQP554" s="168"/>
      <c r="VQQ554" s="168"/>
      <c r="VQR554" s="168"/>
      <c r="VQS554" s="168"/>
      <c r="VQT554" s="168"/>
      <c r="VQU554" s="168"/>
      <c r="VQV554" s="168"/>
      <c r="VQW554" s="168"/>
      <c r="VQX554" s="168"/>
      <c r="VQY554" s="168"/>
      <c r="VQZ554" s="168"/>
      <c r="VRA554" s="168"/>
      <c r="VRB554" s="168"/>
      <c r="VRC554" s="168"/>
      <c r="VRD554" s="168"/>
      <c r="VRE554" s="168"/>
      <c r="VRF554" s="168"/>
      <c r="VRG554" s="168"/>
      <c r="VRH554" s="168"/>
      <c r="VRI554" s="168"/>
      <c r="VRJ554" s="168"/>
      <c r="VRK554" s="168"/>
      <c r="VRL554" s="168"/>
      <c r="VRM554" s="168"/>
      <c r="VRN554" s="168"/>
      <c r="VRO554" s="168"/>
      <c r="VRP554" s="168"/>
      <c r="VRQ554" s="168"/>
      <c r="VRR554" s="168"/>
      <c r="VRS554" s="168"/>
      <c r="VRT554" s="168"/>
      <c r="VRU554" s="168"/>
      <c r="VRV554" s="168"/>
      <c r="VRW554" s="168"/>
      <c r="VRX554" s="168"/>
      <c r="VRY554" s="168"/>
      <c r="VRZ554" s="168"/>
      <c r="VSA554" s="168"/>
      <c r="VSB554" s="168"/>
      <c r="VSC554" s="168"/>
      <c r="VSD554" s="168"/>
      <c r="VSE554" s="168"/>
      <c r="VSF554" s="168"/>
      <c r="VSG554" s="168"/>
      <c r="VSH554" s="168"/>
      <c r="VSI554" s="168"/>
      <c r="VSJ554" s="168"/>
      <c r="VSK554" s="168"/>
      <c r="VSL554" s="168"/>
      <c r="VSM554" s="168"/>
      <c r="VSN554" s="168"/>
      <c r="VSO554" s="168"/>
      <c r="VSP554" s="168"/>
      <c r="VSQ554" s="168"/>
      <c r="VSR554" s="168"/>
      <c r="VSS554" s="168"/>
      <c r="VST554" s="168"/>
      <c r="VSU554" s="168"/>
      <c r="VSV554" s="168"/>
      <c r="VSW554" s="168"/>
      <c r="VSX554" s="168"/>
      <c r="VSY554" s="168"/>
      <c r="VSZ554" s="168"/>
      <c r="VTA554" s="168"/>
      <c r="VTB554" s="168"/>
      <c r="VTC554" s="168"/>
      <c r="VTD554" s="168"/>
      <c r="VTE554" s="168"/>
      <c r="VTF554" s="168"/>
      <c r="VTG554" s="168"/>
      <c r="VTH554" s="168"/>
      <c r="VTI554" s="168"/>
      <c r="VTJ554" s="168"/>
      <c r="VTK554" s="168"/>
      <c r="VTL554" s="168"/>
      <c r="VTM554" s="168"/>
      <c r="VTN554" s="168"/>
      <c r="VTO554" s="168"/>
      <c r="VTP554" s="168"/>
      <c r="VTQ554" s="168"/>
      <c r="VTR554" s="168"/>
      <c r="VTS554" s="168"/>
      <c r="VTT554" s="168"/>
      <c r="VTU554" s="168"/>
      <c r="VTV554" s="168"/>
      <c r="VTW554" s="168"/>
      <c r="VTX554" s="168"/>
      <c r="VTY554" s="168"/>
      <c r="VTZ554" s="168"/>
      <c r="VUA554" s="168"/>
      <c r="VUB554" s="168"/>
      <c r="VUC554" s="168"/>
      <c r="VUD554" s="168"/>
      <c r="VUE554" s="168"/>
      <c r="VUF554" s="168"/>
      <c r="VUG554" s="168"/>
      <c r="VUH554" s="168"/>
      <c r="VUI554" s="168"/>
      <c r="VUJ554" s="168"/>
      <c r="VUK554" s="168"/>
      <c r="VUL554" s="168"/>
      <c r="VUM554" s="168"/>
      <c r="VUN554" s="168"/>
      <c r="VUO554" s="168"/>
      <c r="VUP554" s="168"/>
      <c r="VUQ554" s="168"/>
      <c r="VUR554" s="168"/>
      <c r="VUS554" s="168"/>
      <c r="VUT554" s="168"/>
      <c r="VUU554" s="168"/>
      <c r="VUV554" s="168"/>
      <c r="VUW554" s="168"/>
      <c r="VUX554" s="168"/>
      <c r="VUY554" s="168"/>
      <c r="VUZ554" s="168"/>
      <c r="VVA554" s="168"/>
      <c r="VVB554" s="168"/>
      <c r="VVC554" s="168"/>
      <c r="VVD554" s="168"/>
      <c r="VVE554" s="168"/>
      <c r="VVF554" s="168"/>
      <c r="VVG554" s="168"/>
      <c r="VVH554" s="168"/>
      <c r="VVI554" s="168"/>
      <c r="VVJ554" s="168"/>
      <c r="VVK554" s="168"/>
      <c r="VVL554" s="168"/>
      <c r="VVM554" s="168"/>
      <c r="VVN554" s="168"/>
      <c r="VVO554" s="168"/>
      <c r="VVP554" s="168"/>
      <c r="VVQ554" s="168"/>
      <c r="VVR554" s="168"/>
      <c r="VVS554" s="168"/>
      <c r="VVT554" s="168"/>
      <c r="VVU554" s="168"/>
      <c r="VVV554" s="168"/>
      <c r="VVW554" s="168"/>
      <c r="VVX554" s="168"/>
      <c r="VVY554" s="168"/>
      <c r="VVZ554" s="168"/>
      <c r="VWA554" s="168"/>
      <c r="VWB554" s="168"/>
      <c r="VWC554" s="168"/>
      <c r="VWD554" s="168"/>
      <c r="VWE554" s="168"/>
      <c r="VWF554" s="168"/>
      <c r="VWG554" s="168"/>
      <c r="VWH554" s="168"/>
      <c r="VWI554" s="168"/>
      <c r="VWJ554" s="168"/>
      <c r="VWK554" s="168"/>
      <c r="VWL554" s="168"/>
      <c r="VWM554" s="168"/>
      <c r="VWN554" s="168"/>
      <c r="VWO554" s="168"/>
      <c r="VWP554" s="168"/>
      <c r="VWQ554" s="168"/>
      <c r="VWR554" s="168"/>
      <c r="VWS554" s="168"/>
      <c r="VWT554" s="168"/>
      <c r="VWU554" s="168"/>
      <c r="VWV554" s="168"/>
      <c r="VWW554" s="168"/>
      <c r="VWX554" s="168"/>
      <c r="VWY554" s="168"/>
      <c r="VWZ554" s="168"/>
      <c r="VXA554" s="168"/>
      <c r="VXB554" s="168"/>
      <c r="VXC554" s="168"/>
      <c r="VXD554" s="168"/>
      <c r="VXE554" s="168"/>
      <c r="VXF554" s="168"/>
      <c r="VXG554" s="168"/>
      <c r="VXH554" s="168"/>
      <c r="VXI554" s="168"/>
      <c r="VXJ554" s="168"/>
      <c r="VXK554" s="168"/>
      <c r="VXL554" s="168"/>
      <c r="VXM554" s="168"/>
      <c r="VXN554" s="168"/>
      <c r="VXO554" s="168"/>
      <c r="VXP554" s="168"/>
      <c r="VXQ554" s="168"/>
      <c r="VXR554" s="168"/>
      <c r="VXS554" s="168"/>
      <c r="VXT554" s="168"/>
      <c r="VXU554" s="168"/>
      <c r="VXV554" s="168"/>
      <c r="VXW554" s="168"/>
      <c r="VXX554" s="168"/>
      <c r="VXY554" s="168"/>
      <c r="VXZ554" s="168"/>
      <c r="VYA554" s="168"/>
      <c r="VYB554" s="168"/>
      <c r="VYC554" s="168"/>
      <c r="VYD554" s="168"/>
      <c r="VYE554" s="168"/>
      <c r="VYF554" s="168"/>
      <c r="VYG554" s="168"/>
      <c r="VYH554" s="168"/>
      <c r="VYI554" s="168"/>
      <c r="VYJ554" s="168"/>
      <c r="VYK554" s="168"/>
      <c r="VYL554" s="168"/>
      <c r="VYM554" s="168"/>
      <c r="VYN554" s="168"/>
      <c r="VYO554" s="168"/>
      <c r="VYP554" s="168"/>
      <c r="VYQ554" s="168"/>
      <c r="VYR554" s="168"/>
      <c r="VYS554" s="168"/>
      <c r="VYT554" s="168"/>
      <c r="VYU554" s="168"/>
      <c r="VYV554" s="168"/>
      <c r="VYW554" s="168"/>
      <c r="VYX554" s="168"/>
      <c r="VYY554" s="168"/>
      <c r="VYZ554" s="168"/>
      <c r="VZA554" s="168"/>
      <c r="VZB554" s="168"/>
      <c r="VZC554" s="168"/>
      <c r="VZD554" s="168"/>
      <c r="VZE554" s="168"/>
      <c r="VZF554" s="168"/>
      <c r="VZG554" s="168"/>
      <c r="VZH554" s="168"/>
      <c r="VZI554" s="168"/>
      <c r="VZJ554" s="168"/>
      <c r="VZK554" s="168"/>
      <c r="VZL554" s="168"/>
      <c r="VZM554" s="168"/>
      <c r="VZN554" s="168"/>
      <c r="VZO554" s="168"/>
      <c r="VZP554" s="168"/>
      <c r="VZQ554" s="168"/>
      <c r="VZR554" s="168"/>
      <c r="VZS554" s="168"/>
      <c r="VZT554" s="168"/>
      <c r="VZU554" s="168"/>
      <c r="VZV554" s="168"/>
      <c r="VZW554" s="168"/>
      <c r="VZX554" s="168"/>
      <c r="VZY554" s="168"/>
      <c r="VZZ554" s="168"/>
      <c r="WAA554" s="168"/>
      <c r="WAB554" s="168"/>
      <c r="WAC554" s="168"/>
      <c r="WAD554" s="168"/>
      <c r="WAE554" s="168"/>
      <c r="WAF554" s="168"/>
      <c r="WAG554" s="168"/>
      <c r="WAH554" s="168"/>
      <c r="WAI554" s="168"/>
      <c r="WAJ554" s="168"/>
      <c r="WAK554" s="168"/>
      <c r="WAL554" s="168"/>
      <c r="WAM554" s="168"/>
      <c r="WAN554" s="168"/>
      <c r="WAO554" s="168"/>
      <c r="WAP554" s="168"/>
      <c r="WAQ554" s="168"/>
      <c r="WAR554" s="168"/>
      <c r="WAS554" s="168"/>
      <c r="WAT554" s="168"/>
      <c r="WAU554" s="168"/>
      <c r="WAV554" s="168"/>
      <c r="WAW554" s="168"/>
      <c r="WAX554" s="168"/>
      <c r="WAY554" s="168"/>
      <c r="WAZ554" s="168"/>
      <c r="WBA554" s="168"/>
      <c r="WBB554" s="168"/>
      <c r="WBC554" s="168"/>
      <c r="WBD554" s="168"/>
      <c r="WBE554" s="168"/>
      <c r="WBF554" s="168"/>
      <c r="WBG554" s="168"/>
      <c r="WBH554" s="168"/>
      <c r="WBI554" s="168"/>
      <c r="WBJ554" s="168"/>
      <c r="WBK554" s="168"/>
      <c r="WBL554" s="168"/>
      <c r="WBM554" s="168"/>
      <c r="WBN554" s="168"/>
      <c r="WBO554" s="168"/>
      <c r="WBP554" s="168"/>
      <c r="WBQ554" s="168"/>
      <c r="WBR554" s="168"/>
      <c r="WBS554" s="168"/>
      <c r="WBT554" s="168"/>
      <c r="WBU554" s="168"/>
      <c r="WBV554" s="168"/>
      <c r="WBW554" s="168"/>
      <c r="WBX554" s="168"/>
      <c r="WBY554" s="168"/>
      <c r="WBZ554" s="168"/>
      <c r="WCA554" s="168"/>
      <c r="WCB554" s="168"/>
      <c r="WCC554" s="168"/>
      <c r="WCD554" s="168"/>
      <c r="WCE554" s="168"/>
      <c r="WCF554" s="168"/>
      <c r="WCG554" s="168"/>
      <c r="WCH554" s="168"/>
      <c r="WCI554" s="168"/>
      <c r="WCJ554" s="168"/>
      <c r="WCK554" s="168"/>
      <c r="WCL554" s="168"/>
      <c r="WCM554" s="168"/>
      <c r="WCN554" s="168"/>
      <c r="WCO554" s="168"/>
      <c r="WCP554" s="168"/>
      <c r="WCQ554" s="168"/>
      <c r="WCR554" s="168"/>
      <c r="WCS554" s="168"/>
      <c r="WCT554" s="168"/>
      <c r="WCU554" s="168"/>
      <c r="WCV554" s="168"/>
      <c r="WCW554" s="168"/>
      <c r="WCX554" s="168"/>
      <c r="WCY554" s="168"/>
      <c r="WCZ554" s="168"/>
      <c r="WDA554" s="168"/>
      <c r="WDB554" s="168"/>
      <c r="WDC554" s="168"/>
      <c r="WDD554" s="168"/>
      <c r="WDE554" s="168"/>
      <c r="WDF554" s="168"/>
      <c r="WDG554" s="168"/>
      <c r="WDH554" s="168"/>
      <c r="WDI554" s="168"/>
      <c r="WDJ554" s="168"/>
      <c r="WDK554" s="168"/>
      <c r="WDL554" s="168"/>
      <c r="WDM554" s="168"/>
      <c r="WDN554" s="168"/>
      <c r="WDO554" s="168"/>
      <c r="WDP554" s="168"/>
      <c r="WDQ554" s="168"/>
      <c r="WDR554" s="168"/>
      <c r="WDS554" s="168"/>
      <c r="WDT554" s="168"/>
      <c r="WDU554" s="168"/>
      <c r="WDV554" s="168"/>
      <c r="WDW554" s="168"/>
      <c r="WDX554" s="168"/>
      <c r="WDY554" s="168"/>
      <c r="WDZ554" s="168"/>
      <c r="WEA554" s="168"/>
      <c r="WEB554" s="168"/>
      <c r="WEC554" s="168"/>
      <c r="WED554" s="168"/>
      <c r="WEE554" s="168"/>
      <c r="WEF554" s="168"/>
      <c r="WEG554" s="168"/>
      <c r="WEH554" s="168"/>
      <c r="WEI554" s="168"/>
      <c r="WEJ554" s="168"/>
      <c r="WEK554" s="168"/>
      <c r="WEL554" s="168"/>
      <c r="WEM554" s="168"/>
      <c r="WEN554" s="168"/>
      <c r="WEO554" s="168"/>
      <c r="WEP554" s="168"/>
      <c r="WEQ554" s="168"/>
      <c r="WER554" s="168"/>
      <c r="WES554" s="168"/>
      <c r="WET554" s="168"/>
      <c r="WEU554" s="168"/>
      <c r="WEV554" s="168"/>
      <c r="WEW554" s="168"/>
      <c r="WEX554" s="168"/>
      <c r="WEY554" s="168"/>
      <c r="WEZ554" s="168"/>
      <c r="WFA554" s="168"/>
      <c r="WFB554" s="168"/>
      <c r="WFC554" s="168"/>
      <c r="WFD554" s="168"/>
      <c r="WFE554" s="168"/>
      <c r="WFF554" s="168"/>
      <c r="WFG554" s="168"/>
      <c r="WFH554" s="168"/>
      <c r="WFI554" s="168"/>
      <c r="WFJ554" s="168"/>
      <c r="WFK554" s="168"/>
      <c r="WFL554" s="168"/>
      <c r="WFM554" s="168"/>
      <c r="WFN554" s="168"/>
      <c r="WFO554" s="168"/>
      <c r="WFP554" s="168"/>
      <c r="WFQ554" s="168"/>
      <c r="WFR554" s="168"/>
      <c r="WFS554" s="168"/>
      <c r="WFT554" s="168"/>
      <c r="WFU554" s="168"/>
      <c r="WFV554" s="168"/>
      <c r="WFW554" s="168"/>
      <c r="WFX554" s="168"/>
      <c r="WFY554" s="168"/>
      <c r="WFZ554" s="168"/>
      <c r="WGA554" s="168"/>
      <c r="WGB554" s="168"/>
      <c r="WGC554" s="168"/>
      <c r="WGD554" s="168"/>
      <c r="WGE554" s="168"/>
      <c r="WGF554" s="168"/>
      <c r="WGG554" s="168"/>
      <c r="WGH554" s="168"/>
      <c r="WGI554" s="168"/>
      <c r="WGJ554" s="168"/>
      <c r="WGK554" s="168"/>
      <c r="WGL554" s="168"/>
      <c r="WGM554" s="168"/>
      <c r="WGN554" s="168"/>
      <c r="WGO554" s="168"/>
      <c r="WGP554" s="168"/>
      <c r="WGQ554" s="168"/>
      <c r="WGR554" s="168"/>
      <c r="WGS554" s="168"/>
      <c r="WGT554" s="168"/>
      <c r="WGU554" s="168"/>
      <c r="WGV554" s="168"/>
      <c r="WGW554" s="168"/>
      <c r="WGX554" s="168"/>
      <c r="WGY554" s="168"/>
      <c r="WGZ554" s="168"/>
      <c r="WHA554" s="168"/>
      <c r="WHB554" s="168"/>
      <c r="WHC554" s="168"/>
      <c r="WHD554" s="168"/>
      <c r="WHE554" s="168"/>
      <c r="WHF554" s="168"/>
      <c r="WHG554" s="168"/>
      <c r="WHH554" s="168"/>
      <c r="WHI554" s="168"/>
      <c r="WHJ554" s="168"/>
      <c r="WHK554" s="168"/>
      <c r="WHL554" s="168"/>
      <c r="WHM554" s="168"/>
      <c r="WHN554" s="168"/>
      <c r="WHO554" s="168"/>
      <c r="WHP554" s="168"/>
      <c r="WHQ554" s="168"/>
      <c r="WHR554" s="168"/>
      <c r="WHS554" s="168"/>
      <c r="WHT554" s="168"/>
      <c r="WHU554" s="168"/>
      <c r="WHV554" s="168"/>
      <c r="WHW554" s="168"/>
      <c r="WHX554" s="168"/>
      <c r="WHY554" s="168"/>
      <c r="WHZ554" s="168"/>
      <c r="WIA554" s="168"/>
      <c r="WIB554" s="168"/>
      <c r="WIC554" s="168"/>
      <c r="WID554" s="168"/>
      <c r="WIE554" s="168"/>
      <c r="WIF554" s="168"/>
      <c r="WIG554" s="168"/>
      <c r="WIH554" s="168"/>
      <c r="WII554" s="168"/>
      <c r="WIJ554" s="168"/>
      <c r="WIK554" s="168"/>
      <c r="WIL554" s="168"/>
      <c r="WIM554" s="168"/>
      <c r="WIN554" s="168"/>
      <c r="WIO554" s="168"/>
      <c r="WIP554" s="168"/>
      <c r="WIQ554" s="168"/>
      <c r="WIR554" s="168"/>
      <c r="WIS554" s="168"/>
      <c r="WIT554" s="168"/>
      <c r="WIU554" s="168"/>
      <c r="WIV554" s="168"/>
      <c r="WIW554" s="168"/>
      <c r="WIX554" s="168"/>
      <c r="WIY554" s="168"/>
      <c r="WIZ554" s="168"/>
      <c r="WJA554" s="168"/>
      <c r="WJB554" s="168"/>
      <c r="WJC554" s="168"/>
      <c r="WJD554" s="168"/>
      <c r="WJE554" s="168"/>
      <c r="WJF554" s="168"/>
      <c r="WJG554" s="168"/>
      <c r="WJH554" s="168"/>
      <c r="WJI554" s="168"/>
      <c r="WJJ554" s="168"/>
      <c r="WJK554" s="168"/>
      <c r="WJL554" s="168"/>
      <c r="WJM554" s="168"/>
      <c r="WJN554" s="168"/>
      <c r="WJO554" s="168"/>
      <c r="WJP554" s="168"/>
      <c r="WJQ554" s="168"/>
      <c r="WJR554" s="168"/>
      <c r="WJS554" s="168"/>
      <c r="WJT554" s="168"/>
      <c r="WJU554" s="168"/>
      <c r="WJV554" s="168"/>
      <c r="WJW554" s="168"/>
      <c r="WJX554" s="168"/>
      <c r="WJY554" s="168"/>
      <c r="WJZ554" s="168"/>
      <c r="WKA554" s="168"/>
      <c r="WKB554" s="168"/>
      <c r="WKC554" s="168"/>
      <c r="WKD554" s="168"/>
      <c r="WKE554" s="168"/>
      <c r="WKF554" s="168"/>
      <c r="WKG554" s="168"/>
      <c r="WKH554" s="168"/>
      <c r="WKI554" s="168"/>
      <c r="WKJ554" s="168"/>
      <c r="WKK554" s="168"/>
      <c r="WKL554" s="168"/>
      <c r="WKM554" s="168"/>
      <c r="WKN554" s="168"/>
      <c r="WKO554" s="168"/>
      <c r="WKP554" s="168"/>
      <c r="WKQ554" s="168"/>
      <c r="WKR554" s="168"/>
      <c r="WKS554" s="168"/>
      <c r="WKT554" s="168"/>
      <c r="WKU554" s="168"/>
      <c r="WKV554" s="168"/>
      <c r="WKW554" s="168"/>
      <c r="WKX554" s="168"/>
      <c r="WKY554" s="168"/>
      <c r="WKZ554" s="168"/>
      <c r="WLA554" s="168"/>
      <c r="WLB554" s="168"/>
      <c r="WLC554" s="168"/>
      <c r="WLD554" s="168"/>
      <c r="WLE554" s="168"/>
      <c r="WLF554" s="168"/>
      <c r="WLG554" s="168"/>
      <c r="WLH554" s="168"/>
      <c r="WLI554" s="168"/>
      <c r="WLJ554" s="168"/>
      <c r="WLK554" s="168"/>
      <c r="WLL554" s="168"/>
      <c r="WLM554" s="168"/>
      <c r="WLN554" s="168"/>
      <c r="WLO554" s="168"/>
      <c r="WLP554" s="168"/>
      <c r="WLQ554" s="168"/>
      <c r="WLR554" s="168"/>
      <c r="WLS554" s="168"/>
      <c r="WLT554" s="168"/>
      <c r="WLU554" s="168"/>
      <c r="WLV554" s="168"/>
      <c r="WLW554" s="168"/>
      <c r="WLX554" s="168"/>
      <c r="WLY554" s="168"/>
      <c r="WLZ554" s="168"/>
      <c r="WMA554" s="168"/>
      <c r="WMB554" s="168"/>
      <c r="WMC554" s="168"/>
      <c r="WMD554" s="168"/>
      <c r="WME554" s="168"/>
      <c r="WMF554" s="168"/>
      <c r="WMG554" s="168"/>
      <c r="WMH554" s="168"/>
      <c r="WMI554" s="168"/>
      <c r="WMJ554" s="168"/>
      <c r="WMK554" s="168"/>
      <c r="WML554" s="168"/>
      <c r="WMM554" s="168"/>
      <c r="WMN554" s="168"/>
      <c r="WMO554" s="168"/>
      <c r="WMP554" s="168"/>
      <c r="WMQ554" s="168"/>
      <c r="WMR554" s="168"/>
      <c r="WMS554" s="168"/>
      <c r="WMT554" s="168"/>
      <c r="WMU554" s="168"/>
      <c r="WMV554" s="168"/>
      <c r="WMW554" s="168"/>
      <c r="WMX554" s="168"/>
      <c r="WMY554" s="168"/>
      <c r="WMZ554" s="168"/>
      <c r="WNA554" s="168"/>
      <c r="WNB554" s="168"/>
      <c r="WNC554" s="168"/>
      <c r="WND554" s="168"/>
      <c r="WNE554" s="168"/>
      <c r="WNF554" s="168"/>
      <c r="WNG554" s="168"/>
      <c r="WNH554" s="168"/>
      <c r="WNI554" s="168"/>
      <c r="WNJ554" s="168"/>
      <c r="WNK554" s="168"/>
      <c r="WNL554" s="168"/>
      <c r="WNM554" s="168"/>
      <c r="WNN554" s="168"/>
      <c r="WNO554" s="168"/>
      <c r="WNP554" s="168"/>
      <c r="WNQ554" s="168"/>
      <c r="WNR554" s="168"/>
      <c r="WNS554" s="168"/>
      <c r="WNT554" s="168"/>
      <c r="WNU554" s="168"/>
      <c r="WNV554" s="168"/>
      <c r="WNW554" s="168"/>
      <c r="WNX554" s="168"/>
      <c r="WNY554" s="168"/>
      <c r="WNZ554" s="168"/>
      <c r="WOA554" s="168"/>
      <c r="WOB554" s="168"/>
      <c r="WOC554" s="168"/>
      <c r="WOD554" s="168"/>
      <c r="WOE554" s="168"/>
      <c r="WOF554" s="168"/>
      <c r="WOG554" s="168"/>
      <c r="WOH554" s="168"/>
      <c r="WOI554" s="168"/>
      <c r="WOJ554" s="168"/>
      <c r="WOK554" s="168"/>
      <c r="WOL554" s="168"/>
      <c r="WOM554" s="168"/>
      <c r="WON554" s="168"/>
      <c r="WOO554" s="168"/>
      <c r="WOP554" s="168"/>
      <c r="WOQ554" s="168"/>
      <c r="WOR554" s="168"/>
      <c r="WOS554" s="168"/>
      <c r="WOT554" s="168"/>
      <c r="WOU554" s="168"/>
      <c r="WOV554" s="168"/>
      <c r="WOW554" s="168"/>
      <c r="WOX554" s="168"/>
      <c r="WOY554" s="168"/>
      <c r="WOZ554" s="168"/>
      <c r="WPA554" s="168"/>
      <c r="WPB554" s="168"/>
      <c r="WPC554" s="168"/>
      <c r="WPD554" s="168"/>
      <c r="WPE554" s="168"/>
      <c r="WPF554" s="168"/>
      <c r="WPG554" s="168"/>
      <c r="WPH554" s="168"/>
      <c r="WPI554" s="168"/>
      <c r="WPJ554" s="168"/>
      <c r="WPK554" s="168"/>
      <c r="WPL554" s="168"/>
      <c r="WPM554" s="168"/>
      <c r="WPN554" s="168"/>
      <c r="WPO554" s="168"/>
      <c r="WPP554" s="168"/>
      <c r="WPQ554" s="168"/>
      <c r="WPR554" s="168"/>
      <c r="WPS554" s="168"/>
      <c r="WPT554" s="168"/>
      <c r="WPU554" s="168"/>
      <c r="WPV554" s="168"/>
      <c r="WPW554" s="168"/>
      <c r="WPX554" s="168"/>
      <c r="WPY554" s="168"/>
      <c r="WPZ554" s="168"/>
      <c r="WQA554" s="168"/>
      <c r="WQB554" s="168"/>
      <c r="WQC554" s="168"/>
      <c r="WQD554" s="168"/>
      <c r="WQE554" s="168"/>
      <c r="WQF554" s="168"/>
      <c r="WQG554" s="168"/>
      <c r="WQH554" s="168"/>
      <c r="WQI554" s="168"/>
      <c r="WQJ554" s="168"/>
      <c r="WQK554" s="168"/>
      <c r="WQL554" s="168"/>
      <c r="WQM554" s="168"/>
      <c r="WQN554" s="168"/>
      <c r="WQO554" s="168"/>
      <c r="WQP554" s="168"/>
      <c r="WQQ554" s="168"/>
      <c r="WQR554" s="168"/>
      <c r="WQS554" s="168"/>
      <c r="WQT554" s="168"/>
      <c r="WQU554" s="168"/>
      <c r="WQV554" s="168"/>
      <c r="WQW554" s="168"/>
      <c r="WQX554" s="168"/>
      <c r="WQY554" s="168"/>
      <c r="WQZ554" s="168"/>
      <c r="WRA554" s="168"/>
      <c r="WRB554" s="168"/>
      <c r="WRC554" s="168"/>
      <c r="WRD554" s="168"/>
      <c r="WRE554" s="168"/>
      <c r="WRF554" s="168"/>
      <c r="WRG554" s="168"/>
      <c r="WRH554" s="168"/>
      <c r="WRI554" s="168"/>
      <c r="WRJ554" s="168"/>
      <c r="WRK554" s="168"/>
      <c r="WRL554" s="168"/>
      <c r="WRM554" s="168"/>
      <c r="WRN554" s="168"/>
      <c r="WRO554" s="168"/>
      <c r="WRP554" s="168"/>
      <c r="WRQ554" s="168"/>
      <c r="WRR554" s="168"/>
      <c r="WRS554" s="168"/>
      <c r="WRT554" s="168"/>
      <c r="WRU554" s="168"/>
      <c r="WRV554" s="168"/>
      <c r="WRW554" s="168"/>
      <c r="WRX554" s="168"/>
      <c r="WRY554" s="168"/>
      <c r="WRZ554" s="168"/>
      <c r="WSA554" s="168"/>
      <c r="WSB554" s="168"/>
      <c r="WSC554" s="168"/>
      <c r="WSD554" s="168"/>
      <c r="WSE554" s="168"/>
      <c r="WSF554" s="168"/>
      <c r="WSG554" s="168"/>
      <c r="WSH554" s="168"/>
      <c r="WSI554" s="168"/>
      <c r="WSJ554" s="168"/>
      <c r="WSK554" s="168"/>
      <c r="WSL554" s="168"/>
      <c r="WSM554" s="168"/>
      <c r="WSN554" s="168"/>
      <c r="WSO554" s="168"/>
      <c r="WSP554" s="168"/>
      <c r="WSQ554" s="168"/>
      <c r="WSR554" s="168"/>
      <c r="WSS554" s="168"/>
      <c r="WST554" s="168"/>
      <c r="WSU554" s="168"/>
      <c r="WSV554" s="168"/>
      <c r="WSW554" s="168"/>
      <c r="WSX554" s="168"/>
      <c r="WSY554" s="168"/>
      <c r="WSZ554" s="168"/>
      <c r="WTA554" s="168"/>
      <c r="WTB554" s="168"/>
      <c r="WTC554" s="168"/>
      <c r="WTD554" s="168"/>
      <c r="WTE554" s="168"/>
      <c r="WTF554" s="168"/>
      <c r="WTG554" s="168"/>
      <c r="WTH554" s="168"/>
      <c r="WTI554" s="168"/>
      <c r="WTJ554" s="168"/>
      <c r="WTK554" s="168"/>
      <c r="WTL554" s="168"/>
      <c r="WTM554" s="168"/>
      <c r="WTN554" s="168"/>
      <c r="WTO554" s="168"/>
      <c r="WTP554" s="168"/>
      <c r="WTQ554" s="168"/>
      <c r="WTR554" s="168"/>
      <c r="WTS554" s="168"/>
      <c r="WTT554" s="168"/>
      <c r="WTU554" s="168"/>
      <c r="WTV554" s="168"/>
      <c r="WTW554" s="168"/>
      <c r="WTX554" s="168"/>
      <c r="WTY554" s="168"/>
      <c r="WTZ554" s="168"/>
      <c r="WUA554" s="168"/>
      <c r="WUB554" s="168"/>
      <c r="WUC554" s="168"/>
      <c r="WUD554" s="168"/>
      <c r="WUE554" s="168"/>
      <c r="WUF554" s="168"/>
      <c r="WUG554" s="168"/>
      <c r="WUH554" s="168"/>
      <c r="WUI554" s="168"/>
      <c r="WUJ554" s="168"/>
      <c r="WUK554" s="168"/>
      <c r="WUL554" s="168"/>
      <c r="WUM554" s="168"/>
      <c r="WUN554" s="168"/>
      <c r="WUO554" s="168"/>
      <c r="WUP554" s="168"/>
      <c r="WUQ554" s="168"/>
      <c r="WUR554" s="168"/>
      <c r="WUS554" s="168"/>
      <c r="WUT554" s="168"/>
      <c r="WUU554" s="168"/>
      <c r="WUV554" s="168"/>
      <c r="WUW554" s="168"/>
      <c r="WUX554" s="168"/>
      <c r="WUY554" s="168"/>
      <c r="WUZ554" s="168"/>
      <c r="WVA554" s="168"/>
      <c r="WVB554" s="168"/>
      <c r="WVC554" s="168"/>
      <c r="WVD554" s="168"/>
      <c r="WVE554" s="168"/>
      <c r="WVF554" s="168"/>
      <c r="WVG554" s="168"/>
      <c r="WVH554" s="168"/>
      <c r="WVI554" s="168"/>
      <c r="WVJ554" s="168"/>
      <c r="WVK554" s="168"/>
      <c r="WVL554" s="168"/>
      <c r="WVM554" s="168"/>
      <c r="WVN554" s="168"/>
      <c r="WVO554" s="168"/>
      <c r="WVP554" s="168"/>
      <c r="WVQ554" s="168"/>
      <c r="WVR554" s="168"/>
      <c r="WVS554" s="168"/>
      <c r="WVT554" s="168"/>
      <c r="WVU554" s="168"/>
      <c r="WVV554" s="168"/>
      <c r="WVW554" s="168"/>
      <c r="WVX554" s="168"/>
      <c r="WVY554" s="168"/>
      <c r="WVZ554" s="168"/>
      <c r="WWA554" s="168"/>
      <c r="WWB554" s="168"/>
      <c r="WWC554" s="168"/>
      <c r="WWD554" s="168"/>
      <c r="WWE554" s="168"/>
      <c r="WWF554" s="168"/>
      <c r="WWG554" s="168"/>
      <c r="WWH554" s="168"/>
      <c r="WWI554" s="168"/>
      <c r="WWJ554" s="168"/>
      <c r="WWK554" s="168"/>
      <c r="WWL554" s="168"/>
      <c r="WWM554" s="168"/>
      <c r="WWN554" s="168"/>
      <c r="WWO554" s="168"/>
      <c r="WWP554" s="168"/>
      <c r="WWQ554" s="168"/>
      <c r="WWR554" s="168"/>
      <c r="WWS554" s="168"/>
      <c r="WWT554" s="168"/>
      <c r="WWU554" s="168"/>
      <c r="WWV554" s="168"/>
      <c r="WWW554" s="168"/>
      <c r="WWX554" s="168"/>
      <c r="WWY554" s="168"/>
      <c r="WWZ554" s="168"/>
      <c r="WXA554" s="168"/>
      <c r="WXB554" s="168"/>
      <c r="WXC554" s="168"/>
      <c r="WXD554" s="168"/>
      <c r="WXE554" s="168"/>
      <c r="WXF554" s="168"/>
      <c r="WXG554" s="168"/>
      <c r="WXH554" s="168"/>
      <c r="WXI554" s="168"/>
      <c r="WXJ554" s="168"/>
      <c r="WXK554" s="168"/>
      <c r="WXL554" s="168"/>
      <c r="WXM554" s="168"/>
      <c r="WXN554" s="168"/>
      <c r="WXO554" s="168"/>
      <c r="WXP554" s="168"/>
      <c r="WXQ554" s="168"/>
      <c r="WXR554" s="168"/>
      <c r="WXS554" s="168"/>
      <c r="WXT554" s="168"/>
      <c r="WXU554" s="168"/>
      <c r="WXV554" s="168"/>
      <c r="WXW554" s="168"/>
      <c r="WXX554" s="168"/>
      <c r="WXY554" s="168"/>
      <c r="WXZ554" s="168"/>
      <c r="WYA554" s="168"/>
      <c r="WYB554" s="168"/>
      <c r="WYC554" s="168"/>
      <c r="WYD554" s="168"/>
      <c r="WYE554" s="168"/>
      <c r="WYF554" s="168"/>
      <c r="WYG554" s="168"/>
      <c r="WYH554" s="168"/>
      <c r="WYI554" s="168"/>
      <c r="WYJ554" s="168"/>
      <c r="WYK554" s="168"/>
      <c r="WYL554" s="168"/>
      <c r="WYM554" s="168"/>
      <c r="WYN554" s="168"/>
      <c r="WYO554" s="168"/>
      <c r="WYP554" s="168"/>
      <c r="WYQ554" s="168"/>
      <c r="WYR554" s="168"/>
      <c r="WYS554" s="168"/>
      <c r="WYT554" s="168"/>
      <c r="WYU554" s="168"/>
      <c r="WYV554" s="168"/>
      <c r="WYW554" s="168"/>
      <c r="WYX554" s="168"/>
      <c r="WYY554" s="168"/>
      <c r="WYZ554" s="168"/>
      <c r="WZA554" s="168"/>
      <c r="WZB554" s="168"/>
      <c r="WZC554" s="168"/>
      <c r="WZD554" s="168"/>
      <c r="WZE554" s="168"/>
      <c r="WZF554" s="168"/>
      <c r="WZG554" s="168"/>
      <c r="WZH554" s="168"/>
      <c r="WZI554" s="168"/>
      <c r="WZJ554" s="168"/>
      <c r="WZK554" s="168"/>
      <c r="WZL554" s="168"/>
      <c r="WZM554" s="168"/>
      <c r="WZN554" s="168"/>
      <c r="WZO554" s="168"/>
      <c r="WZP554" s="168"/>
      <c r="WZQ554" s="168"/>
      <c r="WZR554" s="168"/>
      <c r="WZS554" s="168"/>
      <c r="WZT554" s="168"/>
      <c r="WZU554" s="168"/>
      <c r="WZV554" s="168"/>
      <c r="WZW554" s="168"/>
      <c r="WZX554" s="168"/>
      <c r="WZY554" s="168"/>
      <c r="WZZ554" s="168"/>
      <c r="XAA554" s="168"/>
      <c r="XAB554" s="168"/>
      <c r="XAC554" s="168"/>
      <c r="XAD554" s="168"/>
      <c r="XAE554" s="168"/>
      <c r="XAF554" s="168"/>
      <c r="XAG554" s="168"/>
      <c r="XAH554" s="168"/>
      <c r="XAI554" s="168"/>
      <c r="XAJ554" s="168"/>
      <c r="XAK554" s="168"/>
      <c r="XAL554" s="168"/>
      <c r="XAM554" s="168"/>
      <c r="XAN554" s="168"/>
      <c r="XAO554" s="168"/>
      <c r="XAP554" s="168"/>
      <c r="XAQ554" s="168"/>
      <c r="XAR554" s="168"/>
      <c r="XAS554" s="168"/>
      <c r="XAT554" s="168"/>
      <c r="XAU554" s="168"/>
      <c r="XAV554" s="168"/>
      <c r="XAW554" s="168"/>
      <c r="XAX554" s="168"/>
      <c r="XAY554" s="168"/>
      <c r="XAZ554" s="168"/>
      <c r="XBA554" s="168"/>
      <c r="XBB554" s="168"/>
      <c r="XBC554" s="168"/>
      <c r="XBD554" s="168"/>
      <c r="XBE554" s="168"/>
      <c r="XBF554" s="168"/>
      <c r="XBG554" s="168"/>
      <c r="XBH554" s="168"/>
      <c r="XBI554" s="168"/>
      <c r="XBJ554" s="168"/>
      <c r="XBK554" s="168"/>
      <c r="XBL554" s="168"/>
      <c r="XBM554" s="168"/>
      <c r="XBN554" s="168"/>
      <c r="XBO554" s="168"/>
      <c r="XBP554" s="168"/>
      <c r="XBQ554" s="168"/>
      <c r="XBR554" s="168"/>
      <c r="XBS554" s="168"/>
      <c r="XBT554" s="168"/>
      <c r="XBU554" s="168"/>
      <c r="XBV554" s="168"/>
      <c r="XBW554" s="168"/>
      <c r="XBX554" s="168"/>
      <c r="XBY554" s="168"/>
      <c r="XBZ554" s="168"/>
      <c r="XCA554" s="168"/>
      <c r="XCB554" s="168"/>
      <c r="XCC554" s="168"/>
      <c r="XCD554" s="168"/>
      <c r="XCE554" s="168"/>
      <c r="XCF554" s="168"/>
      <c r="XCG554" s="168"/>
      <c r="XCH554" s="168"/>
      <c r="XCI554" s="168"/>
      <c r="XCJ554" s="168"/>
      <c r="XCK554" s="168"/>
      <c r="XCL554" s="168"/>
      <c r="XCM554" s="168"/>
      <c r="XCN554" s="168"/>
      <c r="XCO554" s="168"/>
      <c r="XCP554" s="168"/>
      <c r="XCQ554" s="168"/>
      <c r="XCR554" s="168"/>
      <c r="XCS554" s="168"/>
      <c r="XCT554" s="168"/>
      <c r="XCU554" s="168"/>
      <c r="XCV554" s="168"/>
      <c r="XCW554" s="168"/>
      <c r="XCX554" s="168"/>
      <c r="XCY554" s="168"/>
      <c r="XCZ554" s="168"/>
      <c r="XDA554" s="168"/>
      <c r="XDB554" s="168"/>
      <c r="XDC554" s="168"/>
      <c r="XDD554" s="168"/>
      <c r="XDE554" s="168"/>
      <c r="XDF554" s="168"/>
      <c r="XDG554" s="168"/>
      <c r="XDH554" s="168"/>
      <c r="XDI554" s="168"/>
      <c r="XDJ554" s="168"/>
      <c r="XDK554" s="168"/>
      <c r="XDL554" s="168"/>
      <c r="XDM554" s="168"/>
      <c r="XDN554" s="168"/>
      <c r="XDO554" s="168"/>
      <c r="XDP554" s="168"/>
      <c r="XDQ554" s="168"/>
      <c r="XDR554" s="168"/>
      <c r="XDS554" s="168"/>
      <c r="XDT554" s="168"/>
      <c r="XDU554" s="168"/>
      <c r="XDV554" s="168"/>
      <c r="XDW554" s="168"/>
      <c r="XDX554" s="168"/>
      <c r="XDY554" s="168"/>
      <c r="XDZ554" s="168"/>
      <c r="XEA554" s="168"/>
      <c r="XEB554" s="168"/>
      <c r="XEC554" s="168"/>
      <c r="XED554" s="168"/>
      <c r="XEE554" s="168"/>
      <c r="XEF554" s="168"/>
      <c r="XEG554" s="168"/>
      <c r="XEH554" s="168"/>
      <c r="XEI554" s="168"/>
      <c r="XEJ554" s="168"/>
      <c r="XEK554" s="168"/>
      <c r="XEL554" s="168"/>
      <c r="XEM554" s="168"/>
      <c r="XEN554" s="168"/>
      <c r="XEO554" s="168"/>
      <c r="XEP554" s="168"/>
      <c r="XEQ554" s="168"/>
      <c r="XER554" s="168"/>
      <c r="XES554" s="168"/>
      <c r="XET554" s="168"/>
      <c r="XEU554" s="168"/>
      <c r="XEV554" s="168"/>
      <c r="XEW554" s="168"/>
      <c r="XEX554" s="168"/>
      <c r="XEY554" s="168"/>
      <c r="XEZ554" s="168"/>
      <c r="XFA554" s="168"/>
      <c r="XFB554" s="168"/>
      <c r="XFC554" s="168"/>
      <c r="XFD554" s="168"/>
    </row>
    <row r="555" spans="1:16384" s="103" customFormat="1" x14ac:dyDescent="0.25">
      <c r="A555" s="195" t="s">
        <v>252</v>
      </c>
      <c r="B555" s="196" t="s">
        <v>3678</v>
      </c>
      <c r="C555" s="196">
        <v>0.08</v>
      </c>
      <c r="D555" s="196" t="s">
        <v>3</v>
      </c>
      <c r="E555" s="48"/>
      <c r="F555" s="48" t="s">
        <v>3</v>
      </c>
      <c r="G555" s="194"/>
      <c r="H555" s="197">
        <v>28</v>
      </c>
      <c r="I555" s="198"/>
      <c r="J555" s="195"/>
      <c r="K555" s="199"/>
      <c r="L555" s="200"/>
      <c r="M555" s="168"/>
      <c r="N555" s="168"/>
      <c r="O555" s="168"/>
      <c r="P555" s="168"/>
      <c r="Q555" s="168"/>
      <c r="R555" s="168"/>
      <c r="S555" s="168"/>
      <c r="T555" s="168"/>
      <c r="U555" s="168"/>
      <c r="V555" s="168"/>
      <c r="W555" s="168"/>
      <c r="X555" s="168"/>
      <c r="Y555" s="168"/>
      <c r="Z555" s="168"/>
      <c r="AA555" s="168"/>
      <c r="AB555" s="168"/>
      <c r="AC555" s="168"/>
      <c r="AD555" s="168"/>
      <c r="AE555" s="168"/>
      <c r="AF555" s="168"/>
      <c r="AG555" s="168"/>
      <c r="AH555" s="168"/>
      <c r="AI555" s="168"/>
      <c r="AJ555" s="168"/>
      <c r="AK555" s="168"/>
      <c r="AL555" s="168"/>
      <c r="AM555" s="168"/>
      <c r="AN555" s="168"/>
      <c r="AO555" s="168"/>
      <c r="AP555" s="168"/>
      <c r="AQ555" s="168"/>
      <c r="AR555" s="168"/>
      <c r="AS555" s="168"/>
      <c r="AT555" s="168"/>
      <c r="AU555" s="168"/>
      <c r="AV555" s="168"/>
      <c r="AW555" s="168"/>
      <c r="AX555" s="168"/>
      <c r="AY555" s="168"/>
      <c r="AZ555" s="168"/>
      <c r="BA555" s="168"/>
      <c r="BB555" s="168"/>
      <c r="BC555" s="168"/>
      <c r="BD555" s="168"/>
      <c r="BE555" s="168"/>
      <c r="BF555" s="168"/>
      <c r="BG555" s="168"/>
      <c r="BH555" s="168"/>
      <c r="BI555" s="168"/>
      <c r="BJ555" s="168"/>
      <c r="BK555" s="168"/>
      <c r="BL555" s="168"/>
      <c r="BM555" s="168"/>
      <c r="BN555" s="168"/>
      <c r="BO555" s="168"/>
      <c r="BP555" s="168"/>
      <c r="BQ555" s="168"/>
      <c r="BR555" s="168"/>
      <c r="BS555" s="168"/>
      <c r="BT555" s="168"/>
      <c r="BU555" s="168"/>
      <c r="BV555" s="168"/>
      <c r="BW555" s="168"/>
      <c r="BX555" s="168"/>
      <c r="BY555" s="168"/>
      <c r="BZ555" s="168"/>
      <c r="CA555" s="168"/>
      <c r="CB555" s="168"/>
      <c r="CC555" s="168"/>
      <c r="CD555" s="168"/>
      <c r="CE555" s="168"/>
      <c r="CF555" s="168"/>
      <c r="CG555" s="168"/>
      <c r="CH555" s="168"/>
      <c r="CI555" s="168"/>
      <c r="CJ555" s="168"/>
      <c r="CK555" s="168"/>
      <c r="CL555" s="168"/>
      <c r="CM555" s="168"/>
      <c r="CN555" s="168"/>
      <c r="CO555" s="168"/>
      <c r="CP555" s="168"/>
      <c r="CQ555" s="168"/>
      <c r="CR555" s="168"/>
      <c r="CS555" s="168"/>
      <c r="CT555" s="168"/>
      <c r="CU555" s="168"/>
      <c r="CV555" s="168"/>
      <c r="CW555" s="168"/>
      <c r="CX555" s="168"/>
      <c r="CY555" s="168"/>
      <c r="CZ555" s="168"/>
      <c r="DA555" s="168"/>
      <c r="DB555" s="168"/>
      <c r="DC555" s="168"/>
      <c r="DD555" s="168"/>
      <c r="DE555" s="168"/>
      <c r="DF555" s="168"/>
      <c r="DG555" s="168"/>
      <c r="DH555" s="168"/>
      <c r="DI555" s="168"/>
      <c r="DJ555" s="168"/>
      <c r="DK555" s="168"/>
      <c r="DL555" s="168"/>
      <c r="DM555" s="168"/>
      <c r="DN555" s="168"/>
      <c r="DO555" s="168"/>
      <c r="DP555" s="168"/>
      <c r="DQ555" s="168"/>
      <c r="DR555" s="168"/>
      <c r="DS555" s="168"/>
      <c r="DT555" s="168"/>
      <c r="DU555" s="168"/>
      <c r="DV555" s="168"/>
      <c r="DW555" s="168"/>
      <c r="DX555" s="168"/>
      <c r="DY555" s="168"/>
      <c r="DZ555" s="168"/>
      <c r="EA555" s="168"/>
      <c r="EB555" s="168"/>
      <c r="EC555" s="168"/>
      <c r="ED555" s="168"/>
      <c r="EE555" s="168"/>
      <c r="EF555" s="168"/>
      <c r="EG555" s="168"/>
      <c r="EH555" s="168"/>
      <c r="EI555" s="168"/>
      <c r="EJ555" s="168"/>
      <c r="EK555" s="168"/>
      <c r="EL555" s="168"/>
      <c r="EM555" s="168"/>
      <c r="EN555" s="168"/>
      <c r="EO555" s="168"/>
      <c r="EP555" s="168"/>
      <c r="EQ555" s="168"/>
      <c r="ER555" s="168"/>
      <c r="ES555" s="168"/>
      <c r="ET555" s="168"/>
      <c r="EU555" s="168"/>
      <c r="EV555" s="168"/>
      <c r="EW555" s="168"/>
      <c r="EX555" s="168"/>
      <c r="EY555" s="168"/>
      <c r="EZ555" s="168"/>
      <c r="FA555" s="168"/>
      <c r="FB555" s="168"/>
      <c r="FC555" s="168"/>
      <c r="FD555" s="168"/>
      <c r="FE555" s="168"/>
      <c r="FF555" s="168"/>
      <c r="FG555" s="168"/>
      <c r="FH555" s="168"/>
      <c r="FI555" s="168"/>
      <c r="FJ555" s="168"/>
      <c r="FK555" s="168"/>
      <c r="FL555" s="168"/>
      <c r="FM555" s="168"/>
      <c r="FN555" s="168"/>
      <c r="FO555" s="168"/>
      <c r="FP555" s="168"/>
      <c r="FQ555" s="168"/>
      <c r="FR555" s="168"/>
      <c r="FS555" s="168"/>
      <c r="FT555" s="168"/>
      <c r="FU555" s="168"/>
      <c r="FV555" s="168"/>
      <c r="FW555" s="168"/>
      <c r="FX555" s="168"/>
      <c r="FY555" s="168"/>
      <c r="FZ555" s="168"/>
      <c r="GA555" s="168"/>
      <c r="GB555" s="168"/>
      <c r="GC555" s="168"/>
      <c r="GD555" s="168"/>
      <c r="GE555" s="168"/>
      <c r="GF555" s="168"/>
      <c r="GG555" s="168"/>
      <c r="GH555" s="168"/>
      <c r="GI555" s="168"/>
      <c r="GJ555" s="168"/>
      <c r="GK555" s="168"/>
      <c r="GL555" s="168"/>
      <c r="GM555" s="168"/>
      <c r="GN555" s="168"/>
      <c r="GO555" s="168"/>
      <c r="GP555" s="168"/>
      <c r="GQ555" s="168"/>
      <c r="GR555" s="168"/>
      <c r="GS555" s="168"/>
      <c r="GT555" s="168"/>
      <c r="GU555" s="168"/>
      <c r="GV555" s="168"/>
      <c r="GW555" s="168"/>
      <c r="GX555" s="168"/>
      <c r="GY555" s="168"/>
      <c r="GZ555" s="168"/>
      <c r="HA555" s="168"/>
      <c r="HB555" s="168"/>
      <c r="HC555" s="168"/>
      <c r="HD555" s="168"/>
      <c r="HE555" s="168"/>
      <c r="HF555" s="168"/>
      <c r="HG555" s="168"/>
      <c r="HH555" s="168"/>
      <c r="HI555" s="168"/>
      <c r="HJ555" s="168"/>
      <c r="HK555" s="168"/>
      <c r="HL555" s="168"/>
      <c r="HM555" s="168"/>
      <c r="HN555" s="168"/>
      <c r="HO555" s="168"/>
      <c r="HP555" s="168"/>
      <c r="HQ555" s="168"/>
      <c r="HR555" s="168"/>
      <c r="HS555" s="168"/>
      <c r="HT555" s="168"/>
      <c r="HU555" s="168"/>
      <c r="HV555" s="168"/>
      <c r="HW555" s="168"/>
      <c r="HX555" s="168"/>
      <c r="HY555" s="168"/>
      <c r="HZ555" s="168"/>
      <c r="IA555" s="168"/>
      <c r="IB555" s="168"/>
      <c r="IC555" s="168"/>
      <c r="ID555" s="168"/>
      <c r="IE555" s="168"/>
      <c r="IF555" s="168"/>
      <c r="IG555" s="168"/>
      <c r="IH555" s="168"/>
      <c r="II555" s="168"/>
      <c r="IJ555" s="168"/>
      <c r="IK555" s="168"/>
      <c r="IL555" s="168"/>
      <c r="IM555" s="168"/>
      <c r="IN555" s="168"/>
      <c r="IO555" s="168"/>
      <c r="IP555" s="168"/>
      <c r="IQ555" s="168"/>
      <c r="IR555" s="168"/>
      <c r="IS555" s="168"/>
      <c r="IT555" s="168"/>
      <c r="IU555" s="168"/>
      <c r="IV555" s="168"/>
      <c r="IW555" s="168"/>
      <c r="IX555" s="168"/>
      <c r="IY555" s="168"/>
      <c r="IZ555" s="168"/>
      <c r="JA555" s="168"/>
      <c r="JB555" s="168"/>
      <c r="JC555" s="168"/>
      <c r="JD555" s="168"/>
      <c r="JE555" s="168"/>
      <c r="JF555" s="168"/>
      <c r="JG555" s="168"/>
      <c r="JH555" s="168"/>
      <c r="JI555" s="168"/>
      <c r="JJ555" s="168"/>
      <c r="JK555" s="168"/>
      <c r="JL555" s="168"/>
      <c r="JM555" s="168"/>
      <c r="JN555" s="168"/>
      <c r="JO555" s="168"/>
      <c r="JP555" s="168"/>
      <c r="JQ555" s="168"/>
      <c r="JR555" s="168"/>
      <c r="JS555" s="168"/>
      <c r="JT555" s="168"/>
      <c r="JU555" s="168"/>
      <c r="JV555" s="168"/>
      <c r="JW555" s="168"/>
      <c r="JX555" s="168"/>
      <c r="JY555" s="168"/>
      <c r="JZ555" s="168"/>
      <c r="KA555" s="168"/>
      <c r="KB555" s="168"/>
      <c r="KC555" s="168"/>
      <c r="KD555" s="168"/>
      <c r="KE555" s="168"/>
      <c r="KF555" s="168"/>
      <c r="KG555" s="168"/>
      <c r="KH555" s="168"/>
      <c r="KI555" s="168"/>
      <c r="KJ555" s="168"/>
      <c r="KK555" s="168"/>
      <c r="KL555" s="168"/>
      <c r="KM555" s="168"/>
      <c r="KN555" s="168"/>
      <c r="KO555" s="168"/>
      <c r="KP555" s="168"/>
      <c r="KQ555" s="168"/>
      <c r="KR555" s="168"/>
      <c r="KS555" s="168"/>
      <c r="KT555" s="168"/>
      <c r="KU555" s="168"/>
      <c r="KV555" s="168"/>
      <c r="KW555" s="168"/>
      <c r="KX555" s="168"/>
      <c r="KY555" s="168"/>
      <c r="KZ555" s="168"/>
      <c r="LA555" s="168"/>
      <c r="LB555" s="168"/>
      <c r="LC555" s="168"/>
      <c r="LD555" s="168"/>
      <c r="LE555" s="168"/>
      <c r="LF555" s="168"/>
      <c r="LG555" s="168"/>
      <c r="LH555" s="168"/>
      <c r="LI555" s="168"/>
      <c r="LJ555" s="168"/>
      <c r="LK555" s="168"/>
      <c r="LL555" s="168"/>
      <c r="LM555" s="168"/>
      <c r="LN555" s="168"/>
      <c r="LO555" s="168"/>
      <c r="LP555" s="168"/>
      <c r="LQ555" s="168"/>
      <c r="LR555" s="168"/>
      <c r="LS555" s="168"/>
      <c r="LT555" s="168"/>
      <c r="LU555" s="168"/>
      <c r="LV555" s="168"/>
      <c r="LW555" s="168"/>
      <c r="LX555" s="168"/>
      <c r="LY555" s="168"/>
      <c r="LZ555" s="168"/>
      <c r="MA555" s="168"/>
      <c r="MB555" s="168"/>
      <c r="MC555" s="168"/>
      <c r="MD555" s="168"/>
      <c r="ME555" s="168"/>
      <c r="MF555" s="168"/>
      <c r="MG555" s="168"/>
      <c r="MH555" s="168"/>
      <c r="MI555" s="168"/>
      <c r="MJ555" s="168"/>
      <c r="MK555" s="168"/>
      <c r="ML555" s="168"/>
      <c r="MM555" s="168"/>
      <c r="MN555" s="168"/>
      <c r="MO555" s="168"/>
      <c r="MP555" s="168"/>
      <c r="MQ555" s="168"/>
      <c r="MR555" s="168"/>
      <c r="MS555" s="168"/>
      <c r="MT555" s="168"/>
      <c r="MU555" s="168"/>
      <c r="MV555" s="168"/>
      <c r="MW555" s="168"/>
      <c r="MX555" s="168"/>
      <c r="MY555" s="168"/>
      <c r="MZ555" s="168"/>
      <c r="NA555" s="168"/>
      <c r="NB555" s="168"/>
      <c r="NC555" s="168"/>
      <c r="ND555" s="168"/>
      <c r="NE555" s="168"/>
      <c r="NF555" s="168"/>
      <c r="NG555" s="168"/>
      <c r="NH555" s="168"/>
      <c r="NI555" s="168"/>
      <c r="NJ555" s="168"/>
      <c r="NK555" s="168"/>
      <c r="NL555" s="168"/>
      <c r="NM555" s="168"/>
      <c r="NN555" s="168"/>
      <c r="NO555" s="168"/>
      <c r="NP555" s="168"/>
      <c r="NQ555" s="168"/>
      <c r="NR555" s="168"/>
      <c r="NS555" s="168"/>
      <c r="NT555" s="168"/>
      <c r="NU555" s="168"/>
      <c r="NV555" s="168"/>
      <c r="NW555" s="168"/>
      <c r="NX555" s="168"/>
      <c r="NY555" s="168"/>
      <c r="NZ555" s="168"/>
      <c r="OA555" s="168"/>
      <c r="OB555" s="168"/>
      <c r="OC555" s="168"/>
      <c r="OD555" s="168"/>
      <c r="OE555" s="168"/>
      <c r="OF555" s="168"/>
      <c r="OG555" s="168"/>
      <c r="OH555" s="168"/>
      <c r="OI555" s="168"/>
      <c r="OJ555" s="168"/>
      <c r="OK555" s="168"/>
      <c r="OL555" s="168"/>
      <c r="OM555" s="168"/>
      <c r="ON555" s="168"/>
      <c r="OO555" s="168"/>
      <c r="OP555" s="168"/>
      <c r="OQ555" s="168"/>
      <c r="OR555" s="168"/>
      <c r="OS555" s="168"/>
      <c r="OT555" s="168"/>
      <c r="OU555" s="168"/>
      <c r="OV555" s="168"/>
      <c r="OW555" s="168"/>
      <c r="OX555" s="168"/>
      <c r="OY555" s="168"/>
      <c r="OZ555" s="168"/>
      <c r="PA555" s="168"/>
      <c r="PB555" s="168"/>
      <c r="PC555" s="168"/>
      <c r="PD555" s="168"/>
      <c r="PE555" s="168"/>
      <c r="PF555" s="168"/>
      <c r="PG555" s="168"/>
      <c r="PH555" s="168"/>
      <c r="PI555" s="168"/>
      <c r="PJ555" s="168"/>
      <c r="PK555" s="168"/>
      <c r="PL555" s="168"/>
      <c r="PM555" s="168"/>
      <c r="PN555" s="168"/>
      <c r="PO555" s="168"/>
      <c r="PP555" s="168"/>
      <c r="PQ555" s="168"/>
      <c r="PR555" s="168"/>
      <c r="PS555" s="168"/>
      <c r="PT555" s="168"/>
      <c r="PU555" s="168"/>
      <c r="PV555" s="168"/>
      <c r="PW555" s="168"/>
      <c r="PX555" s="168"/>
      <c r="PY555" s="168"/>
      <c r="PZ555" s="168"/>
      <c r="QA555" s="168"/>
      <c r="QB555" s="168"/>
      <c r="QC555" s="168"/>
      <c r="QD555" s="168"/>
      <c r="QE555" s="168"/>
      <c r="QF555" s="168"/>
      <c r="QG555" s="168"/>
      <c r="QH555" s="168"/>
      <c r="QI555" s="168"/>
      <c r="QJ555" s="168"/>
      <c r="QK555" s="168"/>
      <c r="QL555" s="168"/>
      <c r="QM555" s="168"/>
      <c r="QN555" s="168"/>
      <c r="QO555" s="168"/>
      <c r="QP555" s="168"/>
      <c r="QQ555" s="168"/>
      <c r="QR555" s="168"/>
      <c r="QS555" s="168"/>
      <c r="QT555" s="168"/>
      <c r="QU555" s="168"/>
      <c r="QV555" s="168"/>
      <c r="QW555" s="168"/>
      <c r="QX555" s="168"/>
      <c r="QY555" s="168"/>
      <c r="QZ555" s="168"/>
      <c r="RA555" s="168"/>
      <c r="RB555" s="168"/>
      <c r="RC555" s="168"/>
      <c r="RD555" s="168"/>
      <c r="RE555" s="168"/>
      <c r="RF555" s="168"/>
      <c r="RG555" s="168"/>
      <c r="RH555" s="168"/>
      <c r="RI555" s="168"/>
      <c r="RJ555" s="168"/>
      <c r="RK555" s="168"/>
      <c r="RL555" s="168"/>
      <c r="RM555" s="168"/>
      <c r="RN555" s="168"/>
      <c r="RO555" s="168"/>
      <c r="RP555" s="168"/>
      <c r="RQ555" s="168"/>
      <c r="RR555" s="168"/>
      <c r="RS555" s="168"/>
      <c r="RT555" s="168"/>
      <c r="RU555" s="168"/>
      <c r="RV555" s="168"/>
      <c r="RW555" s="168"/>
      <c r="RX555" s="168"/>
      <c r="RY555" s="168"/>
      <c r="RZ555" s="168"/>
      <c r="SA555" s="168"/>
      <c r="SB555" s="168"/>
      <c r="SC555" s="168"/>
      <c r="SD555" s="168"/>
      <c r="SE555" s="168"/>
      <c r="SF555" s="168"/>
      <c r="SG555" s="168"/>
      <c r="SH555" s="168"/>
      <c r="SI555" s="168"/>
      <c r="SJ555" s="168"/>
      <c r="SK555" s="168"/>
      <c r="SL555" s="168"/>
      <c r="SM555" s="168"/>
      <c r="SN555" s="168"/>
      <c r="SO555" s="168"/>
      <c r="SP555" s="168"/>
      <c r="SQ555" s="168"/>
      <c r="SR555" s="168"/>
      <c r="SS555" s="168"/>
      <c r="ST555" s="168"/>
      <c r="SU555" s="168"/>
      <c r="SV555" s="168"/>
      <c r="SW555" s="168"/>
      <c r="SX555" s="168"/>
      <c r="SY555" s="168"/>
      <c r="SZ555" s="168"/>
      <c r="TA555" s="168"/>
      <c r="TB555" s="168"/>
      <c r="TC555" s="168"/>
      <c r="TD555" s="168"/>
      <c r="TE555" s="168"/>
      <c r="TF555" s="168"/>
      <c r="TG555" s="168"/>
      <c r="TH555" s="168"/>
      <c r="TI555" s="168"/>
      <c r="TJ555" s="168"/>
      <c r="TK555" s="168"/>
      <c r="TL555" s="168"/>
      <c r="TM555" s="168"/>
      <c r="TN555" s="168"/>
      <c r="TO555" s="168"/>
      <c r="TP555" s="168"/>
      <c r="TQ555" s="168"/>
      <c r="TR555" s="168"/>
      <c r="TS555" s="168"/>
      <c r="TT555" s="168"/>
      <c r="TU555" s="168"/>
      <c r="TV555" s="168"/>
      <c r="TW555" s="168"/>
      <c r="TX555" s="168"/>
      <c r="TY555" s="168"/>
      <c r="TZ555" s="168"/>
      <c r="UA555" s="168"/>
      <c r="UB555" s="168"/>
      <c r="UC555" s="168"/>
      <c r="UD555" s="168"/>
      <c r="UE555" s="168"/>
      <c r="UF555" s="168"/>
      <c r="UG555" s="168"/>
      <c r="UH555" s="168"/>
      <c r="UI555" s="168"/>
      <c r="UJ555" s="168"/>
      <c r="UK555" s="168"/>
      <c r="UL555" s="168"/>
      <c r="UM555" s="168"/>
      <c r="UN555" s="168"/>
      <c r="UO555" s="168"/>
      <c r="UP555" s="168"/>
      <c r="UQ555" s="168"/>
      <c r="UR555" s="168"/>
      <c r="US555" s="168"/>
      <c r="UT555" s="168"/>
      <c r="UU555" s="168"/>
      <c r="UV555" s="168"/>
      <c r="UW555" s="168"/>
      <c r="UX555" s="168"/>
      <c r="UY555" s="168"/>
      <c r="UZ555" s="168"/>
      <c r="VA555" s="168"/>
      <c r="VB555" s="168"/>
      <c r="VC555" s="168"/>
      <c r="VD555" s="168"/>
      <c r="VE555" s="168"/>
      <c r="VF555" s="168"/>
      <c r="VG555" s="168"/>
      <c r="VH555" s="168"/>
      <c r="VI555" s="168"/>
      <c r="VJ555" s="168"/>
      <c r="VK555" s="168"/>
      <c r="VL555" s="168"/>
      <c r="VM555" s="168"/>
      <c r="VN555" s="168"/>
      <c r="VO555" s="168"/>
      <c r="VP555" s="168"/>
      <c r="VQ555" s="168"/>
      <c r="VR555" s="168"/>
      <c r="VS555" s="168"/>
      <c r="VT555" s="168"/>
      <c r="VU555" s="168"/>
      <c r="VV555" s="168"/>
      <c r="VW555" s="168"/>
      <c r="VX555" s="168"/>
      <c r="VY555" s="168"/>
      <c r="VZ555" s="168"/>
      <c r="WA555" s="168"/>
      <c r="WB555" s="168"/>
      <c r="WC555" s="168"/>
      <c r="WD555" s="168"/>
      <c r="WE555" s="168"/>
      <c r="WF555" s="168"/>
      <c r="WG555" s="168"/>
      <c r="WH555" s="168"/>
      <c r="WI555" s="168"/>
      <c r="WJ555" s="168"/>
      <c r="WK555" s="168"/>
      <c r="WL555" s="168"/>
      <c r="WM555" s="168"/>
      <c r="WN555" s="168"/>
      <c r="WO555" s="168"/>
      <c r="WP555" s="168"/>
      <c r="WQ555" s="168"/>
      <c r="WR555" s="168"/>
      <c r="WS555" s="168"/>
      <c r="WT555" s="168"/>
      <c r="WU555" s="168"/>
      <c r="WV555" s="168"/>
      <c r="WW555" s="168"/>
      <c r="WX555" s="168"/>
      <c r="WY555" s="168"/>
      <c r="WZ555" s="168"/>
      <c r="XA555" s="168"/>
      <c r="XB555" s="168"/>
      <c r="XC555" s="168"/>
      <c r="XD555" s="168"/>
      <c r="XE555" s="168"/>
      <c r="XF555" s="168"/>
      <c r="XG555" s="168"/>
      <c r="XH555" s="168"/>
      <c r="XI555" s="168"/>
      <c r="XJ555" s="168"/>
      <c r="XK555" s="168"/>
      <c r="XL555" s="168"/>
      <c r="XM555" s="168"/>
      <c r="XN555" s="168"/>
      <c r="XO555" s="168"/>
      <c r="XP555" s="168"/>
      <c r="XQ555" s="168"/>
      <c r="XR555" s="168"/>
      <c r="XS555" s="168"/>
      <c r="XT555" s="168"/>
      <c r="XU555" s="168"/>
      <c r="XV555" s="168"/>
      <c r="XW555" s="168"/>
      <c r="XX555" s="168"/>
      <c r="XY555" s="168"/>
      <c r="XZ555" s="168"/>
      <c r="YA555" s="168"/>
      <c r="YB555" s="168"/>
      <c r="YC555" s="168"/>
      <c r="YD555" s="168"/>
      <c r="YE555" s="168"/>
      <c r="YF555" s="168"/>
      <c r="YG555" s="168"/>
      <c r="YH555" s="168"/>
      <c r="YI555" s="168"/>
      <c r="YJ555" s="168"/>
      <c r="YK555" s="168"/>
      <c r="YL555" s="168"/>
      <c r="YM555" s="168"/>
      <c r="YN555" s="168"/>
      <c r="YO555" s="168"/>
      <c r="YP555" s="168"/>
      <c r="YQ555" s="168"/>
      <c r="YR555" s="168"/>
      <c r="YS555" s="168"/>
      <c r="YT555" s="168"/>
      <c r="YU555" s="168"/>
      <c r="YV555" s="168"/>
      <c r="YW555" s="168"/>
      <c r="YX555" s="168"/>
      <c r="YY555" s="168"/>
      <c r="YZ555" s="168"/>
      <c r="ZA555" s="168"/>
      <c r="ZB555" s="168"/>
      <c r="ZC555" s="168"/>
      <c r="ZD555" s="168"/>
      <c r="ZE555" s="168"/>
      <c r="ZF555" s="168"/>
      <c r="ZG555" s="168"/>
      <c r="ZH555" s="168"/>
      <c r="ZI555" s="168"/>
      <c r="ZJ555" s="168"/>
      <c r="ZK555" s="168"/>
      <c r="ZL555" s="168"/>
      <c r="ZM555" s="168"/>
      <c r="ZN555" s="168"/>
      <c r="ZO555" s="168"/>
      <c r="ZP555" s="168"/>
      <c r="ZQ555" s="168"/>
      <c r="ZR555" s="168"/>
      <c r="ZS555" s="168"/>
      <c r="ZT555" s="168"/>
      <c r="ZU555" s="168"/>
      <c r="ZV555" s="168"/>
      <c r="ZW555" s="168"/>
      <c r="ZX555" s="168"/>
      <c r="ZY555" s="168"/>
      <c r="ZZ555" s="168"/>
      <c r="AAA555" s="168"/>
      <c r="AAB555" s="168"/>
      <c r="AAC555" s="168"/>
      <c r="AAD555" s="168"/>
      <c r="AAE555" s="168"/>
      <c r="AAF555" s="168"/>
      <c r="AAG555" s="168"/>
      <c r="AAH555" s="168"/>
      <c r="AAI555" s="168"/>
      <c r="AAJ555" s="168"/>
      <c r="AAK555" s="168"/>
      <c r="AAL555" s="168"/>
      <c r="AAM555" s="168"/>
      <c r="AAN555" s="168"/>
      <c r="AAO555" s="168"/>
      <c r="AAP555" s="168"/>
      <c r="AAQ555" s="168"/>
      <c r="AAR555" s="168"/>
      <c r="AAS555" s="168"/>
      <c r="AAT555" s="168"/>
      <c r="AAU555" s="168"/>
      <c r="AAV555" s="168"/>
      <c r="AAW555" s="168"/>
      <c r="AAX555" s="168"/>
      <c r="AAY555" s="168"/>
      <c r="AAZ555" s="168"/>
      <c r="ABA555" s="168"/>
      <c r="ABB555" s="168"/>
      <c r="ABC555" s="168"/>
      <c r="ABD555" s="168"/>
      <c r="ABE555" s="168"/>
      <c r="ABF555" s="168"/>
      <c r="ABG555" s="168"/>
      <c r="ABH555" s="168"/>
      <c r="ABI555" s="168"/>
      <c r="ABJ555" s="168"/>
      <c r="ABK555" s="168"/>
      <c r="ABL555" s="168"/>
      <c r="ABM555" s="168"/>
      <c r="ABN555" s="168"/>
      <c r="ABO555" s="168"/>
      <c r="ABP555" s="168"/>
      <c r="ABQ555" s="168"/>
      <c r="ABR555" s="168"/>
      <c r="ABS555" s="168"/>
      <c r="ABT555" s="168"/>
      <c r="ABU555" s="168"/>
      <c r="ABV555" s="168"/>
      <c r="ABW555" s="168"/>
      <c r="ABX555" s="168"/>
      <c r="ABY555" s="168"/>
      <c r="ABZ555" s="168"/>
      <c r="ACA555" s="168"/>
      <c r="ACB555" s="168"/>
      <c r="ACC555" s="168"/>
      <c r="ACD555" s="168"/>
      <c r="ACE555" s="168"/>
      <c r="ACF555" s="168"/>
      <c r="ACG555" s="168"/>
      <c r="ACH555" s="168"/>
      <c r="ACI555" s="168"/>
      <c r="ACJ555" s="168"/>
      <c r="ACK555" s="168"/>
      <c r="ACL555" s="168"/>
      <c r="ACM555" s="168"/>
      <c r="ACN555" s="168"/>
      <c r="ACO555" s="168"/>
      <c r="ACP555" s="168"/>
      <c r="ACQ555" s="168"/>
      <c r="ACR555" s="168"/>
      <c r="ACS555" s="168"/>
      <c r="ACT555" s="168"/>
      <c r="ACU555" s="168"/>
      <c r="ACV555" s="168"/>
      <c r="ACW555" s="168"/>
      <c r="ACX555" s="168"/>
      <c r="ACY555" s="168"/>
      <c r="ACZ555" s="168"/>
      <c r="ADA555" s="168"/>
      <c r="ADB555" s="168"/>
      <c r="ADC555" s="168"/>
      <c r="ADD555" s="168"/>
      <c r="ADE555" s="168"/>
      <c r="ADF555" s="168"/>
      <c r="ADG555" s="168"/>
      <c r="ADH555" s="168"/>
      <c r="ADI555" s="168"/>
      <c r="ADJ555" s="168"/>
      <c r="ADK555" s="168"/>
      <c r="ADL555" s="168"/>
      <c r="ADM555" s="168"/>
      <c r="ADN555" s="168"/>
      <c r="ADO555" s="168"/>
      <c r="ADP555" s="168"/>
      <c r="ADQ555" s="168"/>
      <c r="ADR555" s="168"/>
      <c r="ADS555" s="168"/>
      <c r="ADT555" s="168"/>
      <c r="ADU555" s="168"/>
      <c r="ADV555" s="168"/>
      <c r="ADW555" s="168"/>
      <c r="ADX555" s="168"/>
      <c r="ADY555" s="168"/>
      <c r="ADZ555" s="168"/>
      <c r="AEA555" s="168"/>
      <c r="AEB555" s="168"/>
      <c r="AEC555" s="168"/>
      <c r="AED555" s="168"/>
      <c r="AEE555" s="168"/>
      <c r="AEF555" s="168"/>
      <c r="AEG555" s="168"/>
      <c r="AEH555" s="168"/>
      <c r="AEI555" s="168"/>
      <c r="AEJ555" s="168"/>
      <c r="AEK555" s="168"/>
      <c r="AEL555" s="168"/>
      <c r="AEM555" s="168"/>
      <c r="AEN555" s="168"/>
      <c r="AEO555" s="168"/>
      <c r="AEP555" s="168"/>
      <c r="AEQ555" s="168"/>
      <c r="AER555" s="168"/>
      <c r="AES555" s="168"/>
      <c r="AET555" s="168"/>
      <c r="AEU555" s="168"/>
      <c r="AEV555" s="168"/>
      <c r="AEW555" s="168"/>
      <c r="AEX555" s="168"/>
      <c r="AEY555" s="168"/>
      <c r="AEZ555" s="168"/>
      <c r="AFA555" s="168"/>
      <c r="AFB555" s="168"/>
      <c r="AFC555" s="168"/>
      <c r="AFD555" s="168"/>
      <c r="AFE555" s="168"/>
      <c r="AFF555" s="168"/>
      <c r="AFG555" s="168"/>
      <c r="AFH555" s="168"/>
      <c r="AFI555" s="168"/>
      <c r="AFJ555" s="168"/>
      <c r="AFK555" s="168"/>
      <c r="AFL555" s="168"/>
      <c r="AFM555" s="168"/>
      <c r="AFN555" s="168"/>
      <c r="AFO555" s="168"/>
      <c r="AFP555" s="168"/>
      <c r="AFQ555" s="168"/>
      <c r="AFR555" s="168"/>
      <c r="AFS555" s="168"/>
      <c r="AFT555" s="168"/>
      <c r="AFU555" s="168"/>
      <c r="AFV555" s="168"/>
      <c r="AFW555" s="168"/>
      <c r="AFX555" s="168"/>
      <c r="AFY555" s="168"/>
      <c r="AFZ555" s="168"/>
      <c r="AGA555" s="168"/>
      <c r="AGB555" s="168"/>
      <c r="AGC555" s="168"/>
      <c r="AGD555" s="168"/>
      <c r="AGE555" s="168"/>
      <c r="AGF555" s="168"/>
      <c r="AGG555" s="168"/>
      <c r="AGH555" s="168"/>
      <c r="AGI555" s="168"/>
      <c r="AGJ555" s="168"/>
      <c r="AGK555" s="168"/>
      <c r="AGL555" s="168"/>
      <c r="AGM555" s="168"/>
      <c r="AGN555" s="168"/>
      <c r="AGO555" s="168"/>
      <c r="AGP555" s="168"/>
      <c r="AGQ555" s="168"/>
      <c r="AGR555" s="168"/>
      <c r="AGS555" s="168"/>
      <c r="AGT555" s="168"/>
      <c r="AGU555" s="168"/>
      <c r="AGV555" s="168"/>
      <c r="AGW555" s="168"/>
      <c r="AGX555" s="168"/>
      <c r="AGY555" s="168"/>
      <c r="AGZ555" s="168"/>
      <c r="AHA555" s="168"/>
      <c r="AHB555" s="168"/>
      <c r="AHC555" s="168"/>
      <c r="AHD555" s="168"/>
      <c r="AHE555" s="168"/>
      <c r="AHF555" s="168"/>
      <c r="AHG555" s="168"/>
      <c r="AHH555" s="168"/>
      <c r="AHI555" s="168"/>
      <c r="AHJ555" s="168"/>
      <c r="AHK555" s="168"/>
      <c r="AHL555" s="168"/>
      <c r="AHM555" s="168"/>
      <c r="AHN555" s="168"/>
      <c r="AHO555" s="168"/>
      <c r="AHP555" s="168"/>
      <c r="AHQ555" s="168"/>
      <c r="AHR555" s="168"/>
      <c r="AHS555" s="168"/>
      <c r="AHT555" s="168"/>
      <c r="AHU555" s="168"/>
      <c r="AHV555" s="168"/>
      <c r="AHW555" s="168"/>
      <c r="AHX555" s="168"/>
      <c r="AHY555" s="168"/>
      <c r="AHZ555" s="168"/>
      <c r="AIA555" s="168"/>
      <c r="AIB555" s="168"/>
      <c r="AIC555" s="168"/>
      <c r="AID555" s="168"/>
      <c r="AIE555" s="168"/>
      <c r="AIF555" s="168"/>
      <c r="AIG555" s="168"/>
      <c r="AIH555" s="168"/>
      <c r="AII555" s="168"/>
      <c r="AIJ555" s="168"/>
      <c r="AIK555" s="168"/>
      <c r="AIL555" s="168"/>
      <c r="AIM555" s="168"/>
      <c r="AIN555" s="168"/>
      <c r="AIO555" s="168"/>
      <c r="AIP555" s="168"/>
      <c r="AIQ555" s="168"/>
      <c r="AIR555" s="168"/>
      <c r="AIS555" s="168"/>
      <c r="AIT555" s="168"/>
      <c r="AIU555" s="168"/>
      <c r="AIV555" s="168"/>
      <c r="AIW555" s="168"/>
      <c r="AIX555" s="168"/>
      <c r="AIY555" s="168"/>
      <c r="AIZ555" s="168"/>
      <c r="AJA555" s="168"/>
      <c r="AJB555" s="168"/>
      <c r="AJC555" s="168"/>
      <c r="AJD555" s="168"/>
      <c r="AJE555" s="168"/>
      <c r="AJF555" s="168"/>
      <c r="AJG555" s="168"/>
      <c r="AJH555" s="168"/>
      <c r="AJI555" s="168"/>
      <c r="AJJ555" s="168"/>
      <c r="AJK555" s="168"/>
      <c r="AJL555" s="168"/>
      <c r="AJM555" s="168"/>
      <c r="AJN555" s="168"/>
      <c r="AJO555" s="168"/>
      <c r="AJP555" s="168"/>
      <c r="AJQ555" s="168"/>
      <c r="AJR555" s="168"/>
      <c r="AJS555" s="168"/>
      <c r="AJT555" s="168"/>
      <c r="AJU555" s="168"/>
      <c r="AJV555" s="168"/>
      <c r="AJW555" s="168"/>
      <c r="AJX555" s="168"/>
      <c r="AJY555" s="168"/>
      <c r="AJZ555" s="168"/>
      <c r="AKA555" s="168"/>
      <c r="AKB555" s="168"/>
      <c r="AKC555" s="168"/>
      <c r="AKD555" s="168"/>
      <c r="AKE555" s="168"/>
      <c r="AKF555" s="168"/>
      <c r="AKG555" s="168"/>
      <c r="AKH555" s="168"/>
      <c r="AKI555" s="168"/>
      <c r="AKJ555" s="168"/>
      <c r="AKK555" s="168"/>
      <c r="AKL555" s="168"/>
      <c r="AKM555" s="168"/>
      <c r="AKN555" s="168"/>
      <c r="AKO555" s="168"/>
      <c r="AKP555" s="168"/>
      <c r="AKQ555" s="168"/>
      <c r="AKR555" s="168"/>
      <c r="AKS555" s="168"/>
      <c r="AKT555" s="168"/>
      <c r="AKU555" s="168"/>
      <c r="AKV555" s="168"/>
      <c r="AKW555" s="168"/>
      <c r="AKX555" s="168"/>
      <c r="AKY555" s="168"/>
      <c r="AKZ555" s="168"/>
      <c r="ALA555" s="168"/>
      <c r="ALB555" s="168"/>
      <c r="ALC555" s="168"/>
      <c r="ALD555" s="168"/>
      <c r="ALE555" s="168"/>
      <c r="ALF555" s="168"/>
      <c r="ALG555" s="168"/>
      <c r="ALH555" s="168"/>
      <c r="ALI555" s="168"/>
      <c r="ALJ555" s="168"/>
      <c r="ALK555" s="168"/>
      <c r="ALL555" s="168"/>
      <c r="ALM555" s="168"/>
      <c r="ALN555" s="168"/>
      <c r="ALO555" s="168"/>
      <c r="ALP555" s="168"/>
      <c r="ALQ555" s="168"/>
      <c r="ALR555" s="168"/>
      <c r="ALS555" s="168"/>
      <c r="ALT555" s="168"/>
      <c r="ALU555" s="168"/>
      <c r="ALV555" s="168"/>
      <c r="ALW555" s="168"/>
      <c r="ALX555" s="168"/>
      <c r="ALY555" s="168"/>
      <c r="ALZ555" s="168"/>
      <c r="AMA555" s="168"/>
      <c r="AMB555" s="168"/>
      <c r="AMC555" s="168"/>
      <c r="AMD555" s="168"/>
      <c r="AME555" s="168"/>
      <c r="AMF555" s="168"/>
      <c r="AMG555" s="168"/>
      <c r="AMH555" s="168"/>
      <c r="AMI555" s="168"/>
      <c r="AMJ555" s="168"/>
      <c r="AMK555" s="168"/>
      <c r="AML555" s="168"/>
      <c r="AMM555" s="168"/>
      <c r="AMN555" s="168"/>
      <c r="AMO555" s="168"/>
      <c r="AMP555" s="168"/>
      <c r="AMQ555" s="168"/>
      <c r="AMR555" s="168"/>
      <c r="AMS555" s="168"/>
      <c r="AMT555" s="168"/>
      <c r="AMU555" s="168"/>
      <c r="AMV555" s="168"/>
      <c r="AMW555" s="168"/>
      <c r="AMX555" s="168"/>
      <c r="AMY555" s="168"/>
      <c r="AMZ555" s="168"/>
      <c r="ANA555" s="168"/>
      <c r="ANB555" s="168"/>
      <c r="ANC555" s="168"/>
      <c r="AND555" s="168"/>
      <c r="ANE555" s="168"/>
      <c r="ANF555" s="168"/>
      <c r="ANG555" s="168"/>
      <c r="ANH555" s="168"/>
      <c r="ANI555" s="168"/>
      <c r="ANJ555" s="168"/>
      <c r="ANK555" s="168"/>
      <c r="ANL555" s="168"/>
      <c r="ANM555" s="168"/>
      <c r="ANN555" s="168"/>
      <c r="ANO555" s="168"/>
      <c r="ANP555" s="168"/>
      <c r="ANQ555" s="168"/>
      <c r="ANR555" s="168"/>
      <c r="ANS555" s="168"/>
      <c r="ANT555" s="168"/>
      <c r="ANU555" s="168"/>
      <c r="ANV555" s="168"/>
      <c r="ANW555" s="168"/>
      <c r="ANX555" s="168"/>
      <c r="ANY555" s="168"/>
      <c r="ANZ555" s="168"/>
      <c r="AOA555" s="168"/>
      <c r="AOB555" s="168"/>
      <c r="AOC555" s="168"/>
      <c r="AOD555" s="168"/>
      <c r="AOE555" s="168"/>
      <c r="AOF555" s="168"/>
      <c r="AOG555" s="168"/>
      <c r="AOH555" s="168"/>
      <c r="AOI555" s="168"/>
      <c r="AOJ555" s="168"/>
      <c r="AOK555" s="168"/>
      <c r="AOL555" s="168"/>
      <c r="AOM555" s="168"/>
      <c r="AON555" s="168"/>
      <c r="AOO555" s="168"/>
      <c r="AOP555" s="168"/>
      <c r="AOQ555" s="168"/>
      <c r="AOR555" s="168"/>
      <c r="AOS555" s="168"/>
      <c r="AOT555" s="168"/>
      <c r="AOU555" s="168"/>
      <c r="AOV555" s="168"/>
      <c r="AOW555" s="168"/>
      <c r="AOX555" s="168"/>
      <c r="AOY555" s="168"/>
      <c r="AOZ555" s="168"/>
      <c r="APA555" s="168"/>
      <c r="APB555" s="168"/>
      <c r="APC555" s="168"/>
      <c r="APD555" s="168"/>
      <c r="APE555" s="168"/>
      <c r="APF555" s="168"/>
      <c r="APG555" s="168"/>
      <c r="APH555" s="168"/>
      <c r="API555" s="168"/>
      <c r="APJ555" s="168"/>
      <c r="APK555" s="168"/>
      <c r="APL555" s="168"/>
      <c r="APM555" s="168"/>
      <c r="APN555" s="168"/>
      <c r="APO555" s="168"/>
      <c r="APP555" s="168"/>
      <c r="APQ555" s="168"/>
      <c r="APR555" s="168"/>
      <c r="APS555" s="168"/>
      <c r="APT555" s="168"/>
      <c r="APU555" s="168"/>
      <c r="APV555" s="168"/>
      <c r="APW555" s="168"/>
      <c r="APX555" s="168"/>
      <c r="APY555" s="168"/>
      <c r="APZ555" s="168"/>
      <c r="AQA555" s="168"/>
      <c r="AQB555" s="168"/>
      <c r="AQC555" s="168"/>
      <c r="AQD555" s="168"/>
      <c r="AQE555" s="168"/>
      <c r="AQF555" s="168"/>
      <c r="AQG555" s="168"/>
      <c r="AQH555" s="168"/>
      <c r="AQI555" s="168"/>
      <c r="AQJ555" s="168"/>
      <c r="AQK555" s="168"/>
      <c r="AQL555" s="168"/>
      <c r="AQM555" s="168"/>
      <c r="AQN555" s="168"/>
      <c r="AQO555" s="168"/>
      <c r="AQP555" s="168"/>
      <c r="AQQ555" s="168"/>
      <c r="AQR555" s="168"/>
      <c r="AQS555" s="168"/>
      <c r="AQT555" s="168"/>
      <c r="AQU555" s="168"/>
      <c r="AQV555" s="168"/>
      <c r="AQW555" s="168"/>
      <c r="AQX555" s="168"/>
      <c r="AQY555" s="168"/>
      <c r="AQZ555" s="168"/>
      <c r="ARA555" s="168"/>
      <c r="ARB555" s="168"/>
      <c r="ARC555" s="168"/>
      <c r="ARD555" s="168"/>
      <c r="ARE555" s="168"/>
      <c r="ARF555" s="168"/>
      <c r="ARG555" s="168"/>
      <c r="ARH555" s="168"/>
      <c r="ARI555" s="168"/>
      <c r="ARJ555" s="168"/>
      <c r="ARK555" s="168"/>
      <c r="ARL555" s="168"/>
      <c r="ARM555" s="168"/>
      <c r="ARN555" s="168"/>
      <c r="ARO555" s="168"/>
      <c r="ARP555" s="168"/>
      <c r="ARQ555" s="168"/>
      <c r="ARR555" s="168"/>
      <c r="ARS555" s="168"/>
      <c r="ART555" s="168"/>
      <c r="ARU555" s="168"/>
      <c r="ARV555" s="168"/>
      <c r="ARW555" s="168"/>
      <c r="ARX555" s="168"/>
      <c r="ARY555" s="168"/>
      <c r="ARZ555" s="168"/>
      <c r="ASA555" s="168"/>
      <c r="ASB555" s="168"/>
      <c r="ASC555" s="168"/>
      <c r="ASD555" s="168"/>
      <c r="ASE555" s="168"/>
      <c r="ASF555" s="168"/>
      <c r="ASG555" s="168"/>
      <c r="ASH555" s="168"/>
      <c r="ASI555" s="168"/>
      <c r="ASJ555" s="168"/>
      <c r="ASK555" s="168"/>
      <c r="ASL555" s="168"/>
      <c r="ASM555" s="168"/>
      <c r="ASN555" s="168"/>
      <c r="ASO555" s="168"/>
      <c r="ASP555" s="168"/>
      <c r="ASQ555" s="168"/>
      <c r="ASR555" s="168"/>
      <c r="ASS555" s="168"/>
      <c r="AST555" s="168"/>
      <c r="ASU555" s="168"/>
      <c r="ASV555" s="168"/>
      <c r="ASW555" s="168"/>
      <c r="ASX555" s="168"/>
      <c r="ASY555" s="168"/>
      <c r="ASZ555" s="168"/>
      <c r="ATA555" s="168"/>
      <c r="ATB555" s="168"/>
      <c r="ATC555" s="168"/>
      <c r="ATD555" s="168"/>
      <c r="ATE555" s="168"/>
      <c r="ATF555" s="168"/>
      <c r="ATG555" s="168"/>
      <c r="ATH555" s="168"/>
      <c r="ATI555" s="168"/>
      <c r="ATJ555" s="168"/>
      <c r="ATK555" s="168"/>
      <c r="ATL555" s="168"/>
      <c r="ATM555" s="168"/>
      <c r="ATN555" s="168"/>
      <c r="ATO555" s="168"/>
      <c r="ATP555" s="168"/>
      <c r="ATQ555" s="168"/>
      <c r="ATR555" s="168"/>
      <c r="ATS555" s="168"/>
      <c r="ATT555" s="168"/>
      <c r="ATU555" s="168"/>
      <c r="ATV555" s="168"/>
      <c r="ATW555" s="168"/>
      <c r="ATX555" s="168"/>
      <c r="ATY555" s="168"/>
      <c r="ATZ555" s="168"/>
      <c r="AUA555" s="168"/>
      <c r="AUB555" s="168"/>
      <c r="AUC555" s="168"/>
      <c r="AUD555" s="168"/>
      <c r="AUE555" s="168"/>
      <c r="AUF555" s="168"/>
      <c r="AUG555" s="168"/>
      <c r="AUH555" s="168"/>
      <c r="AUI555" s="168"/>
      <c r="AUJ555" s="168"/>
      <c r="AUK555" s="168"/>
      <c r="AUL555" s="168"/>
      <c r="AUM555" s="168"/>
      <c r="AUN555" s="168"/>
      <c r="AUO555" s="168"/>
      <c r="AUP555" s="168"/>
      <c r="AUQ555" s="168"/>
      <c r="AUR555" s="168"/>
      <c r="AUS555" s="168"/>
      <c r="AUT555" s="168"/>
      <c r="AUU555" s="168"/>
      <c r="AUV555" s="168"/>
      <c r="AUW555" s="168"/>
      <c r="AUX555" s="168"/>
      <c r="AUY555" s="168"/>
      <c r="AUZ555" s="168"/>
      <c r="AVA555" s="168"/>
      <c r="AVB555" s="168"/>
      <c r="AVC555" s="168"/>
      <c r="AVD555" s="168"/>
      <c r="AVE555" s="168"/>
      <c r="AVF555" s="168"/>
      <c r="AVG555" s="168"/>
      <c r="AVH555" s="168"/>
      <c r="AVI555" s="168"/>
      <c r="AVJ555" s="168"/>
      <c r="AVK555" s="168"/>
      <c r="AVL555" s="168"/>
      <c r="AVM555" s="168"/>
      <c r="AVN555" s="168"/>
      <c r="AVO555" s="168"/>
      <c r="AVP555" s="168"/>
      <c r="AVQ555" s="168"/>
      <c r="AVR555" s="168"/>
      <c r="AVS555" s="168"/>
      <c r="AVT555" s="168"/>
      <c r="AVU555" s="168"/>
      <c r="AVV555" s="168"/>
      <c r="AVW555" s="168"/>
      <c r="AVX555" s="168"/>
      <c r="AVY555" s="168"/>
      <c r="AVZ555" s="168"/>
      <c r="AWA555" s="168"/>
      <c r="AWB555" s="168"/>
      <c r="AWC555" s="168"/>
      <c r="AWD555" s="168"/>
      <c r="AWE555" s="168"/>
      <c r="AWF555" s="168"/>
      <c r="AWG555" s="168"/>
      <c r="AWH555" s="168"/>
      <c r="AWI555" s="168"/>
      <c r="AWJ555" s="168"/>
      <c r="AWK555" s="168"/>
      <c r="AWL555" s="168"/>
      <c r="AWM555" s="168"/>
      <c r="AWN555" s="168"/>
      <c r="AWO555" s="168"/>
      <c r="AWP555" s="168"/>
      <c r="AWQ555" s="168"/>
      <c r="AWR555" s="168"/>
      <c r="AWS555" s="168"/>
      <c r="AWT555" s="168"/>
      <c r="AWU555" s="168"/>
      <c r="AWV555" s="168"/>
      <c r="AWW555" s="168"/>
      <c r="AWX555" s="168"/>
      <c r="AWY555" s="168"/>
      <c r="AWZ555" s="168"/>
      <c r="AXA555" s="168"/>
      <c r="AXB555" s="168"/>
      <c r="AXC555" s="168"/>
      <c r="AXD555" s="168"/>
      <c r="AXE555" s="168"/>
      <c r="AXF555" s="168"/>
      <c r="AXG555" s="168"/>
      <c r="AXH555" s="168"/>
      <c r="AXI555" s="168"/>
      <c r="AXJ555" s="168"/>
      <c r="AXK555" s="168"/>
      <c r="AXL555" s="168"/>
      <c r="AXM555" s="168"/>
      <c r="AXN555" s="168"/>
      <c r="AXO555" s="168"/>
      <c r="AXP555" s="168"/>
      <c r="AXQ555" s="168"/>
      <c r="AXR555" s="168"/>
      <c r="AXS555" s="168"/>
      <c r="AXT555" s="168"/>
      <c r="AXU555" s="168"/>
      <c r="AXV555" s="168"/>
      <c r="AXW555" s="168"/>
      <c r="AXX555" s="168"/>
      <c r="AXY555" s="168"/>
      <c r="AXZ555" s="168"/>
      <c r="AYA555" s="168"/>
      <c r="AYB555" s="168"/>
      <c r="AYC555" s="168"/>
      <c r="AYD555" s="168"/>
      <c r="AYE555" s="168"/>
      <c r="AYF555" s="168"/>
      <c r="AYG555" s="168"/>
      <c r="AYH555" s="168"/>
      <c r="AYI555" s="168"/>
      <c r="AYJ555" s="168"/>
      <c r="AYK555" s="168"/>
      <c r="AYL555" s="168"/>
      <c r="AYM555" s="168"/>
      <c r="AYN555" s="168"/>
      <c r="AYO555" s="168"/>
      <c r="AYP555" s="168"/>
      <c r="AYQ555" s="168"/>
      <c r="AYR555" s="168"/>
      <c r="AYS555" s="168"/>
      <c r="AYT555" s="168"/>
      <c r="AYU555" s="168"/>
      <c r="AYV555" s="168"/>
      <c r="AYW555" s="168"/>
      <c r="AYX555" s="168"/>
      <c r="AYY555" s="168"/>
      <c r="AYZ555" s="168"/>
      <c r="AZA555" s="168"/>
      <c r="AZB555" s="168"/>
      <c r="AZC555" s="168"/>
      <c r="AZD555" s="168"/>
      <c r="AZE555" s="168"/>
      <c r="AZF555" s="168"/>
      <c r="AZG555" s="168"/>
      <c r="AZH555" s="168"/>
      <c r="AZI555" s="168"/>
      <c r="AZJ555" s="168"/>
      <c r="AZK555" s="168"/>
      <c r="AZL555" s="168"/>
      <c r="AZM555" s="168"/>
      <c r="AZN555" s="168"/>
      <c r="AZO555" s="168"/>
      <c r="AZP555" s="168"/>
      <c r="AZQ555" s="168"/>
      <c r="AZR555" s="168"/>
      <c r="AZS555" s="168"/>
      <c r="AZT555" s="168"/>
      <c r="AZU555" s="168"/>
      <c r="AZV555" s="168"/>
      <c r="AZW555" s="168"/>
      <c r="AZX555" s="168"/>
      <c r="AZY555" s="168"/>
      <c r="AZZ555" s="168"/>
      <c r="BAA555" s="168"/>
      <c r="BAB555" s="168"/>
      <c r="BAC555" s="168"/>
      <c r="BAD555" s="168"/>
      <c r="BAE555" s="168"/>
      <c r="BAF555" s="168"/>
      <c r="BAG555" s="168"/>
      <c r="BAH555" s="168"/>
      <c r="BAI555" s="168"/>
      <c r="BAJ555" s="168"/>
      <c r="BAK555" s="168"/>
      <c r="BAL555" s="168"/>
      <c r="BAM555" s="168"/>
      <c r="BAN555" s="168"/>
      <c r="BAO555" s="168"/>
      <c r="BAP555" s="168"/>
      <c r="BAQ555" s="168"/>
      <c r="BAR555" s="168"/>
      <c r="BAS555" s="168"/>
      <c r="BAT555" s="168"/>
      <c r="BAU555" s="168"/>
      <c r="BAV555" s="168"/>
      <c r="BAW555" s="168"/>
      <c r="BAX555" s="168"/>
      <c r="BAY555" s="168"/>
      <c r="BAZ555" s="168"/>
      <c r="BBA555" s="168"/>
      <c r="BBB555" s="168"/>
      <c r="BBC555" s="168"/>
      <c r="BBD555" s="168"/>
      <c r="BBE555" s="168"/>
      <c r="BBF555" s="168"/>
      <c r="BBG555" s="168"/>
      <c r="BBH555" s="168"/>
      <c r="BBI555" s="168"/>
      <c r="BBJ555" s="168"/>
      <c r="BBK555" s="168"/>
      <c r="BBL555" s="168"/>
      <c r="BBM555" s="168"/>
      <c r="BBN555" s="168"/>
      <c r="BBO555" s="168"/>
      <c r="BBP555" s="168"/>
      <c r="BBQ555" s="168"/>
      <c r="BBR555" s="168"/>
      <c r="BBS555" s="168"/>
      <c r="BBT555" s="168"/>
      <c r="BBU555" s="168"/>
      <c r="BBV555" s="168"/>
      <c r="BBW555" s="168"/>
      <c r="BBX555" s="168"/>
      <c r="BBY555" s="168"/>
      <c r="BBZ555" s="168"/>
      <c r="BCA555" s="168"/>
      <c r="BCB555" s="168"/>
      <c r="BCC555" s="168"/>
      <c r="BCD555" s="168"/>
      <c r="BCE555" s="168"/>
      <c r="BCF555" s="168"/>
      <c r="BCG555" s="168"/>
      <c r="BCH555" s="168"/>
      <c r="BCI555" s="168"/>
      <c r="BCJ555" s="168"/>
      <c r="BCK555" s="168"/>
      <c r="BCL555" s="168"/>
      <c r="BCM555" s="168"/>
      <c r="BCN555" s="168"/>
      <c r="BCO555" s="168"/>
      <c r="BCP555" s="168"/>
      <c r="BCQ555" s="168"/>
      <c r="BCR555" s="168"/>
      <c r="BCS555" s="168"/>
      <c r="BCT555" s="168"/>
      <c r="BCU555" s="168"/>
      <c r="BCV555" s="168"/>
      <c r="BCW555" s="168"/>
      <c r="BCX555" s="168"/>
      <c r="BCY555" s="168"/>
      <c r="BCZ555" s="168"/>
      <c r="BDA555" s="168"/>
      <c r="BDB555" s="168"/>
      <c r="BDC555" s="168"/>
      <c r="BDD555" s="168"/>
      <c r="BDE555" s="168"/>
      <c r="BDF555" s="168"/>
      <c r="BDG555" s="168"/>
      <c r="BDH555" s="168"/>
      <c r="BDI555" s="168"/>
      <c r="BDJ555" s="168"/>
      <c r="BDK555" s="168"/>
      <c r="BDL555" s="168"/>
      <c r="BDM555" s="168"/>
      <c r="BDN555" s="168"/>
      <c r="BDO555" s="168"/>
      <c r="BDP555" s="168"/>
      <c r="BDQ555" s="168"/>
      <c r="BDR555" s="168"/>
      <c r="BDS555" s="168"/>
      <c r="BDT555" s="168"/>
      <c r="BDU555" s="168"/>
      <c r="BDV555" s="168"/>
      <c r="BDW555" s="168"/>
      <c r="BDX555" s="168"/>
      <c r="BDY555" s="168"/>
      <c r="BDZ555" s="168"/>
      <c r="BEA555" s="168"/>
      <c r="BEB555" s="168"/>
      <c r="BEC555" s="168"/>
      <c r="BED555" s="168"/>
      <c r="BEE555" s="168"/>
      <c r="BEF555" s="168"/>
      <c r="BEG555" s="168"/>
      <c r="BEH555" s="168"/>
      <c r="BEI555" s="168"/>
      <c r="BEJ555" s="168"/>
      <c r="BEK555" s="168"/>
      <c r="BEL555" s="168"/>
      <c r="BEM555" s="168"/>
      <c r="BEN555" s="168"/>
      <c r="BEO555" s="168"/>
      <c r="BEP555" s="168"/>
      <c r="BEQ555" s="168"/>
      <c r="BER555" s="168"/>
      <c r="BES555" s="168"/>
      <c r="BET555" s="168"/>
      <c r="BEU555" s="168"/>
      <c r="BEV555" s="168"/>
      <c r="BEW555" s="168"/>
      <c r="BEX555" s="168"/>
      <c r="BEY555" s="168"/>
      <c r="BEZ555" s="168"/>
      <c r="BFA555" s="168"/>
      <c r="BFB555" s="168"/>
      <c r="BFC555" s="168"/>
      <c r="BFD555" s="168"/>
      <c r="BFE555" s="168"/>
      <c r="BFF555" s="168"/>
      <c r="BFG555" s="168"/>
      <c r="BFH555" s="168"/>
      <c r="BFI555" s="168"/>
      <c r="BFJ555" s="168"/>
      <c r="BFK555" s="168"/>
      <c r="BFL555" s="168"/>
      <c r="BFM555" s="168"/>
      <c r="BFN555" s="168"/>
      <c r="BFO555" s="168"/>
      <c r="BFP555" s="168"/>
      <c r="BFQ555" s="168"/>
      <c r="BFR555" s="168"/>
      <c r="BFS555" s="168"/>
      <c r="BFT555" s="168"/>
      <c r="BFU555" s="168"/>
      <c r="BFV555" s="168"/>
      <c r="BFW555" s="168"/>
      <c r="BFX555" s="168"/>
      <c r="BFY555" s="168"/>
      <c r="BFZ555" s="168"/>
      <c r="BGA555" s="168"/>
      <c r="BGB555" s="168"/>
      <c r="BGC555" s="168"/>
      <c r="BGD555" s="168"/>
      <c r="BGE555" s="168"/>
      <c r="BGF555" s="168"/>
      <c r="BGG555" s="168"/>
      <c r="BGH555" s="168"/>
      <c r="BGI555" s="168"/>
      <c r="BGJ555" s="168"/>
      <c r="BGK555" s="168"/>
      <c r="BGL555" s="168"/>
      <c r="BGM555" s="168"/>
      <c r="BGN555" s="168"/>
      <c r="BGO555" s="168"/>
      <c r="BGP555" s="168"/>
      <c r="BGQ555" s="168"/>
      <c r="BGR555" s="168"/>
      <c r="BGS555" s="168"/>
      <c r="BGT555" s="168"/>
      <c r="BGU555" s="168"/>
      <c r="BGV555" s="168"/>
      <c r="BGW555" s="168"/>
      <c r="BGX555" s="168"/>
      <c r="BGY555" s="168"/>
      <c r="BGZ555" s="168"/>
      <c r="BHA555" s="168"/>
      <c r="BHB555" s="168"/>
      <c r="BHC555" s="168"/>
      <c r="BHD555" s="168"/>
      <c r="BHE555" s="168"/>
      <c r="BHF555" s="168"/>
      <c r="BHG555" s="168"/>
      <c r="BHH555" s="168"/>
      <c r="BHI555" s="168"/>
      <c r="BHJ555" s="168"/>
      <c r="BHK555" s="168"/>
      <c r="BHL555" s="168"/>
      <c r="BHM555" s="168"/>
      <c r="BHN555" s="168"/>
      <c r="BHO555" s="168"/>
      <c r="BHP555" s="168"/>
      <c r="BHQ555" s="168"/>
      <c r="BHR555" s="168"/>
      <c r="BHS555" s="168"/>
      <c r="BHT555" s="168"/>
      <c r="BHU555" s="168"/>
      <c r="BHV555" s="168"/>
      <c r="BHW555" s="168"/>
      <c r="BHX555" s="168"/>
      <c r="BHY555" s="168"/>
      <c r="BHZ555" s="168"/>
      <c r="BIA555" s="168"/>
      <c r="BIB555" s="168"/>
      <c r="BIC555" s="168"/>
      <c r="BID555" s="168"/>
      <c r="BIE555" s="168"/>
      <c r="BIF555" s="168"/>
      <c r="BIG555" s="168"/>
      <c r="BIH555" s="168"/>
      <c r="BII555" s="168"/>
      <c r="BIJ555" s="168"/>
      <c r="BIK555" s="168"/>
      <c r="BIL555" s="168"/>
      <c r="BIM555" s="168"/>
      <c r="BIN555" s="168"/>
      <c r="BIO555" s="168"/>
      <c r="BIP555" s="168"/>
      <c r="BIQ555" s="168"/>
      <c r="BIR555" s="168"/>
      <c r="BIS555" s="168"/>
      <c r="BIT555" s="168"/>
      <c r="BIU555" s="168"/>
      <c r="BIV555" s="168"/>
      <c r="BIW555" s="168"/>
      <c r="BIX555" s="168"/>
      <c r="BIY555" s="168"/>
      <c r="BIZ555" s="168"/>
      <c r="BJA555" s="168"/>
      <c r="BJB555" s="168"/>
      <c r="BJC555" s="168"/>
      <c r="BJD555" s="168"/>
      <c r="BJE555" s="168"/>
      <c r="BJF555" s="168"/>
      <c r="BJG555" s="168"/>
      <c r="BJH555" s="168"/>
      <c r="BJI555" s="168"/>
      <c r="BJJ555" s="168"/>
      <c r="BJK555" s="168"/>
      <c r="BJL555" s="168"/>
      <c r="BJM555" s="168"/>
      <c r="BJN555" s="168"/>
      <c r="BJO555" s="168"/>
      <c r="BJP555" s="168"/>
      <c r="BJQ555" s="168"/>
      <c r="BJR555" s="168"/>
      <c r="BJS555" s="168"/>
      <c r="BJT555" s="168"/>
      <c r="BJU555" s="168"/>
      <c r="BJV555" s="168"/>
      <c r="BJW555" s="168"/>
      <c r="BJX555" s="168"/>
      <c r="BJY555" s="168"/>
      <c r="BJZ555" s="168"/>
      <c r="BKA555" s="168"/>
      <c r="BKB555" s="168"/>
      <c r="BKC555" s="168"/>
      <c r="BKD555" s="168"/>
      <c r="BKE555" s="168"/>
      <c r="BKF555" s="168"/>
      <c r="BKG555" s="168"/>
      <c r="BKH555" s="168"/>
      <c r="BKI555" s="168"/>
      <c r="BKJ555" s="168"/>
      <c r="BKK555" s="168"/>
      <c r="BKL555" s="168"/>
      <c r="BKM555" s="168"/>
      <c r="BKN555" s="168"/>
      <c r="BKO555" s="168"/>
      <c r="BKP555" s="168"/>
      <c r="BKQ555" s="168"/>
      <c r="BKR555" s="168"/>
      <c r="BKS555" s="168"/>
      <c r="BKT555" s="168"/>
      <c r="BKU555" s="168"/>
      <c r="BKV555" s="168"/>
      <c r="BKW555" s="168"/>
      <c r="BKX555" s="168"/>
      <c r="BKY555" s="168"/>
      <c r="BKZ555" s="168"/>
      <c r="BLA555" s="168"/>
      <c r="BLB555" s="168"/>
      <c r="BLC555" s="168"/>
      <c r="BLD555" s="168"/>
      <c r="BLE555" s="168"/>
      <c r="BLF555" s="168"/>
      <c r="BLG555" s="168"/>
      <c r="BLH555" s="168"/>
      <c r="BLI555" s="168"/>
      <c r="BLJ555" s="168"/>
      <c r="BLK555" s="168"/>
      <c r="BLL555" s="168"/>
      <c r="BLM555" s="168"/>
      <c r="BLN555" s="168"/>
      <c r="BLO555" s="168"/>
      <c r="BLP555" s="168"/>
      <c r="BLQ555" s="168"/>
      <c r="BLR555" s="168"/>
      <c r="BLS555" s="168"/>
      <c r="BLT555" s="168"/>
      <c r="BLU555" s="168"/>
      <c r="BLV555" s="168"/>
      <c r="BLW555" s="168"/>
      <c r="BLX555" s="168"/>
      <c r="BLY555" s="168"/>
      <c r="BLZ555" s="168"/>
      <c r="BMA555" s="168"/>
      <c r="BMB555" s="168"/>
      <c r="BMC555" s="168"/>
      <c r="BMD555" s="168"/>
      <c r="BME555" s="168"/>
      <c r="BMF555" s="168"/>
      <c r="BMG555" s="168"/>
      <c r="BMH555" s="168"/>
      <c r="BMI555" s="168"/>
      <c r="BMJ555" s="168"/>
      <c r="BMK555" s="168"/>
      <c r="BML555" s="168"/>
      <c r="BMM555" s="168"/>
      <c r="BMN555" s="168"/>
      <c r="BMO555" s="168"/>
      <c r="BMP555" s="168"/>
      <c r="BMQ555" s="168"/>
      <c r="BMR555" s="168"/>
      <c r="BMS555" s="168"/>
      <c r="BMT555" s="168"/>
      <c r="BMU555" s="168"/>
      <c r="BMV555" s="168"/>
      <c r="BMW555" s="168"/>
      <c r="BMX555" s="168"/>
      <c r="BMY555" s="168"/>
      <c r="BMZ555" s="168"/>
      <c r="BNA555" s="168"/>
      <c r="BNB555" s="168"/>
      <c r="BNC555" s="168"/>
      <c r="BND555" s="168"/>
      <c r="BNE555" s="168"/>
      <c r="BNF555" s="168"/>
      <c r="BNG555" s="168"/>
      <c r="BNH555" s="168"/>
      <c r="BNI555" s="168"/>
      <c r="BNJ555" s="168"/>
      <c r="BNK555" s="168"/>
      <c r="BNL555" s="168"/>
      <c r="BNM555" s="168"/>
      <c r="BNN555" s="168"/>
      <c r="BNO555" s="168"/>
      <c r="BNP555" s="168"/>
      <c r="BNQ555" s="168"/>
      <c r="BNR555" s="168"/>
      <c r="BNS555" s="168"/>
      <c r="BNT555" s="168"/>
      <c r="BNU555" s="168"/>
      <c r="BNV555" s="168"/>
      <c r="BNW555" s="168"/>
      <c r="BNX555" s="168"/>
      <c r="BNY555" s="168"/>
      <c r="BNZ555" s="168"/>
      <c r="BOA555" s="168"/>
      <c r="BOB555" s="168"/>
      <c r="BOC555" s="168"/>
      <c r="BOD555" s="168"/>
      <c r="BOE555" s="168"/>
      <c r="BOF555" s="168"/>
      <c r="BOG555" s="168"/>
      <c r="BOH555" s="168"/>
      <c r="BOI555" s="168"/>
      <c r="BOJ555" s="168"/>
      <c r="BOK555" s="168"/>
      <c r="BOL555" s="168"/>
      <c r="BOM555" s="168"/>
      <c r="BON555" s="168"/>
      <c r="BOO555" s="168"/>
      <c r="BOP555" s="168"/>
      <c r="BOQ555" s="168"/>
      <c r="BOR555" s="168"/>
      <c r="BOS555" s="168"/>
      <c r="BOT555" s="168"/>
      <c r="BOU555" s="168"/>
      <c r="BOV555" s="168"/>
      <c r="BOW555" s="168"/>
      <c r="BOX555" s="168"/>
      <c r="BOY555" s="168"/>
      <c r="BOZ555" s="168"/>
      <c r="BPA555" s="168"/>
      <c r="BPB555" s="168"/>
      <c r="BPC555" s="168"/>
      <c r="BPD555" s="168"/>
      <c r="BPE555" s="168"/>
      <c r="BPF555" s="168"/>
      <c r="BPG555" s="168"/>
      <c r="BPH555" s="168"/>
      <c r="BPI555" s="168"/>
      <c r="BPJ555" s="168"/>
      <c r="BPK555" s="168"/>
      <c r="BPL555" s="168"/>
      <c r="BPM555" s="168"/>
      <c r="BPN555" s="168"/>
      <c r="BPO555" s="168"/>
      <c r="BPP555" s="168"/>
      <c r="BPQ555" s="168"/>
      <c r="BPR555" s="168"/>
      <c r="BPS555" s="168"/>
      <c r="BPT555" s="168"/>
      <c r="BPU555" s="168"/>
      <c r="BPV555" s="168"/>
      <c r="BPW555" s="168"/>
      <c r="BPX555" s="168"/>
      <c r="BPY555" s="168"/>
      <c r="BPZ555" s="168"/>
      <c r="BQA555" s="168"/>
      <c r="BQB555" s="168"/>
      <c r="BQC555" s="168"/>
      <c r="BQD555" s="168"/>
      <c r="BQE555" s="168"/>
      <c r="BQF555" s="168"/>
      <c r="BQG555" s="168"/>
      <c r="BQH555" s="168"/>
      <c r="BQI555" s="168"/>
      <c r="BQJ555" s="168"/>
      <c r="BQK555" s="168"/>
      <c r="BQL555" s="168"/>
      <c r="BQM555" s="168"/>
      <c r="BQN555" s="168"/>
      <c r="BQO555" s="168"/>
      <c r="BQP555" s="168"/>
      <c r="BQQ555" s="168"/>
      <c r="BQR555" s="168"/>
      <c r="BQS555" s="168"/>
      <c r="BQT555" s="168"/>
      <c r="BQU555" s="168"/>
      <c r="BQV555" s="168"/>
      <c r="BQW555" s="168"/>
      <c r="BQX555" s="168"/>
      <c r="BQY555" s="168"/>
      <c r="BQZ555" s="168"/>
      <c r="BRA555" s="168"/>
      <c r="BRB555" s="168"/>
      <c r="BRC555" s="168"/>
      <c r="BRD555" s="168"/>
      <c r="BRE555" s="168"/>
      <c r="BRF555" s="168"/>
      <c r="BRG555" s="168"/>
      <c r="BRH555" s="168"/>
      <c r="BRI555" s="168"/>
      <c r="BRJ555" s="168"/>
      <c r="BRK555" s="168"/>
      <c r="BRL555" s="168"/>
      <c r="BRM555" s="168"/>
      <c r="BRN555" s="168"/>
      <c r="BRO555" s="168"/>
      <c r="BRP555" s="168"/>
      <c r="BRQ555" s="168"/>
      <c r="BRR555" s="168"/>
      <c r="BRS555" s="168"/>
      <c r="BRT555" s="168"/>
      <c r="BRU555" s="168"/>
      <c r="BRV555" s="168"/>
      <c r="BRW555" s="168"/>
      <c r="BRX555" s="168"/>
      <c r="BRY555" s="168"/>
      <c r="BRZ555" s="168"/>
      <c r="BSA555" s="168"/>
      <c r="BSB555" s="168"/>
      <c r="BSC555" s="168"/>
      <c r="BSD555" s="168"/>
      <c r="BSE555" s="168"/>
      <c r="BSF555" s="168"/>
      <c r="BSG555" s="168"/>
      <c r="BSH555" s="168"/>
      <c r="BSI555" s="168"/>
      <c r="BSJ555" s="168"/>
      <c r="BSK555" s="168"/>
      <c r="BSL555" s="168"/>
      <c r="BSM555" s="168"/>
      <c r="BSN555" s="168"/>
      <c r="BSO555" s="168"/>
      <c r="BSP555" s="168"/>
      <c r="BSQ555" s="168"/>
      <c r="BSR555" s="168"/>
      <c r="BSS555" s="168"/>
      <c r="BST555" s="168"/>
      <c r="BSU555" s="168"/>
      <c r="BSV555" s="168"/>
      <c r="BSW555" s="168"/>
      <c r="BSX555" s="168"/>
      <c r="BSY555" s="168"/>
      <c r="BSZ555" s="168"/>
      <c r="BTA555" s="168"/>
      <c r="BTB555" s="168"/>
      <c r="BTC555" s="168"/>
      <c r="BTD555" s="168"/>
      <c r="BTE555" s="168"/>
      <c r="BTF555" s="168"/>
      <c r="BTG555" s="168"/>
      <c r="BTH555" s="168"/>
      <c r="BTI555" s="168"/>
      <c r="BTJ555" s="168"/>
      <c r="BTK555" s="168"/>
      <c r="BTL555" s="168"/>
      <c r="BTM555" s="168"/>
      <c r="BTN555" s="168"/>
      <c r="BTO555" s="168"/>
      <c r="BTP555" s="168"/>
      <c r="BTQ555" s="168"/>
      <c r="BTR555" s="168"/>
      <c r="BTS555" s="168"/>
      <c r="BTT555" s="168"/>
      <c r="BTU555" s="168"/>
      <c r="BTV555" s="168"/>
      <c r="BTW555" s="168"/>
      <c r="BTX555" s="168"/>
      <c r="BTY555" s="168"/>
      <c r="BTZ555" s="168"/>
      <c r="BUA555" s="168"/>
      <c r="BUB555" s="168"/>
      <c r="BUC555" s="168"/>
      <c r="BUD555" s="168"/>
      <c r="BUE555" s="168"/>
      <c r="BUF555" s="168"/>
      <c r="BUG555" s="168"/>
      <c r="BUH555" s="168"/>
      <c r="BUI555" s="168"/>
      <c r="BUJ555" s="168"/>
      <c r="BUK555" s="168"/>
      <c r="BUL555" s="168"/>
      <c r="BUM555" s="168"/>
      <c r="BUN555" s="168"/>
      <c r="BUO555" s="168"/>
      <c r="BUP555" s="168"/>
      <c r="BUQ555" s="168"/>
      <c r="BUR555" s="168"/>
      <c r="BUS555" s="168"/>
      <c r="BUT555" s="168"/>
      <c r="BUU555" s="168"/>
      <c r="BUV555" s="168"/>
      <c r="BUW555" s="168"/>
      <c r="BUX555" s="168"/>
      <c r="BUY555" s="168"/>
      <c r="BUZ555" s="168"/>
      <c r="BVA555" s="168"/>
      <c r="BVB555" s="168"/>
      <c r="BVC555" s="168"/>
      <c r="BVD555" s="168"/>
      <c r="BVE555" s="168"/>
      <c r="BVF555" s="168"/>
      <c r="BVG555" s="168"/>
      <c r="BVH555" s="168"/>
      <c r="BVI555" s="168"/>
      <c r="BVJ555" s="168"/>
      <c r="BVK555" s="168"/>
      <c r="BVL555" s="168"/>
      <c r="BVM555" s="168"/>
      <c r="BVN555" s="168"/>
      <c r="BVO555" s="168"/>
      <c r="BVP555" s="168"/>
      <c r="BVQ555" s="168"/>
      <c r="BVR555" s="168"/>
      <c r="BVS555" s="168"/>
      <c r="BVT555" s="168"/>
      <c r="BVU555" s="168"/>
      <c r="BVV555" s="168"/>
      <c r="BVW555" s="168"/>
      <c r="BVX555" s="168"/>
      <c r="BVY555" s="168"/>
      <c r="BVZ555" s="168"/>
      <c r="BWA555" s="168"/>
      <c r="BWB555" s="168"/>
      <c r="BWC555" s="168"/>
      <c r="BWD555" s="168"/>
      <c r="BWE555" s="168"/>
      <c r="BWF555" s="168"/>
      <c r="BWG555" s="168"/>
      <c r="BWH555" s="168"/>
      <c r="BWI555" s="168"/>
      <c r="BWJ555" s="168"/>
      <c r="BWK555" s="168"/>
      <c r="BWL555" s="168"/>
      <c r="BWM555" s="168"/>
      <c r="BWN555" s="168"/>
      <c r="BWO555" s="168"/>
      <c r="BWP555" s="168"/>
      <c r="BWQ555" s="168"/>
      <c r="BWR555" s="168"/>
      <c r="BWS555" s="168"/>
      <c r="BWT555" s="168"/>
      <c r="BWU555" s="168"/>
      <c r="BWV555" s="168"/>
      <c r="BWW555" s="168"/>
      <c r="BWX555" s="168"/>
      <c r="BWY555" s="168"/>
      <c r="BWZ555" s="168"/>
      <c r="BXA555" s="168"/>
      <c r="BXB555" s="168"/>
      <c r="BXC555" s="168"/>
      <c r="BXD555" s="168"/>
      <c r="BXE555" s="168"/>
      <c r="BXF555" s="168"/>
      <c r="BXG555" s="168"/>
      <c r="BXH555" s="168"/>
      <c r="BXI555" s="168"/>
      <c r="BXJ555" s="168"/>
      <c r="BXK555" s="168"/>
      <c r="BXL555" s="168"/>
      <c r="BXM555" s="168"/>
      <c r="BXN555" s="168"/>
      <c r="BXO555" s="168"/>
      <c r="BXP555" s="168"/>
      <c r="BXQ555" s="168"/>
      <c r="BXR555" s="168"/>
      <c r="BXS555" s="168"/>
      <c r="BXT555" s="168"/>
      <c r="BXU555" s="168"/>
      <c r="BXV555" s="168"/>
      <c r="BXW555" s="168"/>
      <c r="BXX555" s="168"/>
      <c r="BXY555" s="168"/>
      <c r="BXZ555" s="168"/>
      <c r="BYA555" s="168"/>
      <c r="BYB555" s="168"/>
      <c r="BYC555" s="168"/>
      <c r="BYD555" s="168"/>
      <c r="BYE555" s="168"/>
      <c r="BYF555" s="168"/>
      <c r="BYG555" s="168"/>
      <c r="BYH555" s="168"/>
      <c r="BYI555" s="168"/>
      <c r="BYJ555" s="168"/>
      <c r="BYK555" s="168"/>
      <c r="BYL555" s="168"/>
      <c r="BYM555" s="168"/>
      <c r="BYN555" s="168"/>
      <c r="BYO555" s="168"/>
      <c r="BYP555" s="168"/>
      <c r="BYQ555" s="168"/>
      <c r="BYR555" s="168"/>
      <c r="BYS555" s="168"/>
      <c r="BYT555" s="168"/>
      <c r="BYU555" s="168"/>
      <c r="BYV555" s="168"/>
      <c r="BYW555" s="168"/>
      <c r="BYX555" s="168"/>
      <c r="BYY555" s="168"/>
      <c r="BYZ555" s="168"/>
      <c r="BZA555" s="168"/>
      <c r="BZB555" s="168"/>
      <c r="BZC555" s="168"/>
      <c r="BZD555" s="168"/>
      <c r="BZE555" s="168"/>
      <c r="BZF555" s="168"/>
      <c r="BZG555" s="168"/>
      <c r="BZH555" s="168"/>
      <c r="BZI555" s="168"/>
      <c r="BZJ555" s="168"/>
      <c r="BZK555" s="168"/>
      <c r="BZL555" s="168"/>
      <c r="BZM555" s="168"/>
      <c r="BZN555" s="168"/>
      <c r="BZO555" s="168"/>
      <c r="BZP555" s="168"/>
      <c r="BZQ555" s="168"/>
      <c r="BZR555" s="168"/>
      <c r="BZS555" s="168"/>
      <c r="BZT555" s="168"/>
      <c r="BZU555" s="168"/>
      <c r="BZV555" s="168"/>
      <c r="BZW555" s="168"/>
      <c r="BZX555" s="168"/>
      <c r="BZY555" s="168"/>
      <c r="BZZ555" s="168"/>
      <c r="CAA555" s="168"/>
      <c r="CAB555" s="168"/>
      <c r="CAC555" s="168"/>
      <c r="CAD555" s="168"/>
      <c r="CAE555" s="168"/>
      <c r="CAF555" s="168"/>
      <c r="CAG555" s="168"/>
      <c r="CAH555" s="168"/>
      <c r="CAI555" s="168"/>
      <c r="CAJ555" s="168"/>
      <c r="CAK555" s="168"/>
      <c r="CAL555" s="168"/>
      <c r="CAM555" s="168"/>
      <c r="CAN555" s="168"/>
      <c r="CAO555" s="168"/>
      <c r="CAP555" s="168"/>
      <c r="CAQ555" s="168"/>
      <c r="CAR555" s="168"/>
      <c r="CAS555" s="168"/>
      <c r="CAT555" s="168"/>
      <c r="CAU555" s="168"/>
      <c r="CAV555" s="168"/>
      <c r="CAW555" s="168"/>
      <c r="CAX555" s="168"/>
      <c r="CAY555" s="168"/>
      <c r="CAZ555" s="168"/>
      <c r="CBA555" s="168"/>
      <c r="CBB555" s="168"/>
      <c r="CBC555" s="168"/>
      <c r="CBD555" s="168"/>
      <c r="CBE555" s="168"/>
      <c r="CBF555" s="168"/>
      <c r="CBG555" s="168"/>
      <c r="CBH555" s="168"/>
      <c r="CBI555" s="168"/>
      <c r="CBJ555" s="168"/>
      <c r="CBK555" s="168"/>
      <c r="CBL555" s="168"/>
      <c r="CBM555" s="168"/>
      <c r="CBN555" s="168"/>
      <c r="CBO555" s="168"/>
      <c r="CBP555" s="168"/>
      <c r="CBQ555" s="168"/>
      <c r="CBR555" s="168"/>
      <c r="CBS555" s="168"/>
      <c r="CBT555" s="168"/>
      <c r="CBU555" s="168"/>
      <c r="CBV555" s="168"/>
      <c r="CBW555" s="168"/>
      <c r="CBX555" s="168"/>
      <c r="CBY555" s="168"/>
      <c r="CBZ555" s="168"/>
      <c r="CCA555" s="168"/>
      <c r="CCB555" s="168"/>
      <c r="CCC555" s="168"/>
      <c r="CCD555" s="168"/>
      <c r="CCE555" s="168"/>
      <c r="CCF555" s="168"/>
      <c r="CCG555" s="168"/>
      <c r="CCH555" s="168"/>
      <c r="CCI555" s="168"/>
      <c r="CCJ555" s="168"/>
      <c r="CCK555" s="168"/>
      <c r="CCL555" s="168"/>
      <c r="CCM555" s="168"/>
      <c r="CCN555" s="168"/>
      <c r="CCO555" s="168"/>
      <c r="CCP555" s="168"/>
      <c r="CCQ555" s="168"/>
      <c r="CCR555" s="168"/>
      <c r="CCS555" s="168"/>
      <c r="CCT555" s="168"/>
      <c r="CCU555" s="168"/>
      <c r="CCV555" s="168"/>
      <c r="CCW555" s="168"/>
      <c r="CCX555" s="168"/>
      <c r="CCY555" s="168"/>
      <c r="CCZ555" s="168"/>
      <c r="CDA555" s="168"/>
      <c r="CDB555" s="168"/>
      <c r="CDC555" s="168"/>
      <c r="CDD555" s="168"/>
      <c r="CDE555" s="168"/>
      <c r="CDF555" s="168"/>
      <c r="CDG555" s="168"/>
      <c r="CDH555" s="168"/>
      <c r="CDI555" s="168"/>
      <c r="CDJ555" s="168"/>
      <c r="CDK555" s="168"/>
      <c r="CDL555" s="168"/>
      <c r="CDM555" s="168"/>
      <c r="CDN555" s="168"/>
      <c r="CDO555" s="168"/>
      <c r="CDP555" s="168"/>
      <c r="CDQ555" s="168"/>
      <c r="CDR555" s="168"/>
      <c r="CDS555" s="168"/>
      <c r="CDT555" s="168"/>
      <c r="CDU555" s="168"/>
      <c r="CDV555" s="168"/>
      <c r="CDW555" s="168"/>
      <c r="CDX555" s="168"/>
      <c r="CDY555" s="168"/>
      <c r="CDZ555" s="168"/>
      <c r="CEA555" s="168"/>
      <c r="CEB555" s="168"/>
      <c r="CEC555" s="168"/>
      <c r="CED555" s="168"/>
      <c r="CEE555" s="168"/>
      <c r="CEF555" s="168"/>
      <c r="CEG555" s="168"/>
      <c r="CEH555" s="168"/>
      <c r="CEI555" s="168"/>
      <c r="CEJ555" s="168"/>
      <c r="CEK555" s="168"/>
      <c r="CEL555" s="168"/>
      <c r="CEM555" s="168"/>
      <c r="CEN555" s="168"/>
      <c r="CEO555" s="168"/>
      <c r="CEP555" s="168"/>
      <c r="CEQ555" s="168"/>
      <c r="CER555" s="168"/>
      <c r="CES555" s="168"/>
      <c r="CET555" s="168"/>
      <c r="CEU555" s="168"/>
      <c r="CEV555" s="168"/>
      <c r="CEW555" s="168"/>
      <c r="CEX555" s="168"/>
      <c r="CEY555" s="168"/>
      <c r="CEZ555" s="168"/>
      <c r="CFA555" s="168"/>
      <c r="CFB555" s="168"/>
      <c r="CFC555" s="168"/>
      <c r="CFD555" s="168"/>
      <c r="CFE555" s="168"/>
      <c r="CFF555" s="168"/>
      <c r="CFG555" s="168"/>
      <c r="CFH555" s="168"/>
      <c r="CFI555" s="168"/>
      <c r="CFJ555" s="168"/>
      <c r="CFK555" s="168"/>
      <c r="CFL555" s="168"/>
      <c r="CFM555" s="168"/>
      <c r="CFN555" s="168"/>
      <c r="CFO555" s="168"/>
      <c r="CFP555" s="168"/>
      <c r="CFQ555" s="168"/>
      <c r="CFR555" s="168"/>
      <c r="CFS555" s="168"/>
      <c r="CFT555" s="168"/>
      <c r="CFU555" s="168"/>
      <c r="CFV555" s="168"/>
      <c r="CFW555" s="168"/>
      <c r="CFX555" s="168"/>
      <c r="CFY555" s="168"/>
      <c r="CFZ555" s="168"/>
      <c r="CGA555" s="168"/>
      <c r="CGB555" s="168"/>
      <c r="CGC555" s="168"/>
      <c r="CGD555" s="168"/>
      <c r="CGE555" s="168"/>
      <c r="CGF555" s="168"/>
      <c r="CGG555" s="168"/>
      <c r="CGH555" s="168"/>
      <c r="CGI555" s="168"/>
      <c r="CGJ555" s="168"/>
      <c r="CGK555" s="168"/>
      <c r="CGL555" s="168"/>
      <c r="CGM555" s="168"/>
      <c r="CGN555" s="168"/>
      <c r="CGO555" s="168"/>
      <c r="CGP555" s="168"/>
      <c r="CGQ555" s="168"/>
      <c r="CGR555" s="168"/>
      <c r="CGS555" s="168"/>
      <c r="CGT555" s="168"/>
      <c r="CGU555" s="168"/>
      <c r="CGV555" s="168"/>
      <c r="CGW555" s="168"/>
      <c r="CGX555" s="168"/>
      <c r="CGY555" s="168"/>
      <c r="CGZ555" s="168"/>
      <c r="CHA555" s="168"/>
      <c r="CHB555" s="168"/>
      <c r="CHC555" s="168"/>
      <c r="CHD555" s="168"/>
      <c r="CHE555" s="168"/>
      <c r="CHF555" s="168"/>
      <c r="CHG555" s="168"/>
      <c r="CHH555" s="168"/>
      <c r="CHI555" s="168"/>
      <c r="CHJ555" s="168"/>
      <c r="CHK555" s="168"/>
      <c r="CHL555" s="168"/>
      <c r="CHM555" s="168"/>
      <c r="CHN555" s="168"/>
      <c r="CHO555" s="168"/>
      <c r="CHP555" s="168"/>
      <c r="CHQ555" s="168"/>
      <c r="CHR555" s="168"/>
      <c r="CHS555" s="168"/>
      <c r="CHT555" s="168"/>
      <c r="CHU555" s="168"/>
      <c r="CHV555" s="168"/>
      <c r="CHW555" s="168"/>
      <c r="CHX555" s="168"/>
      <c r="CHY555" s="168"/>
      <c r="CHZ555" s="168"/>
      <c r="CIA555" s="168"/>
      <c r="CIB555" s="168"/>
      <c r="CIC555" s="168"/>
      <c r="CID555" s="168"/>
      <c r="CIE555" s="168"/>
      <c r="CIF555" s="168"/>
      <c r="CIG555" s="168"/>
      <c r="CIH555" s="168"/>
      <c r="CII555" s="168"/>
      <c r="CIJ555" s="168"/>
      <c r="CIK555" s="168"/>
      <c r="CIL555" s="168"/>
      <c r="CIM555" s="168"/>
      <c r="CIN555" s="168"/>
      <c r="CIO555" s="168"/>
      <c r="CIP555" s="168"/>
      <c r="CIQ555" s="168"/>
      <c r="CIR555" s="168"/>
      <c r="CIS555" s="168"/>
      <c r="CIT555" s="168"/>
      <c r="CIU555" s="168"/>
      <c r="CIV555" s="168"/>
      <c r="CIW555" s="168"/>
      <c r="CIX555" s="168"/>
      <c r="CIY555" s="168"/>
      <c r="CIZ555" s="168"/>
      <c r="CJA555" s="168"/>
      <c r="CJB555" s="168"/>
      <c r="CJC555" s="168"/>
      <c r="CJD555" s="168"/>
      <c r="CJE555" s="168"/>
      <c r="CJF555" s="168"/>
      <c r="CJG555" s="168"/>
      <c r="CJH555" s="168"/>
      <c r="CJI555" s="168"/>
      <c r="CJJ555" s="168"/>
      <c r="CJK555" s="168"/>
      <c r="CJL555" s="168"/>
      <c r="CJM555" s="168"/>
      <c r="CJN555" s="168"/>
      <c r="CJO555" s="168"/>
      <c r="CJP555" s="168"/>
      <c r="CJQ555" s="168"/>
      <c r="CJR555" s="168"/>
      <c r="CJS555" s="168"/>
      <c r="CJT555" s="168"/>
      <c r="CJU555" s="168"/>
      <c r="CJV555" s="168"/>
      <c r="CJW555" s="168"/>
      <c r="CJX555" s="168"/>
      <c r="CJY555" s="168"/>
      <c r="CJZ555" s="168"/>
      <c r="CKA555" s="168"/>
      <c r="CKB555" s="168"/>
      <c r="CKC555" s="168"/>
      <c r="CKD555" s="168"/>
      <c r="CKE555" s="168"/>
      <c r="CKF555" s="168"/>
      <c r="CKG555" s="168"/>
      <c r="CKH555" s="168"/>
      <c r="CKI555" s="168"/>
      <c r="CKJ555" s="168"/>
      <c r="CKK555" s="168"/>
      <c r="CKL555" s="168"/>
      <c r="CKM555" s="168"/>
      <c r="CKN555" s="168"/>
      <c r="CKO555" s="168"/>
      <c r="CKP555" s="168"/>
      <c r="CKQ555" s="168"/>
      <c r="CKR555" s="168"/>
      <c r="CKS555" s="168"/>
      <c r="CKT555" s="168"/>
      <c r="CKU555" s="168"/>
      <c r="CKV555" s="168"/>
      <c r="CKW555" s="168"/>
      <c r="CKX555" s="168"/>
      <c r="CKY555" s="168"/>
      <c r="CKZ555" s="168"/>
      <c r="CLA555" s="168"/>
      <c r="CLB555" s="168"/>
      <c r="CLC555" s="168"/>
      <c r="CLD555" s="168"/>
      <c r="CLE555" s="168"/>
      <c r="CLF555" s="168"/>
      <c r="CLG555" s="168"/>
      <c r="CLH555" s="168"/>
      <c r="CLI555" s="168"/>
      <c r="CLJ555" s="168"/>
      <c r="CLK555" s="168"/>
      <c r="CLL555" s="168"/>
      <c r="CLM555" s="168"/>
      <c r="CLN555" s="168"/>
      <c r="CLO555" s="168"/>
      <c r="CLP555" s="168"/>
      <c r="CLQ555" s="168"/>
      <c r="CLR555" s="168"/>
      <c r="CLS555" s="168"/>
      <c r="CLT555" s="168"/>
      <c r="CLU555" s="168"/>
      <c r="CLV555" s="168"/>
      <c r="CLW555" s="168"/>
      <c r="CLX555" s="168"/>
      <c r="CLY555" s="168"/>
      <c r="CLZ555" s="168"/>
      <c r="CMA555" s="168"/>
      <c r="CMB555" s="168"/>
      <c r="CMC555" s="168"/>
      <c r="CMD555" s="168"/>
      <c r="CME555" s="168"/>
      <c r="CMF555" s="168"/>
      <c r="CMG555" s="168"/>
      <c r="CMH555" s="168"/>
      <c r="CMI555" s="168"/>
      <c r="CMJ555" s="168"/>
      <c r="CMK555" s="168"/>
      <c r="CML555" s="168"/>
      <c r="CMM555" s="168"/>
      <c r="CMN555" s="168"/>
      <c r="CMO555" s="168"/>
      <c r="CMP555" s="168"/>
      <c r="CMQ555" s="168"/>
      <c r="CMR555" s="168"/>
      <c r="CMS555" s="168"/>
      <c r="CMT555" s="168"/>
      <c r="CMU555" s="168"/>
      <c r="CMV555" s="168"/>
      <c r="CMW555" s="168"/>
      <c r="CMX555" s="168"/>
      <c r="CMY555" s="168"/>
      <c r="CMZ555" s="168"/>
      <c r="CNA555" s="168"/>
      <c r="CNB555" s="168"/>
      <c r="CNC555" s="168"/>
      <c r="CND555" s="168"/>
      <c r="CNE555" s="168"/>
      <c r="CNF555" s="168"/>
      <c r="CNG555" s="168"/>
      <c r="CNH555" s="168"/>
      <c r="CNI555" s="168"/>
      <c r="CNJ555" s="168"/>
      <c r="CNK555" s="168"/>
      <c r="CNL555" s="168"/>
      <c r="CNM555" s="168"/>
      <c r="CNN555" s="168"/>
      <c r="CNO555" s="168"/>
      <c r="CNP555" s="168"/>
      <c r="CNQ555" s="168"/>
      <c r="CNR555" s="168"/>
      <c r="CNS555" s="168"/>
      <c r="CNT555" s="168"/>
      <c r="CNU555" s="168"/>
      <c r="CNV555" s="168"/>
      <c r="CNW555" s="168"/>
      <c r="CNX555" s="168"/>
      <c r="CNY555" s="168"/>
      <c r="CNZ555" s="168"/>
      <c r="COA555" s="168"/>
      <c r="COB555" s="168"/>
      <c r="COC555" s="168"/>
      <c r="COD555" s="168"/>
      <c r="COE555" s="168"/>
      <c r="COF555" s="168"/>
      <c r="COG555" s="168"/>
      <c r="COH555" s="168"/>
      <c r="COI555" s="168"/>
      <c r="COJ555" s="168"/>
      <c r="COK555" s="168"/>
      <c r="COL555" s="168"/>
      <c r="COM555" s="168"/>
      <c r="CON555" s="168"/>
      <c r="COO555" s="168"/>
      <c r="COP555" s="168"/>
      <c r="COQ555" s="168"/>
      <c r="COR555" s="168"/>
      <c r="COS555" s="168"/>
      <c r="COT555" s="168"/>
      <c r="COU555" s="168"/>
      <c r="COV555" s="168"/>
      <c r="COW555" s="168"/>
      <c r="COX555" s="168"/>
      <c r="COY555" s="168"/>
      <c r="COZ555" s="168"/>
      <c r="CPA555" s="168"/>
      <c r="CPB555" s="168"/>
      <c r="CPC555" s="168"/>
      <c r="CPD555" s="168"/>
      <c r="CPE555" s="168"/>
      <c r="CPF555" s="168"/>
      <c r="CPG555" s="168"/>
      <c r="CPH555" s="168"/>
      <c r="CPI555" s="168"/>
      <c r="CPJ555" s="168"/>
      <c r="CPK555" s="168"/>
      <c r="CPL555" s="168"/>
      <c r="CPM555" s="168"/>
      <c r="CPN555" s="168"/>
      <c r="CPO555" s="168"/>
      <c r="CPP555" s="168"/>
      <c r="CPQ555" s="168"/>
      <c r="CPR555" s="168"/>
      <c r="CPS555" s="168"/>
      <c r="CPT555" s="168"/>
      <c r="CPU555" s="168"/>
      <c r="CPV555" s="168"/>
      <c r="CPW555" s="168"/>
      <c r="CPX555" s="168"/>
      <c r="CPY555" s="168"/>
      <c r="CPZ555" s="168"/>
      <c r="CQA555" s="168"/>
      <c r="CQB555" s="168"/>
      <c r="CQC555" s="168"/>
      <c r="CQD555" s="168"/>
      <c r="CQE555" s="168"/>
      <c r="CQF555" s="168"/>
      <c r="CQG555" s="168"/>
      <c r="CQH555" s="168"/>
      <c r="CQI555" s="168"/>
      <c r="CQJ555" s="168"/>
      <c r="CQK555" s="168"/>
      <c r="CQL555" s="168"/>
      <c r="CQM555" s="168"/>
      <c r="CQN555" s="168"/>
      <c r="CQO555" s="168"/>
      <c r="CQP555" s="168"/>
      <c r="CQQ555" s="168"/>
      <c r="CQR555" s="168"/>
      <c r="CQS555" s="168"/>
      <c r="CQT555" s="168"/>
      <c r="CQU555" s="168"/>
      <c r="CQV555" s="168"/>
      <c r="CQW555" s="168"/>
      <c r="CQX555" s="168"/>
      <c r="CQY555" s="168"/>
      <c r="CQZ555" s="168"/>
      <c r="CRA555" s="168"/>
      <c r="CRB555" s="168"/>
      <c r="CRC555" s="168"/>
      <c r="CRD555" s="168"/>
      <c r="CRE555" s="168"/>
      <c r="CRF555" s="168"/>
      <c r="CRG555" s="168"/>
      <c r="CRH555" s="168"/>
      <c r="CRI555" s="168"/>
      <c r="CRJ555" s="168"/>
      <c r="CRK555" s="168"/>
      <c r="CRL555" s="168"/>
      <c r="CRM555" s="168"/>
      <c r="CRN555" s="168"/>
      <c r="CRO555" s="168"/>
      <c r="CRP555" s="168"/>
      <c r="CRQ555" s="168"/>
      <c r="CRR555" s="168"/>
      <c r="CRS555" s="168"/>
      <c r="CRT555" s="168"/>
      <c r="CRU555" s="168"/>
      <c r="CRV555" s="168"/>
      <c r="CRW555" s="168"/>
      <c r="CRX555" s="168"/>
      <c r="CRY555" s="168"/>
      <c r="CRZ555" s="168"/>
      <c r="CSA555" s="168"/>
      <c r="CSB555" s="168"/>
      <c r="CSC555" s="168"/>
      <c r="CSD555" s="168"/>
      <c r="CSE555" s="168"/>
      <c r="CSF555" s="168"/>
      <c r="CSG555" s="168"/>
      <c r="CSH555" s="168"/>
      <c r="CSI555" s="168"/>
      <c r="CSJ555" s="168"/>
      <c r="CSK555" s="168"/>
      <c r="CSL555" s="168"/>
      <c r="CSM555" s="168"/>
      <c r="CSN555" s="168"/>
      <c r="CSO555" s="168"/>
      <c r="CSP555" s="168"/>
      <c r="CSQ555" s="168"/>
      <c r="CSR555" s="168"/>
      <c r="CSS555" s="168"/>
      <c r="CST555" s="168"/>
      <c r="CSU555" s="168"/>
      <c r="CSV555" s="168"/>
      <c r="CSW555" s="168"/>
      <c r="CSX555" s="168"/>
      <c r="CSY555" s="168"/>
      <c r="CSZ555" s="168"/>
      <c r="CTA555" s="168"/>
      <c r="CTB555" s="168"/>
      <c r="CTC555" s="168"/>
      <c r="CTD555" s="168"/>
      <c r="CTE555" s="168"/>
      <c r="CTF555" s="168"/>
      <c r="CTG555" s="168"/>
      <c r="CTH555" s="168"/>
      <c r="CTI555" s="168"/>
      <c r="CTJ555" s="168"/>
      <c r="CTK555" s="168"/>
      <c r="CTL555" s="168"/>
      <c r="CTM555" s="168"/>
      <c r="CTN555" s="168"/>
      <c r="CTO555" s="168"/>
      <c r="CTP555" s="168"/>
      <c r="CTQ555" s="168"/>
      <c r="CTR555" s="168"/>
      <c r="CTS555" s="168"/>
      <c r="CTT555" s="168"/>
      <c r="CTU555" s="168"/>
      <c r="CTV555" s="168"/>
      <c r="CTW555" s="168"/>
      <c r="CTX555" s="168"/>
      <c r="CTY555" s="168"/>
      <c r="CTZ555" s="168"/>
      <c r="CUA555" s="168"/>
      <c r="CUB555" s="168"/>
      <c r="CUC555" s="168"/>
      <c r="CUD555" s="168"/>
      <c r="CUE555" s="168"/>
      <c r="CUF555" s="168"/>
      <c r="CUG555" s="168"/>
      <c r="CUH555" s="168"/>
      <c r="CUI555" s="168"/>
      <c r="CUJ555" s="168"/>
      <c r="CUK555" s="168"/>
      <c r="CUL555" s="168"/>
      <c r="CUM555" s="168"/>
      <c r="CUN555" s="168"/>
      <c r="CUO555" s="168"/>
      <c r="CUP555" s="168"/>
      <c r="CUQ555" s="168"/>
      <c r="CUR555" s="168"/>
      <c r="CUS555" s="168"/>
      <c r="CUT555" s="168"/>
      <c r="CUU555" s="168"/>
      <c r="CUV555" s="168"/>
      <c r="CUW555" s="168"/>
      <c r="CUX555" s="168"/>
      <c r="CUY555" s="168"/>
      <c r="CUZ555" s="168"/>
      <c r="CVA555" s="168"/>
      <c r="CVB555" s="168"/>
      <c r="CVC555" s="168"/>
      <c r="CVD555" s="168"/>
      <c r="CVE555" s="168"/>
      <c r="CVF555" s="168"/>
      <c r="CVG555" s="168"/>
      <c r="CVH555" s="168"/>
      <c r="CVI555" s="168"/>
      <c r="CVJ555" s="168"/>
      <c r="CVK555" s="168"/>
      <c r="CVL555" s="168"/>
      <c r="CVM555" s="168"/>
      <c r="CVN555" s="168"/>
      <c r="CVO555" s="168"/>
      <c r="CVP555" s="168"/>
      <c r="CVQ555" s="168"/>
      <c r="CVR555" s="168"/>
      <c r="CVS555" s="168"/>
      <c r="CVT555" s="168"/>
      <c r="CVU555" s="168"/>
      <c r="CVV555" s="168"/>
      <c r="CVW555" s="168"/>
      <c r="CVX555" s="168"/>
      <c r="CVY555" s="168"/>
      <c r="CVZ555" s="168"/>
      <c r="CWA555" s="168"/>
      <c r="CWB555" s="168"/>
      <c r="CWC555" s="168"/>
      <c r="CWD555" s="168"/>
      <c r="CWE555" s="168"/>
      <c r="CWF555" s="168"/>
      <c r="CWG555" s="168"/>
      <c r="CWH555" s="168"/>
      <c r="CWI555" s="168"/>
      <c r="CWJ555" s="168"/>
      <c r="CWK555" s="168"/>
      <c r="CWL555" s="168"/>
      <c r="CWM555" s="168"/>
      <c r="CWN555" s="168"/>
      <c r="CWO555" s="168"/>
      <c r="CWP555" s="168"/>
      <c r="CWQ555" s="168"/>
      <c r="CWR555" s="168"/>
      <c r="CWS555" s="168"/>
      <c r="CWT555" s="168"/>
      <c r="CWU555" s="168"/>
      <c r="CWV555" s="168"/>
      <c r="CWW555" s="168"/>
      <c r="CWX555" s="168"/>
      <c r="CWY555" s="168"/>
      <c r="CWZ555" s="168"/>
      <c r="CXA555" s="168"/>
      <c r="CXB555" s="168"/>
      <c r="CXC555" s="168"/>
      <c r="CXD555" s="168"/>
      <c r="CXE555" s="168"/>
      <c r="CXF555" s="168"/>
      <c r="CXG555" s="168"/>
      <c r="CXH555" s="168"/>
      <c r="CXI555" s="168"/>
      <c r="CXJ555" s="168"/>
      <c r="CXK555" s="168"/>
      <c r="CXL555" s="168"/>
      <c r="CXM555" s="168"/>
      <c r="CXN555" s="168"/>
      <c r="CXO555" s="168"/>
      <c r="CXP555" s="168"/>
      <c r="CXQ555" s="168"/>
      <c r="CXR555" s="168"/>
      <c r="CXS555" s="168"/>
      <c r="CXT555" s="168"/>
      <c r="CXU555" s="168"/>
      <c r="CXV555" s="168"/>
      <c r="CXW555" s="168"/>
      <c r="CXX555" s="168"/>
      <c r="CXY555" s="168"/>
      <c r="CXZ555" s="168"/>
      <c r="CYA555" s="168"/>
      <c r="CYB555" s="168"/>
      <c r="CYC555" s="168"/>
      <c r="CYD555" s="168"/>
      <c r="CYE555" s="168"/>
      <c r="CYF555" s="168"/>
      <c r="CYG555" s="168"/>
      <c r="CYH555" s="168"/>
      <c r="CYI555" s="168"/>
      <c r="CYJ555" s="168"/>
      <c r="CYK555" s="168"/>
      <c r="CYL555" s="168"/>
      <c r="CYM555" s="168"/>
      <c r="CYN555" s="168"/>
      <c r="CYO555" s="168"/>
      <c r="CYP555" s="168"/>
      <c r="CYQ555" s="168"/>
      <c r="CYR555" s="168"/>
      <c r="CYS555" s="168"/>
      <c r="CYT555" s="168"/>
      <c r="CYU555" s="168"/>
      <c r="CYV555" s="168"/>
      <c r="CYW555" s="168"/>
      <c r="CYX555" s="168"/>
      <c r="CYY555" s="168"/>
      <c r="CYZ555" s="168"/>
      <c r="CZA555" s="168"/>
      <c r="CZB555" s="168"/>
      <c r="CZC555" s="168"/>
      <c r="CZD555" s="168"/>
      <c r="CZE555" s="168"/>
      <c r="CZF555" s="168"/>
      <c r="CZG555" s="168"/>
      <c r="CZH555" s="168"/>
      <c r="CZI555" s="168"/>
      <c r="CZJ555" s="168"/>
      <c r="CZK555" s="168"/>
      <c r="CZL555" s="168"/>
      <c r="CZM555" s="168"/>
      <c r="CZN555" s="168"/>
      <c r="CZO555" s="168"/>
      <c r="CZP555" s="168"/>
      <c r="CZQ555" s="168"/>
      <c r="CZR555" s="168"/>
      <c r="CZS555" s="168"/>
      <c r="CZT555" s="168"/>
      <c r="CZU555" s="168"/>
      <c r="CZV555" s="168"/>
      <c r="CZW555" s="168"/>
      <c r="CZX555" s="168"/>
      <c r="CZY555" s="168"/>
      <c r="CZZ555" s="168"/>
      <c r="DAA555" s="168"/>
      <c r="DAB555" s="168"/>
      <c r="DAC555" s="168"/>
      <c r="DAD555" s="168"/>
      <c r="DAE555" s="168"/>
      <c r="DAF555" s="168"/>
      <c r="DAG555" s="168"/>
      <c r="DAH555" s="168"/>
      <c r="DAI555" s="168"/>
      <c r="DAJ555" s="168"/>
      <c r="DAK555" s="168"/>
      <c r="DAL555" s="168"/>
      <c r="DAM555" s="168"/>
      <c r="DAN555" s="168"/>
      <c r="DAO555" s="168"/>
      <c r="DAP555" s="168"/>
      <c r="DAQ555" s="168"/>
      <c r="DAR555" s="168"/>
      <c r="DAS555" s="168"/>
      <c r="DAT555" s="168"/>
      <c r="DAU555" s="168"/>
      <c r="DAV555" s="168"/>
      <c r="DAW555" s="168"/>
      <c r="DAX555" s="168"/>
      <c r="DAY555" s="168"/>
      <c r="DAZ555" s="168"/>
      <c r="DBA555" s="168"/>
      <c r="DBB555" s="168"/>
      <c r="DBC555" s="168"/>
      <c r="DBD555" s="168"/>
      <c r="DBE555" s="168"/>
      <c r="DBF555" s="168"/>
      <c r="DBG555" s="168"/>
      <c r="DBH555" s="168"/>
      <c r="DBI555" s="168"/>
      <c r="DBJ555" s="168"/>
      <c r="DBK555" s="168"/>
      <c r="DBL555" s="168"/>
      <c r="DBM555" s="168"/>
      <c r="DBN555" s="168"/>
      <c r="DBO555" s="168"/>
      <c r="DBP555" s="168"/>
      <c r="DBQ555" s="168"/>
      <c r="DBR555" s="168"/>
      <c r="DBS555" s="168"/>
      <c r="DBT555" s="168"/>
      <c r="DBU555" s="168"/>
      <c r="DBV555" s="168"/>
      <c r="DBW555" s="168"/>
      <c r="DBX555" s="168"/>
      <c r="DBY555" s="168"/>
      <c r="DBZ555" s="168"/>
      <c r="DCA555" s="168"/>
      <c r="DCB555" s="168"/>
      <c r="DCC555" s="168"/>
      <c r="DCD555" s="168"/>
      <c r="DCE555" s="168"/>
      <c r="DCF555" s="168"/>
      <c r="DCG555" s="168"/>
      <c r="DCH555" s="168"/>
      <c r="DCI555" s="168"/>
      <c r="DCJ555" s="168"/>
      <c r="DCK555" s="168"/>
      <c r="DCL555" s="168"/>
      <c r="DCM555" s="168"/>
      <c r="DCN555" s="168"/>
      <c r="DCO555" s="168"/>
      <c r="DCP555" s="168"/>
      <c r="DCQ555" s="168"/>
      <c r="DCR555" s="168"/>
      <c r="DCS555" s="168"/>
      <c r="DCT555" s="168"/>
      <c r="DCU555" s="168"/>
      <c r="DCV555" s="168"/>
      <c r="DCW555" s="168"/>
      <c r="DCX555" s="168"/>
      <c r="DCY555" s="168"/>
      <c r="DCZ555" s="168"/>
      <c r="DDA555" s="168"/>
      <c r="DDB555" s="168"/>
      <c r="DDC555" s="168"/>
      <c r="DDD555" s="168"/>
      <c r="DDE555" s="168"/>
      <c r="DDF555" s="168"/>
      <c r="DDG555" s="168"/>
      <c r="DDH555" s="168"/>
      <c r="DDI555" s="168"/>
      <c r="DDJ555" s="168"/>
      <c r="DDK555" s="168"/>
      <c r="DDL555" s="168"/>
      <c r="DDM555" s="168"/>
      <c r="DDN555" s="168"/>
      <c r="DDO555" s="168"/>
      <c r="DDP555" s="168"/>
      <c r="DDQ555" s="168"/>
      <c r="DDR555" s="168"/>
      <c r="DDS555" s="168"/>
      <c r="DDT555" s="168"/>
      <c r="DDU555" s="168"/>
      <c r="DDV555" s="168"/>
      <c r="DDW555" s="168"/>
      <c r="DDX555" s="168"/>
      <c r="DDY555" s="168"/>
      <c r="DDZ555" s="168"/>
      <c r="DEA555" s="168"/>
      <c r="DEB555" s="168"/>
      <c r="DEC555" s="168"/>
      <c r="DED555" s="168"/>
      <c r="DEE555" s="168"/>
      <c r="DEF555" s="168"/>
      <c r="DEG555" s="168"/>
      <c r="DEH555" s="168"/>
      <c r="DEI555" s="168"/>
      <c r="DEJ555" s="168"/>
      <c r="DEK555" s="168"/>
      <c r="DEL555" s="168"/>
      <c r="DEM555" s="168"/>
      <c r="DEN555" s="168"/>
      <c r="DEO555" s="168"/>
      <c r="DEP555" s="168"/>
      <c r="DEQ555" s="168"/>
      <c r="DER555" s="168"/>
      <c r="DES555" s="168"/>
      <c r="DET555" s="168"/>
      <c r="DEU555" s="168"/>
      <c r="DEV555" s="168"/>
      <c r="DEW555" s="168"/>
      <c r="DEX555" s="168"/>
      <c r="DEY555" s="168"/>
      <c r="DEZ555" s="168"/>
      <c r="DFA555" s="168"/>
      <c r="DFB555" s="168"/>
      <c r="DFC555" s="168"/>
      <c r="DFD555" s="168"/>
      <c r="DFE555" s="168"/>
      <c r="DFF555" s="168"/>
      <c r="DFG555" s="168"/>
      <c r="DFH555" s="168"/>
      <c r="DFI555" s="168"/>
      <c r="DFJ555" s="168"/>
      <c r="DFK555" s="168"/>
      <c r="DFL555" s="168"/>
      <c r="DFM555" s="168"/>
      <c r="DFN555" s="168"/>
      <c r="DFO555" s="168"/>
      <c r="DFP555" s="168"/>
      <c r="DFQ555" s="168"/>
      <c r="DFR555" s="168"/>
      <c r="DFS555" s="168"/>
      <c r="DFT555" s="168"/>
      <c r="DFU555" s="168"/>
      <c r="DFV555" s="168"/>
      <c r="DFW555" s="168"/>
      <c r="DFX555" s="168"/>
      <c r="DFY555" s="168"/>
      <c r="DFZ555" s="168"/>
      <c r="DGA555" s="168"/>
      <c r="DGB555" s="168"/>
      <c r="DGC555" s="168"/>
      <c r="DGD555" s="168"/>
      <c r="DGE555" s="168"/>
      <c r="DGF555" s="168"/>
      <c r="DGG555" s="168"/>
      <c r="DGH555" s="168"/>
      <c r="DGI555" s="168"/>
      <c r="DGJ555" s="168"/>
      <c r="DGK555" s="168"/>
      <c r="DGL555" s="168"/>
      <c r="DGM555" s="168"/>
      <c r="DGN555" s="168"/>
      <c r="DGO555" s="168"/>
      <c r="DGP555" s="168"/>
      <c r="DGQ555" s="168"/>
      <c r="DGR555" s="168"/>
      <c r="DGS555" s="168"/>
      <c r="DGT555" s="168"/>
      <c r="DGU555" s="168"/>
      <c r="DGV555" s="168"/>
      <c r="DGW555" s="168"/>
      <c r="DGX555" s="168"/>
      <c r="DGY555" s="168"/>
      <c r="DGZ555" s="168"/>
      <c r="DHA555" s="168"/>
      <c r="DHB555" s="168"/>
      <c r="DHC555" s="168"/>
      <c r="DHD555" s="168"/>
      <c r="DHE555" s="168"/>
      <c r="DHF555" s="168"/>
      <c r="DHG555" s="168"/>
      <c r="DHH555" s="168"/>
      <c r="DHI555" s="168"/>
      <c r="DHJ555" s="168"/>
      <c r="DHK555" s="168"/>
      <c r="DHL555" s="168"/>
      <c r="DHM555" s="168"/>
      <c r="DHN555" s="168"/>
      <c r="DHO555" s="168"/>
      <c r="DHP555" s="168"/>
      <c r="DHQ555" s="168"/>
      <c r="DHR555" s="168"/>
      <c r="DHS555" s="168"/>
      <c r="DHT555" s="168"/>
      <c r="DHU555" s="168"/>
      <c r="DHV555" s="168"/>
      <c r="DHW555" s="168"/>
      <c r="DHX555" s="168"/>
      <c r="DHY555" s="168"/>
      <c r="DHZ555" s="168"/>
      <c r="DIA555" s="168"/>
      <c r="DIB555" s="168"/>
      <c r="DIC555" s="168"/>
      <c r="DID555" s="168"/>
      <c r="DIE555" s="168"/>
      <c r="DIF555" s="168"/>
      <c r="DIG555" s="168"/>
      <c r="DIH555" s="168"/>
      <c r="DII555" s="168"/>
      <c r="DIJ555" s="168"/>
      <c r="DIK555" s="168"/>
      <c r="DIL555" s="168"/>
      <c r="DIM555" s="168"/>
      <c r="DIN555" s="168"/>
      <c r="DIO555" s="168"/>
      <c r="DIP555" s="168"/>
      <c r="DIQ555" s="168"/>
      <c r="DIR555" s="168"/>
      <c r="DIS555" s="168"/>
      <c r="DIT555" s="168"/>
      <c r="DIU555" s="168"/>
      <c r="DIV555" s="168"/>
      <c r="DIW555" s="168"/>
      <c r="DIX555" s="168"/>
      <c r="DIY555" s="168"/>
      <c r="DIZ555" s="168"/>
      <c r="DJA555" s="168"/>
      <c r="DJB555" s="168"/>
      <c r="DJC555" s="168"/>
      <c r="DJD555" s="168"/>
      <c r="DJE555" s="168"/>
      <c r="DJF555" s="168"/>
      <c r="DJG555" s="168"/>
      <c r="DJH555" s="168"/>
      <c r="DJI555" s="168"/>
      <c r="DJJ555" s="168"/>
      <c r="DJK555" s="168"/>
      <c r="DJL555" s="168"/>
      <c r="DJM555" s="168"/>
      <c r="DJN555" s="168"/>
      <c r="DJO555" s="168"/>
      <c r="DJP555" s="168"/>
      <c r="DJQ555" s="168"/>
      <c r="DJR555" s="168"/>
      <c r="DJS555" s="168"/>
      <c r="DJT555" s="168"/>
      <c r="DJU555" s="168"/>
      <c r="DJV555" s="168"/>
      <c r="DJW555" s="168"/>
      <c r="DJX555" s="168"/>
      <c r="DJY555" s="168"/>
      <c r="DJZ555" s="168"/>
      <c r="DKA555" s="168"/>
      <c r="DKB555" s="168"/>
      <c r="DKC555" s="168"/>
      <c r="DKD555" s="168"/>
      <c r="DKE555" s="168"/>
      <c r="DKF555" s="168"/>
      <c r="DKG555" s="168"/>
      <c r="DKH555" s="168"/>
      <c r="DKI555" s="168"/>
      <c r="DKJ555" s="168"/>
      <c r="DKK555" s="168"/>
      <c r="DKL555" s="168"/>
      <c r="DKM555" s="168"/>
      <c r="DKN555" s="168"/>
      <c r="DKO555" s="168"/>
      <c r="DKP555" s="168"/>
      <c r="DKQ555" s="168"/>
      <c r="DKR555" s="168"/>
      <c r="DKS555" s="168"/>
      <c r="DKT555" s="168"/>
      <c r="DKU555" s="168"/>
      <c r="DKV555" s="168"/>
      <c r="DKW555" s="168"/>
      <c r="DKX555" s="168"/>
      <c r="DKY555" s="168"/>
      <c r="DKZ555" s="168"/>
      <c r="DLA555" s="168"/>
      <c r="DLB555" s="168"/>
      <c r="DLC555" s="168"/>
      <c r="DLD555" s="168"/>
      <c r="DLE555" s="168"/>
      <c r="DLF555" s="168"/>
      <c r="DLG555" s="168"/>
      <c r="DLH555" s="168"/>
      <c r="DLI555" s="168"/>
      <c r="DLJ555" s="168"/>
      <c r="DLK555" s="168"/>
      <c r="DLL555" s="168"/>
      <c r="DLM555" s="168"/>
      <c r="DLN555" s="168"/>
      <c r="DLO555" s="168"/>
      <c r="DLP555" s="168"/>
      <c r="DLQ555" s="168"/>
      <c r="DLR555" s="168"/>
      <c r="DLS555" s="168"/>
      <c r="DLT555" s="168"/>
      <c r="DLU555" s="168"/>
      <c r="DLV555" s="168"/>
      <c r="DLW555" s="168"/>
      <c r="DLX555" s="168"/>
      <c r="DLY555" s="168"/>
      <c r="DLZ555" s="168"/>
      <c r="DMA555" s="168"/>
      <c r="DMB555" s="168"/>
      <c r="DMC555" s="168"/>
      <c r="DMD555" s="168"/>
      <c r="DME555" s="168"/>
      <c r="DMF555" s="168"/>
      <c r="DMG555" s="168"/>
      <c r="DMH555" s="168"/>
      <c r="DMI555" s="168"/>
      <c r="DMJ555" s="168"/>
      <c r="DMK555" s="168"/>
      <c r="DML555" s="168"/>
      <c r="DMM555" s="168"/>
      <c r="DMN555" s="168"/>
      <c r="DMO555" s="168"/>
      <c r="DMP555" s="168"/>
      <c r="DMQ555" s="168"/>
      <c r="DMR555" s="168"/>
      <c r="DMS555" s="168"/>
      <c r="DMT555" s="168"/>
      <c r="DMU555" s="168"/>
      <c r="DMV555" s="168"/>
      <c r="DMW555" s="168"/>
      <c r="DMX555" s="168"/>
      <c r="DMY555" s="168"/>
      <c r="DMZ555" s="168"/>
      <c r="DNA555" s="168"/>
      <c r="DNB555" s="168"/>
      <c r="DNC555" s="168"/>
      <c r="DND555" s="168"/>
      <c r="DNE555" s="168"/>
      <c r="DNF555" s="168"/>
      <c r="DNG555" s="168"/>
      <c r="DNH555" s="168"/>
      <c r="DNI555" s="168"/>
      <c r="DNJ555" s="168"/>
      <c r="DNK555" s="168"/>
      <c r="DNL555" s="168"/>
      <c r="DNM555" s="168"/>
      <c r="DNN555" s="168"/>
      <c r="DNO555" s="168"/>
      <c r="DNP555" s="168"/>
      <c r="DNQ555" s="168"/>
      <c r="DNR555" s="168"/>
      <c r="DNS555" s="168"/>
      <c r="DNT555" s="168"/>
      <c r="DNU555" s="168"/>
      <c r="DNV555" s="168"/>
      <c r="DNW555" s="168"/>
      <c r="DNX555" s="168"/>
      <c r="DNY555" s="168"/>
      <c r="DNZ555" s="168"/>
      <c r="DOA555" s="168"/>
      <c r="DOB555" s="168"/>
      <c r="DOC555" s="168"/>
      <c r="DOD555" s="168"/>
      <c r="DOE555" s="168"/>
      <c r="DOF555" s="168"/>
      <c r="DOG555" s="168"/>
      <c r="DOH555" s="168"/>
      <c r="DOI555" s="168"/>
      <c r="DOJ555" s="168"/>
      <c r="DOK555" s="168"/>
      <c r="DOL555" s="168"/>
      <c r="DOM555" s="168"/>
      <c r="DON555" s="168"/>
      <c r="DOO555" s="168"/>
      <c r="DOP555" s="168"/>
      <c r="DOQ555" s="168"/>
      <c r="DOR555" s="168"/>
      <c r="DOS555" s="168"/>
      <c r="DOT555" s="168"/>
      <c r="DOU555" s="168"/>
      <c r="DOV555" s="168"/>
      <c r="DOW555" s="168"/>
      <c r="DOX555" s="168"/>
      <c r="DOY555" s="168"/>
      <c r="DOZ555" s="168"/>
      <c r="DPA555" s="168"/>
      <c r="DPB555" s="168"/>
      <c r="DPC555" s="168"/>
      <c r="DPD555" s="168"/>
      <c r="DPE555" s="168"/>
      <c r="DPF555" s="168"/>
      <c r="DPG555" s="168"/>
      <c r="DPH555" s="168"/>
      <c r="DPI555" s="168"/>
      <c r="DPJ555" s="168"/>
      <c r="DPK555" s="168"/>
      <c r="DPL555" s="168"/>
      <c r="DPM555" s="168"/>
      <c r="DPN555" s="168"/>
      <c r="DPO555" s="168"/>
      <c r="DPP555" s="168"/>
      <c r="DPQ555" s="168"/>
      <c r="DPR555" s="168"/>
      <c r="DPS555" s="168"/>
      <c r="DPT555" s="168"/>
      <c r="DPU555" s="168"/>
      <c r="DPV555" s="168"/>
      <c r="DPW555" s="168"/>
      <c r="DPX555" s="168"/>
      <c r="DPY555" s="168"/>
      <c r="DPZ555" s="168"/>
      <c r="DQA555" s="168"/>
      <c r="DQB555" s="168"/>
      <c r="DQC555" s="168"/>
      <c r="DQD555" s="168"/>
      <c r="DQE555" s="168"/>
      <c r="DQF555" s="168"/>
      <c r="DQG555" s="168"/>
      <c r="DQH555" s="168"/>
      <c r="DQI555" s="168"/>
      <c r="DQJ555" s="168"/>
      <c r="DQK555" s="168"/>
      <c r="DQL555" s="168"/>
      <c r="DQM555" s="168"/>
      <c r="DQN555" s="168"/>
      <c r="DQO555" s="168"/>
      <c r="DQP555" s="168"/>
      <c r="DQQ555" s="168"/>
      <c r="DQR555" s="168"/>
      <c r="DQS555" s="168"/>
      <c r="DQT555" s="168"/>
      <c r="DQU555" s="168"/>
      <c r="DQV555" s="168"/>
      <c r="DQW555" s="168"/>
      <c r="DQX555" s="168"/>
      <c r="DQY555" s="168"/>
      <c r="DQZ555" s="168"/>
      <c r="DRA555" s="168"/>
      <c r="DRB555" s="168"/>
      <c r="DRC555" s="168"/>
      <c r="DRD555" s="168"/>
      <c r="DRE555" s="168"/>
      <c r="DRF555" s="168"/>
      <c r="DRG555" s="168"/>
      <c r="DRH555" s="168"/>
      <c r="DRI555" s="168"/>
      <c r="DRJ555" s="168"/>
      <c r="DRK555" s="168"/>
      <c r="DRL555" s="168"/>
      <c r="DRM555" s="168"/>
      <c r="DRN555" s="168"/>
      <c r="DRO555" s="168"/>
      <c r="DRP555" s="168"/>
      <c r="DRQ555" s="168"/>
      <c r="DRR555" s="168"/>
      <c r="DRS555" s="168"/>
      <c r="DRT555" s="168"/>
      <c r="DRU555" s="168"/>
      <c r="DRV555" s="168"/>
      <c r="DRW555" s="168"/>
      <c r="DRX555" s="168"/>
      <c r="DRY555" s="168"/>
      <c r="DRZ555" s="168"/>
      <c r="DSA555" s="168"/>
      <c r="DSB555" s="168"/>
      <c r="DSC555" s="168"/>
      <c r="DSD555" s="168"/>
      <c r="DSE555" s="168"/>
      <c r="DSF555" s="168"/>
      <c r="DSG555" s="168"/>
      <c r="DSH555" s="168"/>
      <c r="DSI555" s="168"/>
      <c r="DSJ555" s="168"/>
      <c r="DSK555" s="168"/>
      <c r="DSL555" s="168"/>
      <c r="DSM555" s="168"/>
      <c r="DSN555" s="168"/>
      <c r="DSO555" s="168"/>
      <c r="DSP555" s="168"/>
      <c r="DSQ555" s="168"/>
      <c r="DSR555" s="168"/>
      <c r="DSS555" s="168"/>
      <c r="DST555" s="168"/>
      <c r="DSU555" s="168"/>
      <c r="DSV555" s="168"/>
      <c r="DSW555" s="168"/>
      <c r="DSX555" s="168"/>
      <c r="DSY555" s="168"/>
      <c r="DSZ555" s="168"/>
      <c r="DTA555" s="168"/>
      <c r="DTB555" s="168"/>
      <c r="DTC555" s="168"/>
      <c r="DTD555" s="168"/>
      <c r="DTE555" s="168"/>
      <c r="DTF555" s="168"/>
      <c r="DTG555" s="168"/>
      <c r="DTH555" s="168"/>
      <c r="DTI555" s="168"/>
      <c r="DTJ555" s="168"/>
      <c r="DTK555" s="168"/>
      <c r="DTL555" s="168"/>
      <c r="DTM555" s="168"/>
      <c r="DTN555" s="168"/>
      <c r="DTO555" s="168"/>
      <c r="DTP555" s="168"/>
      <c r="DTQ555" s="168"/>
      <c r="DTR555" s="168"/>
      <c r="DTS555" s="168"/>
      <c r="DTT555" s="168"/>
      <c r="DTU555" s="168"/>
      <c r="DTV555" s="168"/>
      <c r="DTW555" s="168"/>
      <c r="DTX555" s="168"/>
      <c r="DTY555" s="168"/>
      <c r="DTZ555" s="168"/>
      <c r="DUA555" s="168"/>
      <c r="DUB555" s="168"/>
      <c r="DUC555" s="168"/>
      <c r="DUD555" s="168"/>
      <c r="DUE555" s="168"/>
      <c r="DUF555" s="168"/>
      <c r="DUG555" s="168"/>
      <c r="DUH555" s="168"/>
      <c r="DUI555" s="168"/>
      <c r="DUJ555" s="168"/>
      <c r="DUK555" s="168"/>
      <c r="DUL555" s="168"/>
      <c r="DUM555" s="168"/>
      <c r="DUN555" s="168"/>
      <c r="DUO555" s="168"/>
      <c r="DUP555" s="168"/>
      <c r="DUQ555" s="168"/>
      <c r="DUR555" s="168"/>
      <c r="DUS555" s="168"/>
      <c r="DUT555" s="168"/>
      <c r="DUU555" s="168"/>
      <c r="DUV555" s="168"/>
      <c r="DUW555" s="168"/>
      <c r="DUX555" s="168"/>
      <c r="DUY555" s="168"/>
      <c r="DUZ555" s="168"/>
      <c r="DVA555" s="168"/>
      <c r="DVB555" s="168"/>
      <c r="DVC555" s="168"/>
      <c r="DVD555" s="168"/>
      <c r="DVE555" s="168"/>
      <c r="DVF555" s="168"/>
      <c r="DVG555" s="168"/>
      <c r="DVH555" s="168"/>
      <c r="DVI555" s="168"/>
      <c r="DVJ555" s="168"/>
      <c r="DVK555" s="168"/>
      <c r="DVL555" s="168"/>
      <c r="DVM555" s="168"/>
      <c r="DVN555" s="168"/>
      <c r="DVO555" s="168"/>
      <c r="DVP555" s="168"/>
      <c r="DVQ555" s="168"/>
      <c r="DVR555" s="168"/>
      <c r="DVS555" s="168"/>
      <c r="DVT555" s="168"/>
      <c r="DVU555" s="168"/>
      <c r="DVV555" s="168"/>
      <c r="DVW555" s="168"/>
      <c r="DVX555" s="168"/>
      <c r="DVY555" s="168"/>
      <c r="DVZ555" s="168"/>
      <c r="DWA555" s="168"/>
      <c r="DWB555" s="168"/>
      <c r="DWC555" s="168"/>
      <c r="DWD555" s="168"/>
      <c r="DWE555" s="168"/>
      <c r="DWF555" s="168"/>
      <c r="DWG555" s="168"/>
      <c r="DWH555" s="168"/>
      <c r="DWI555" s="168"/>
      <c r="DWJ555" s="168"/>
      <c r="DWK555" s="168"/>
      <c r="DWL555" s="168"/>
      <c r="DWM555" s="168"/>
      <c r="DWN555" s="168"/>
      <c r="DWO555" s="168"/>
      <c r="DWP555" s="168"/>
      <c r="DWQ555" s="168"/>
      <c r="DWR555" s="168"/>
      <c r="DWS555" s="168"/>
      <c r="DWT555" s="168"/>
      <c r="DWU555" s="168"/>
      <c r="DWV555" s="168"/>
      <c r="DWW555" s="168"/>
      <c r="DWX555" s="168"/>
      <c r="DWY555" s="168"/>
      <c r="DWZ555" s="168"/>
      <c r="DXA555" s="168"/>
      <c r="DXB555" s="168"/>
      <c r="DXC555" s="168"/>
      <c r="DXD555" s="168"/>
      <c r="DXE555" s="168"/>
      <c r="DXF555" s="168"/>
      <c r="DXG555" s="168"/>
      <c r="DXH555" s="168"/>
      <c r="DXI555" s="168"/>
      <c r="DXJ555" s="168"/>
      <c r="DXK555" s="168"/>
      <c r="DXL555" s="168"/>
      <c r="DXM555" s="168"/>
      <c r="DXN555" s="168"/>
      <c r="DXO555" s="168"/>
      <c r="DXP555" s="168"/>
      <c r="DXQ555" s="168"/>
      <c r="DXR555" s="168"/>
      <c r="DXS555" s="168"/>
      <c r="DXT555" s="168"/>
      <c r="DXU555" s="168"/>
      <c r="DXV555" s="168"/>
      <c r="DXW555" s="168"/>
      <c r="DXX555" s="168"/>
      <c r="DXY555" s="168"/>
      <c r="DXZ555" s="168"/>
      <c r="DYA555" s="168"/>
      <c r="DYB555" s="168"/>
      <c r="DYC555" s="168"/>
      <c r="DYD555" s="168"/>
      <c r="DYE555" s="168"/>
      <c r="DYF555" s="168"/>
      <c r="DYG555" s="168"/>
      <c r="DYH555" s="168"/>
      <c r="DYI555" s="168"/>
      <c r="DYJ555" s="168"/>
      <c r="DYK555" s="168"/>
      <c r="DYL555" s="168"/>
      <c r="DYM555" s="168"/>
      <c r="DYN555" s="168"/>
      <c r="DYO555" s="168"/>
      <c r="DYP555" s="168"/>
      <c r="DYQ555" s="168"/>
      <c r="DYR555" s="168"/>
      <c r="DYS555" s="168"/>
      <c r="DYT555" s="168"/>
      <c r="DYU555" s="168"/>
      <c r="DYV555" s="168"/>
      <c r="DYW555" s="168"/>
      <c r="DYX555" s="168"/>
      <c r="DYY555" s="168"/>
      <c r="DYZ555" s="168"/>
      <c r="DZA555" s="168"/>
      <c r="DZB555" s="168"/>
      <c r="DZC555" s="168"/>
      <c r="DZD555" s="168"/>
      <c r="DZE555" s="168"/>
      <c r="DZF555" s="168"/>
      <c r="DZG555" s="168"/>
      <c r="DZH555" s="168"/>
      <c r="DZI555" s="168"/>
      <c r="DZJ555" s="168"/>
      <c r="DZK555" s="168"/>
      <c r="DZL555" s="168"/>
      <c r="DZM555" s="168"/>
      <c r="DZN555" s="168"/>
      <c r="DZO555" s="168"/>
      <c r="DZP555" s="168"/>
      <c r="DZQ555" s="168"/>
      <c r="DZR555" s="168"/>
      <c r="DZS555" s="168"/>
      <c r="DZT555" s="168"/>
      <c r="DZU555" s="168"/>
      <c r="DZV555" s="168"/>
      <c r="DZW555" s="168"/>
      <c r="DZX555" s="168"/>
      <c r="DZY555" s="168"/>
      <c r="DZZ555" s="168"/>
      <c r="EAA555" s="168"/>
      <c r="EAB555" s="168"/>
      <c r="EAC555" s="168"/>
      <c r="EAD555" s="168"/>
      <c r="EAE555" s="168"/>
      <c r="EAF555" s="168"/>
      <c r="EAG555" s="168"/>
      <c r="EAH555" s="168"/>
      <c r="EAI555" s="168"/>
      <c r="EAJ555" s="168"/>
      <c r="EAK555" s="168"/>
      <c r="EAL555" s="168"/>
      <c r="EAM555" s="168"/>
      <c r="EAN555" s="168"/>
      <c r="EAO555" s="168"/>
      <c r="EAP555" s="168"/>
      <c r="EAQ555" s="168"/>
      <c r="EAR555" s="168"/>
      <c r="EAS555" s="168"/>
      <c r="EAT555" s="168"/>
      <c r="EAU555" s="168"/>
      <c r="EAV555" s="168"/>
      <c r="EAW555" s="168"/>
      <c r="EAX555" s="168"/>
      <c r="EAY555" s="168"/>
      <c r="EAZ555" s="168"/>
      <c r="EBA555" s="168"/>
      <c r="EBB555" s="168"/>
      <c r="EBC555" s="168"/>
      <c r="EBD555" s="168"/>
      <c r="EBE555" s="168"/>
      <c r="EBF555" s="168"/>
      <c r="EBG555" s="168"/>
      <c r="EBH555" s="168"/>
      <c r="EBI555" s="168"/>
      <c r="EBJ555" s="168"/>
      <c r="EBK555" s="168"/>
      <c r="EBL555" s="168"/>
      <c r="EBM555" s="168"/>
      <c r="EBN555" s="168"/>
      <c r="EBO555" s="168"/>
      <c r="EBP555" s="168"/>
      <c r="EBQ555" s="168"/>
      <c r="EBR555" s="168"/>
      <c r="EBS555" s="168"/>
      <c r="EBT555" s="168"/>
      <c r="EBU555" s="168"/>
      <c r="EBV555" s="168"/>
      <c r="EBW555" s="168"/>
      <c r="EBX555" s="168"/>
      <c r="EBY555" s="168"/>
      <c r="EBZ555" s="168"/>
      <c r="ECA555" s="168"/>
      <c r="ECB555" s="168"/>
      <c r="ECC555" s="168"/>
      <c r="ECD555" s="168"/>
      <c r="ECE555" s="168"/>
      <c r="ECF555" s="168"/>
      <c r="ECG555" s="168"/>
      <c r="ECH555" s="168"/>
      <c r="ECI555" s="168"/>
      <c r="ECJ555" s="168"/>
      <c r="ECK555" s="168"/>
      <c r="ECL555" s="168"/>
      <c r="ECM555" s="168"/>
      <c r="ECN555" s="168"/>
      <c r="ECO555" s="168"/>
      <c r="ECP555" s="168"/>
      <c r="ECQ555" s="168"/>
      <c r="ECR555" s="168"/>
      <c r="ECS555" s="168"/>
      <c r="ECT555" s="168"/>
      <c r="ECU555" s="168"/>
      <c r="ECV555" s="168"/>
      <c r="ECW555" s="168"/>
      <c r="ECX555" s="168"/>
      <c r="ECY555" s="168"/>
      <c r="ECZ555" s="168"/>
      <c r="EDA555" s="168"/>
      <c r="EDB555" s="168"/>
      <c r="EDC555" s="168"/>
      <c r="EDD555" s="168"/>
      <c r="EDE555" s="168"/>
      <c r="EDF555" s="168"/>
      <c r="EDG555" s="168"/>
      <c r="EDH555" s="168"/>
      <c r="EDI555" s="168"/>
      <c r="EDJ555" s="168"/>
      <c r="EDK555" s="168"/>
      <c r="EDL555" s="168"/>
      <c r="EDM555" s="168"/>
      <c r="EDN555" s="168"/>
      <c r="EDO555" s="168"/>
      <c r="EDP555" s="168"/>
      <c r="EDQ555" s="168"/>
      <c r="EDR555" s="168"/>
      <c r="EDS555" s="168"/>
      <c r="EDT555" s="168"/>
      <c r="EDU555" s="168"/>
      <c r="EDV555" s="168"/>
      <c r="EDW555" s="168"/>
      <c r="EDX555" s="168"/>
      <c r="EDY555" s="168"/>
      <c r="EDZ555" s="168"/>
      <c r="EEA555" s="168"/>
      <c r="EEB555" s="168"/>
      <c r="EEC555" s="168"/>
      <c r="EED555" s="168"/>
      <c r="EEE555" s="168"/>
      <c r="EEF555" s="168"/>
      <c r="EEG555" s="168"/>
      <c r="EEH555" s="168"/>
      <c r="EEI555" s="168"/>
      <c r="EEJ555" s="168"/>
      <c r="EEK555" s="168"/>
      <c r="EEL555" s="168"/>
      <c r="EEM555" s="168"/>
      <c r="EEN555" s="168"/>
      <c r="EEO555" s="168"/>
      <c r="EEP555" s="168"/>
      <c r="EEQ555" s="168"/>
      <c r="EER555" s="168"/>
      <c r="EES555" s="168"/>
      <c r="EET555" s="168"/>
      <c r="EEU555" s="168"/>
      <c r="EEV555" s="168"/>
      <c r="EEW555" s="168"/>
      <c r="EEX555" s="168"/>
      <c r="EEY555" s="168"/>
      <c r="EEZ555" s="168"/>
      <c r="EFA555" s="168"/>
      <c r="EFB555" s="168"/>
      <c r="EFC555" s="168"/>
      <c r="EFD555" s="168"/>
      <c r="EFE555" s="168"/>
      <c r="EFF555" s="168"/>
      <c r="EFG555" s="168"/>
      <c r="EFH555" s="168"/>
      <c r="EFI555" s="168"/>
      <c r="EFJ555" s="168"/>
      <c r="EFK555" s="168"/>
      <c r="EFL555" s="168"/>
      <c r="EFM555" s="168"/>
      <c r="EFN555" s="168"/>
      <c r="EFO555" s="168"/>
      <c r="EFP555" s="168"/>
      <c r="EFQ555" s="168"/>
      <c r="EFR555" s="168"/>
      <c r="EFS555" s="168"/>
      <c r="EFT555" s="168"/>
      <c r="EFU555" s="168"/>
      <c r="EFV555" s="168"/>
      <c r="EFW555" s="168"/>
      <c r="EFX555" s="168"/>
      <c r="EFY555" s="168"/>
      <c r="EFZ555" s="168"/>
      <c r="EGA555" s="168"/>
      <c r="EGB555" s="168"/>
      <c r="EGC555" s="168"/>
      <c r="EGD555" s="168"/>
      <c r="EGE555" s="168"/>
      <c r="EGF555" s="168"/>
      <c r="EGG555" s="168"/>
      <c r="EGH555" s="168"/>
      <c r="EGI555" s="168"/>
      <c r="EGJ555" s="168"/>
      <c r="EGK555" s="168"/>
      <c r="EGL555" s="168"/>
      <c r="EGM555" s="168"/>
      <c r="EGN555" s="168"/>
      <c r="EGO555" s="168"/>
      <c r="EGP555" s="168"/>
      <c r="EGQ555" s="168"/>
      <c r="EGR555" s="168"/>
      <c r="EGS555" s="168"/>
      <c r="EGT555" s="168"/>
      <c r="EGU555" s="168"/>
      <c r="EGV555" s="168"/>
      <c r="EGW555" s="168"/>
      <c r="EGX555" s="168"/>
      <c r="EGY555" s="168"/>
      <c r="EGZ555" s="168"/>
      <c r="EHA555" s="168"/>
      <c r="EHB555" s="168"/>
      <c r="EHC555" s="168"/>
      <c r="EHD555" s="168"/>
      <c r="EHE555" s="168"/>
      <c r="EHF555" s="168"/>
      <c r="EHG555" s="168"/>
      <c r="EHH555" s="168"/>
      <c r="EHI555" s="168"/>
      <c r="EHJ555" s="168"/>
      <c r="EHK555" s="168"/>
      <c r="EHL555" s="168"/>
      <c r="EHM555" s="168"/>
      <c r="EHN555" s="168"/>
      <c r="EHO555" s="168"/>
      <c r="EHP555" s="168"/>
      <c r="EHQ555" s="168"/>
      <c r="EHR555" s="168"/>
      <c r="EHS555" s="168"/>
      <c r="EHT555" s="168"/>
      <c r="EHU555" s="168"/>
      <c r="EHV555" s="168"/>
      <c r="EHW555" s="168"/>
      <c r="EHX555" s="168"/>
      <c r="EHY555" s="168"/>
      <c r="EHZ555" s="168"/>
      <c r="EIA555" s="168"/>
      <c r="EIB555" s="168"/>
      <c r="EIC555" s="168"/>
      <c r="EID555" s="168"/>
      <c r="EIE555" s="168"/>
      <c r="EIF555" s="168"/>
      <c r="EIG555" s="168"/>
      <c r="EIH555" s="168"/>
      <c r="EII555" s="168"/>
      <c r="EIJ555" s="168"/>
      <c r="EIK555" s="168"/>
      <c r="EIL555" s="168"/>
      <c r="EIM555" s="168"/>
      <c r="EIN555" s="168"/>
      <c r="EIO555" s="168"/>
      <c r="EIP555" s="168"/>
      <c r="EIQ555" s="168"/>
      <c r="EIR555" s="168"/>
      <c r="EIS555" s="168"/>
      <c r="EIT555" s="168"/>
      <c r="EIU555" s="168"/>
      <c r="EIV555" s="168"/>
      <c r="EIW555" s="168"/>
      <c r="EIX555" s="168"/>
      <c r="EIY555" s="168"/>
      <c r="EIZ555" s="168"/>
      <c r="EJA555" s="168"/>
      <c r="EJB555" s="168"/>
      <c r="EJC555" s="168"/>
      <c r="EJD555" s="168"/>
      <c r="EJE555" s="168"/>
      <c r="EJF555" s="168"/>
      <c r="EJG555" s="168"/>
      <c r="EJH555" s="168"/>
      <c r="EJI555" s="168"/>
      <c r="EJJ555" s="168"/>
      <c r="EJK555" s="168"/>
      <c r="EJL555" s="168"/>
      <c r="EJM555" s="168"/>
      <c r="EJN555" s="168"/>
      <c r="EJO555" s="168"/>
      <c r="EJP555" s="168"/>
      <c r="EJQ555" s="168"/>
      <c r="EJR555" s="168"/>
      <c r="EJS555" s="168"/>
      <c r="EJT555" s="168"/>
      <c r="EJU555" s="168"/>
      <c r="EJV555" s="168"/>
      <c r="EJW555" s="168"/>
      <c r="EJX555" s="168"/>
      <c r="EJY555" s="168"/>
      <c r="EJZ555" s="168"/>
      <c r="EKA555" s="168"/>
      <c r="EKB555" s="168"/>
      <c r="EKC555" s="168"/>
      <c r="EKD555" s="168"/>
      <c r="EKE555" s="168"/>
      <c r="EKF555" s="168"/>
      <c r="EKG555" s="168"/>
      <c r="EKH555" s="168"/>
      <c r="EKI555" s="168"/>
      <c r="EKJ555" s="168"/>
      <c r="EKK555" s="168"/>
      <c r="EKL555" s="168"/>
      <c r="EKM555" s="168"/>
      <c r="EKN555" s="168"/>
      <c r="EKO555" s="168"/>
      <c r="EKP555" s="168"/>
      <c r="EKQ555" s="168"/>
      <c r="EKR555" s="168"/>
      <c r="EKS555" s="168"/>
      <c r="EKT555" s="168"/>
      <c r="EKU555" s="168"/>
      <c r="EKV555" s="168"/>
      <c r="EKW555" s="168"/>
      <c r="EKX555" s="168"/>
      <c r="EKY555" s="168"/>
      <c r="EKZ555" s="168"/>
      <c r="ELA555" s="168"/>
      <c r="ELB555" s="168"/>
      <c r="ELC555" s="168"/>
      <c r="ELD555" s="168"/>
      <c r="ELE555" s="168"/>
      <c r="ELF555" s="168"/>
      <c r="ELG555" s="168"/>
      <c r="ELH555" s="168"/>
      <c r="ELI555" s="168"/>
      <c r="ELJ555" s="168"/>
      <c r="ELK555" s="168"/>
      <c r="ELL555" s="168"/>
      <c r="ELM555" s="168"/>
      <c r="ELN555" s="168"/>
      <c r="ELO555" s="168"/>
      <c r="ELP555" s="168"/>
      <c r="ELQ555" s="168"/>
      <c r="ELR555" s="168"/>
      <c r="ELS555" s="168"/>
      <c r="ELT555" s="168"/>
      <c r="ELU555" s="168"/>
      <c r="ELV555" s="168"/>
      <c r="ELW555" s="168"/>
      <c r="ELX555" s="168"/>
      <c r="ELY555" s="168"/>
      <c r="ELZ555" s="168"/>
      <c r="EMA555" s="168"/>
      <c r="EMB555" s="168"/>
      <c r="EMC555" s="168"/>
      <c r="EMD555" s="168"/>
      <c r="EME555" s="168"/>
      <c r="EMF555" s="168"/>
      <c r="EMG555" s="168"/>
      <c r="EMH555" s="168"/>
      <c r="EMI555" s="168"/>
      <c r="EMJ555" s="168"/>
      <c r="EMK555" s="168"/>
      <c r="EML555" s="168"/>
      <c r="EMM555" s="168"/>
      <c r="EMN555" s="168"/>
      <c r="EMO555" s="168"/>
      <c r="EMP555" s="168"/>
      <c r="EMQ555" s="168"/>
      <c r="EMR555" s="168"/>
      <c r="EMS555" s="168"/>
      <c r="EMT555" s="168"/>
      <c r="EMU555" s="168"/>
      <c r="EMV555" s="168"/>
      <c r="EMW555" s="168"/>
      <c r="EMX555" s="168"/>
      <c r="EMY555" s="168"/>
      <c r="EMZ555" s="168"/>
      <c r="ENA555" s="168"/>
      <c r="ENB555" s="168"/>
      <c r="ENC555" s="168"/>
      <c r="END555" s="168"/>
      <c r="ENE555" s="168"/>
      <c r="ENF555" s="168"/>
      <c r="ENG555" s="168"/>
      <c r="ENH555" s="168"/>
      <c r="ENI555" s="168"/>
      <c r="ENJ555" s="168"/>
      <c r="ENK555" s="168"/>
      <c r="ENL555" s="168"/>
      <c r="ENM555" s="168"/>
      <c r="ENN555" s="168"/>
      <c r="ENO555" s="168"/>
      <c r="ENP555" s="168"/>
      <c r="ENQ555" s="168"/>
      <c r="ENR555" s="168"/>
      <c r="ENS555" s="168"/>
      <c r="ENT555" s="168"/>
      <c r="ENU555" s="168"/>
      <c r="ENV555" s="168"/>
      <c r="ENW555" s="168"/>
      <c r="ENX555" s="168"/>
      <c r="ENY555" s="168"/>
      <c r="ENZ555" s="168"/>
      <c r="EOA555" s="168"/>
      <c r="EOB555" s="168"/>
      <c r="EOC555" s="168"/>
      <c r="EOD555" s="168"/>
      <c r="EOE555" s="168"/>
      <c r="EOF555" s="168"/>
      <c r="EOG555" s="168"/>
      <c r="EOH555" s="168"/>
      <c r="EOI555" s="168"/>
      <c r="EOJ555" s="168"/>
      <c r="EOK555" s="168"/>
      <c r="EOL555" s="168"/>
      <c r="EOM555" s="168"/>
      <c r="EON555" s="168"/>
      <c r="EOO555" s="168"/>
      <c r="EOP555" s="168"/>
      <c r="EOQ555" s="168"/>
      <c r="EOR555" s="168"/>
      <c r="EOS555" s="168"/>
      <c r="EOT555" s="168"/>
      <c r="EOU555" s="168"/>
      <c r="EOV555" s="168"/>
      <c r="EOW555" s="168"/>
      <c r="EOX555" s="168"/>
      <c r="EOY555" s="168"/>
      <c r="EOZ555" s="168"/>
      <c r="EPA555" s="168"/>
      <c r="EPB555" s="168"/>
      <c r="EPC555" s="168"/>
      <c r="EPD555" s="168"/>
      <c r="EPE555" s="168"/>
      <c r="EPF555" s="168"/>
      <c r="EPG555" s="168"/>
      <c r="EPH555" s="168"/>
      <c r="EPI555" s="168"/>
      <c r="EPJ555" s="168"/>
      <c r="EPK555" s="168"/>
      <c r="EPL555" s="168"/>
      <c r="EPM555" s="168"/>
      <c r="EPN555" s="168"/>
      <c r="EPO555" s="168"/>
      <c r="EPP555" s="168"/>
      <c r="EPQ555" s="168"/>
      <c r="EPR555" s="168"/>
      <c r="EPS555" s="168"/>
      <c r="EPT555" s="168"/>
      <c r="EPU555" s="168"/>
      <c r="EPV555" s="168"/>
      <c r="EPW555" s="168"/>
      <c r="EPX555" s="168"/>
      <c r="EPY555" s="168"/>
      <c r="EPZ555" s="168"/>
      <c r="EQA555" s="168"/>
      <c r="EQB555" s="168"/>
      <c r="EQC555" s="168"/>
      <c r="EQD555" s="168"/>
      <c r="EQE555" s="168"/>
      <c r="EQF555" s="168"/>
      <c r="EQG555" s="168"/>
      <c r="EQH555" s="168"/>
      <c r="EQI555" s="168"/>
      <c r="EQJ555" s="168"/>
      <c r="EQK555" s="168"/>
      <c r="EQL555" s="168"/>
      <c r="EQM555" s="168"/>
      <c r="EQN555" s="168"/>
      <c r="EQO555" s="168"/>
      <c r="EQP555" s="168"/>
      <c r="EQQ555" s="168"/>
      <c r="EQR555" s="168"/>
      <c r="EQS555" s="168"/>
      <c r="EQT555" s="168"/>
      <c r="EQU555" s="168"/>
      <c r="EQV555" s="168"/>
      <c r="EQW555" s="168"/>
      <c r="EQX555" s="168"/>
      <c r="EQY555" s="168"/>
      <c r="EQZ555" s="168"/>
      <c r="ERA555" s="168"/>
      <c r="ERB555" s="168"/>
      <c r="ERC555" s="168"/>
      <c r="ERD555" s="168"/>
      <c r="ERE555" s="168"/>
      <c r="ERF555" s="168"/>
      <c r="ERG555" s="168"/>
      <c r="ERH555" s="168"/>
      <c r="ERI555" s="168"/>
      <c r="ERJ555" s="168"/>
      <c r="ERK555" s="168"/>
      <c r="ERL555" s="168"/>
      <c r="ERM555" s="168"/>
      <c r="ERN555" s="168"/>
      <c r="ERO555" s="168"/>
      <c r="ERP555" s="168"/>
      <c r="ERQ555" s="168"/>
      <c r="ERR555" s="168"/>
      <c r="ERS555" s="168"/>
      <c r="ERT555" s="168"/>
      <c r="ERU555" s="168"/>
      <c r="ERV555" s="168"/>
      <c r="ERW555" s="168"/>
      <c r="ERX555" s="168"/>
      <c r="ERY555" s="168"/>
      <c r="ERZ555" s="168"/>
      <c r="ESA555" s="168"/>
      <c r="ESB555" s="168"/>
      <c r="ESC555" s="168"/>
      <c r="ESD555" s="168"/>
      <c r="ESE555" s="168"/>
      <c r="ESF555" s="168"/>
      <c r="ESG555" s="168"/>
      <c r="ESH555" s="168"/>
      <c r="ESI555" s="168"/>
      <c r="ESJ555" s="168"/>
      <c r="ESK555" s="168"/>
      <c r="ESL555" s="168"/>
      <c r="ESM555" s="168"/>
      <c r="ESN555" s="168"/>
      <c r="ESO555" s="168"/>
      <c r="ESP555" s="168"/>
      <c r="ESQ555" s="168"/>
      <c r="ESR555" s="168"/>
      <c r="ESS555" s="168"/>
      <c r="EST555" s="168"/>
      <c r="ESU555" s="168"/>
      <c r="ESV555" s="168"/>
      <c r="ESW555" s="168"/>
      <c r="ESX555" s="168"/>
      <c r="ESY555" s="168"/>
      <c r="ESZ555" s="168"/>
      <c r="ETA555" s="168"/>
      <c r="ETB555" s="168"/>
      <c r="ETC555" s="168"/>
      <c r="ETD555" s="168"/>
      <c r="ETE555" s="168"/>
      <c r="ETF555" s="168"/>
      <c r="ETG555" s="168"/>
      <c r="ETH555" s="168"/>
      <c r="ETI555" s="168"/>
      <c r="ETJ555" s="168"/>
      <c r="ETK555" s="168"/>
      <c r="ETL555" s="168"/>
      <c r="ETM555" s="168"/>
      <c r="ETN555" s="168"/>
      <c r="ETO555" s="168"/>
      <c r="ETP555" s="168"/>
      <c r="ETQ555" s="168"/>
      <c r="ETR555" s="168"/>
      <c r="ETS555" s="168"/>
      <c r="ETT555" s="168"/>
      <c r="ETU555" s="168"/>
      <c r="ETV555" s="168"/>
      <c r="ETW555" s="168"/>
      <c r="ETX555" s="168"/>
      <c r="ETY555" s="168"/>
      <c r="ETZ555" s="168"/>
      <c r="EUA555" s="168"/>
      <c r="EUB555" s="168"/>
      <c r="EUC555" s="168"/>
      <c r="EUD555" s="168"/>
      <c r="EUE555" s="168"/>
      <c r="EUF555" s="168"/>
      <c r="EUG555" s="168"/>
      <c r="EUH555" s="168"/>
      <c r="EUI555" s="168"/>
      <c r="EUJ555" s="168"/>
      <c r="EUK555" s="168"/>
      <c r="EUL555" s="168"/>
      <c r="EUM555" s="168"/>
      <c r="EUN555" s="168"/>
      <c r="EUO555" s="168"/>
      <c r="EUP555" s="168"/>
      <c r="EUQ555" s="168"/>
      <c r="EUR555" s="168"/>
      <c r="EUS555" s="168"/>
      <c r="EUT555" s="168"/>
      <c r="EUU555" s="168"/>
      <c r="EUV555" s="168"/>
      <c r="EUW555" s="168"/>
      <c r="EUX555" s="168"/>
      <c r="EUY555" s="168"/>
      <c r="EUZ555" s="168"/>
      <c r="EVA555" s="168"/>
      <c r="EVB555" s="168"/>
      <c r="EVC555" s="168"/>
      <c r="EVD555" s="168"/>
      <c r="EVE555" s="168"/>
      <c r="EVF555" s="168"/>
      <c r="EVG555" s="168"/>
      <c r="EVH555" s="168"/>
      <c r="EVI555" s="168"/>
      <c r="EVJ555" s="168"/>
      <c r="EVK555" s="168"/>
      <c r="EVL555" s="168"/>
      <c r="EVM555" s="168"/>
      <c r="EVN555" s="168"/>
      <c r="EVO555" s="168"/>
      <c r="EVP555" s="168"/>
      <c r="EVQ555" s="168"/>
      <c r="EVR555" s="168"/>
      <c r="EVS555" s="168"/>
      <c r="EVT555" s="168"/>
      <c r="EVU555" s="168"/>
      <c r="EVV555" s="168"/>
      <c r="EVW555" s="168"/>
      <c r="EVX555" s="168"/>
      <c r="EVY555" s="168"/>
      <c r="EVZ555" s="168"/>
      <c r="EWA555" s="168"/>
      <c r="EWB555" s="168"/>
      <c r="EWC555" s="168"/>
      <c r="EWD555" s="168"/>
      <c r="EWE555" s="168"/>
      <c r="EWF555" s="168"/>
      <c r="EWG555" s="168"/>
      <c r="EWH555" s="168"/>
      <c r="EWI555" s="168"/>
      <c r="EWJ555" s="168"/>
      <c r="EWK555" s="168"/>
      <c r="EWL555" s="168"/>
      <c r="EWM555" s="168"/>
      <c r="EWN555" s="168"/>
      <c r="EWO555" s="168"/>
      <c r="EWP555" s="168"/>
      <c r="EWQ555" s="168"/>
      <c r="EWR555" s="168"/>
      <c r="EWS555" s="168"/>
      <c r="EWT555" s="168"/>
      <c r="EWU555" s="168"/>
      <c r="EWV555" s="168"/>
      <c r="EWW555" s="168"/>
      <c r="EWX555" s="168"/>
      <c r="EWY555" s="168"/>
      <c r="EWZ555" s="168"/>
      <c r="EXA555" s="168"/>
      <c r="EXB555" s="168"/>
      <c r="EXC555" s="168"/>
      <c r="EXD555" s="168"/>
      <c r="EXE555" s="168"/>
      <c r="EXF555" s="168"/>
      <c r="EXG555" s="168"/>
      <c r="EXH555" s="168"/>
      <c r="EXI555" s="168"/>
      <c r="EXJ555" s="168"/>
      <c r="EXK555" s="168"/>
      <c r="EXL555" s="168"/>
      <c r="EXM555" s="168"/>
      <c r="EXN555" s="168"/>
      <c r="EXO555" s="168"/>
      <c r="EXP555" s="168"/>
      <c r="EXQ555" s="168"/>
      <c r="EXR555" s="168"/>
      <c r="EXS555" s="168"/>
      <c r="EXT555" s="168"/>
      <c r="EXU555" s="168"/>
      <c r="EXV555" s="168"/>
      <c r="EXW555" s="168"/>
      <c r="EXX555" s="168"/>
      <c r="EXY555" s="168"/>
      <c r="EXZ555" s="168"/>
      <c r="EYA555" s="168"/>
      <c r="EYB555" s="168"/>
      <c r="EYC555" s="168"/>
      <c r="EYD555" s="168"/>
      <c r="EYE555" s="168"/>
      <c r="EYF555" s="168"/>
      <c r="EYG555" s="168"/>
      <c r="EYH555" s="168"/>
      <c r="EYI555" s="168"/>
      <c r="EYJ555" s="168"/>
      <c r="EYK555" s="168"/>
      <c r="EYL555" s="168"/>
      <c r="EYM555" s="168"/>
      <c r="EYN555" s="168"/>
      <c r="EYO555" s="168"/>
      <c r="EYP555" s="168"/>
      <c r="EYQ555" s="168"/>
      <c r="EYR555" s="168"/>
      <c r="EYS555" s="168"/>
      <c r="EYT555" s="168"/>
      <c r="EYU555" s="168"/>
      <c r="EYV555" s="168"/>
      <c r="EYW555" s="168"/>
      <c r="EYX555" s="168"/>
      <c r="EYY555" s="168"/>
      <c r="EYZ555" s="168"/>
      <c r="EZA555" s="168"/>
      <c r="EZB555" s="168"/>
      <c r="EZC555" s="168"/>
      <c r="EZD555" s="168"/>
      <c r="EZE555" s="168"/>
      <c r="EZF555" s="168"/>
      <c r="EZG555" s="168"/>
      <c r="EZH555" s="168"/>
      <c r="EZI555" s="168"/>
      <c r="EZJ555" s="168"/>
      <c r="EZK555" s="168"/>
      <c r="EZL555" s="168"/>
      <c r="EZM555" s="168"/>
      <c r="EZN555" s="168"/>
      <c r="EZO555" s="168"/>
      <c r="EZP555" s="168"/>
      <c r="EZQ555" s="168"/>
      <c r="EZR555" s="168"/>
      <c r="EZS555" s="168"/>
      <c r="EZT555" s="168"/>
      <c r="EZU555" s="168"/>
      <c r="EZV555" s="168"/>
      <c r="EZW555" s="168"/>
      <c r="EZX555" s="168"/>
      <c r="EZY555" s="168"/>
      <c r="EZZ555" s="168"/>
      <c r="FAA555" s="168"/>
      <c r="FAB555" s="168"/>
      <c r="FAC555" s="168"/>
      <c r="FAD555" s="168"/>
      <c r="FAE555" s="168"/>
      <c r="FAF555" s="168"/>
      <c r="FAG555" s="168"/>
      <c r="FAH555" s="168"/>
      <c r="FAI555" s="168"/>
      <c r="FAJ555" s="168"/>
      <c r="FAK555" s="168"/>
      <c r="FAL555" s="168"/>
      <c r="FAM555" s="168"/>
      <c r="FAN555" s="168"/>
      <c r="FAO555" s="168"/>
      <c r="FAP555" s="168"/>
      <c r="FAQ555" s="168"/>
      <c r="FAR555" s="168"/>
      <c r="FAS555" s="168"/>
      <c r="FAT555" s="168"/>
      <c r="FAU555" s="168"/>
      <c r="FAV555" s="168"/>
      <c r="FAW555" s="168"/>
      <c r="FAX555" s="168"/>
      <c r="FAY555" s="168"/>
      <c r="FAZ555" s="168"/>
      <c r="FBA555" s="168"/>
      <c r="FBB555" s="168"/>
      <c r="FBC555" s="168"/>
      <c r="FBD555" s="168"/>
      <c r="FBE555" s="168"/>
      <c r="FBF555" s="168"/>
      <c r="FBG555" s="168"/>
      <c r="FBH555" s="168"/>
      <c r="FBI555" s="168"/>
      <c r="FBJ555" s="168"/>
      <c r="FBK555" s="168"/>
      <c r="FBL555" s="168"/>
      <c r="FBM555" s="168"/>
      <c r="FBN555" s="168"/>
      <c r="FBO555" s="168"/>
      <c r="FBP555" s="168"/>
      <c r="FBQ555" s="168"/>
      <c r="FBR555" s="168"/>
      <c r="FBS555" s="168"/>
      <c r="FBT555" s="168"/>
      <c r="FBU555" s="168"/>
      <c r="FBV555" s="168"/>
      <c r="FBW555" s="168"/>
      <c r="FBX555" s="168"/>
      <c r="FBY555" s="168"/>
      <c r="FBZ555" s="168"/>
      <c r="FCA555" s="168"/>
      <c r="FCB555" s="168"/>
      <c r="FCC555" s="168"/>
      <c r="FCD555" s="168"/>
      <c r="FCE555" s="168"/>
      <c r="FCF555" s="168"/>
      <c r="FCG555" s="168"/>
      <c r="FCH555" s="168"/>
      <c r="FCI555" s="168"/>
      <c r="FCJ555" s="168"/>
      <c r="FCK555" s="168"/>
      <c r="FCL555" s="168"/>
      <c r="FCM555" s="168"/>
      <c r="FCN555" s="168"/>
      <c r="FCO555" s="168"/>
      <c r="FCP555" s="168"/>
      <c r="FCQ555" s="168"/>
      <c r="FCR555" s="168"/>
      <c r="FCS555" s="168"/>
      <c r="FCT555" s="168"/>
      <c r="FCU555" s="168"/>
      <c r="FCV555" s="168"/>
      <c r="FCW555" s="168"/>
      <c r="FCX555" s="168"/>
      <c r="FCY555" s="168"/>
      <c r="FCZ555" s="168"/>
      <c r="FDA555" s="168"/>
      <c r="FDB555" s="168"/>
      <c r="FDC555" s="168"/>
      <c r="FDD555" s="168"/>
      <c r="FDE555" s="168"/>
      <c r="FDF555" s="168"/>
      <c r="FDG555" s="168"/>
      <c r="FDH555" s="168"/>
      <c r="FDI555" s="168"/>
      <c r="FDJ555" s="168"/>
      <c r="FDK555" s="168"/>
      <c r="FDL555" s="168"/>
      <c r="FDM555" s="168"/>
      <c r="FDN555" s="168"/>
      <c r="FDO555" s="168"/>
      <c r="FDP555" s="168"/>
      <c r="FDQ555" s="168"/>
      <c r="FDR555" s="168"/>
      <c r="FDS555" s="168"/>
      <c r="FDT555" s="168"/>
      <c r="FDU555" s="168"/>
      <c r="FDV555" s="168"/>
      <c r="FDW555" s="168"/>
      <c r="FDX555" s="168"/>
      <c r="FDY555" s="168"/>
      <c r="FDZ555" s="168"/>
      <c r="FEA555" s="168"/>
      <c r="FEB555" s="168"/>
      <c r="FEC555" s="168"/>
      <c r="FED555" s="168"/>
      <c r="FEE555" s="168"/>
      <c r="FEF555" s="168"/>
      <c r="FEG555" s="168"/>
      <c r="FEH555" s="168"/>
      <c r="FEI555" s="168"/>
      <c r="FEJ555" s="168"/>
      <c r="FEK555" s="168"/>
      <c r="FEL555" s="168"/>
      <c r="FEM555" s="168"/>
      <c r="FEN555" s="168"/>
      <c r="FEO555" s="168"/>
      <c r="FEP555" s="168"/>
      <c r="FEQ555" s="168"/>
      <c r="FER555" s="168"/>
      <c r="FES555" s="168"/>
      <c r="FET555" s="168"/>
      <c r="FEU555" s="168"/>
      <c r="FEV555" s="168"/>
      <c r="FEW555" s="168"/>
      <c r="FEX555" s="168"/>
      <c r="FEY555" s="168"/>
      <c r="FEZ555" s="168"/>
      <c r="FFA555" s="168"/>
      <c r="FFB555" s="168"/>
      <c r="FFC555" s="168"/>
      <c r="FFD555" s="168"/>
      <c r="FFE555" s="168"/>
      <c r="FFF555" s="168"/>
      <c r="FFG555" s="168"/>
      <c r="FFH555" s="168"/>
      <c r="FFI555" s="168"/>
      <c r="FFJ555" s="168"/>
      <c r="FFK555" s="168"/>
      <c r="FFL555" s="168"/>
      <c r="FFM555" s="168"/>
      <c r="FFN555" s="168"/>
      <c r="FFO555" s="168"/>
      <c r="FFP555" s="168"/>
      <c r="FFQ555" s="168"/>
      <c r="FFR555" s="168"/>
      <c r="FFS555" s="168"/>
      <c r="FFT555" s="168"/>
      <c r="FFU555" s="168"/>
      <c r="FFV555" s="168"/>
      <c r="FFW555" s="168"/>
      <c r="FFX555" s="168"/>
      <c r="FFY555" s="168"/>
      <c r="FFZ555" s="168"/>
      <c r="FGA555" s="168"/>
      <c r="FGB555" s="168"/>
      <c r="FGC555" s="168"/>
      <c r="FGD555" s="168"/>
      <c r="FGE555" s="168"/>
      <c r="FGF555" s="168"/>
      <c r="FGG555" s="168"/>
      <c r="FGH555" s="168"/>
      <c r="FGI555" s="168"/>
      <c r="FGJ555" s="168"/>
      <c r="FGK555" s="168"/>
      <c r="FGL555" s="168"/>
      <c r="FGM555" s="168"/>
      <c r="FGN555" s="168"/>
      <c r="FGO555" s="168"/>
      <c r="FGP555" s="168"/>
      <c r="FGQ555" s="168"/>
      <c r="FGR555" s="168"/>
      <c r="FGS555" s="168"/>
      <c r="FGT555" s="168"/>
      <c r="FGU555" s="168"/>
      <c r="FGV555" s="168"/>
      <c r="FGW555" s="168"/>
      <c r="FGX555" s="168"/>
      <c r="FGY555" s="168"/>
      <c r="FGZ555" s="168"/>
      <c r="FHA555" s="168"/>
      <c r="FHB555" s="168"/>
      <c r="FHC555" s="168"/>
      <c r="FHD555" s="168"/>
      <c r="FHE555" s="168"/>
      <c r="FHF555" s="168"/>
      <c r="FHG555" s="168"/>
      <c r="FHH555" s="168"/>
      <c r="FHI555" s="168"/>
      <c r="FHJ555" s="168"/>
      <c r="FHK555" s="168"/>
      <c r="FHL555" s="168"/>
      <c r="FHM555" s="168"/>
      <c r="FHN555" s="168"/>
      <c r="FHO555" s="168"/>
      <c r="FHP555" s="168"/>
      <c r="FHQ555" s="168"/>
      <c r="FHR555" s="168"/>
      <c r="FHS555" s="168"/>
      <c r="FHT555" s="168"/>
      <c r="FHU555" s="168"/>
      <c r="FHV555" s="168"/>
      <c r="FHW555" s="168"/>
      <c r="FHX555" s="168"/>
      <c r="FHY555" s="168"/>
      <c r="FHZ555" s="168"/>
      <c r="FIA555" s="168"/>
      <c r="FIB555" s="168"/>
      <c r="FIC555" s="168"/>
      <c r="FID555" s="168"/>
      <c r="FIE555" s="168"/>
      <c r="FIF555" s="168"/>
      <c r="FIG555" s="168"/>
      <c r="FIH555" s="168"/>
      <c r="FII555" s="168"/>
      <c r="FIJ555" s="168"/>
      <c r="FIK555" s="168"/>
      <c r="FIL555" s="168"/>
      <c r="FIM555" s="168"/>
      <c r="FIN555" s="168"/>
      <c r="FIO555" s="168"/>
      <c r="FIP555" s="168"/>
      <c r="FIQ555" s="168"/>
      <c r="FIR555" s="168"/>
      <c r="FIS555" s="168"/>
      <c r="FIT555" s="168"/>
      <c r="FIU555" s="168"/>
      <c r="FIV555" s="168"/>
      <c r="FIW555" s="168"/>
      <c r="FIX555" s="168"/>
      <c r="FIY555" s="168"/>
      <c r="FIZ555" s="168"/>
      <c r="FJA555" s="168"/>
      <c r="FJB555" s="168"/>
      <c r="FJC555" s="168"/>
      <c r="FJD555" s="168"/>
      <c r="FJE555" s="168"/>
      <c r="FJF555" s="168"/>
      <c r="FJG555" s="168"/>
      <c r="FJH555" s="168"/>
      <c r="FJI555" s="168"/>
      <c r="FJJ555" s="168"/>
      <c r="FJK555" s="168"/>
      <c r="FJL555" s="168"/>
      <c r="FJM555" s="168"/>
      <c r="FJN555" s="168"/>
      <c r="FJO555" s="168"/>
      <c r="FJP555" s="168"/>
      <c r="FJQ555" s="168"/>
      <c r="FJR555" s="168"/>
      <c r="FJS555" s="168"/>
      <c r="FJT555" s="168"/>
      <c r="FJU555" s="168"/>
      <c r="FJV555" s="168"/>
      <c r="FJW555" s="168"/>
      <c r="FJX555" s="168"/>
      <c r="FJY555" s="168"/>
      <c r="FJZ555" s="168"/>
      <c r="FKA555" s="168"/>
      <c r="FKB555" s="168"/>
      <c r="FKC555" s="168"/>
      <c r="FKD555" s="168"/>
      <c r="FKE555" s="168"/>
      <c r="FKF555" s="168"/>
      <c r="FKG555" s="168"/>
      <c r="FKH555" s="168"/>
      <c r="FKI555" s="168"/>
      <c r="FKJ555" s="168"/>
      <c r="FKK555" s="168"/>
      <c r="FKL555" s="168"/>
      <c r="FKM555" s="168"/>
      <c r="FKN555" s="168"/>
      <c r="FKO555" s="168"/>
      <c r="FKP555" s="168"/>
      <c r="FKQ555" s="168"/>
      <c r="FKR555" s="168"/>
      <c r="FKS555" s="168"/>
      <c r="FKT555" s="168"/>
      <c r="FKU555" s="168"/>
      <c r="FKV555" s="168"/>
      <c r="FKW555" s="168"/>
      <c r="FKX555" s="168"/>
      <c r="FKY555" s="168"/>
      <c r="FKZ555" s="168"/>
      <c r="FLA555" s="168"/>
      <c r="FLB555" s="168"/>
      <c r="FLC555" s="168"/>
      <c r="FLD555" s="168"/>
      <c r="FLE555" s="168"/>
      <c r="FLF555" s="168"/>
      <c r="FLG555" s="168"/>
      <c r="FLH555" s="168"/>
      <c r="FLI555" s="168"/>
      <c r="FLJ555" s="168"/>
      <c r="FLK555" s="168"/>
      <c r="FLL555" s="168"/>
      <c r="FLM555" s="168"/>
      <c r="FLN555" s="168"/>
      <c r="FLO555" s="168"/>
      <c r="FLP555" s="168"/>
      <c r="FLQ555" s="168"/>
      <c r="FLR555" s="168"/>
      <c r="FLS555" s="168"/>
      <c r="FLT555" s="168"/>
      <c r="FLU555" s="168"/>
      <c r="FLV555" s="168"/>
      <c r="FLW555" s="168"/>
      <c r="FLX555" s="168"/>
      <c r="FLY555" s="168"/>
      <c r="FLZ555" s="168"/>
      <c r="FMA555" s="168"/>
      <c r="FMB555" s="168"/>
      <c r="FMC555" s="168"/>
      <c r="FMD555" s="168"/>
      <c r="FME555" s="168"/>
      <c r="FMF555" s="168"/>
      <c r="FMG555" s="168"/>
      <c r="FMH555" s="168"/>
      <c r="FMI555" s="168"/>
      <c r="FMJ555" s="168"/>
      <c r="FMK555" s="168"/>
      <c r="FML555" s="168"/>
      <c r="FMM555" s="168"/>
      <c r="FMN555" s="168"/>
      <c r="FMO555" s="168"/>
      <c r="FMP555" s="168"/>
      <c r="FMQ555" s="168"/>
      <c r="FMR555" s="168"/>
      <c r="FMS555" s="168"/>
      <c r="FMT555" s="168"/>
      <c r="FMU555" s="168"/>
      <c r="FMV555" s="168"/>
      <c r="FMW555" s="168"/>
      <c r="FMX555" s="168"/>
      <c r="FMY555" s="168"/>
      <c r="FMZ555" s="168"/>
      <c r="FNA555" s="168"/>
      <c r="FNB555" s="168"/>
      <c r="FNC555" s="168"/>
      <c r="FND555" s="168"/>
      <c r="FNE555" s="168"/>
      <c r="FNF555" s="168"/>
      <c r="FNG555" s="168"/>
      <c r="FNH555" s="168"/>
      <c r="FNI555" s="168"/>
      <c r="FNJ555" s="168"/>
      <c r="FNK555" s="168"/>
      <c r="FNL555" s="168"/>
      <c r="FNM555" s="168"/>
      <c r="FNN555" s="168"/>
      <c r="FNO555" s="168"/>
      <c r="FNP555" s="168"/>
      <c r="FNQ555" s="168"/>
      <c r="FNR555" s="168"/>
      <c r="FNS555" s="168"/>
      <c r="FNT555" s="168"/>
      <c r="FNU555" s="168"/>
      <c r="FNV555" s="168"/>
      <c r="FNW555" s="168"/>
      <c r="FNX555" s="168"/>
      <c r="FNY555" s="168"/>
      <c r="FNZ555" s="168"/>
      <c r="FOA555" s="168"/>
      <c r="FOB555" s="168"/>
      <c r="FOC555" s="168"/>
      <c r="FOD555" s="168"/>
      <c r="FOE555" s="168"/>
      <c r="FOF555" s="168"/>
      <c r="FOG555" s="168"/>
      <c r="FOH555" s="168"/>
      <c r="FOI555" s="168"/>
      <c r="FOJ555" s="168"/>
      <c r="FOK555" s="168"/>
      <c r="FOL555" s="168"/>
      <c r="FOM555" s="168"/>
      <c r="FON555" s="168"/>
      <c r="FOO555" s="168"/>
      <c r="FOP555" s="168"/>
      <c r="FOQ555" s="168"/>
      <c r="FOR555" s="168"/>
      <c r="FOS555" s="168"/>
      <c r="FOT555" s="168"/>
      <c r="FOU555" s="168"/>
      <c r="FOV555" s="168"/>
      <c r="FOW555" s="168"/>
      <c r="FOX555" s="168"/>
      <c r="FOY555" s="168"/>
      <c r="FOZ555" s="168"/>
      <c r="FPA555" s="168"/>
      <c r="FPB555" s="168"/>
      <c r="FPC555" s="168"/>
      <c r="FPD555" s="168"/>
      <c r="FPE555" s="168"/>
      <c r="FPF555" s="168"/>
      <c r="FPG555" s="168"/>
      <c r="FPH555" s="168"/>
      <c r="FPI555" s="168"/>
      <c r="FPJ555" s="168"/>
      <c r="FPK555" s="168"/>
      <c r="FPL555" s="168"/>
      <c r="FPM555" s="168"/>
      <c r="FPN555" s="168"/>
      <c r="FPO555" s="168"/>
      <c r="FPP555" s="168"/>
      <c r="FPQ555" s="168"/>
      <c r="FPR555" s="168"/>
      <c r="FPS555" s="168"/>
      <c r="FPT555" s="168"/>
      <c r="FPU555" s="168"/>
      <c r="FPV555" s="168"/>
      <c r="FPW555" s="168"/>
      <c r="FPX555" s="168"/>
      <c r="FPY555" s="168"/>
      <c r="FPZ555" s="168"/>
      <c r="FQA555" s="168"/>
      <c r="FQB555" s="168"/>
      <c r="FQC555" s="168"/>
      <c r="FQD555" s="168"/>
      <c r="FQE555" s="168"/>
      <c r="FQF555" s="168"/>
      <c r="FQG555" s="168"/>
      <c r="FQH555" s="168"/>
      <c r="FQI555" s="168"/>
      <c r="FQJ555" s="168"/>
      <c r="FQK555" s="168"/>
      <c r="FQL555" s="168"/>
      <c r="FQM555" s="168"/>
      <c r="FQN555" s="168"/>
      <c r="FQO555" s="168"/>
      <c r="FQP555" s="168"/>
      <c r="FQQ555" s="168"/>
      <c r="FQR555" s="168"/>
      <c r="FQS555" s="168"/>
      <c r="FQT555" s="168"/>
      <c r="FQU555" s="168"/>
      <c r="FQV555" s="168"/>
      <c r="FQW555" s="168"/>
      <c r="FQX555" s="168"/>
      <c r="FQY555" s="168"/>
      <c r="FQZ555" s="168"/>
      <c r="FRA555" s="168"/>
      <c r="FRB555" s="168"/>
      <c r="FRC555" s="168"/>
      <c r="FRD555" s="168"/>
      <c r="FRE555" s="168"/>
      <c r="FRF555" s="168"/>
      <c r="FRG555" s="168"/>
      <c r="FRH555" s="168"/>
      <c r="FRI555" s="168"/>
      <c r="FRJ555" s="168"/>
      <c r="FRK555" s="168"/>
      <c r="FRL555" s="168"/>
      <c r="FRM555" s="168"/>
      <c r="FRN555" s="168"/>
      <c r="FRO555" s="168"/>
      <c r="FRP555" s="168"/>
      <c r="FRQ555" s="168"/>
      <c r="FRR555" s="168"/>
      <c r="FRS555" s="168"/>
      <c r="FRT555" s="168"/>
      <c r="FRU555" s="168"/>
      <c r="FRV555" s="168"/>
      <c r="FRW555" s="168"/>
      <c r="FRX555" s="168"/>
      <c r="FRY555" s="168"/>
      <c r="FRZ555" s="168"/>
      <c r="FSA555" s="168"/>
      <c r="FSB555" s="168"/>
      <c r="FSC555" s="168"/>
      <c r="FSD555" s="168"/>
      <c r="FSE555" s="168"/>
      <c r="FSF555" s="168"/>
      <c r="FSG555" s="168"/>
      <c r="FSH555" s="168"/>
      <c r="FSI555" s="168"/>
      <c r="FSJ555" s="168"/>
      <c r="FSK555" s="168"/>
      <c r="FSL555" s="168"/>
      <c r="FSM555" s="168"/>
      <c r="FSN555" s="168"/>
      <c r="FSO555" s="168"/>
      <c r="FSP555" s="168"/>
      <c r="FSQ555" s="168"/>
      <c r="FSR555" s="168"/>
      <c r="FSS555" s="168"/>
      <c r="FST555" s="168"/>
      <c r="FSU555" s="168"/>
      <c r="FSV555" s="168"/>
      <c r="FSW555" s="168"/>
      <c r="FSX555" s="168"/>
      <c r="FSY555" s="168"/>
      <c r="FSZ555" s="168"/>
      <c r="FTA555" s="168"/>
      <c r="FTB555" s="168"/>
      <c r="FTC555" s="168"/>
      <c r="FTD555" s="168"/>
      <c r="FTE555" s="168"/>
      <c r="FTF555" s="168"/>
      <c r="FTG555" s="168"/>
      <c r="FTH555" s="168"/>
      <c r="FTI555" s="168"/>
      <c r="FTJ555" s="168"/>
      <c r="FTK555" s="168"/>
      <c r="FTL555" s="168"/>
      <c r="FTM555" s="168"/>
      <c r="FTN555" s="168"/>
      <c r="FTO555" s="168"/>
      <c r="FTP555" s="168"/>
      <c r="FTQ555" s="168"/>
      <c r="FTR555" s="168"/>
      <c r="FTS555" s="168"/>
      <c r="FTT555" s="168"/>
      <c r="FTU555" s="168"/>
      <c r="FTV555" s="168"/>
      <c r="FTW555" s="168"/>
      <c r="FTX555" s="168"/>
      <c r="FTY555" s="168"/>
      <c r="FTZ555" s="168"/>
      <c r="FUA555" s="168"/>
      <c r="FUB555" s="168"/>
      <c r="FUC555" s="168"/>
      <c r="FUD555" s="168"/>
      <c r="FUE555" s="168"/>
      <c r="FUF555" s="168"/>
      <c r="FUG555" s="168"/>
      <c r="FUH555" s="168"/>
      <c r="FUI555" s="168"/>
      <c r="FUJ555" s="168"/>
      <c r="FUK555" s="168"/>
      <c r="FUL555" s="168"/>
      <c r="FUM555" s="168"/>
      <c r="FUN555" s="168"/>
      <c r="FUO555" s="168"/>
      <c r="FUP555" s="168"/>
      <c r="FUQ555" s="168"/>
      <c r="FUR555" s="168"/>
      <c r="FUS555" s="168"/>
      <c r="FUT555" s="168"/>
      <c r="FUU555" s="168"/>
      <c r="FUV555" s="168"/>
      <c r="FUW555" s="168"/>
      <c r="FUX555" s="168"/>
      <c r="FUY555" s="168"/>
      <c r="FUZ555" s="168"/>
      <c r="FVA555" s="168"/>
      <c r="FVB555" s="168"/>
      <c r="FVC555" s="168"/>
      <c r="FVD555" s="168"/>
      <c r="FVE555" s="168"/>
      <c r="FVF555" s="168"/>
      <c r="FVG555" s="168"/>
      <c r="FVH555" s="168"/>
      <c r="FVI555" s="168"/>
      <c r="FVJ555" s="168"/>
      <c r="FVK555" s="168"/>
      <c r="FVL555" s="168"/>
      <c r="FVM555" s="168"/>
      <c r="FVN555" s="168"/>
      <c r="FVO555" s="168"/>
      <c r="FVP555" s="168"/>
      <c r="FVQ555" s="168"/>
      <c r="FVR555" s="168"/>
      <c r="FVS555" s="168"/>
      <c r="FVT555" s="168"/>
      <c r="FVU555" s="168"/>
      <c r="FVV555" s="168"/>
      <c r="FVW555" s="168"/>
      <c r="FVX555" s="168"/>
      <c r="FVY555" s="168"/>
      <c r="FVZ555" s="168"/>
      <c r="FWA555" s="168"/>
      <c r="FWB555" s="168"/>
      <c r="FWC555" s="168"/>
      <c r="FWD555" s="168"/>
      <c r="FWE555" s="168"/>
      <c r="FWF555" s="168"/>
      <c r="FWG555" s="168"/>
      <c r="FWH555" s="168"/>
      <c r="FWI555" s="168"/>
      <c r="FWJ555" s="168"/>
      <c r="FWK555" s="168"/>
      <c r="FWL555" s="168"/>
      <c r="FWM555" s="168"/>
      <c r="FWN555" s="168"/>
      <c r="FWO555" s="168"/>
      <c r="FWP555" s="168"/>
      <c r="FWQ555" s="168"/>
      <c r="FWR555" s="168"/>
      <c r="FWS555" s="168"/>
      <c r="FWT555" s="168"/>
      <c r="FWU555" s="168"/>
      <c r="FWV555" s="168"/>
      <c r="FWW555" s="168"/>
      <c r="FWX555" s="168"/>
      <c r="FWY555" s="168"/>
      <c r="FWZ555" s="168"/>
      <c r="FXA555" s="168"/>
      <c r="FXB555" s="168"/>
      <c r="FXC555" s="168"/>
      <c r="FXD555" s="168"/>
      <c r="FXE555" s="168"/>
      <c r="FXF555" s="168"/>
      <c r="FXG555" s="168"/>
      <c r="FXH555" s="168"/>
      <c r="FXI555" s="168"/>
      <c r="FXJ555" s="168"/>
      <c r="FXK555" s="168"/>
      <c r="FXL555" s="168"/>
      <c r="FXM555" s="168"/>
      <c r="FXN555" s="168"/>
      <c r="FXO555" s="168"/>
      <c r="FXP555" s="168"/>
      <c r="FXQ555" s="168"/>
      <c r="FXR555" s="168"/>
      <c r="FXS555" s="168"/>
      <c r="FXT555" s="168"/>
      <c r="FXU555" s="168"/>
      <c r="FXV555" s="168"/>
      <c r="FXW555" s="168"/>
      <c r="FXX555" s="168"/>
      <c r="FXY555" s="168"/>
      <c r="FXZ555" s="168"/>
      <c r="FYA555" s="168"/>
      <c r="FYB555" s="168"/>
      <c r="FYC555" s="168"/>
      <c r="FYD555" s="168"/>
      <c r="FYE555" s="168"/>
      <c r="FYF555" s="168"/>
      <c r="FYG555" s="168"/>
      <c r="FYH555" s="168"/>
      <c r="FYI555" s="168"/>
      <c r="FYJ555" s="168"/>
      <c r="FYK555" s="168"/>
      <c r="FYL555" s="168"/>
      <c r="FYM555" s="168"/>
      <c r="FYN555" s="168"/>
      <c r="FYO555" s="168"/>
      <c r="FYP555" s="168"/>
      <c r="FYQ555" s="168"/>
      <c r="FYR555" s="168"/>
      <c r="FYS555" s="168"/>
      <c r="FYT555" s="168"/>
      <c r="FYU555" s="168"/>
      <c r="FYV555" s="168"/>
      <c r="FYW555" s="168"/>
      <c r="FYX555" s="168"/>
      <c r="FYY555" s="168"/>
      <c r="FYZ555" s="168"/>
      <c r="FZA555" s="168"/>
      <c r="FZB555" s="168"/>
      <c r="FZC555" s="168"/>
      <c r="FZD555" s="168"/>
      <c r="FZE555" s="168"/>
      <c r="FZF555" s="168"/>
      <c r="FZG555" s="168"/>
      <c r="FZH555" s="168"/>
      <c r="FZI555" s="168"/>
      <c r="FZJ555" s="168"/>
      <c r="FZK555" s="168"/>
      <c r="FZL555" s="168"/>
      <c r="FZM555" s="168"/>
      <c r="FZN555" s="168"/>
      <c r="FZO555" s="168"/>
      <c r="FZP555" s="168"/>
      <c r="FZQ555" s="168"/>
      <c r="FZR555" s="168"/>
      <c r="FZS555" s="168"/>
      <c r="FZT555" s="168"/>
      <c r="FZU555" s="168"/>
      <c r="FZV555" s="168"/>
      <c r="FZW555" s="168"/>
      <c r="FZX555" s="168"/>
      <c r="FZY555" s="168"/>
      <c r="FZZ555" s="168"/>
      <c r="GAA555" s="168"/>
      <c r="GAB555" s="168"/>
      <c r="GAC555" s="168"/>
      <c r="GAD555" s="168"/>
      <c r="GAE555" s="168"/>
      <c r="GAF555" s="168"/>
      <c r="GAG555" s="168"/>
      <c r="GAH555" s="168"/>
      <c r="GAI555" s="168"/>
      <c r="GAJ555" s="168"/>
      <c r="GAK555" s="168"/>
      <c r="GAL555" s="168"/>
      <c r="GAM555" s="168"/>
      <c r="GAN555" s="168"/>
      <c r="GAO555" s="168"/>
      <c r="GAP555" s="168"/>
      <c r="GAQ555" s="168"/>
      <c r="GAR555" s="168"/>
      <c r="GAS555" s="168"/>
      <c r="GAT555" s="168"/>
      <c r="GAU555" s="168"/>
      <c r="GAV555" s="168"/>
      <c r="GAW555" s="168"/>
      <c r="GAX555" s="168"/>
      <c r="GAY555" s="168"/>
      <c r="GAZ555" s="168"/>
      <c r="GBA555" s="168"/>
      <c r="GBB555" s="168"/>
      <c r="GBC555" s="168"/>
      <c r="GBD555" s="168"/>
      <c r="GBE555" s="168"/>
      <c r="GBF555" s="168"/>
      <c r="GBG555" s="168"/>
      <c r="GBH555" s="168"/>
      <c r="GBI555" s="168"/>
      <c r="GBJ555" s="168"/>
      <c r="GBK555" s="168"/>
      <c r="GBL555" s="168"/>
      <c r="GBM555" s="168"/>
      <c r="GBN555" s="168"/>
      <c r="GBO555" s="168"/>
      <c r="GBP555" s="168"/>
      <c r="GBQ555" s="168"/>
      <c r="GBR555" s="168"/>
      <c r="GBS555" s="168"/>
      <c r="GBT555" s="168"/>
      <c r="GBU555" s="168"/>
      <c r="GBV555" s="168"/>
      <c r="GBW555" s="168"/>
      <c r="GBX555" s="168"/>
      <c r="GBY555" s="168"/>
      <c r="GBZ555" s="168"/>
      <c r="GCA555" s="168"/>
      <c r="GCB555" s="168"/>
      <c r="GCC555" s="168"/>
      <c r="GCD555" s="168"/>
      <c r="GCE555" s="168"/>
      <c r="GCF555" s="168"/>
      <c r="GCG555" s="168"/>
      <c r="GCH555" s="168"/>
      <c r="GCI555" s="168"/>
      <c r="GCJ555" s="168"/>
      <c r="GCK555" s="168"/>
      <c r="GCL555" s="168"/>
      <c r="GCM555" s="168"/>
      <c r="GCN555" s="168"/>
      <c r="GCO555" s="168"/>
      <c r="GCP555" s="168"/>
      <c r="GCQ555" s="168"/>
      <c r="GCR555" s="168"/>
      <c r="GCS555" s="168"/>
      <c r="GCT555" s="168"/>
      <c r="GCU555" s="168"/>
      <c r="GCV555" s="168"/>
      <c r="GCW555" s="168"/>
      <c r="GCX555" s="168"/>
      <c r="GCY555" s="168"/>
      <c r="GCZ555" s="168"/>
      <c r="GDA555" s="168"/>
      <c r="GDB555" s="168"/>
      <c r="GDC555" s="168"/>
      <c r="GDD555" s="168"/>
      <c r="GDE555" s="168"/>
      <c r="GDF555" s="168"/>
      <c r="GDG555" s="168"/>
      <c r="GDH555" s="168"/>
      <c r="GDI555" s="168"/>
      <c r="GDJ555" s="168"/>
      <c r="GDK555" s="168"/>
      <c r="GDL555" s="168"/>
      <c r="GDM555" s="168"/>
      <c r="GDN555" s="168"/>
      <c r="GDO555" s="168"/>
      <c r="GDP555" s="168"/>
      <c r="GDQ555" s="168"/>
      <c r="GDR555" s="168"/>
      <c r="GDS555" s="168"/>
      <c r="GDT555" s="168"/>
      <c r="GDU555" s="168"/>
      <c r="GDV555" s="168"/>
      <c r="GDW555" s="168"/>
      <c r="GDX555" s="168"/>
      <c r="GDY555" s="168"/>
      <c r="GDZ555" s="168"/>
      <c r="GEA555" s="168"/>
      <c r="GEB555" s="168"/>
      <c r="GEC555" s="168"/>
      <c r="GED555" s="168"/>
      <c r="GEE555" s="168"/>
      <c r="GEF555" s="168"/>
      <c r="GEG555" s="168"/>
      <c r="GEH555" s="168"/>
      <c r="GEI555" s="168"/>
      <c r="GEJ555" s="168"/>
      <c r="GEK555" s="168"/>
      <c r="GEL555" s="168"/>
      <c r="GEM555" s="168"/>
      <c r="GEN555" s="168"/>
      <c r="GEO555" s="168"/>
      <c r="GEP555" s="168"/>
      <c r="GEQ555" s="168"/>
      <c r="GER555" s="168"/>
      <c r="GES555" s="168"/>
      <c r="GET555" s="168"/>
      <c r="GEU555" s="168"/>
      <c r="GEV555" s="168"/>
      <c r="GEW555" s="168"/>
      <c r="GEX555" s="168"/>
      <c r="GEY555" s="168"/>
      <c r="GEZ555" s="168"/>
      <c r="GFA555" s="168"/>
      <c r="GFB555" s="168"/>
      <c r="GFC555" s="168"/>
      <c r="GFD555" s="168"/>
      <c r="GFE555" s="168"/>
      <c r="GFF555" s="168"/>
      <c r="GFG555" s="168"/>
      <c r="GFH555" s="168"/>
      <c r="GFI555" s="168"/>
      <c r="GFJ555" s="168"/>
      <c r="GFK555" s="168"/>
      <c r="GFL555" s="168"/>
      <c r="GFM555" s="168"/>
      <c r="GFN555" s="168"/>
      <c r="GFO555" s="168"/>
      <c r="GFP555" s="168"/>
      <c r="GFQ555" s="168"/>
      <c r="GFR555" s="168"/>
      <c r="GFS555" s="168"/>
      <c r="GFT555" s="168"/>
      <c r="GFU555" s="168"/>
      <c r="GFV555" s="168"/>
      <c r="GFW555" s="168"/>
      <c r="GFX555" s="168"/>
      <c r="GFY555" s="168"/>
      <c r="GFZ555" s="168"/>
      <c r="GGA555" s="168"/>
      <c r="GGB555" s="168"/>
      <c r="GGC555" s="168"/>
      <c r="GGD555" s="168"/>
      <c r="GGE555" s="168"/>
      <c r="GGF555" s="168"/>
      <c r="GGG555" s="168"/>
      <c r="GGH555" s="168"/>
      <c r="GGI555" s="168"/>
      <c r="GGJ555" s="168"/>
      <c r="GGK555" s="168"/>
      <c r="GGL555" s="168"/>
      <c r="GGM555" s="168"/>
      <c r="GGN555" s="168"/>
      <c r="GGO555" s="168"/>
      <c r="GGP555" s="168"/>
      <c r="GGQ555" s="168"/>
      <c r="GGR555" s="168"/>
      <c r="GGS555" s="168"/>
      <c r="GGT555" s="168"/>
      <c r="GGU555" s="168"/>
      <c r="GGV555" s="168"/>
      <c r="GGW555" s="168"/>
      <c r="GGX555" s="168"/>
      <c r="GGY555" s="168"/>
      <c r="GGZ555" s="168"/>
      <c r="GHA555" s="168"/>
      <c r="GHB555" s="168"/>
      <c r="GHC555" s="168"/>
      <c r="GHD555" s="168"/>
      <c r="GHE555" s="168"/>
      <c r="GHF555" s="168"/>
      <c r="GHG555" s="168"/>
      <c r="GHH555" s="168"/>
      <c r="GHI555" s="168"/>
      <c r="GHJ555" s="168"/>
      <c r="GHK555" s="168"/>
      <c r="GHL555" s="168"/>
      <c r="GHM555" s="168"/>
      <c r="GHN555" s="168"/>
      <c r="GHO555" s="168"/>
      <c r="GHP555" s="168"/>
      <c r="GHQ555" s="168"/>
      <c r="GHR555" s="168"/>
      <c r="GHS555" s="168"/>
      <c r="GHT555" s="168"/>
      <c r="GHU555" s="168"/>
      <c r="GHV555" s="168"/>
      <c r="GHW555" s="168"/>
      <c r="GHX555" s="168"/>
      <c r="GHY555" s="168"/>
      <c r="GHZ555" s="168"/>
      <c r="GIA555" s="168"/>
      <c r="GIB555" s="168"/>
      <c r="GIC555" s="168"/>
      <c r="GID555" s="168"/>
      <c r="GIE555" s="168"/>
      <c r="GIF555" s="168"/>
      <c r="GIG555" s="168"/>
      <c r="GIH555" s="168"/>
      <c r="GII555" s="168"/>
      <c r="GIJ555" s="168"/>
      <c r="GIK555" s="168"/>
      <c r="GIL555" s="168"/>
      <c r="GIM555" s="168"/>
      <c r="GIN555" s="168"/>
      <c r="GIO555" s="168"/>
      <c r="GIP555" s="168"/>
      <c r="GIQ555" s="168"/>
      <c r="GIR555" s="168"/>
      <c r="GIS555" s="168"/>
      <c r="GIT555" s="168"/>
      <c r="GIU555" s="168"/>
      <c r="GIV555" s="168"/>
      <c r="GIW555" s="168"/>
      <c r="GIX555" s="168"/>
      <c r="GIY555" s="168"/>
      <c r="GIZ555" s="168"/>
      <c r="GJA555" s="168"/>
      <c r="GJB555" s="168"/>
      <c r="GJC555" s="168"/>
      <c r="GJD555" s="168"/>
      <c r="GJE555" s="168"/>
      <c r="GJF555" s="168"/>
      <c r="GJG555" s="168"/>
      <c r="GJH555" s="168"/>
      <c r="GJI555" s="168"/>
      <c r="GJJ555" s="168"/>
      <c r="GJK555" s="168"/>
      <c r="GJL555" s="168"/>
      <c r="GJM555" s="168"/>
      <c r="GJN555" s="168"/>
      <c r="GJO555" s="168"/>
      <c r="GJP555" s="168"/>
      <c r="GJQ555" s="168"/>
      <c r="GJR555" s="168"/>
      <c r="GJS555" s="168"/>
      <c r="GJT555" s="168"/>
      <c r="GJU555" s="168"/>
      <c r="GJV555" s="168"/>
      <c r="GJW555" s="168"/>
      <c r="GJX555" s="168"/>
      <c r="GJY555" s="168"/>
      <c r="GJZ555" s="168"/>
      <c r="GKA555" s="168"/>
      <c r="GKB555" s="168"/>
      <c r="GKC555" s="168"/>
      <c r="GKD555" s="168"/>
      <c r="GKE555" s="168"/>
      <c r="GKF555" s="168"/>
      <c r="GKG555" s="168"/>
      <c r="GKH555" s="168"/>
      <c r="GKI555" s="168"/>
      <c r="GKJ555" s="168"/>
      <c r="GKK555" s="168"/>
      <c r="GKL555" s="168"/>
      <c r="GKM555" s="168"/>
      <c r="GKN555" s="168"/>
      <c r="GKO555" s="168"/>
      <c r="GKP555" s="168"/>
      <c r="GKQ555" s="168"/>
      <c r="GKR555" s="168"/>
      <c r="GKS555" s="168"/>
      <c r="GKT555" s="168"/>
      <c r="GKU555" s="168"/>
      <c r="GKV555" s="168"/>
      <c r="GKW555" s="168"/>
      <c r="GKX555" s="168"/>
      <c r="GKY555" s="168"/>
      <c r="GKZ555" s="168"/>
      <c r="GLA555" s="168"/>
      <c r="GLB555" s="168"/>
      <c r="GLC555" s="168"/>
      <c r="GLD555" s="168"/>
      <c r="GLE555" s="168"/>
      <c r="GLF555" s="168"/>
      <c r="GLG555" s="168"/>
      <c r="GLH555" s="168"/>
      <c r="GLI555" s="168"/>
      <c r="GLJ555" s="168"/>
      <c r="GLK555" s="168"/>
      <c r="GLL555" s="168"/>
      <c r="GLM555" s="168"/>
      <c r="GLN555" s="168"/>
      <c r="GLO555" s="168"/>
      <c r="GLP555" s="168"/>
      <c r="GLQ555" s="168"/>
      <c r="GLR555" s="168"/>
      <c r="GLS555" s="168"/>
      <c r="GLT555" s="168"/>
      <c r="GLU555" s="168"/>
      <c r="GLV555" s="168"/>
      <c r="GLW555" s="168"/>
      <c r="GLX555" s="168"/>
      <c r="GLY555" s="168"/>
      <c r="GLZ555" s="168"/>
      <c r="GMA555" s="168"/>
      <c r="GMB555" s="168"/>
      <c r="GMC555" s="168"/>
      <c r="GMD555" s="168"/>
      <c r="GME555" s="168"/>
      <c r="GMF555" s="168"/>
      <c r="GMG555" s="168"/>
      <c r="GMH555" s="168"/>
      <c r="GMI555" s="168"/>
      <c r="GMJ555" s="168"/>
      <c r="GMK555" s="168"/>
      <c r="GML555" s="168"/>
      <c r="GMM555" s="168"/>
      <c r="GMN555" s="168"/>
      <c r="GMO555" s="168"/>
      <c r="GMP555" s="168"/>
      <c r="GMQ555" s="168"/>
      <c r="GMR555" s="168"/>
      <c r="GMS555" s="168"/>
      <c r="GMT555" s="168"/>
      <c r="GMU555" s="168"/>
      <c r="GMV555" s="168"/>
      <c r="GMW555" s="168"/>
      <c r="GMX555" s="168"/>
      <c r="GMY555" s="168"/>
      <c r="GMZ555" s="168"/>
      <c r="GNA555" s="168"/>
      <c r="GNB555" s="168"/>
      <c r="GNC555" s="168"/>
      <c r="GND555" s="168"/>
      <c r="GNE555" s="168"/>
      <c r="GNF555" s="168"/>
      <c r="GNG555" s="168"/>
      <c r="GNH555" s="168"/>
      <c r="GNI555" s="168"/>
      <c r="GNJ555" s="168"/>
      <c r="GNK555" s="168"/>
      <c r="GNL555" s="168"/>
      <c r="GNM555" s="168"/>
      <c r="GNN555" s="168"/>
      <c r="GNO555" s="168"/>
      <c r="GNP555" s="168"/>
      <c r="GNQ555" s="168"/>
      <c r="GNR555" s="168"/>
      <c r="GNS555" s="168"/>
      <c r="GNT555" s="168"/>
      <c r="GNU555" s="168"/>
      <c r="GNV555" s="168"/>
      <c r="GNW555" s="168"/>
      <c r="GNX555" s="168"/>
      <c r="GNY555" s="168"/>
      <c r="GNZ555" s="168"/>
      <c r="GOA555" s="168"/>
      <c r="GOB555" s="168"/>
      <c r="GOC555" s="168"/>
      <c r="GOD555" s="168"/>
      <c r="GOE555" s="168"/>
      <c r="GOF555" s="168"/>
      <c r="GOG555" s="168"/>
      <c r="GOH555" s="168"/>
      <c r="GOI555" s="168"/>
      <c r="GOJ555" s="168"/>
      <c r="GOK555" s="168"/>
      <c r="GOL555" s="168"/>
      <c r="GOM555" s="168"/>
      <c r="GON555" s="168"/>
      <c r="GOO555" s="168"/>
      <c r="GOP555" s="168"/>
      <c r="GOQ555" s="168"/>
      <c r="GOR555" s="168"/>
      <c r="GOS555" s="168"/>
      <c r="GOT555" s="168"/>
      <c r="GOU555" s="168"/>
      <c r="GOV555" s="168"/>
      <c r="GOW555" s="168"/>
      <c r="GOX555" s="168"/>
      <c r="GOY555" s="168"/>
      <c r="GOZ555" s="168"/>
      <c r="GPA555" s="168"/>
      <c r="GPB555" s="168"/>
      <c r="GPC555" s="168"/>
      <c r="GPD555" s="168"/>
      <c r="GPE555" s="168"/>
      <c r="GPF555" s="168"/>
      <c r="GPG555" s="168"/>
      <c r="GPH555" s="168"/>
      <c r="GPI555" s="168"/>
      <c r="GPJ555" s="168"/>
      <c r="GPK555" s="168"/>
      <c r="GPL555" s="168"/>
      <c r="GPM555" s="168"/>
      <c r="GPN555" s="168"/>
      <c r="GPO555" s="168"/>
      <c r="GPP555" s="168"/>
      <c r="GPQ555" s="168"/>
      <c r="GPR555" s="168"/>
      <c r="GPS555" s="168"/>
      <c r="GPT555" s="168"/>
      <c r="GPU555" s="168"/>
      <c r="GPV555" s="168"/>
      <c r="GPW555" s="168"/>
      <c r="GPX555" s="168"/>
      <c r="GPY555" s="168"/>
      <c r="GPZ555" s="168"/>
      <c r="GQA555" s="168"/>
      <c r="GQB555" s="168"/>
      <c r="GQC555" s="168"/>
      <c r="GQD555" s="168"/>
      <c r="GQE555" s="168"/>
      <c r="GQF555" s="168"/>
      <c r="GQG555" s="168"/>
      <c r="GQH555" s="168"/>
      <c r="GQI555" s="168"/>
      <c r="GQJ555" s="168"/>
      <c r="GQK555" s="168"/>
      <c r="GQL555" s="168"/>
      <c r="GQM555" s="168"/>
      <c r="GQN555" s="168"/>
      <c r="GQO555" s="168"/>
      <c r="GQP555" s="168"/>
      <c r="GQQ555" s="168"/>
      <c r="GQR555" s="168"/>
      <c r="GQS555" s="168"/>
      <c r="GQT555" s="168"/>
      <c r="GQU555" s="168"/>
      <c r="GQV555" s="168"/>
      <c r="GQW555" s="168"/>
      <c r="GQX555" s="168"/>
      <c r="GQY555" s="168"/>
      <c r="GQZ555" s="168"/>
      <c r="GRA555" s="168"/>
      <c r="GRB555" s="168"/>
      <c r="GRC555" s="168"/>
      <c r="GRD555" s="168"/>
      <c r="GRE555" s="168"/>
      <c r="GRF555" s="168"/>
      <c r="GRG555" s="168"/>
      <c r="GRH555" s="168"/>
      <c r="GRI555" s="168"/>
      <c r="GRJ555" s="168"/>
      <c r="GRK555" s="168"/>
      <c r="GRL555" s="168"/>
      <c r="GRM555" s="168"/>
      <c r="GRN555" s="168"/>
      <c r="GRO555" s="168"/>
      <c r="GRP555" s="168"/>
      <c r="GRQ555" s="168"/>
      <c r="GRR555" s="168"/>
      <c r="GRS555" s="168"/>
      <c r="GRT555" s="168"/>
      <c r="GRU555" s="168"/>
      <c r="GRV555" s="168"/>
      <c r="GRW555" s="168"/>
      <c r="GRX555" s="168"/>
      <c r="GRY555" s="168"/>
      <c r="GRZ555" s="168"/>
      <c r="GSA555" s="168"/>
      <c r="GSB555" s="168"/>
      <c r="GSC555" s="168"/>
      <c r="GSD555" s="168"/>
      <c r="GSE555" s="168"/>
      <c r="GSF555" s="168"/>
      <c r="GSG555" s="168"/>
      <c r="GSH555" s="168"/>
      <c r="GSI555" s="168"/>
      <c r="GSJ555" s="168"/>
      <c r="GSK555" s="168"/>
      <c r="GSL555" s="168"/>
      <c r="GSM555" s="168"/>
      <c r="GSN555" s="168"/>
      <c r="GSO555" s="168"/>
      <c r="GSP555" s="168"/>
      <c r="GSQ555" s="168"/>
      <c r="GSR555" s="168"/>
      <c r="GSS555" s="168"/>
      <c r="GST555" s="168"/>
      <c r="GSU555" s="168"/>
      <c r="GSV555" s="168"/>
      <c r="GSW555" s="168"/>
      <c r="GSX555" s="168"/>
      <c r="GSY555" s="168"/>
      <c r="GSZ555" s="168"/>
      <c r="GTA555" s="168"/>
      <c r="GTB555" s="168"/>
      <c r="GTC555" s="168"/>
      <c r="GTD555" s="168"/>
      <c r="GTE555" s="168"/>
      <c r="GTF555" s="168"/>
      <c r="GTG555" s="168"/>
      <c r="GTH555" s="168"/>
      <c r="GTI555" s="168"/>
      <c r="GTJ555" s="168"/>
      <c r="GTK555" s="168"/>
      <c r="GTL555" s="168"/>
      <c r="GTM555" s="168"/>
      <c r="GTN555" s="168"/>
      <c r="GTO555" s="168"/>
      <c r="GTP555" s="168"/>
      <c r="GTQ555" s="168"/>
      <c r="GTR555" s="168"/>
      <c r="GTS555" s="168"/>
      <c r="GTT555" s="168"/>
      <c r="GTU555" s="168"/>
      <c r="GTV555" s="168"/>
      <c r="GTW555" s="168"/>
      <c r="GTX555" s="168"/>
      <c r="GTY555" s="168"/>
      <c r="GTZ555" s="168"/>
      <c r="GUA555" s="168"/>
      <c r="GUB555" s="168"/>
      <c r="GUC555" s="168"/>
      <c r="GUD555" s="168"/>
      <c r="GUE555" s="168"/>
      <c r="GUF555" s="168"/>
      <c r="GUG555" s="168"/>
      <c r="GUH555" s="168"/>
      <c r="GUI555" s="168"/>
      <c r="GUJ555" s="168"/>
      <c r="GUK555" s="168"/>
      <c r="GUL555" s="168"/>
      <c r="GUM555" s="168"/>
      <c r="GUN555" s="168"/>
      <c r="GUO555" s="168"/>
      <c r="GUP555" s="168"/>
      <c r="GUQ555" s="168"/>
      <c r="GUR555" s="168"/>
      <c r="GUS555" s="168"/>
      <c r="GUT555" s="168"/>
      <c r="GUU555" s="168"/>
      <c r="GUV555" s="168"/>
      <c r="GUW555" s="168"/>
      <c r="GUX555" s="168"/>
      <c r="GUY555" s="168"/>
      <c r="GUZ555" s="168"/>
      <c r="GVA555" s="168"/>
      <c r="GVB555" s="168"/>
      <c r="GVC555" s="168"/>
      <c r="GVD555" s="168"/>
      <c r="GVE555" s="168"/>
      <c r="GVF555" s="168"/>
      <c r="GVG555" s="168"/>
      <c r="GVH555" s="168"/>
      <c r="GVI555" s="168"/>
      <c r="GVJ555" s="168"/>
      <c r="GVK555" s="168"/>
      <c r="GVL555" s="168"/>
      <c r="GVM555" s="168"/>
      <c r="GVN555" s="168"/>
      <c r="GVO555" s="168"/>
      <c r="GVP555" s="168"/>
      <c r="GVQ555" s="168"/>
      <c r="GVR555" s="168"/>
      <c r="GVS555" s="168"/>
      <c r="GVT555" s="168"/>
      <c r="GVU555" s="168"/>
      <c r="GVV555" s="168"/>
      <c r="GVW555" s="168"/>
      <c r="GVX555" s="168"/>
      <c r="GVY555" s="168"/>
      <c r="GVZ555" s="168"/>
      <c r="GWA555" s="168"/>
      <c r="GWB555" s="168"/>
      <c r="GWC555" s="168"/>
      <c r="GWD555" s="168"/>
      <c r="GWE555" s="168"/>
      <c r="GWF555" s="168"/>
      <c r="GWG555" s="168"/>
      <c r="GWH555" s="168"/>
      <c r="GWI555" s="168"/>
      <c r="GWJ555" s="168"/>
      <c r="GWK555" s="168"/>
      <c r="GWL555" s="168"/>
      <c r="GWM555" s="168"/>
      <c r="GWN555" s="168"/>
      <c r="GWO555" s="168"/>
      <c r="GWP555" s="168"/>
      <c r="GWQ555" s="168"/>
      <c r="GWR555" s="168"/>
      <c r="GWS555" s="168"/>
      <c r="GWT555" s="168"/>
      <c r="GWU555" s="168"/>
      <c r="GWV555" s="168"/>
      <c r="GWW555" s="168"/>
      <c r="GWX555" s="168"/>
      <c r="GWY555" s="168"/>
      <c r="GWZ555" s="168"/>
      <c r="GXA555" s="168"/>
      <c r="GXB555" s="168"/>
      <c r="GXC555" s="168"/>
      <c r="GXD555" s="168"/>
      <c r="GXE555" s="168"/>
      <c r="GXF555" s="168"/>
      <c r="GXG555" s="168"/>
      <c r="GXH555" s="168"/>
      <c r="GXI555" s="168"/>
      <c r="GXJ555" s="168"/>
      <c r="GXK555" s="168"/>
      <c r="GXL555" s="168"/>
      <c r="GXM555" s="168"/>
      <c r="GXN555" s="168"/>
      <c r="GXO555" s="168"/>
      <c r="GXP555" s="168"/>
      <c r="GXQ555" s="168"/>
      <c r="GXR555" s="168"/>
      <c r="GXS555" s="168"/>
      <c r="GXT555" s="168"/>
      <c r="GXU555" s="168"/>
      <c r="GXV555" s="168"/>
      <c r="GXW555" s="168"/>
      <c r="GXX555" s="168"/>
      <c r="GXY555" s="168"/>
      <c r="GXZ555" s="168"/>
      <c r="GYA555" s="168"/>
      <c r="GYB555" s="168"/>
      <c r="GYC555" s="168"/>
      <c r="GYD555" s="168"/>
      <c r="GYE555" s="168"/>
      <c r="GYF555" s="168"/>
      <c r="GYG555" s="168"/>
      <c r="GYH555" s="168"/>
      <c r="GYI555" s="168"/>
      <c r="GYJ555" s="168"/>
      <c r="GYK555" s="168"/>
      <c r="GYL555" s="168"/>
      <c r="GYM555" s="168"/>
      <c r="GYN555" s="168"/>
      <c r="GYO555" s="168"/>
      <c r="GYP555" s="168"/>
      <c r="GYQ555" s="168"/>
      <c r="GYR555" s="168"/>
      <c r="GYS555" s="168"/>
      <c r="GYT555" s="168"/>
      <c r="GYU555" s="168"/>
      <c r="GYV555" s="168"/>
      <c r="GYW555" s="168"/>
      <c r="GYX555" s="168"/>
      <c r="GYY555" s="168"/>
      <c r="GYZ555" s="168"/>
      <c r="GZA555" s="168"/>
      <c r="GZB555" s="168"/>
      <c r="GZC555" s="168"/>
      <c r="GZD555" s="168"/>
      <c r="GZE555" s="168"/>
      <c r="GZF555" s="168"/>
      <c r="GZG555" s="168"/>
      <c r="GZH555" s="168"/>
      <c r="GZI555" s="168"/>
      <c r="GZJ555" s="168"/>
      <c r="GZK555" s="168"/>
      <c r="GZL555" s="168"/>
      <c r="GZM555" s="168"/>
      <c r="GZN555" s="168"/>
      <c r="GZO555" s="168"/>
      <c r="GZP555" s="168"/>
      <c r="GZQ555" s="168"/>
      <c r="GZR555" s="168"/>
      <c r="GZS555" s="168"/>
      <c r="GZT555" s="168"/>
      <c r="GZU555" s="168"/>
      <c r="GZV555" s="168"/>
      <c r="GZW555" s="168"/>
      <c r="GZX555" s="168"/>
      <c r="GZY555" s="168"/>
      <c r="GZZ555" s="168"/>
      <c r="HAA555" s="168"/>
      <c r="HAB555" s="168"/>
      <c r="HAC555" s="168"/>
      <c r="HAD555" s="168"/>
      <c r="HAE555" s="168"/>
      <c r="HAF555" s="168"/>
      <c r="HAG555" s="168"/>
      <c r="HAH555" s="168"/>
      <c r="HAI555" s="168"/>
      <c r="HAJ555" s="168"/>
      <c r="HAK555" s="168"/>
      <c r="HAL555" s="168"/>
      <c r="HAM555" s="168"/>
      <c r="HAN555" s="168"/>
      <c r="HAO555" s="168"/>
      <c r="HAP555" s="168"/>
      <c r="HAQ555" s="168"/>
      <c r="HAR555" s="168"/>
      <c r="HAS555" s="168"/>
      <c r="HAT555" s="168"/>
      <c r="HAU555" s="168"/>
      <c r="HAV555" s="168"/>
      <c r="HAW555" s="168"/>
      <c r="HAX555" s="168"/>
      <c r="HAY555" s="168"/>
      <c r="HAZ555" s="168"/>
      <c r="HBA555" s="168"/>
      <c r="HBB555" s="168"/>
      <c r="HBC555" s="168"/>
      <c r="HBD555" s="168"/>
      <c r="HBE555" s="168"/>
      <c r="HBF555" s="168"/>
      <c r="HBG555" s="168"/>
      <c r="HBH555" s="168"/>
      <c r="HBI555" s="168"/>
      <c r="HBJ555" s="168"/>
      <c r="HBK555" s="168"/>
      <c r="HBL555" s="168"/>
      <c r="HBM555" s="168"/>
      <c r="HBN555" s="168"/>
      <c r="HBO555" s="168"/>
      <c r="HBP555" s="168"/>
      <c r="HBQ555" s="168"/>
      <c r="HBR555" s="168"/>
      <c r="HBS555" s="168"/>
      <c r="HBT555" s="168"/>
      <c r="HBU555" s="168"/>
      <c r="HBV555" s="168"/>
      <c r="HBW555" s="168"/>
      <c r="HBX555" s="168"/>
      <c r="HBY555" s="168"/>
      <c r="HBZ555" s="168"/>
      <c r="HCA555" s="168"/>
      <c r="HCB555" s="168"/>
      <c r="HCC555" s="168"/>
      <c r="HCD555" s="168"/>
      <c r="HCE555" s="168"/>
      <c r="HCF555" s="168"/>
      <c r="HCG555" s="168"/>
      <c r="HCH555" s="168"/>
      <c r="HCI555" s="168"/>
      <c r="HCJ555" s="168"/>
      <c r="HCK555" s="168"/>
      <c r="HCL555" s="168"/>
      <c r="HCM555" s="168"/>
      <c r="HCN555" s="168"/>
      <c r="HCO555" s="168"/>
      <c r="HCP555" s="168"/>
      <c r="HCQ555" s="168"/>
      <c r="HCR555" s="168"/>
      <c r="HCS555" s="168"/>
      <c r="HCT555" s="168"/>
      <c r="HCU555" s="168"/>
      <c r="HCV555" s="168"/>
      <c r="HCW555" s="168"/>
      <c r="HCX555" s="168"/>
      <c r="HCY555" s="168"/>
      <c r="HCZ555" s="168"/>
      <c r="HDA555" s="168"/>
      <c r="HDB555" s="168"/>
      <c r="HDC555" s="168"/>
      <c r="HDD555" s="168"/>
      <c r="HDE555" s="168"/>
      <c r="HDF555" s="168"/>
      <c r="HDG555" s="168"/>
      <c r="HDH555" s="168"/>
      <c r="HDI555" s="168"/>
      <c r="HDJ555" s="168"/>
      <c r="HDK555" s="168"/>
      <c r="HDL555" s="168"/>
      <c r="HDM555" s="168"/>
      <c r="HDN555" s="168"/>
      <c r="HDO555" s="168"/>
      <c r="HDP555" s="168"/>
      <c r="HDQ555" s="168"/>
      <c r="HDR555" s="168"/>
      <c r="HDS555" s="168"/>
      <c r="HDT555" s="168"/>
      <c r="HDU555" s="168"/>
      <c r="HDV555" s="168"/>
      <c r="HDW555" s="168"/>
      <c r="HDX555" s="168"/>
      <c r="HDY555" s="168"/>
      <c r="HDZ555" s="168"/>
      <c r="HEA555" s="168"/>
      <c r="HEB555" s="168"/>
      <c r="HEC555" s="168"/>
      <c r="HED555" s="168"/>
      <c r="HEE555" s="168"/>
      <c r="HEF555" s="168"/>
      <c r="HEG555" s="168"/>
      <c r="HEH555" s="168"/>
      <c r="HEI555" s="168"/>
      <c r="HEJ555" s="168"/>
      <c r="HEK555" s="168"/>
      <c r="HEL555" s="168"/>
      <c r="HEM555" s="168"/>
      <c r="HEN555" s="168"/>
      <c r="HEO555" s="168"/>
      <c r="HEP555" s="168"/>
      <c r="HEQ555" s="168"/>
      <c r="HER555" s="168"/>
      <c r="HES555" s="168"/>
      <c r="HET555" s="168"/>
      <c r="HEU555" s="168"/>
      <c r="HEV555" s="168"/>
      <c r="HEW555" s="168"/>
      <c r="HEX555" s="168"/>
      <c r="HEY555" s="168"/>
      <c r="HEZ555" s="168"/>
      <c r="HFA555" s="168"/>
      <c r="HFB555" s="168"/>
      <c r="HFC555" s="168"/>
      <c r="HFD555" s="168"/>
      <c r="HFE555" s="168"/>
      <c r="HFF555" s="168"/>
      <c r="HFG555" s="168"/>
      <c r="HFH555" s="168"/>
      <c r="HFI555" s="168"/>
      <c r="HFJ555" s="168"/>
      <c r="HFK555" s="168"/>
      <c r="HFL555" s="168"/>
      <c r="HFM555" s="168"/>
      <c r="HFN555" s="168"/>
      <c r="HFO555" s="168"/>
      <c r="HFP555" s="168"/>
      <c r="HFQ555" s="168"/>
      <c r="HFR555" s="168"/>
      <c r="HFS555" s="168"/>
      <c r="HFT555" s="168"/>
      <c r="HFU555" s="168"/>
      <c r="HFV555" s="168"/>
      <c r="HFW555" s="168"/>
      <c r="HFX555" s="168"/>
      <c r="HFY555" s="168"/>
      <c r="HFZ555" s="168"/>
      <c r="HGA555" s="168"/>
      <c r="HGB555" s="168"/>
      <c r="HGC555" s="168"/>
      <c r="HGD555" s="168"/>
      <c r="HGE555" s="168"/>
      <c r="HGF555" s="168"/>
      <c r="HGG555" s="168"/>
      <c r="HGH555" s="168"/>
      <c r="HGI555" s="168"/>
      <c r="HGJ555" s="168"/>
      <c r="HGK555" s="168"/>
      <c r="HGL555" s="168"/>
      <c r="HGM555" s="168"/>
      <c r="HGN555" s="168"/>
      <c r="HGO555" s="168"/>
      <c r="HGP555" s="168"/>
      <c r="HGQ555" s="168"/>
      <c r="HGR555" s="168"/>
      <c r="HGS555" s="168"/>
      <c r="HGT555" s="168"/>
      <c r="HGU555" s="168"/>
      <c r="HGV555" s="168"/>
      <c r="HGW555" s="168"/>
      <c r="HGX555" s="168"/>
      <c r="HGY555" s="168"/>
      <c r="HGZ555" s="168"/>
      <c r="HHA555" s="168"/>
      <c r="HHB555" s="168"/>
      <c r="HHC555" s="168"/>
      <c r="HHD555" s="168"/>
      <c r="HHE555" s="168"/>
      <c r="HHF555" s="168"/>
      <c r="HHG555" s="168"/>
      <c r="HHH555" s="168"/>
      <c r="HHI555" s="168"/>
      <c r="HHJ555" s="168"/>
      <c r="HHK555" s="168"/>
      <c r="HHL555" s="168"/>
      <c r="HHM555" s="168"/>
      <c r="HHN555" s="168"/>
      <c r="HHO555" s="168"/>
      <c r="HHP555" s="168"/>
      <c r="HHQ555" s="168"/>
      <c r="HHR555" s="168"/>
      <c r="HHS555" s="168"/>
      <c r="HHT555" s="168"/>
      <c r="HHU555" s="168"/>
      <c r="HHV555" s="168"/>
      <c r="HHW555" s="168"/>
      <c r="HHX555" s="168"/>
      <c r="HHY555" s="168"/>
      <c r="HHZ555" s="168"/>
      <c r="HIA555" s="168"/>
      <c r="HIB555" s="168"/>
      <c r="HIC555" s="168"/>
      <c r="HID555" s="168"/>
      <c r="HIE555" s="168"/>
      <c r="HIF555" s="168"/>
      <c r="HIG555" s="168"/>
      <c r="HIH555" s="168"/>
      <c r="HII555" s="168"/>
      <c r="HIJ555" s="168"/>
      <c r="HIK555" s="168"/>
      <c r="HIL555" s="168"/>
      <c r="HIM555" s="168"/>
      <c r="HIN555" s="168"/>
      <c r="HIO555" s="168"/>
      <c r="HIP555" s="168"/>
      <c r="HIQ555" s="168"/>
      <c r="HIR555" s="168"/>
      <c r="HIS555" s="168"/>
      <c r="HIT555" s="168"/>
      <c r="HIU555" s="168"/>
      <c r="HIV555" s="168"/>
      <c r="HIW555" s="168"/>
      <c r="HIX555" s="168"/>
      <c r="HIY555" s="168"/>
      <c r="HIZ555" s="168"/>
      <c r="HJA555" s="168"/>
      <c r="HJB555" s="168"/>
      <c r="HJC555" s="168"/>
      <c r="HJD555" s="168"/>
      <c r="HJE555" s="168"/>
      <c r="HJF555" s="168"/>
      <c r="HJG555" s="168"/>
      <c r="HJH555" s="168"/>
      <c r="HJI555" s="168"/>
      <c r="HJJ555" s="168"/>
      <c r="HJK555" s="168"/>
      <c r="HJL555" s="168"/>
      <c r="HJM555" s="168"/>
      <c r="HJN555" s="168"/>
      <c r="HJO555" s="168"/>
      <c r="HJP555" s="168"/>
      <c r="HJQ555" s="168"/>
      <c r="HJR555" s="168"/>
      <c r="HJS555" s="168"/>
      <c r="HJT555" s="168"/>
      <c r="HJU555" s="168"/>
      <c r="HJV555" s="168"/>
      <c r="HJW555" s="168"/>
      <c r="HJX555" s="168"/>
      <c r="HJY555" s="168"/>
      <c r="HJZ555" s="168"/>
      <c r="HKA555" s="168"/>
      <c r="HKB555" s="168"/>
      <c r="HKC555" s="168"/>
      <c r="HKD555" s="168"/>
      <c r="HKE555" s="168"/>
      <c r="HKF555" s="168"/>
      <c r="HKG555" s="168"/>
      <c r="HKH555" s="168"/>
      <c r="HKI555" s="168"/>
      <c r="HKJ555" s="168"/>
      <c r="HKK555" s="168"/>
      <c r="HKL555" s="168"/>
      <c r="HKM555" s="168"/>
      <c r="HKN555" s="168"/>
      <c r="HKO555" s="168"/>
      <c r="HKP555" s="168"/>
      <c r="HKQ555" s="168"/>
      <c r="HKR555" s="168"/>
      <c r="HKS555" s="168"/>
      <c r="HKT555" s="168"/>
      <c r="HKU555" s="168"/>
      <c r="HKV555" s="168"/>
      <c r="HKW555" s="168"/>
      <c r="HKX555" s="168"/>
      <c r="HKY555" s="168"/>
      <c r="HKZ555" s="168"/>
      <c r="HLA555" s="168"/>
      <c r="HLB555" s="168"/>
      <c r="HLC555" s="168"/>
      <c r="HLD555" s="168"/>
      <c r="HLE555" s="168"/>
      <c r="HLF555" s="168"/>
      <c r="HLG555" s="168"/>
      <c r="HLH555" s="168"/>
      <c r="HLI555" s="168"/>
      <c r="HLJ555" s="168"/>
      <c r="HLK555" s="168"/>
      <c r="HLL555" s="168"/>
      <c r="HLM555" s="168"/>
      <c r="HLN555" s="168"/>
      <c r="HLO555" s="168"/>
      <c r="HLP555" s="168"/>
      <c r="HLQ555" s="168"/>
      <c r="HLR555" s="168"/>
      <c r="HLS555" s="168"/>
      <c r="HLT555" s="168"/>
      <c r="HLU555" s="168"/>
      <c r="HLV555" s="168"/>
      <c r="HLW555" s="168"/>
      <c r="HLX555" s="168"/>
      <c r="HLY555" s="168"/>
      <c r="HLZ555" s="168"/>
      <c r="HMA555" s="168"/>
      <c r="HMB555" s="168"/>
      <c r="HMC555" s="168"/>
      <c r="HMD555" s="168"/>
      <c r="HME555" s="168"/>
      <c r="HMF555" s="168"/>
      <c r="HMG555" s="168"/>
      <c r="HMH555" s="168"/>
      <c r="HMI555" s="168"/>
      <c r="HMJ555" s="168"/>
      <c r="HMK555" s="168"/>
      <c r="HML555" s="168"/>
      <c r="HMM555" s="168"/>
      <c r="HMN555" s="168"/>
      <c r="HMO555" s="168"/>
      <c r="HMP555" s="168"/>
      <c r="HMQ555" s="168"/>
      <c r="HMR555" s="168"/>
      <c r="HMS555" s="168"/>
      <c r="HMT555" s="168"/>
      <c r="HMU555" s="168"/>
      <c r="HMV555" s="168"/>
      <c r="HMW555" s="168"/>
      <c r="HMX555" s="168"/>
      <c r="HMY555" s="168"/>
      <c r="HMZ555" s="168"/>
      <c r="HNA555" s="168"/>
      <c r="HNB555" s="168"/>
      <c r="HNC555" s="168"/>
      <c r="HND555" s="168"/>
      <c r="HNE555" s="168"/>
      <c r="HNF555" s="168"/>
      <c r="HNG555" s="168"/>
      <c r="HNH555" s="168"/>
      <c r="HNI555" s="168"/>
      <c r="HNJ555" s="168"/>
      <c r="HNK555" s="168"/>
      <c r="HNL555" s="168"/>
      <c r="HNM555" s="168"/>
      <c r="HNN555" s="168"/>
      <c r="HNO555" s="168"/>
      <c r="HNP555" s="168"/>
      <c r="HNQ555" s="168"/>
      <c r="HNR555" s="168"/>
      <c r="HNS555" s="168"/>
      <c r="HNT555" s="168"/>
      <c r="HNU555" s="168"/>
      <c r="HNV555" s="168"/>
      <c r="HNW555" s="168"/>
      <c r="HNX555" s="168"/>
      <c r="HNY555" s="168"/>
      <c r="HNZ555" s="168"/>
      <c r="HOA555" s="168"/>
      <c r="HOB555" s="168"/>
      <c r="HOC555" s="168"/>
      <c r="HOD555" s="168"/>
      <c r="HOE555" s="168"/>
      <c r="HOF555" s="168"/>
      <c r="HOG555" s="168"/>
      <c r="HOH555" s="168"/>
      <c r="HOI555" s="168"/>
      <c r="HOJ555" s="168"/>
      <c r="HOK555" s="168"/>
      <c r="HOL555" s="168"/>
      <c r="HOM555" s="168"/>
      <c r="HON555" s="168"/>
      <c r="HOO555" s="168"/>
      <c r="HOP555" s="168"/>
      <c r="HOQ555" s="168"/>
      <c r="HOR555" s="168"/>
      <c r="HOS555" s="168"/>
      <c r="HOT555" s="168"/>
      <c r="HOU555" s="168"/>
      <c r="HOV555" s="168"/>
      <c r="HOW555" s="168"/>
      <c r="HOX555" s="168"/>
      <c r="HOY555" s="168"/>
      <c r="HOZ555" s="168"/>
      <c r="HPA555" s="168"/>
      <c r="HPB555" s="168"/>
      <c r="HPC555" s="168"/>
      <c r="HPD555" s="168"/>
      <c r="HPE555" s="168"/>
      <c r="HPF555" s="168"/>
      <c r="HPG555" s="168"/>
      <c r="HPH555" s="168"/>
      <c r="HPI555" s="168"/>
      <c r="HPJ555" s="168"/>
      <c r="HPK555" s="168"/>
      <c r="HPL555" s="168"/>
      <c r="HPM555" s="168"/>
      <c r="HPN555" s="168"/>
      <c r="HPO555" s="168"/>
      <c r="HPP555" s="168"/>
      <c r="HPQ555" s="168"/>
      <c r="HPR555" s="168"/>
      <c r="HPS555" s="168"/>
      <c r="HPT555" s="168"/>
      <c r="HPU555" s="168"/>
      <c r="HPV555" s="168"/>
      <c r="HPW555" s="168"/>
      <c r="HPX555" s="168"/>
      <c r="HPY555" s="168"/>
      <c r="HPZ555" s="168"/>
      <c r="HQA555" s="168"/>
      <c r="HQB555" s="168"/>
      <c r="HQC555" s="168"/>
      <c r="HQD555" s="168"/>
      <c r="HQE555" s="168"/>
      <c r="HQF555" s="168"/>
      <c r="HQG555" s="168"/>
      <c r="HQH555" s="168"/>
      <c r="HQI555" s="168"/>
      <c r="HQJ555" s="168"/>
      <c r="HQK555" s="168"/>
      <c r="HQL555" s="168"/>
      <c r="HQM555" s="168"/>
      <c r="HQN555" s="168"/>
      <c r="HQO555" s="168"/>
      <c r="HQP555" s="168"/>
      <c r="HQQ555" s="168"/>
      <c r="HQR555" s="168"/>
      <c r="HQS555" s="168"/>
      <c r="HQT555" s="168"/>
      <c r="HQU555" s="168"/>
      <c r="HQV555" s="168"/>
      <c r="HQW555" s="168"/>
      <c r="HQX555" s="168"/>
      <c r="HQY555" s="168"/>
      <c r="HQZ555" s="168"/>
      <c r="HRA555" s="168"/>
      <c r="HRB555" s="168"/>
      <c r="HRC555" s="168"/>
      <c r="HRD555" s="168"/>
      <c r="HRE555" s="168"/>
      <c r="HRF555" s="168"/>
      <c r="HRG555" s="168"/>
      <c r="HRH555" s="168"/>
      <c r="HRI555" s="168"/>
      <c r="HRJ555" s="168"/>
      <c r="HRK555" s="168"/>
      <c r="HRL555" s="168"/>
      <c r="HRM555" s="168"/>
      <c r="HRN555" s="168"/>
      <c r="HRO555" s="168"/>
      <c r="HRP555" s="168"/>
      <c r="HRQ555" s="168"/>
      <c r="HRR555" s="168"/>
      <c r="HRS555" s="168"/>
      <c r="HRT555" s="168"/>
      <c r="HRU555" s="168"/>
      <c r="HRV555" s="168"/>
      <c r="HRW555" s="168"/>
      <c r="HRX555" s="168"/>
      <c r="HRY555" s="168"/>
      <c r="HRZ555" s="168"/>
      <c r="HSA555" s="168"/>
      <c r="HSB555" s="168"/>
      <c r="HSC555" s="168"/>
      <c r="HSD555" s="168"/>
      <c r="HSE555" s="168"/>
      <c r="HSF555" s="168"/>
      <c r="HSG555" s="168"/>
      <c r="HSH555" s="168"/>
      <c r="HSI555" s="168"/>
      <c r="HSJ555" s="168"/>
      <c r="HSK555" s="168"/>
      <c r="HSL555" s="168"/>
      <c r="HSM555" s="168"/>
      <c r="HSN555" s="168"/>
      <c r="HSO555" s="168"/>
      <c r="HSP555" s="168"/>
      <c r="HSQ555" s="168"/>
      <c r="HSR555" s="168"/>
      <c r="HSS555" s="168"/>
      <c r="HST555" s="168"/>
      <c r="HSU555" s="168"/>
      <c r="HSV555" s="168"/>
      <c r="HSW555" s="168"/>
      <c r="HSX555" s="168"/>
      <c r="HSY555" s="168"/>
      <c r="HSZ555" s="168"/>
      <c r="HTA555" s="168"/>
      <c r="HTB555" s="168"/>
      <c r="HTC555" s="168"/>
      <c r="HTD555" s="168"/>
      <c r="HTE555" s="168"/>
      <c r="HTF555" s="168"/>
      <c r="HTG555" s="168"/>
      <c r="HTH555" s="168"/>
      <c r="HTI555" s="168"/>
      <c r="HTJ555" s="168"/>
      <c r="HTK555" s="168"/>
      <c r="HTL555" s="168"/>
      <c r="HTM555" s="168"/>
      <c r="HTN555" s="168"/>
      <c r="HTO555" s="168"/>
      <c r="HTP555" s="168"/>
      <c r="HTQ555" s="168"/>
      <c r="HTR555" s="168"/>
      <c r="HTS555" s="168"/>
      <c r="HTT555" s="168"/>
      <c r="HTU555" s="168"/>
      <c r="HTV555" s="168"/>
      <c r="HTW555" s="168"/>
      <c r="HTX555" s="168"/>
      <c r="HTY555" s="168"/>
      <c r="HTZ555" s="168"/>
      <c r="HUA555" s="168"/>
      <c r="HUB555" s="168"/>
      <c r="HUC555" s="168"/>
      <c r="HUD555" s="168"/>
      <c r="HUE555" s="168"/>
      <c r="HUF555" s="168"/>
      <c r="HUG555" s="168"/>
      <c r="HUH555" s="168"/>
      <c r="HUI555" s="168"/>
      <c r="HUJ555" s="168"/>
      <c r="HUK555" s="168"/>
      <c r="HUL555" s="168"/>
      <c r="HUM555" s="168"/>
      <c r="HUN555" s="168"/>
      <c r="HUO555" s="168"/>
      <c r="HUP555" s="168"/>
      <c r="HUQ555" s="168"/>
      <c r="HUR555" s="168"/>
      <c r="HUS555" s="168"/>
      <c r="HUT555" s="168"/>
      <c r="HUU555" s="168"/>
      <c r="HUV555" s="168"/>
      <c r="HUW555" s="168"/>
      <c r="HUX555" s="168"/>
      <c r="HUY555" s="168"/>
      <c r="HUZ555" s="168"/>
      <c r="HVA555" s="168"/>
      <c r="HVB555" s="168"/>
      <c r="HVC555" s="168"/>
      <c r="HVD555" s="168"/>
      <c r="HVE555" s="168"/>
      <c r="HVF555" s="168"/>
      <c r="HVG555" s="168"/>
      <c r="HVH555" s="168"/>
      <c r="HVI555" s="168"/>
      <c r="HVJ555" s="168"/>
      <c r="HVK555" s="168"/>
      <c r="HVL555" s="168"/>
      <c r="HVM555" s="168"/>
      <c r="HVN555" s="168"/>
      <c r="HVO555" s="168"/>
      <c r="HVP555" s="168"/>
      <c r="HVQ555" s="168"/>
      <c r="HVR555" s="168"/>
      <c r="HVS555" s="168"/>
      <c r="HVT555" s="168"/>
      <c r="HVU555" s="168"/>
      <c r="HVV555" s="168"/>
      <c r="HVW555" s="168"/>
      <c r="HVX555" s="168"/>
      <c r="HVY555" s="168"/>
      <c r="HVZ555" s="168"/>
      <c r="HWA555" s="168"/>
      <c r="HWB555" s="168"/>
      <c r="HWC555" s="168"/>
      <c r="HWD555" s="168"/>
      <c r="HWE555" s="168"/>
      <c r="HWF555" s="168"/>
      <c r="HWG555" s="168"/>
      <c r="HWH555" s="168"/>
      <c r="HWI555" s="168"/>
      <c r="HWJ555" s="168"/>
      <c r="HWK555" s="168"/>
      <c r="HWL555" s="168"/>
      <c r="HWM555" s="168"/>
      <c r="HWN555" s="168"/>
      <c r="HWO555" s="168"/>
      <c r="HWP555" s="168"/>
      <c r="HWQ555" s="168"/>
      <c r="HWR555" s="168"/>
      <c r="HWS555" s="168"/>
      <c r="HWT555" s="168"/>
      <c r="HWU555" s="168"/>
      <c r="HWV555" s="168"/>
      <c r="HWW555" s="168"/>
      <c r="HWX555" s="168"/>
      <c r="HWY555" s="168"/>
      <c r="HWZ555" s="168"/>
      <c r="HXA555" s="168"/>
      <c r="HXB555" s="168"/>
      <c r="HXC555" s="168"/>
      <c r="HXD555" s="168"/>
      <c r="HXE555" s="168"/>
      <c r="HXF555" s="168"/>
      <c r="HXG555" s="168"/>
      <c r="HXH555" s="168"/>
      <c r="HXI555" s="168"/>
      <c r="HXJ555" s="168"/>
      <c r="HXK555" s="168"/>
      <c r="HXL555" s="168"/>
      <c r="HXM555" s="168"/>
      <c r="HXN555" s="168"/>
      <c r="HXO555" s="168"/>
      <c r="HXP555" s="168"/>
      <c r="HXQ555" s="168"/>
      <c r="HXR555" s="168"/>
      <c r="HXS555" s="168"/>
      <c r="HXT555" s="168"/>
      <c r="HXU555" s="168"/>
      <c r="HXV555" s="168"/>
      <c r="HXW555" s="168"/>
      <c r="HXX555" s="168"/>
      <c r="HXY555" s="168"/>
      <c r="HXZ555" s="168"/>
      <c r="HYA555" s="168"/>
      <c r="HYB555" s="168"/>
      <c r="HYC555" s="168"/>
      <c r="HYD555" s="168"/>
      <c r="HYE555" s="168"/>
      <c r="HYF555" s="168"/>
      <c r="HYG555" s="168"/>
      <c r="HYH555" s="168"/>
      <c r="HYI555" s="168"/>
      <c r="HYJ555" s="168"/>
      <c r="HYK555" s="168"/>
      <c r="HYL555" s="168"/>
      <c r="HYM555" s="168"/>
      <c r="HYN555" s="168"/>
      <c r="HYO555" s="168"/>
      <c r="HYP555" s="168"/>
      <c r="HYQ555" s="168"/>
      <c r="HYR555" s="168"/>
      <c r="HYS555" s="168"/>
      <c r="HYT555" s="168"/>
      <c r="HYU555" s="168"/>
      <c r="HYV555" s="168"/>
      <c r="HYW555" s="168"/>
      <c r="HYX555" s="168"/>
      <c r="HYY555" s="168"/>
      <c r="HYZ555" s="168"/>
      <c r="HZA555" s="168"/>
      <c r="HZB555" s="168"/>
      <c r="HZC555" s="168"/>
      <c r="HZD555" s="168"/>
      <c r="HZE555" s="168"/>
      <c r="HZF555" s="168"/>
      <c r="HZG555" s="168"/>
      <c r="HZH555" s="168"/>
      <c r="HZI555" s="168"/>
      <c r="HZJ555" s="168"/>
      <c r="HZK555" s="168"/>
      <c r="HZL555" s="168"/>
      <c r="HZM555" s="168"/>
      <c r="HZN555" s="168"/>
      <c r="HZO555" s="168"/>
      <c r="HZP555" s="168"/>
      <c r="HZQ555" s="168"/>
      <c r="HZR555" s="168"/>
      <c r="HZS555" s="168"/>
      <c r="HZT555" s="168"/>
      <c r="HZU555" s="168"/>
      <c r="HZV555" s="168"/>
      <c r="HZW555" s="168"/>
      <c r="HZX555" s="168"/>
      <c r="HZY555" s="168"/>
      <c r="HZZ555" s="168"/>
      <c r="IAA555" s="168"/>
      <c r="IAB555" s="168"/>
      <c r="IAC555" s="168"/>
      <c r="IAD555" s="168"/>
      <c r="IAE555" s="168"/>
      <c r="IAF555" s="168"/>
      <c r="IAG555" s="168"/>
      <c r="IAH555" s="168"/>
      <c r="IAI555" s="168"/>
      <c r="IAJ555" s="168"/>
      <c r="IAK555" s="168"/>
      <c r="IAL555" s="168"/>
      <c r="IAM555" s="168"/>
      <c r="IAN555" s="168"/>
      <c r="IAO555" s="168"/>
      <c r="IAP555" s="168"/>
      <c r="IAQ555" s="168"/>
      <c r="IAR555" s="168"/>
      <c r="IAS555" s="168"/>
      <c r="IAT555" s="168"/>
      <c r="IAU555" s="168"/>
      <c r="IAV555" s="168"/>
      <c r="IAW555" s="168"/>
      <c r="IAX555" s="168"/>
      <c r="IAY555" s="168"/>
      <c r="IAZ555" s="168"/>
      <c r="IBA555" s="168"/>
      <c r="IBB555" s="168"/>
      <c r="IBC555" s="168"/>
      <c r="IBD555" s="168"/>
      <c r="IBE555" s="168"/>
      <c r="IBF555" s="168"/>
      <c r="IBG555" s="168"/>
      <c r="IBH555" s="168"/>
      <c r="IBI555" s="168"/>
      <c r="IBJ555" s="168"/>
      <c r="IBK555" s="168"/>
      <c r="IBL555" s="168"/>
      <c r="IBM555" s="168"/>
      <c r="IBN555" s="168"/>
      <c r="IBO555" s="168"/>
      <c r="IBP555" s="168"/>
      <c r="IBQ555" s="168"/>
      <c r="IBR555" s="168"/>
      <c r="IBS555" s="168"/>
      <c r="IBT555" s="168"/>
      <c r="IBU555" s="168"/>
      <c r="IBV555" s="168"/>
      <c r="IBW555" s="168"/>
      <c r="IBX555" s="168"/>
      <c r="IBY555" s="168"/>
      <c r="IBZ555" s="168"/>
      <c r="ICA555" s="168"/>
      <c r="ICB555" s="168"/>
      <c r="ICC555" s="168"/>
      <c r="ICD555" s="168"/>
      <c r="ICE555" s="168"/>
      <c r="ICF555" s="168"/>
      <c r="ICG555" s="168"/>
      <c r="ICH555" s="168"/>
      <c r="ICI555" s="168"/>
      <c r="ICJ555" s="168"/>
      <c r="ICK555" s="168"/>
      <c r="ICL555" s="168"/>
      <c r="ICM555" s="168"/>
      <c r="ICN555" s="168"/>
      <c r="ICO555" s="168"/>
      <c r="ICP555" s="168"/>
      <c r="ICQ555" s="168"/>
      <c r="ICR555" s="168"/>
      <c r="ICS555" s="168"/>
      <c r="ICT555" s="168"/>
      <c r="ICU555" s="168"/>
      <c r="ICV555" s="168"/>
      <c r="ICW555" s="168"/>
      <c r="ICX555" s="168"/>
      <c r="ICY555" s="168"/>
      <c r="ICZ555" s="168"/>
      <c r="IDA555" s="168"/>
      <c r="IDB555" s="168"/>
      <c r="IDC555" s="168"/>
      <c r="IDD555" s="168"/>
      <c r="IDE555" s="168"/>
      <c r="IDF555" s="168"/>
      <c r="IDG555" s="168"/>
      <c r="IDH555" s="168"/>
      <c r="IDI555" s="168"/>
      <c r="IDJ555" s="168"/>
      <c r="IDK555" s="168"/>
      <c r="IDL555" s="168"/>
      <c r="IDM555" s="168"/>
      <c r="IDN555" s="168"/>
      <c r="IDO555" s="168"/>
      <c r="IDP555" s="168"/>
      <c r="IDQ555" s="168"/>
      <c r="IDR555" s="168"/>
      <c r="IDS555" s="168"/>
      <c r="IDT555" s="168"/>
      <c r="IDU555" s="168"/>
      <c r="IDV555" s="168"/>
      <c r="IDW555" s="168"/>
      <c r="IDX555" s="168"/>
      <c r="IDY555" s="168"/>
      <c r="IDZ555" s="168"/>
      <c r="IEA555" s="168"/>
      <c r="IEB555" s="168"/>
      <c r="IEC555" s="168"/>
      <c r="IED555" s="168"/>
      <c r="IEE555" s="168"/>
      <c r="IEF555" s="168"/>
      <c r="IEG555" s="168"/>
      <c r="IEH555" s="168"/>
      <c r="IEI555" s="168"/>
      <c r="IEJ555" s="168"/>
      <c r="IEK555" s="168"/>
      <c r="IEL555" s="168"/>
      <c r="IEM555" s="168"/>
      <c r="IEN555" s="168"/>
      <c r="IEO555" s="168"/>
      <c r="IEP555" s="168"/>
      <c r="IEQ555" s="168"/>
      <c r="IER555" s="168"/>
      <c r="IES555" s="168"/>
      <c r="IET555" s="168"/>
      <c r="IEU555" s="168"/>
      <c r="IEV555" s="168"/>
      <c r="IEW555" s="168"/>
      <c r="IEX555" s="168"/>
      <c r="IEY555" s="168"/>
      <c r="IEZ555" s="168"/>
      <c r="IFA555" s="168"/>
      <c r="IFB555" s="168"/>
      <c r="IFC555" s="168"/>
      <c r="IFD555" s="168"/>
      <c r="IFE555" s="168"/>
      <c r="IFF555" s="168"/>
      <c r="IFG555" s="168"/>
      <c r="IFH555" s="168"/>
      <c r="IFI555" s="168"/>
      <c r="IFJ555" s="168"/>
      <c r="IFK555" s="168"/>
      <c r="IFL555" s="168"/>
      <c r="IFM555" s="168"/>
      <c r="IFN555" s="168"/>
      <c r="IFO555" s="168"/>
      <c r="IFP555" s="168"/>
      <c r="IFQ555" s="168"/>
      <c r="IFR555" s="168"/>
      <c r="IFS555" s="168"/>
      <c r="IFT555" s="168"/>
      <c r="IFU555" s="168"/>
      <c r="IFV555" s="168"/>
      <c r="IFW555" s="168"/>
      <c r="IFX555" s="168"/>
      <c r="IFY555" s="168"/>
      <c r="IFZ555" s="168"/>
      <c r="IGA555" s="168"/>
      <c r="IGB555" s="168"/>
      <c r="IGC555" s="168"/>
      <c r="IGD555" s="168"/>
      <c r="IGE555" s="168"/>
      <c r="IGF555" s="168"/>
      <c r="IGG555" s="168"/>
      <c r="IGH555" s="168"/>
      <c r="IGI555" s="168"/>
      <c r="IGJ555" s="168"/>
      <c r="IGK555" s="168"/>
      <c r="IGL555" s="168"/>
      <c r="IGM555" s="168"/>
      <c r="IGN555" s="168"/>
      <c r="IGO555" s="168"/>
      <c r="IGP555" s="168"/>
      <c r="IGQ555" s="168"/>
      <c r="IGR555" s="168"/>
      <c r="IGS555" s="168"/>
      <c r="IGT555" s="168"/>
      <c r="IGU555" s="168"/>
      <c r="IGV555" s="168"/>
      <c r="IGW555" s="168"/>
      <c r="IGX555" s="168"/>
      <c r="IGY555" s="168"/>
      <c r="IGZ555" s="168"/>
      <c r="IHA555" s="168"/>
      <c r="IHB555" s="168"/>
      <c r="IHC555" s="168"/>
      <c r="IHD555" s="168"/>
      <c r="IHE555" s="168"/>
      <c r="IHF555" s="168"/>
      <c r="IHG555" s="168"/>
      <c r="IHH555" s="168"/>
      <c r="IHI555" s="168"/>
      <c r="IHJ555" s="168"/>
      <c r="IHK555" s="168"/>
      <c r="IHL555" s="168"/>
      <c r="IHM555" s="168"/>
      <c r="IHN555" s="168"/>
      <c r="IHO555" s="168"/>
      <c r="IHP555" s="168"/>
      <c r="IHQ555" s="168"/>
      <c r="IHR555" s="168"/>
      <c r="IHS555" s="168"/>
      <c r="IHT555" s="168"/>
      <c r="IHU555" s="168"/>
      <c r="IHV555" s="168"/>
      <c r="IHW555" s="168"/>
      <c r="IHX555" s="168"/>
      <c r="IHY555" s="168"/>
      <c r="IHZ555" s="168"/>
      <c r="IIA555" s="168"/>
      <c r="IIB555" s="168"/>
      <c r="IIC555" s="168"/>
      <c r="IID555" s="168"/>
      <c r="IIE555" s="168"/>
      <c r="IIF555" s="168"/>
      <c r="IIG555" s="168"/>
      <c r="IIH555" s="168"/>
      <c r="III555" s="168"/>
      <c r="IIJ555" s="168"/>
      <c r="IIK555" s="168"/>
      <c r="IIL555" s="168"/>
      <c r="IIM555" s="168"/>
      <c r="IIN555" s="168"/>
      <c r="IIO555" s="168"/>
      <c r="IIP555" s="168"/>
      <c r="IIQ555" s="168"/>
      <c r="IIR555" s="168"/>
      <c r="IIS555" s="168"/>
      <c r="IIT555" s="168"/>
      <c r="IIU555" s="168"/>
      <c r="IIV555" s="168"/>
      <c r="IIW555" s="168"/>
      <c r="IIX555" s="168"/>
      <c r="IIY555" s="168"/>
      <c r="IIZ555" s="168"/>
      <c r="IJA555" s="168"/>
      <c r="IJB555" s="168"/>
      <c r="IJC555" s="168"/>
      <c r="IJD555" s="168"/>
      <c r="IJE555" s="168"/>
      <c r="IJF555" s="168"/>
      <c r="IJG555" s="168"/>
      <c r="IJH555" s="168"/>
      <c r="IJI555" s="168"/>
      <c r="IJJ555" s="168"/>
      <c r="IJK555" s="168"/>
      <c r="IJL555" s="168"/>
      <c r="IJM555" s="168"/>
      <c r="IJN555" s="168"/>
      <c r="IJO555" s="168"/>
      <c r="IJP555" s="168"/>
      <c r="IJQ555" s="168"/>
      <c r="IJR555" s="168"/>
      <c r="IJS555" s="168"/>
      <c r="IJT555" s="168"/>
      <c r="IJU555" s="168"/>
      <c r="IJV555" s="168"/>
      <c r="IJW555" s="168"/>
      <c r="IJX555" s="168"/>
      <c r="IJY555" s="168"/>
      <c r="IJZ555" s="168"/>
      <c r="IKA555" s="168"/>
      <c r="IKB555" s="168"/>
      <c r="IKC555" s="168"/>
      <c r="IKD555" s="168"/>
      <c r="IKE555" s="168"/>
      <c r="IKF555" s="168"/>
      <c r="IKG555" s="168"/>
      <c r="IKH555" s="168"/>
      <c r="IKI555" s="168"/>
      <c r="IKJ555" s="168"/>
      <c r="IKK555" s="168"/>
      <c r="IKL555" s="168"/>
      <c r="IKM555" s="168"/>
      <c r="IKN555" s="168"/>
      <c r="IKO555" s="168"/>
      <c r="IKP555" s="168"/>
      <c r="IKQ555" s="168"/>
      <c r="IKR555" s="168"/>
      <c r="IKS555" s="168"/>
      <c r="IKT555" s="168"/>
      <c r="IKU555" s="168"/>
      <c r="IKV555" s="168"/>
      <c r="IKW555" s="168"/>
      <c r="IKX555" s="168"/>
      <c r="IKY555" s="168"/>
      <c r="IKZ555" s="168"/>
      <c r="ILA555" s="168"/>
      <c r="ILB555" s="168"/>
      <c r="ILC555" s="168"/>
      <c r="ILD555" s="168"/>
      <c r="ILE555" s="168"/>
      <c r="ILF555" s="168"/>
      <c r="ILG555" s="168"/>
      <c r="ILH555" s="168"/>
      <c r="ILI555" s="168"/>
      <c r="ILJ555" s="168"/>
      <c r="ILK555" s="168"/>
      <c r="ILL555" s="168"/>
      <c r="ILM555" s="168"/>
      <c r="ILN555" s="168"/>
      <c r="ILO555" s="168"/>
      <c r="ILP555" s="168"/>
      <c r="ILQ555" s="168"/>
      <c r="ILR555" s="168"/>
      <c r="ILS555" s="168"/>
      <c r="ILT555" s="168"/>
      <c r="ILU555" s="168"/>
      <c r="ILV555" s="168"/>
      <c r="ILW555" s="168"/>
      <c r="ILX555" s="168"/>
      <c r="ILY555" s="168"/>
      <c r="ILZ555" s="168"/>
      <c r="IMA555" s="168"/>
      <c r="IMB555" s="168"/>
      <c r="IMC555" s="168"/>
      <c r="IMD555" s="168"/>
      <c r="IME555" s="168"/>
      <c r="IMF555" s="168"/>
      <c r="IMG555" s="168"/>
      <c r="IMH555" s="168"/>
      <c r="IMI555" s="168"/>
      <c r="IMJ555" s="168"/>
      <c r="IMK555" s="168"/>
      <c r="IML555" s="168"/>
      <c r="IMM555" s="168"/>
      <c r="IMN555" s="168"/>
      <c r="IMO555" s="168"/>
      <c r="IMP555" s="168"/>
      <c r="IMQ555" s="168"/>
      <c r="IMR555" s="168"/>
      <c r="IMS555" s="168"/>
      <c r="IMT555" s="168"/>
      <c r="IMU555" s="168"/>
      <c r="IMV555" s="168"/>
      <c r="IMW555" s="168"/>
      <c r="IMX555" s="168"/>
      <c r="IMY555" s="168"/>
      <c r="IMZ555" s="168"/>
      <c r="INA555" s="168"/>
      <c r="INB555" s="168"/>
      <c r="INC555" s="168"/>
      <c r="IND555" s="168"/>
      <c r="INE555" s="168"/>
      <c r="INF555" s="168"/>
      <c r="ING555" s="168"/>
      <c r="INH555" s="168"/>
      <c r="INI555" s="168"/>
      <c r="INJ555" s="168"/>
      <c r="INK555" s="168"/>
      <c r="INL555" s="168"/>
      <c r="INM555" s="168"/>
      <c r="INN555" s="168"/>
      <c r="INO555" s="168"/>
      <c r="INP555" s="168"/>
      <c r="INQ555" s="168"/>
      <c r="INR555" s="168"/>
      <c r="INS555" s="168"/>
      <c r="INT555" s="168"/>
      <c r="INU555" s="168"/>
      <c r="INV555" s="168"/>
      <c r="INW555" s="168"/>
      <c r="INX555" s="168"/>
      <c r="INY555" s="168"/>
      <c r="INZ555" s="168"/>
      <c r="IOA555" s="168"/>
      <c r="IOB555" s="168"/>
      <c r="IOC555" s="168"/>
      <c r="IOD555" s="168"/>
      <c r="IOE555" s="168"/>
      <c r="IOF555" s="168"/>
      <c r="IOG555" s="168"/>
      <c r="IOH555" s="168"/>
      <c r="IOI555" s="168"/>
      <c r="IOJ555" s="168"/>
      <c r="IOK555" s="168"/>
      <c r="IOL555" s="168"/>
      <c r="IOM555" s="168"/>
      <c r="ION555" s="168"/>
      <c r="IOO555" s="168"/>
      <c r="IOP555" s="168"/>
      <c r="IOQ555" s="168"/>
      <c r="IOR555" s="168"/>
      <c r="IOS555" s="168"/>
      <c r="IOT555" s="168"/>
      <c r="IOU555" s="168"/>
      <c r="IOV555" s="168"/>
      <c r="IOW555" s="168"/>
      <c r="IOX555" s="168"/>
      <c r="IOY555" s="168"/>
      <c r="IOZ555" s="168"/>
      <c r="IPA555" s="168"/>
      <c r="IPB555" s="168"/>
      <c r="IPC555" s="168"/>
      <c r="IPD555" s="168"/>
      <c r="IPE555" s="168"/>
      <c r="IPF555" s="168"/>
      <c r="IPG555" s="168"/>
      <c r="IPH555" s="168"/>
      <c r="IPI555" s="168"/>
      <c r="IPJ555" s="168"/>
      <c r="IPK555" s="168"/>
      <c r="IPL555" s="168"/>
      <c r="IPM555" s="168"/>
      <c r="IPN555" s="168"/>
      <c r="IPO555" s="168"/>
      <c r="IPP555" s="168"/>
      <c r="IPQ555" s="168"/>
      <c r="IPR555" s="168"/>
      <c r="IPS555" s="168"/>
      <c r="IPT555" s="168"/>
      <c r="IPU555" s="168"/>
      <c r="IPV555" s="168"/>
      <c r="IPW555" s="168"/>
      <c r="IPX555" s="168"/>
      <c r="IPY555" s="168"/>
      <c r="IPZ555" s="168"/>
      <c r="IQA555" s="168"/>
      <c r="IQB555" s="168"/>
      <c r="IQC555" s="168"/>
      <c r="IQD555" s="168"/>
      <c r="IQE555" s="168"/>
      <c r="IQF555" s="168"/>
      <c r="IQG555" s="168"/>
      <c r="IQH555" s="168"/>
      <c r="IQI555" s="168"/>
      <c r="IQJ555" s="168"/>
      <c r="IQK555" s="168"/>
      <c r="IQL555" s="168"/>
      <c r="IQM555" s="168"/>
      <c r="IQN555" s="168"/>
      <c r="IQO555" s="168"/>
      <c r="IQP555" s="168"/>
      <c r="IQQ555" s="168"/>
      <c r="IQR555" s="168"/>
      <c r="IQS555" s="168"/>
      <c r="IQT555" s="168"/>
      <c r="IQU555" s="168"/>
      <c r="IQV555" s="168"/>
      <c r="IQW555" s="168"/>
      <c r="IQX555" s="168"/>
      <c r="IQY555" s="168"/>
      <c r="IQZ555" s="168"/>
      <c r="IRA555" s="168"/>
      <c r="IRB555" s="168"/>
      <c r="IRC555" s="168"/>
      <c r="IRD555" s="168"/>
      <c r="IRE555" s="168"/>
      <c r="IRF555" s="168"/>
      <c r="IRG555" s="168"/>
      <c r="IRH555" s="168"/>
      <c r="IRI555" s="168"/>
      <c r="IRJ555" s="168"/>
      <c r="IRK555" s="168"/>
      <c r="IRL555" s="168"/>
      <c r="IRM555" s="168"/>
      <c r="IRN555" s="168"/>
      <c r="IRO555" s="168"/>
      <c r="IRP555" s="168"/>
      <c r="IRQ555" s="168"/>
      <c r="IRR555" s="168"/>
      <c r="IRS555" s="168"/>
      <c r="IRT555" s="168"/>
      <c r="IRU555" s="168"/>
      <c r="IRV555" s="168"/>
      <c r="IRW555" s="168"/>
      <c r="IRX555" s="168"/>
      <c r="IRY555" s="168"/>
      <c r="IRZ555" s="168"/>
      <c r="ISA555" s="168"/>
      <c r="ISB555" s="168"/>
      <c r="ISC555" s="168"/>
      <c r="ISD555" s="168"/>
      <c r="ISE555" s="168"/>
      <c r="ISF555" s="168"/>
      <c r="ISG555" s="168"/>
      <c r="ISH555" s="168"/>
      <c r="ISI555" s="168"/>
      <c r="ISJ555" s="168"/>
      <c r="ISK555" s="168"/>
      <c r="ISL555" s="168"/>
      <c r="ISM555" s="168"/>
      <c r="ISN555" s="168"/>
      <c r="ISO555" s="168"/>
      <c r="ISP555" s="168"/>
      <c r="ISQ555" s="168"/>
      <c r="ISR555" s="168"/>
      <c r="ISS555" s="168"/>
      <c r="IST555" s="168"/>
      <c r="ISU555" s="168"/>
      <c r="ISV555" s="168"/>
      <c r="ISW555" s="168"/>
      <c r="ISX555" s="168"/>
      <c r="ISY555" s="168"/>
      <c r="ISZ555" s="168"/>
      <c r="ITA555" s="168"/>
      <c r="ITB555" s="168"/>
      <c r="ITC555" s="168"/>
      <c r="ITD555" s="168"/>
      <c r="ITE555" s="168"/>
      <c r="ITF555" s="168"/>
      <c r="ITG555" s="168"/>
      <c r="ITH555" s="168"/>
      <c r="ITI555" s="168"/>
      <c r="ITJ555" s="168"/>
      <c r="ITK555" s="168"/>
      <c r="ITL555" s="168"/>
      <c r="ITM555" s="168"/>
      <c r="ITN555" s="168"/>
      <c r="ITO555" s="168"/>
      <c r="ITP555" s="168"/>
      <c r="ITQ555" s="168"/>
      <c r="ITR555" s="168"/>
      <c r="ITS555" s="168"/>
      <c r="ITT555" s="168"/>
      <c r="ITU555" s="168"/>
      <c r="ITV555" s="168"/>
      <c r="ITW555" s="168"/>
      <c r="ITX555" s="168"/>
      <c r="ITY555" s="168"/>
      <c r="ITZ555" s="168"/>
      <c r="IUA555" s="168"/>
      <c r="IUB555" s="168"/>
      <c r="IUC555" s="168"/>
      <c r="IUD555" s="168"/>
      <c r="IUE555" s="168"/>
      <c r="IUF555" s="168"/>
      <c r="IUG555" s="168"/>
      <c r="IUH555" s="168"/>
      <c r="IUI555" s="168"/>
      <c r="IUJ555" s="168"/>
      <c r="IUK555" s="168"/>
      <c r="IUL555" s="168"/>
      <c r="IUM555" s="168"/>
      <c r="IUN555" s="168"/>
      <c r="IUO555" s="168"/>
      <c r="IUP555" s="168"/>
      <c r="IUQ555" s="168"/>
      <c r="IUR555" s="168"/>
      <c r="IUS555" s="168"/>
      <c r="IUT555" s="168"/>
      <c r="IUU555" s="168"/>
      <c r="IUV555" s="168"/>
      <c r="IUW555" s="168"/>
      <c r="IUX555" s="168"/>
      <c r="IUY555" s="168"/>
      <c r="IUZ555" s="168"/>
      <c r="IVA555" s="168"/>
      <c r="IVB555" s="168"/>
      <c r="IVC555" s="168"/>
      <c r="IVD555" s="168"/>
      <c r="IVE555" s="168"/>
      <c r="IVF555" s="168"/>
      <c r="IVG555" s="168"/>
      <c r="IVH555" s="168"/>
      <c r="IVI555" s="168"/>
      <c r="IVJ555" s="168"/>
      <c r="IVK555" s="168"/>
      <c r="IVL555" s="168"/>
      <c r="IVM555" s="168"/>
      <c r="IVN555" s="168"/>
      <c r="IVO555" s="168"/>
      <c r="IVP555" s="168"/>
      <c r="IVQ555" s="168"/>
      <c r="IVR555" s="168"/>
      <c r="IVS555" s="168"/>
      <c r="IVT555" s="168"/>
      <c r="IVU555" s="168"/>
      <c r="IVV555" s="168"/>
      <c r="IVW555" s="168"/>
      <c r="IVX555" s="168"/>
      <c r="IVY555" s="168"/>
      <c r="IVZ555" s="168"/>
      <c r="IWA555" s="168"/>
      <c r="IWB555" s="168"/>
      <c r="IWC555" s="168"/>
      <c r="IWD555" s="168"/>
      <c r="IWE555" s="168"/>
      <c r="IWF555" s="168"/>
      <c r="IWG555" s="168"/>
      <c r="IWH555" s="168"/>
      <c r="IWI555" s="168"/>
      <c r="IWJ555" s="168"/>
      <c r="IWK555" s="168"/>
      <c r="IWL555" s="168"/>
      <c r="IWM555" s="168"/>
      <c r="IWN555" s="168"/>
      <c r="IWO555" s="168"/>
      <c r="IWP555" s="168"/>
      <c r="IWQ555" s="168"/>
      <c r="IWR555" s="168"/>
      <c r="IWS555" s="168"/>
      <c r="IWT555" s="168"/>
      <c r="IWU555" s="168"/>
      <c r="IWV555" s="168"/>
      <c r="IWW555" s="168"/>
      <c r="IWX555" s="168"/>
      <c r="IWY555" s="168"/>
      <c r="IWZ555" s="168"/>
      <c r="IXA555" s="168"/>
      <c r="IXB555" s="168"/>
      <c r="IXC555" s="168"/>
      <c r="IXD555" s="168"/>
      <c r="IXE555" s="168"/>
      <c r="IXF555" s="168"/>
      <c r="IXG555" s="168"/>
      <c r="IXH555" s="168"/>
      <c r="IXI555" s="168"/>
      <c r="IXJ555" s="168"/>
      <c r="IXK555" s="168"/>
      <c r="IXL555" s="168"/>
      <c r="IXM555" s="168"/>
      <c r="IXN555" s="168"/>
      <c r="IXO555" s="168"/>
      <c r="IXP555" s="168"/>
      <c r="IXQ555" s="168"/>
      <c r="IXR555" s="168"/>
      <c r="IXS555" s="168"/>
      <c r="IXT555" s="168"/>
      <c r="IXU555" s="168"/>
      <c r="IXV555" s="168"/>
      <c r="IXW555" s="168"/>
      <c r="IXX555" s="168"/>
      <c r="IXY555" s="168"/>
      <c r="IXZ555" s="168"/>
      <c r="IYA555" s="168"/>
      <c r="IYB555" s="168"/>
      <c r="IYC555" s="168"/>
      <c r="IYD555" s="168"/>
      <c r="IYE555" s="168"/>
      <c r="IYF555" s="168"/>
      <c r="IYG555" s="168"/>
      <c r="IYH555" s="168"/>
      <c r="IYI555" s="168"/>
      <c r="IYJ555" s="168"/>
      <c r="IYK555" s="168"/>
      <c r="IYL555" s="168"/>
      <c r="IYM555" s="168"/>
      <c r="IYN555" s="168"/>
      <c r="IYO555" s="168"/>
      <c r="IYP555" s="168"/>
      <c r="IYQ555" s="168"/>
      <c r="IYR555" s="168"/>
      <c r="IYS555" s="168"/>
      <c r="IYT555" s="168"/>
      <c r="IYU555" s="168"/>
      <c r="IYV555" s="168"/>
      <c r="IYW555" s="168"/>
      <c r="IYX555" s="168"/>
      <c r="IYY555" s="168"/>
      <c r="IYZ555" s="168"/>
      <c r="IZA555" s="168"/>
      <c r="IZB555" s="168"/>
      <c r="IZC555" s="168"/>
      <c r="IZD555" s="168"/>
      <c r="IZE555" s="168"/>
      <c r="IZF555" s="168"/>
      <c r="IZG555" s="168"/>
      <c r="IZH555" s="168"/>
      <c r="IZI555" s="168"/>
      <c r="IZJ555" s="168"/>
      <c r="IZK555" s="168"/>
      <c r="IZL555" s="168"/>
      <c r="IZM555" s="168"/>
      <c r="IZN555" s="168"/>
      <c r="IZO555" s="168"/>
      <c r="IZP555" s="168"/>
      <c r="IZQ555" s="168"/>
      <c r="IZR555" s="168"/>
      <c r="IZS555" s="168"/>
      <c r="IZT555" s="168"/>
      <c r="IZU555" s="168"/>
      <c r="IZV555" s="168"/>
      <c r="IZW555" s="168"/>
      <c r="IZX555" s="168"/>
      <c r="IZY555" s="168"/>
      <c r="IZZ555" s="168"/>
      <c r="JAA555" s="168"/>
      <c r="JAB555" s="168"/>
      <c r="JAC555" s="168"/>
      <c r="JAD555" s="168"/>
      <c r="JAE555" s="168"/>
      <c r="JAF555" s="168"/>
      <c r="JAG555" s="168"/>
      <c r="JAH555" s="168"/>
      <c r="JAI555" s="168"/>
      <c r="JAJ555" s="168"/>
      <c r="JAK555" s="168"/>
      <c r="JAL555" s="168"/>
      <c r="JAM555" s="168"/>
      <c r="JAN555" s="168"/>
      <c r="JAO555" s="168"/>
      <c r="JAP555" s="168"/>
      <c r="JAQ555" s="168"/>
      <c r="JAR555" s="168"/>
      <c r="JAS555" s="168"/>
      <c r="JAT555" s="168"/>
      <c r="JAU555" s="168"/>
      <c r="JAV555" s="168"/>
      <c r="JAW555" s="168"/>
      <c r="JAX555" s="168"/>
      <c r="JAY555" s="168"/>
      <c r="JAZ555" s="168"/>
      <c r="JBA555" s="168"/>
      <c r="JBB555" s="168"/>
      <c r="JBC555" s="168"/>
      <c r="JBD555" s="168"/>
      <c r="JBE555" s="168"/>
      <c r="JBF555" s="168"/>
      <c r="JBG555" s="168"/>
      <c r="JBH555" s="168"/>
      <c r="JBI555" s="168"/>
      <c r="JBJ555" s="168"/>
      <c r="JBK555" s="168"/>
      <c r="JBL555" s="168"/>
      <c r="JBM555" s="168"/>
      <c r="JBN555" s="168"/>
      <c r="JBO555" s="168"/>
      <c r="JBP555" s="168"/>
      <c r="JBQ555" s="168"/>
      <c r="JBR555" s="168"/>
      <c r="JBS555" s="168"/>
      <c r="JBT555" s="168"/>
      <c r="JBU555" s="168"/>
      <c r="JBV555" s="168"/>
      <c r="JBW555" s="168"/>
      <c r="JBX555" s="168"/>
      <c r="JBY555" s="168"/>
      <c r="JBZ555" s="168"/>
      <c r="JCA555" s="168"/>
      <c r="JCB555" s="168"/>
      <c r="JCC555" s="168"/>
      <c r="JCD555" s="168"/>
      <c r="JCE555" s="168"/>
      <c r="JCF555" s="168"/>
      <c r="JCG555" s="168"/>
      <c r="JCH555" s="168"/>
      <c r="JCI555" s="168"/>
      <c r="JCJ555" s="168"/>
      <c r="JCK555" s="168"/>
      <c r="JCL555" s="168"/>
      <c r="JCM555" s="168"/>
      <c r="JCN555" s="168"/>
      <c r="JCO555" s="168"/>
      <c r="JCP555" s="168"/>
      <c r="JCQ555" s="168"/>
      <c r="JCR555" s="168"/>
      <c r="JCS555" s="168"/>
      <c r="JCT555" s="168"/>
      <c r="JCU555" s="168"/>
      <c r="JCV555" s="168"/>
      <c r="JCW555" s="168"/>
      <c r="JCX555" s="168"/>
      <c r="JCY555" s="168"/>
      <c r="JCZ555" s="168"/>
      <c r="JDA555" s="168"/>
      <c r="JDB555" s="168"/>
      <c r="JDC555" s="168"/>
      <c r="JDD555" s="168"/>
      <c r="JDE555" s="168"/>
      <c r="JDF555" s="168"/>
      <c r="JDG555" s="168"/>
      <c r="JDH555" s="168"/>
      <c r="JDI555" s="168"/>
      <c r="JDJ555" s="168"/>
      <c r="JDK555" s="168"/>
      <c r="JDL555" s="168"/>
      <c r="JDM555" s="168"/>
      <c r="JDN555" s="168"/>
      <c r="JDO555" s="168"/>
      <c r="JDP555" s="168"/>
      <c r="JDQ555" s="168"/>
      <c r="JDR555" s="168"/>
      <c r="JDS555" s="168"/>
      <c r="JDT555" s="168"/>
      <c r="JDU555" s="168"/>
      <c r="JDV555" s="168"/>
      <c r="JDW555" s="168"/>
      <c r="JDX555" s="168"/>
      <c r="JDY555" s="168"/>
      <c r="JDZ555" s="168"/>
      <c r="JEA555" s="168"/>
      <c r="JEB555" s="168"/>
      <c r="JEC555" s="168"/>
      <c r="JED555" s="168"/>
      <c r="JEE555" s="168"/>
      <c r="JEF555" s="168"/>
      <c r="JEG555" s="168"/>
      <c r="JEH555" s="168"/>
      <c r="JEI555" s="168"/>
      <c r="JEJ555" s="168"/>
      <c r="JEK555" s="168"/>
      <c r="JEL555" s="168"/>
      <c r="JEM555" s="168"/>
      <c r="JEN555" s="168"/>
      <c r="JEO555" s="168"/>
      <c r="JEP555" s="168"/>
      <c r="JEQ555" s="168"/>
      <c r="JER555" s="168"/>
      <c r="JES555" s="168"/>
      <c r="JET555" s="168"/>
      <c r="JEU555" s="168"/>
      <c r="JEV555" s="168"/>
      <c r="JEW555" s="168"/>
      <c r="JEX555" s="168"/>
      <c r="JEY555" s="168"/>
      <c r="JEZ555" s="168"/>
      <c r="JFA555" s="168"/>
      <c r="JFB555" s="168"/>
      <c r="JFC555" s="168"/>
      <c r="JFD555" s="168"/>
      <c r="JFE555" s="168"/>
      <c r="JFF555" s="168"/>
      <c r="JFG555" s="168"/>
      <c r="JFH555" s="168"/>
      <c r="JFI555" s="168"/>
      <c r="JFJ555" s="168"/>
      <c r="JFK555" s="168"/>
      <c r="JFL555" s="168"/>
      <c r="JFM555" s="168"/>
      <c r="JFN555" s="168"/>
      <c r="JFO555" s="168"/>
      <c r="JFP555" s="168"/>
      <c r="JFQ555" s="168"/>
      <c r="JFR555" s="168"/>
      <c r="JFS555" s="168"/>
      <c r="JFT555" s="168"/>
      <c r="JFU555" s="168"/>
      <c r="JFV555" s="168"/>
      <c r="JFW555" s="168"/>
      <c r="JFX555" s="168"/>
      <c r="JFY555" s="168"/>
      <c r="JFZ555" s="168"/>
      <c r="JGA555" s="168"/>
      <c r="JGB555" s="168"/>
      <c r="JGC555" s="168"/>
      <c r="JGD555" s="168"/>
      <c r="JGE555" s="168"/>
      <c r="JGF555" s="168"/>
      <c r="JGG555" s="168"/>
      <c r="JGH555" s="168"/>
      <c r="JGI555" s="168"/>
      <c r="JGJ555" s="168"/>
      <c r="JGK555" s="168"/>
      <c r="JGL555" s="168"/>
      <c r="JGM555" s="168"/>
      <c r="JGN555" s="168"/>
      <c r="JGO555" s="168"/>
      <c r="JGP555" s="168"/>
      <c r="JGQ555" s="168"/>
      <c r="JGR555" s="168"/>
      <c r="JGS555" s="168"/>
      <c r="JGT555" s="168"/>
      <c r="JGU555" s="168"/>
      <c r="JGV555" s="168"/>
      <c r="JGW555" s="168"/>
      <c r="JGX555" s="168"/>
      <c r="JGY555" s="168"/>
      <c r="JGZ555" s="168"/>
      <c r="JHA555" s="168"/>
      <c r="JHB555" s="168"/>
      <c r="JHC555" s="168"/>
      <c r="JHD555" s="168"/>
      <c r="JHE555" s="168"/>
      <c r="JHF555" s="168"/>
      <c r="JHG555" s="168"/>
      <c r="JHH555" s="168"/>
      <c r="JHI555" s="168"/>
      <c r="JHJ555" s="168"/>
      <c r="JHK555" s="168"/>
      <c r="JHL555" s="168"/>
      <c r="JHM555" s="168"/>
      <c r="JHN555" s="168"/>
      <c r="JHO555" s="168"/>
      <c r="JHP555" s="168"/>
      <c r="JHQ555" s="168"/>
      <c r="JHR555" s="168"/>
      <c r="JHS555" s="168"/>
      <c r="JHT555" s="168"/>
      <c r="JHU555" s="168"/>
      <c r="JHV555" s="168"/>
      <c r="JHW555" s="168"/>
      <c r="JHX555" s="168"/>
      <c r="JHY555" s="168"/>
      <c r="JHZ555" s="168"/>
      <c r="JIA555" s="168"/>
      <c r="JIB555" s="168"/>
      <c r="JIC555" s="168"/>
      <c r="JID555" s="168"/>
      <c r="JIE555" s="168"/>
      <c r="JIF555" s="168"/>
      <c r="JIG555" s="168"/>
      <c r="JIH555" s="168"/>
      <c r="JII555" s="168"/>
      <c r="JIJ555" s="168"/>
      <c r="JIK555" s="168"/>
      <c r="JIL555" s="168"/>
      <c r="JIM555" s="168"/>
      <c r="JIN555" s="168"/>
      <c r="JIO555" s="168"/>
      <c r="JIP555" s="168"/>
      <c r="JIQ555" s="168"/>
      <c r="JIR555" s="168"/>
      <c r="JIS555" s="168"/>
      <c r="JIT555" s="168"/>
      <c r="JIU555" s="168"/>
      <c r="JIV555" s="168"/>
      <c r="JIW555" s="168"/>
      <c r="JIX555" s="168"/>
      <c r="JIY555" s="168"/>
      <c r="JIZ555" s="168"/>
      <c r="JJA555" s="168"/>
      <c r="JJB555" s="168"/>
      <c r="JJC555" s="168"/>
      <c r="JJD555" s="168"/>
      <c r="JJE555" s="168"/>
      <c r="JJF555" s="168"/>
      <c r="JJG555" s="168"/>
      <c r="JJH555" s="168"/>
      <c r="JJI555" s="168"/>
      <c r="JJJ555" s="168"/>
      <c r="JJK555" s="168"/>
      <c r="JJL555" s="168"/>
      <c r="JJM555" s="168"/>
      <c r="JJN555" s="168"/>
      <c r="JJO555" s="168"/>
      <c r="JJP555" s="168"/>
      <c r="JJQ555" s="168"/>
      <c r="JJR555" s="168"/>
      <c r="JJS555" s="168"/>
      <c r="JJT555" s="168"/>
      <c r="JJU555" s="168"/>
      <c r="JJV555" s="168"/>
      <c r="JJW555" s="168"/>
      <c r="JJX555" s="168"/>
      <c r="JJY555" s="168"/>
      <c r="JJZ555" s="168"/>
      <c r="JKA555" s="168"/>
      <c r="JKB555" s="168"/>
      <c r="JKC555" s="168"/>
      <c r="JKD555" s="168"/>
      <c r="JKE555" s="168"/>
      <c r="JKF555" s="168"/>
      <c r="JKG555" s="168"/>
      <c r="JKH555" s="168"/>
      <c r="JKI555" s="168"/>
      <c r="JKJ555" s="168"/>
      <c r="JKK555" s="168"/>
      <c r="JKL555" s="168"/>
      <c r="JKM555" s="168"/>
      <c r="JKN555" s="168"/>
      <c r="JKO555" s="168"/>
      <c r="JKP555" s="168"/>
      <c r="JKQ555" s="168"/>
      <c r="JKR555" s="168"/>
      <c r="JKS555" s="168"/>
      <c r="JKT555" s="168"/>
      <c r="JKU555" s="168"/>
      <c r="JKV555" s="168"/>
      <c r="JKW555" s="168"/>
      <c r="JKX555" s="168"/>
      <c r="JKY555" s="168"/>
      <c r="JKZ555" s="168"/>
      <c r="JLA555" s="168"/>
      <c r="JLB555" s="168"/>
      <c r="JLC555" s="168"/>
      <c r="JLD555" s="168"/>
      <c r="JLE555" s="168"/>
      <c r="JLF555" s="168"/>
      <c r="JLG555" s="168"/>
      <c r="JLH555" s="168"/>
      <c r="JLI555" s="168"/>
      <c r="JLJ555" s="168"/>
      <c r="JLK555" s="168"/>
      <c r="JLL555" s="168"/>
      <c r="JLM555" s="168"/>
      <c r="JLN555" s="168"/>
      <c r="JLO555" s="168"/>
      <c r="JLP555" s="168"/>
      <c r="JLQ555" s="168"/>
      <c r="JLR555" s="168"/>
      <c r="JLS555" s="168"/>
      <c r="JLT555" s="168"/>
      <c r="JLU555" s="168"/>
      <c r="JLV555" s="168"/>
      <c r="JLW555" s="168"/>
      <c r="JLX555" s="168"/>
      <c r="JLY555" s="168"/>
      <c r="JLZ555" s="168"/>
      <c r="JMA555" s="168"/>
      <c r="JMB555" s="168"/>
      <c r="JMC555" s="168"/>
      <c r="JMD555" s="168"/>
      <c r="JME555" s="168"/>
      <c r="JMF555" s="168"/>
      <c r="JMG555" s="168"/>
      <c r="JMH555" s="168"/>
      <c r="JMI555" s="168"/>
      <c r="JMJ555" s="168"/>
      <c r="JMK555" s="168"/>
      <c r="JML555" s="168"/>
      <c r="JMM555" s="168"/>
      <c r="JMN555" s="168"/>
      <c r="JMO555" s="168"/>
      <c r="JMP555" s="168"/>
      <c r="JMQ555" s="168"/>
      <c r="JMR555" s="168"/>
      <c r="JMS555" s="168"/>
      <c r="JMT555" s="168"/>
      <c r="JMU555" s="168"/>
      <c r="JMV555" s="168"/>
      <c r="JMW555" s="168"/>
      <c r="JMX555" s="168"/>
      <c r="JMY555" s="168"/>
      <c r="JMZ555" s="168"/>
      <c r="JNA555" s="168"/>
      <c r="JNB555" s="168"/>
      <c r="JNC555" s="168"/>
      <c r="JND555" s="168"/>
      <c r="JNE555" s="168"/>
      <c r="JNF555" s="168"/>
      <c r="JNG555" s="168"/>
      <c r="JNH555" s="168"/>
      <c r="JNI555" s="168"/>
      <c r="JNJ555" s="168"/>
      <c r="JNK555" s="168"/>
      <c r="JNL555" s="168"/>
      <c r="JNM555" s="168"/>
      <c r="JNN555" s="168"/>
      <c r="JNO555" s="168"/>
      <c r="JNP555" s="168"/>
      <c r="JNQ555" s="168"/>
      <c r="JNR555" s="168"/>
      <c r="JNS555" s="168"/>
      <c r="JNT555" s="168"/>
      <c r="JNU555" s="168"/>
      <c r="JNV555" s="168"/>
      <c r="JNW555" s="168"/>
      <c r="JNX555" s="168"/>
      <c r="JNY555" s="168"/>
      <c r="JNZ555" s="168"/>
      <c r="JOA555" s="168"/>
      <c r="JOB555" s="168"/>
      <c r="JOC555" s="168"/>
      <c r="JOD555" s="168"/>
      <c r="JOE555" s="168"/>
      <c r="JOF555" s="168"/>
      <c r="JOG555" s="168"/>
      <c r="JOH555" s="168"/>
      <c r="JOI555" s="168"/>
      <c r="JOJ555" s="168"/>
      <c r="JOK555" s="168"/>
      <c r="JOL555" s="168"/>
      <c r="JOM555" s="168"/>
      <c r="JON555" s="168"/>
      <c r="JOO555" s="168"/>
      <c r="JOP555" s="168"/>
      <c r="JOQ555" s="168"/>
      <c r="JOR555" s="168"/>
      <c r="JOS555" s="168"/>
      <c r="JOT555" s="168"/>
      <c r="JOU555" s="168"/>
      <c r="JOV555" s="168"/>
      <c r="JOW555" s="168"/>
      <c r="JOX555" s="168"/>
      <c r="JOY555" s="168"/>
      <c r="JOZ555" s="168"/>
      <c r="JPA555" s="168"/>
      <c r="JPB555" s="168"/>
      <c r="JPC555" s="168"/>
      <c r="JPD555" s="168"/>
      <c r="JPE555" s="168"/>
      <c r="JPF555" s="168"/>
      <c r="JPG555" s="168"/>
      <c r="JPH555" s="168"/>
      <c r="JPI555" s="168"/>
      <c r="JPJ555" s="168"/>
      <c r="JPK555" s="168"/>
      <c r="JPL555" s="168"/>
      <c r="JPM555" s="168"/>
      <c r="JPN555" s="168"/>
      <c r="JPO555" s="168"/>
      <c r="JPP555" s="168"/>
      <c r="JPQ555" s="168"/>
      <c r="JPR555" s="168"/>
      <c r="JPS555" s="168"/>
      <c r="JPT555" s="168"/>
      <c r="JPU555" s="168"/>
      <c r="JPV555" s="168"/>
      <c r="JPW555" s="168"/>
      <c r="JPX555" s="168"/>
      <c r="JPY555" s="168"/>
      <c r="JPZ555" s="168"/>
      <c r="JQA555" s="168"/>
      <c r="JQB555" s="168"/>
      <c r="JQC555" s="168"/>
      <c r="JQD555" s="168"/>
      <c r="JQE555" s="168"/>
      <c r="JQF555" s="168"/>
      <c r="JQG555" s="168"/>
      <c r="JQH555" s="168"/>
      <c r="JQI555" s="168"/>
      <c r="JQJ555" s="168"/>
      <c r="JQK555" s="168"/>
      <c r="JQL555" s="168"/>
      <c r="JQM555" s="168"/>
      <c r="JQN555" s="168"/>
      <c r="JQO555" s="168"/>
      <c r="JQP555" s="168"/>
      <c r="JQQ555" s="168"/>
      <c r="JQR555" s="168"/>
      <c r="JQS555" s="168"/>
      <c r="JQT555" s="168"/>
      <c r="JQU555" s="168"/>
      <c r="JQV555" s="168"/>
      <c r="JQW555" s="168"/>
      <c r="JQX555" s="168"/>
      <c r="JQY555" s="168"/>
      <c r="JQZ555" s="168"/>
      <c r="JRA555" s="168"/>
      <c r="JRB555" s="168"/>
      <c r="JRC555" s="168"/>
      <c r="JRD555" s="168"/>
      <c r="JRE555" s="168"/>
      <c r="JRF555" s="168"/>
      <c r="JRG555" s="168"/>
      <c r="JRH555" s="168"/>
      <c r="JRI555" s="168"/>
      <c r="JRJ555" s="168"/>
      <c r="JRK555" s="168"/>
      <c r="JRL555" s="168"/>
      <c r="JRM555" s="168"/>
      <c r="JRN555" s="168"/>
      <c r="JRO555" s="168"/>
      <c r="JRP555" s="168"/>
      <c r="JRQ555" s="168"/>
      <c r="JRR555" s="168"/>
      <c r="JRS555" s="168"/>
      <c r="JRT555" s="168"/>
      <c r="JRU555" s="168"/>
      <c r="JRV555" s="168"/>
      <c r="JRW555" s="168"/>
      <c r="JRX555" s="168"/>
      <c r="JRY555" s="168"/>
      <c r="JRZ555" s="168"/>
      <c r="JSA555" s="168"/>
      <c r="JSB555" s="168"/>
      <c r="JSC555" s="168"/>
      <c r="JSD555" s="168"/>
      <c r="JSE555" s="168"/>
      <c r="JSF555" s="168"/>
      <c r="JSG555" s="168"/>
      <c r="JSH555" s="168"/>
      <c r="JSI555" s="168"/>
      <c r="JSJ555" s="168"/>
      <c r="JSK555" s="168"/>
      <c r="JSL555" s="168"/>
      <c r="JSM555" s="168"/>
      <c r="JSN555" s="168"/>
      <c r="JSO555" s="168"/>
      <c r="JSP555" s="168"/>
      <c r="JSQ555" s="168"/>
      <c r="JSR555" s="168"/>
      <c r="JSS555" s="168"/>
      <c r="JST555" s="168"/>
      <c r="JSU555" s="168"/>
      <c r="JSV555" s="168"/>
      <c r="JSW555" s="168"/>
      <c r="JSX555" s="168"/>
      <c r="JSY555" s="168"/>
      <c r="JSZ555" s="168"/>
      <c r="JTA555" s="168"/>
      <c r="JTB555" s="168"/>
      <c r="JTC555" s="168"/>
      <c r="JTD555" s="168"/>
      <c r="JTE555" s="168"/>
      <c r="JTF555" s="168"/>
      <c r="JTG555" s="168"/>
      <c r="JTH555" s="168"/>
      <c r="JTI555" s="168"/>
      <c r="JTJ555" s="168"/>
      <c r="JTK555" s="168"/>
      <c r="JTL555" s="168"/>
      <c r="JTM555" s="168"/>
      <c r="JTN555" s="168"/>
      <c r="JTO555" s="168"/>
      <c r="JTP555" s="168"/>
      <c r="JTQ555" s="168"/>
      <c r="JTR555" s="168"/>
      <c r="JTS555" s="168"/>
      <c r="JTT555" s="168"/>
      <c r="JTU555" s="168"/>
      <c r="JTV555" s="168"/>
      <c r="JTW555" s="168"/>
      <c r="JTX555" s="168"/>
      <c r="JTY555" s="168"/>
      <c r="JTZ555" s="168"/>
      <c r="JUA555" s="168"/>
      <c r="JUB555" s="168"/>
      <c r="JUC555" s="168"/>
      <c r="JUD555" s="168"/>
      <c r="JUE555" s="168"/>
      <c r="JUF555" s="168"/>
      <c r="JUG555" s="168"/>
      <c r="JUH555" s="168"/>
      <c r="JUI555" s="168"/>
      <c r="JUJ555" s="168"/>
      <c r="JUK555" s="168"/>
      <c r="JUL555" s="168"/>
      <c r="JUM555" s="168"/>
      <c r="JUN555" s="168"/>
      <c r="JUO555" s="168"/>
      <c r="JUP555" s="168"/>
      <c r="JUQ555" s="168"/>
      <c r="JUR555" s="168"/>
      <c r="JUS555" s="168"/>
      <c r="JUT555" s="168"/>
      <c r="JUU555" s="168"/>
      <c r="JUV555" s="168"/>
      <c r="JUW555" s="168"/>
      <c r="JUX555" s="168"/>
      <c r="JUY555" s="168"/>
      <c r="JUZ555" s="168"/>
      <c r="JVA555" s="168"/>
      <c r="JVB555" s="168"/>
      <c r="JVC555" s="168"/>
      <c r="JVD555" s="168"/>
      <c r="JVE555" s="168"/>
      <c r="JVF555" s="168"/>
      <c r="JVG555" s="168"/>
      <c r="JVH555" s="168"/>
      <c r="JVI555" s="168"/>
      <c r="JVJ555" s="168"/>
      <c r="JVK555" s="168"/>
      <c r="JVL555" s="168"/>
      <c r="JVM555" s="168"/>
      <c r="JVN555" s="168"/>
      <c r="JVO555" s="168"/>
      <c r="JVP555" s="168"/>
      <c r="JVQ555" s="168"/>
      <c r="JVR555" s="168"/>
      <c r="JVS555" s="168"/>
      <c r="JVT555" s="168"/>
      <c r="JVU555" s="168"/>
      <c r="JVV555" s="168"/>
      <c r="JVW555" s="168"/>
      <c r="JVX555" s="168"/>
      <c r="JVY555" s="168"/>
      <c r="JVZ555" s="168"/>
      <c r="JWA555" s="168"/>
      <c r="JWB555" s="168"/>
      <c r="JWC555" s="168"/>
      <c r="JWD555" s="168"/>
      <c r="JWE555" s="168"/>
      <c r="JWF555" s="168"/>
      <c r="JWG555" s="168"/>
      <c r="JWH555" s="168"/>
      <c r="JWI555" s="168"/>
      <c r="JWJ555" s="168"/>
      <c r="JWK555" s="168"/>
      <c r="JWL555" s="168"/>
      <c r="JWM555" s="168"/>
      <c r="JWN555" s="168"/>
      <c r="JWO555" s="168"/>
      <c r="JWP555" s="168"/>
      <c r="JWQ555" s="168"/>
      <c r="JWR555" s="168"/>
      <c r="JWS555" s="168"/>
      <c r="JWT555" s="168"/>
      <c r="JWU555" s="168"/>
      <c r="JWV555" s="168"/>
      <c r="JWW555" s="168"/>
      <c r="JWX555" s="168"/>
      <c r="JWY555" s="168"/>
      <c r="JWZ555" s="168"/>
      <c r="JXA555" s="168"/>
      <c r="JXB555" s="168"/>
      <c r="JXC555" s="168"/>
      <c r="JXD555" s="168"/>
      <c r="JXE555" s="168"/>
      <c r="JXF555" s="168"/>
      <c r="JXG555" s="168"/>
      <c r="JXH555" s="168"/>
      <c r="JXI555" s="168"/>
      <c r="JXJ555" s="168"/>
      <c r="JXK555" s="168"/>
      <c r="JXL555" s="168"/>
      <c r="JXM555" s="168"/>
      <c r="JXN555" s="168"/>
      <c r="JXO555" s="168"/>
      <c r="JXP555" s="168"/>
      <c r="JXQ555" s="168"/>
      <c r="JXR555" s="168"/>
      <c r="JXS555" s="168"/>
      <c r="JXT555" s="168"/>
      <c r="JXU555" s="168"/>
      <c r="JXV555" s="168"/>
      <c r="JXW555" s="168"/>
      <c r="JXX555" s="168"/>
      <c r="JXY555" s="168"/>
      <c r="JXZ555" s="168"/>
      <c r="JYA555" s="168"/>
      <c r="JYB555" s="168"/>
      <c r="JYC555" s="168"/>
      <c r="JYD555" s="168"/>
      <c r="JYE555" s="168"/>
      <c r="JYF555" s="168"/>
      <c r="JYG555" s="168"/>
      <c r="JYH555" s="168"/>
      <c r="JYI555" s="168"/>
      <c r="JYJ555" s="168"/>
      <c r="JYK555" s="168"/>
      <c r="JYL555" s="168"/>
      <c r="JYM555" s="168"/>
      <c r="JYN555" s="168"/>
      <c r="JYO555" s="168"/>
      <c r="JYP555" s="168"/>
      <c r="JYQ555" s="168"/>
      <c r="JYR555" s="168"/>
      <c r="JYS555" s="168"/>
      <c r="JYT555" s="168"/>
      <c r="JYU555" s="168"/>
      <c r="JYV555" s="168"/>
      <c r="JYW555" s="168"/>
      <c r="JYX555" s="168"/>
      <c r="JYY555" s="168"/>
      <c r="JYZ555" s="168"/>
      <c r="JZA555" s="168"/>
      <c r="JZB555" s="168"/>
      <c r="JZC555" s="168"/>
      <c r="JZD555" s="168"/>
      <c r="JZE555" s="168"/>
      <c r="JZF555" s="168"/>
      <c r="JZG555" s="168"/>
      <c r="JZH555" s="168"/>
      <c r="JZI555" s="168"/>
      <c r="JZJ555" s="168"/>
      <c r="JZK555" s="168"/>
      <c r="JZL555" s="168"/>
      <c r="JZM555" s="168"/>
      <c r="JZN555" s="168"/>
      <c r="JZO555" s="168"/>
      <c r="JZP555" s="168"/>
      <c r="JZQ555" s="168"/>
      <c r="JZR555" s="168"/>
      <c r="JZS555" s="168"/>
      <c r="JZT555" s="168"/>
      <c r="JZU555" s="168"/>
      <c r="JZV555" s="168"/>
      <c r="JZW555" s="168"/>
      <c r="JZX555" s="168"/>
      <c r="JZY555" s="168"/>
      <c r="JZZ555" s="168"/>
      <c r="KAA555" s="168"/>
      <c r="KAB555" s="168"/>
      <c r="KAC555" s="168"/>
      <c r="KAD555" s="168"/>
      <c r="KAE555" s="168"/>
      <c r="KAF555" s="168"/>
      <c r="KAG555" s="168"/>
      <c r="KAH555" s="168"/>
      <c r="KAI555" s="168"/>
      <c r="KAJ555" s="168"/>
      <c r="KAK555" s="168"/>
      <c r="KAL555" s="168"/>
      <c r="KAM555" s="168"/>
      <c r="KAN555" s="168"/>
      <c r="KAO555" s="168"/>
      <c r="KAP555" s="168"/>
      <c r="KAQ555" s="168"/>
      <c r="KAR555" s="168"/>
      <c r="KAS555" s="168"/>
      <c r="KAT555" s="168"/>
      <c r="KAU555" s="168"/>
      <c r="KAV555" s="168"/>
      <c r="KAW555" s="168"/>
      <c r="KAX555" s="168"/>
      <c r="KAY555" s="168"/>
      <c r="KAZ555" s="168"/>
      <c r="KBA555" s="168"/>
      <c r="KBB555" s="168"/>
      <c r="KBC555" s="168"/>
      <c r="KBD555" s="168"/>
      <c r="KBE555" s="168"/>
      <c r="KBF555" s="168"/>
      <c r="KBG555" s="168"/>
      <c r="KBH555" s="168"/>
      <c r="KBI555" s="168"/>
      <c r="KBJ555" s="168"/>
      <c r="KBK555" s="168"/>
      <c r="KBL555" s="168"/>
      <c r="KBM555" s="168"/>
      <c r="KBN555" s="168"/>
      <c r="KBO555" s="168"/>
      <c r="KBP555" s="168"/>
      <c r="KBQ555" s="168"/>
      <c r="KBR555" s="168"/>
      <c r="KBS555" s="168"/>
      <c r="KBT555" s="168"/>
      <c r="KBU555" s="168"/>
      <c r="KBV555" s="168"/>
      <c r="KBW555" s="168"/>
      <c r="KBX555" s="168"/>
      <c r="KBY555" s="168"/>
      <c r="KBZ555" s="168"/>
      <c r="KCA555" s="168"/>
      <c r="KCB555" s="168"/>
      <c r="KCC555" s="168"/>
      <c r="KCD555" s="168"/>
      <c r="KCE555" s="168"/>
      <c r="KCF555" s="168"/>
      <c r="KCG555" s="168"/>
      <c r="KCH555" s="168"/>
      <c r="KCI555" s="168"/>
      <c r="KCJ555" s="168"/>
      <c r="KCK555" s="168"/>
      <c r="KCL555" s="168"/>
      <c r="KCM555" s="168"/>
      <c r="KCN555" s="168"/>
      <c r="KCO555" s="168"/>
      <c r="KCP555" s="168"/>
      <c r="KCQ555" s="168"/>
      <c r="KCR555" s="168"/>
      <c r="KCS555" s="168"/>
      <c r="KCT555" s="168"/>
      <c r="KCU555" s="168"/>
      <c r="KCV555" s="168"/>
      <c r="KCW555" s="168"/>
      <c r="KCX555" s="168"/>
      <c r="KCY555" s="168"/>
      <c r="KCZ555" s="168"/>
      <c r="KDA555" s="168"/>
      <c r="KDB555" s="168"/>
      <c r="KDC555" s="168"/>
      <c r="KDD555" s="168"/>
      <c r="KDE555" s="168"/>
      <c r="KDF555" s="168"/>
      <c r="KDG555" s="168"/>
      <c r="KDH555" s="168"/>
      <c r="KDI555" s="168"/>
      <c r="KDJ555" s="168"/>
      <c r="KDK555" s="168"/>
      <c r="KDL555" s="168"/>
      <c r="KDM555" s="168"/>
      <c r="KDN555" s="168"/>
      <c r="KDO555" s="168"/>
      <c r="KDP555" s="168"/>
      <c r="KDQ555" s="168"/>
      <c r="KDR555" s="168"/>
      <c r="KDS555" s="168"/>
      <c r="KDT555" s="168"/>
      <c r="KDU555" s="168"/>
      <c r="KDV555" s="168"/>
      <c r="KDW555" s="168"/>
      <c r="KDX555" s="168"/>
      <c r="KDY555" s="168"/>
      <c r="KDZ555" s="168"/>
      <c r="KEA555" s="168"/>
      <c r="KEB555" s="168"/>
      <c r="KEC555" s="168"/>
      <c r="KED555" s="168"/>
      <c r="KEE555" s="168"/>
      <c r="KEF555" s="168"/>
      <c r="KEG555" s="168"/>
      <c r="KEH555" s="168"/>
      <c r="KEI555" s="168"/>
      <c r="KEJ555" s="168"/>
      <c r="KEK555" s="168"/>
      <c r="KEL555" s="168"/>
      <c r="KEM555" s="168"/>
      <c r="KEN555" s="168"/>
      <c r="KEO555" s="168"/>
      <c r="KEP555" s="168"/>
      <c r="KEQ555" s="168"/>
      <c r="KER555" s="168"/>
      <c r="KES555" s="168"/>
      <c r="KET555" s="168"/>
      <c r="KEU555" s="168"/>
      <c r="KEV555" s="168"/>
      <c r="KEW555" s="168"/>
      <c r="KEX555" s="168"/>
      <c r="KEY555" s="168"/>
      <c r="KEZ555" s="168"/>
      <c r="KFA555" s="168"/>
      <c r="KFB555" s="168"/>
      <c r="KFC555" s="168"/>
      <c r="KFD555" s="168"/>
      <c r="KFE555" s="168"/>
      <c r="KFF555" s="168"/>
      <c r="KFG555" s="168"/>
      <c r="KFH555" s="168"/>
      <c r="KFI555" s="168"/>
      <c r="KFJ555" s="168"/>
      <c r="KFK555" s="168"/>
      <c r="KFL555" s="168"/>
      <c r="KFM555" s="168"/>
      <c r="KFN555" s="168"/>
      <c r="KFO555" s="168"/>
      <c r="KFP555" s="168"/>
      <c r="KFQ555" s="168"/>
      <c r="KFR555" s="168"/>
      <c r="KFS555" s="168"/>
      <c r="KFT555" s="168"/>
      <c r="KFU555" s="168"/>
      <c r="KFV555" s="168"/>
      <c r="KFW555" s="168"/>
      <c r="KFX555" s="168"/>
      <c r="KFY555" s="168"/>
      <c r="KFZ555" s="168"/>
      <c r="KGA555" s="168"/>
      <c r="KGB555" s="168"/>
      <c r="KGC555" s="168"/>
      <c r="KGD555" s="168"/>
      <c r="KGE555" s="168"/>
      <c r="KGF555" s="168"/>
      <c r="KGG555" s="168"/>
      <c r="KGH555" s="168"/>
      <c r="KGI555" s="168"/>
      <c r="KGJ555" s="168"/>
      <c r="KGK555" s="168"/>
      <c r="KGL555" s="168"/>
      <c r="KGM555" s="168"/>
      <c r="KGN555" s="168"/>
      <c r="KGO555" s="168"/>
      <c r="KGP555" s="168"/>
      <c r="KGQ555" s="168"/>
      <c r="KGR555" s="168"/>
      <c r="KGS555" s="168"/>
      <c r="KGT555" s="168"/>
      <c r="KGU555" s="168"/>
      <c r="KGV555" s="168"/>
      <c r="KGW555" s="168"/>
      <c r="KGX555" s="168"/>
      <c r="KGY555" s="168"/>
      <c r="KGZ555" s="168"/>
      <c r="KHA555" s="168"/>
      <c r="KHB555" s="168"/>
      <c r="KHC555" s="168"/>
      <c r="KHD555" s="168"/>
      <c r="KHE555" s="168"/>
      <c r="KHF555" s="168"/>
      <c r="KHG555" s="168"/>
      <c r="KHH555" s="168"/>
      <c r="KHI555" s="168"/>
      <c r="KHJ555" s="168"/>
      <c r="KHK555" s="168"/>
      <c r="KHL555" s="168"/>
      <c r="KHM555" s="168"/>
      <c r="KHN555" s="168"/>
      <c r="KHO555" s="168"/>
      <c r="KHP555" s="168"/>
      <c r="KHQ555" s="168"/>
      <c r="KHR555" s="168"/>
      <c r="KHS555" s="168"/>
      <c r="KHT555" s="168"/>
      <c r="KHU555" s="168"/>
      <c r="KHV555" s="168"/>
      <c r="KHW555" s="168"/>
      <c r="KHX555" s="168"/>
      <c r="KHY555" s="168"/>
      <c r="KHZ555" s="168"/>
      <c r="KIA555" s="168"/>
      <c r="KIB555" s="168"/>
      <c r="KIC555" s="168"/>
      <c r="KID555" s="168"/>
      <c r="KIE555" s="168"/>
      <c r="KIF555" s="168"/>
      <c r="KIG555" s="168"/>
      <c r="KIH555" s="168"/>
      <c r="KII555" s="168"/>
      <c r="KIJ555" s="168"/>
      <c r="KIK555" s="168"/>
      <c r="KIL555" s="168"/>
      <c r="KIM555" s="168"/>
      <c r="KIN555" s="168"/>
      <c r="KIO555" s="168"/>
      <c r="KIP555" s="168"/>
      <c r="KIQ555" s="168"/>
      <c r="KIR555" s="168"/>
      <c r="KIS555" s="168"/>
      <c r="KIT555" s="168"/>
      <c r="KIU555" s="168"/>
      <c r="KIV555" s="168"/>
      <c r="KIW555" s="168"/>
      <c r="KIX555" s="168"/>
      <c r="KIY555" s="168"/>
      <c r="KIZ555" s="168"/>
      <c r="KJA555" s="168"/>
      <c r="KJB555" s="168"/>
      <c r="KJC555" s="168"/>
      <c r="KJD555" s="168"/>
      <c r="KJE555" s="168"/>
      <c r="KJF555" s="168"/>
      <c r="KJG555" s="168"/>
      <c r="KJH555" s="168"/>
      <c r="KJI555" s="168"/>
      <c r="KJJ555" s="168"/>
      <c r="KJK555" s="168"/>
      <c r="KJL555" s="168"/>
      <c r="KJM555" s="168"/>
      <c r="KJN555" s="168"/>
      <c r="KJO555" s="168"/>
      <c r="KJP555" s="168"/>
      <c r="KJQ555" s="168"/>
      <c r="KJR555" s="168"/>
      <c r="KJS555" s="168"/>
      <c r="KJT555" s="168"/>
      <c r="KJU555" s="168"/>
      <c r="KJV555" s="168"/>
      <c r="KJW555" s="168"/>
      <c r="KJX555" s="168"/>
      <c r="KJY555" s="168"/>
      <c r="KJZ555" s="168"/>
      <c r="KKA555" s="168"/>
      <c r="KKB555" s="168"/>
      <c r="KKC555" s="168"/>
      <c r="KKD555" s="168"/>
      <c r="KKE555" s="168"/>
      <c r="KKF555" s="168"/>
      <c r="KKG555" s="168"/>
      <c r="KKH555" s="168"/>
      <c r="KKI555" s="168"/>
      <c r="KKJ555" s="168"/>
      <c r="KKK555" s="168"/>
      <c r="KKL555" s="168"/>
      <c r="KKM555" s="168"/>
      <c r="KKN555" s="168"/>
      <c r="KKO555" s="168"/>
      <c r="KKP555" s="168"/>
      <c r="KKQ555" s="168"/>
      <c r="KKR555" s="168"/>
      <c r="KKS555" s="168"/>
      <c r="KKT555" s="168"/>
      <c r="KKU555" s="168"/>
      <c r="KKV555" s="168"/>
      <c r="KKW555" s="168"/>
      <c r="KKX555" s="168"/>
      <c r="KKY555" s="168"/>
      <c r="KKZ555" s="168"/>
      <c r="KLA555" s="168"/>
      <c r="KLB555" s="168"/>
      <c r="KLC555" s="168"/>
      <c r="KLD555" s="168"/>
      <c r="KLE555" s="168"/>
      <c r="KLF555" s="168"/>
      <c r="KLG555" s="168"/>
      <c r="KLH555" s="168"/>
      <c r="KLI555" s="168"/>
      <c r="KLJ555" s="168"/>
      <c r="KLK555" s="168"/>
      <c r="KLL555" s="168"/>
      <c r="KLM555" s="168"/>
      <c r="KLN555" s="168"/>
      <c r="KLO555" s="168"/>
      <c r="KLP555" s="168"/>
      <c r="KLQ555" s="168"/>
      <c r="KLR555" s="168"/>
      <c r="KLS555" s="168"/>
      <c r="KLT555" s="168"/>
      <c r="KLU555" s="168"/>
      <c r="KLV555" s="168"/>
      <c r="KLW555" s="168"/>
      <c r="KLX555" s="168"/>
      <c r="KLY555" s="168"/>
      <c r="KLZ555" s="168"/>
      <c r="KMA555" s="168"/>
      <c r="KMB555" s="168"/>
      <c r="KMC555" s="168"/>
      <c r="KMD555" s="168"/>
      <c r="KME555" s="168"/>
      <c r="KMF555" s="168"/>
      <c r="KMG555" s="168"/>
      <c r="KMH555" s="168"/>
      <c r="KMI555" s="168"/>
      <c r="KMJ555" s="168"/>
      <c r="KMK555" s="168"/>
      <c r="KML555" s="168"/>
      <c r="KMM555" s="168"/>
      <c r="KMN555" s="168"/>
      <c r="KMO555" s="168"/>
      <c r="KMP555" s="168"/>
      <c r="KMQ555" s="168"/>
      <c r="KMR555" s="168"/>
      <c r="KMS555" s="168"/>
      <c r="KMT555" s="168"/>
      <c r="KMU555" s="168"/>
      <c r="KMV555" s="168"/>
      <c r="KMW555" s="168"/>
      <c r="KMX555" s="168"/>
      <c r="KMY555" s="168"/>
      <c r="KMZ555" s="168"/>
      <c r="KNA555" s="168"/>
      <c r="KNB555" s="168"/>
      <c r="KNC555" s="168"/>
      <c r="KND555" s="168"/>
      <c r="KNE555" s="168"/>
      <c r="KNF555" s="168"/>
      <c r="KNG555" s="168"/>
      <c r="KNH555" s="168"/>
      <c r="KNI555" s="168"/>
      <c r="KNJ555" s="168"/>
      <c r="KNK555" s="168"/>
      <c r="KNL555" s="168"/>
      <c r="KNM555" s="168"/>
      <c r="KNN555" s="168"/>
      <c r="KNO555" s="168"/>
      <c r="KNP555" s="168"/>
      <c r="KNQ555" s="168"/>
      <c r="KNR555" s="168"/>
      <c r="KNS555" s="168"/>
      <c r="KNT555" s="168"/>
      <c r="KNU555" s="168"/>
      <c r="KNV555" s="168"/>
      <c r="KNW555" s="168"/>
      <c r="KNX555" s="168"/>
      <c r="KNY555" s="168"/>
      <c r="KNZ555" s="168"/>
      <c r="KOA555" s="168"/>
      <c r="KOB555" s="168"/>
      <c r="KOC555" s="168"/>
      <c r="KOD555" s="168"/>
      <c r="KOE555" s="168"/>
      <c r="KOF555" s="168"/>
      <c r="KOG555" s="168"/>
      <c r="KOH555" s="168"/>
      <c r="KOI555" s="168"/>
      <c r="KOJ555" s="168"/>
      <c r="KOK555" s="168"/>
      <c r="KOL555" s="168"/>
      <c r="KOM555" s="168"/>
      <c r="KON555" s="168"/>
      <c r="KOO555" s="168"/>
      <c r="KOP555" s="168"/>
      <c r="KOQ555" s="168"/>
      <c r="KOR555" s="168"/>
      <c r="KOS555" s="168"/>
      <c r="KOT555" s="168"/>
      <c r="KOU555" s="168"/>
      <c r="KOV555" s="168"/>
      <c r="KOW555" s="168"/>
      <c r="KOX555" s="168"/>
      <c r="KOY555" s="168"/>
      <c r="KOZ555" s="168"/>
      <c r="KPA555" s="168"/>
      <c r="KPB555" s="168"/>
      <c r="KPC555" s="168"/>
      <c r="KPD555" s="168"/>
      <c r="KPE555" s="168"/>
      <c r="KPF555" s="168"/>
      <c r="KPG555" s="168"/>
      <c r="KPH555" s="168"/>
      <c r="KPI555" s="168"/>
      <c r="KPJ555" s="168"/>
      <c r="KPK555" s="168"/>
      <c r="KPL555" s="168"/>
      <c r="KPM555" s="168"/>
      <c r="KPN555" s="168"/>
      <c r="KPO555" s="168"/>
      <c r="KPP555" s="168"/>
      <c r="KPQ555" s="168"/>
      <c r="KPR555" s="168"/>
      <c r="KPS555" s="168"/>
      <c r="KPT555" s="168"/>
      <c r="KPU555" s="168"/>
      <c r="KPV555" s="168"/>
      <c r="KPW555" s="168"/>
      <c r="KPX555" s="168"/>
      <c r="KPY555" s="168"/>
      <c r="KPZ555" s="168"/>
      <c r="KQA555" s="168"/>
      <c r="KQB555" s="168"/>
      <c r="KQC555" s="168"/>
      <c r="KQD555" s="168"/>
      <c r="KQE555" s="168"/>
      <c r="KQF555" s="168"/>
      <c r="KQG555" s="168"/>
      <c r="KQH555" s="168"/>
      <c r="KQI555" s="168"/>
      <c r="KQJ555" s="168"/>
      <c r="KQK555" s="168"/>
      <c r="KQL555" s="168"/>
      <c r="KQM555" s="168"/>
      <c r="KQN555" s="168"/>
      <c r="KQO555" s="168"/>
      <c r="KQP555" s="168"/>
      <c r="KQQ555" s="168"/>
      <c r="KQR555" s="168"/>
      <c r="KQS555" s="168"/>
      <c r="KQT555" s="168"/>
      <c r="KQU555" s="168"/>
      <c r="KQV555" s="168"/>
      <c r="KQW555" s="168"/>
      <c r="KQX555" s="168"/>
      <c r="KQY555" s="168"/>
      <c r="KQZ555" s="168"/>
      <c r="KRA555" s="168"/>
      <c r="KRB555" s="168"/>
      <c r="KRC555" s="168"/>
      <c r="KRD555" s="168"/>
      <c r="KRE555" s="168"/>
      <c r="KRF555" s="168"/>
      <c r="KRG555" s="168"/>
      <c r="KRH555" s="168"/>
      <c r="KRI555" s="168"/>
      <c r="KRJ555" s="168"/>
      <c r="KRK555" s="168"/>
      <c r="KRL555" s="168"/>
      <c r="KRM555" s="168"/>
      <c r="KRN555" s="168"/>
      <c r="KRO555" s="168"/>
      <c r="KRP555" s="168"/>
      <c r="KRQ555" s="168"/>
      <c r="KRR555" s="168"/>
      <c r="KRS555" s="168"/>
      <c r="KRT555" s="168"/>
      <c r="KRU555" s="168"/>
      <c r="KRV555" s="168"/>
      <c r="KRW555" s="168"/>
      <c r="KRX555" s="168"/>
      <c r="KRY555" s="168"/>
      <c r="KRZ555" s="168"/>
      <c r="KSA555" s="168"/>
      <c r="KSB555" s="168"/>
      <c r="KSC555" s="168"/>
      <c r="KSD555" s="168"/>
      <c r="KSE555" s="168"/>
      <c r="KSF555" s="168"/>
      <c r="KSG555" s="168"/>
      <c r="KSH555" s="168"/>
      <c r="KSI555" s="168"/>
      <c r="KSJ555" s="168"/>
      <c r="KSK555" s="168"/>
      <c r="KSL555" s="168"/>
      <c r="KSM555" s="168"/>
      <c r="KSN555" s="168"/>
      <c r="KSO555" s="168"/>
      <c r="KSP555" s="168"/>
      <c r="KSQ555" s="168"/>
      <c r="KSR555" s="168"/>
      <c r="KSS555" s="168"/>
      <c r="KST555" s="168"/>
      <c r="KSU555" s="168"/>
      <c r="KSV555" s="168"/>
      <c r="KSW555" s="168"/>
      <c r="KSX555" s="168"/>
      <c r="KSY555" s="168"/>
      <c r="KSZ555" s="168"/>
      <c r="KTA555" s="168"/>
      <c r="KTB555" s="168"/>
      <c r="KTC555" s="168"/>
      <c r="KTD555" s="168"/>
      <c r="KTE555" s="168"/>
      <c r="KTF555" s="168"/>
      <c r="KTG555" s="168"/>
      <c r="KTH555" s="168"/>
      <c r="KTI555" s="168"/>
      <c r="KTJ555" s="168"/>
      <c r="KTK555" s="168"/>
      <c r="KTL555" s="168"/>
      <c r="KTM555" s="168"/>
      <c r="KTN555" s="168"/>
      <c r="KTO555" s="168"/>
      <c r="KTP555" s="168"/>
      <c r="KTQ555" s="168"/>
      <c r="KTR555" s="168"/>
      <c r="KTS555" s="168"/>
      <c r="KTT555" s="168"/>
      <c r="KTU555" s="168"/>
      <c r="KTV555" s="168"/>
      <c r="KTW555" s="168"/>
      <c r="KTX555" s="168"/>
      <c r="KTY555" s="168"/>
      <c r="KTZ555" s="168"/>
      <c r="KUA555" s="168"/>
      <c r="KUB555" s="168"/>
      <c r="KUC555" s="168"/>
      <c r="KUD555" s="168"/>
      <c r="KUE555" s="168"/>
      <c r="KUF555" s="168"/>
      <c r="KUG555" s="168"/>
      <c r="KUH555" s="168"/>
      <c r="KUI555" s="168"/>
      <c r="KUJ555" s="168"/>
      <c r="KUK555" s="168"/>
      <c r="KUL555" s="168"/>
      <c r="KUM555" s="168"/>
      <c r="KUN555" s="168"/>
      <c r="KUO555" s="168"/>
      <c r="KUP555" s="168"/>
      <c r="KUQ555" s="168"/>
      <c r="KUR555" s="168"/>
      <c r="KUS555" s="168"/>
      <c r="KUT555" s="168"/>
      <c r="KUU555" s="168"/>
      <c r="KUV555" s="168"/>
      <c r="KUW555" s="168"/>
      <c r="KUX555" s="168"/>
      <c r="KUY555" s="168"/>
      <c r="KUZ555" s="168"/>
      <c r="KVA555" s="168"/>
      <c r="KVB555" s="168"/>
      <c r="KVC555" s="168"/>
      <c r="KVD555" s="168"/>
      <c r="KVE555" s="168"/>
      <c r="KVF555" s="168"/>
      <c r="KVG555" s="168"/>
      <c r="KVH555" s="168"/>
      <c r="KVI555" s="168"/>
      <c r="KVJ555" s="168"/>
      <c r="KVK555" s="168"/>
      <c r="KVL555" s="168"/>
      <c r="KVM555" s="168"/>
      <c r="KVN555" s="168"/>
      <c r="KVO555" s="168"/>
      <c r="KVP555" s="168"/>
      <c r="KVQ555" s="168"/>
      <c r="KVR555" s="168"/>
      <c r="KVS555" s="168"/>
      <c r="KVT555" s="168"/>
      <c r="KVU555" s="168"/>
      <c r="KVV555" s="168"/>
      <c r="KVW555" s="168"/>
      <c r="KVX555" s="168"/>
      <c r="KVY555" s="168"/>
      <c r="KVZ555" s="168"/>
      <c r="KWA555" s="168"/>
      <c r="KWB555" s="168"/>
      <c r="KWC555" s="168"/>
      <c r="KWD555" s="168"/>
      <c r="KWE555" s="168"/>
      <c r="KWF555" s="168"/>
      <c r="KWG555" s="168"/>
      <c r="KWH555" s="168"/>
      <c r="KWI555" s="168"/>
      <c r="KWJ555" s="168"/>
      <c r="KWK555" s="168"/>
      <c r="KWL555" s="168"/>
      <c r="KWM555" s="168"/>
      <c r="KWN555" s="168"/>
      <c r="KWO555" s="168"/>
      <c r="KWP555" s="168"/>
      <c r="KWQ555" s="168"/>
      <c r="KWR555" s="168"/>
      <c r="KWS555" s="168"/>
      <c r="KWT555" s="168"/>
      <c r="KWU555" s="168"/>
      <c r="KWV555" s="168"/>
      <c r="KWW555" s="168"/>
      <c r="KWX555" s="168"/>
      <c r="KWY555" s="168"/>
      <c r="KWZ555" s="168"/>
      <c r="KXA555" s="168"/>
      <c r="KXB555" s="168"/>
      <c r="KXC555" s="168"/>
      <c r="KXD555" s="168"/>
      <c r="KXE555" s="168"/>
      <c r="KXF555" s="168"/>
      <c r="KXG555" s="168"/>
      <c r="KXH555" s="168"/>
      <c r="KXI555" s="168"/>
      <c r="KXJ555" s="168"/>
      <c r="KXK555" s="168"/>
      <c r="KXL555" s="168"/>
      <c r="KXM555" s="168"/>
      <c r="KXN555" s="168"/>
      <c r="KXO555" s="168"/>
      <c r="KXP555" s="168"/>
      <c r="KXQ555" s="168"/>
      <c r="KXR555" s="168"/>
      <c r="KXS555" s="168"/>
      <c r="KXT555" s="168"/>
      <c r="KXU555" s="168"/>
      <c r="KXV555" s="168"/>
      <c r="KXW555" s="168"/>
      <c r="KXX555" s="168"/>
      <c r="KXY555" s="168"/>
      <c r="KXZ555" s="168"/>
      <c r="KYA555" s="168"/>
      <c r="KYB555" s="168"/>
      <c r="KYC555" s="168"/>
      <c r="KYD555" s="168"/>
      <c r="KYE555" s="168"/>
      <c r="KYF555" s="168"/>
      <c r="KYG555" s="168"/>
      <c r="KYH555" s="168"/>
      <c r="KYI555" s="168"/>
      <c r="KYJ555" s="168"/>
      <c r="KYK555" s="168"/>
      <c r="KYL555" s="168"/>
      <c r="KYM555" s="168"/>
      <c r="KYN555" s="168"/>
      <c r="KYO555" s="168"/>
      <c r="KYP555" s="168"/>
      <c r="KYQ555" s="168"/>
      <c r="KYR555" s="168"/>
      <c r="KYS555" s="168"/>
      <c r="KYT555" s="168"/>
      <c r="KYU555" s="168"/>
      <c r="KYV555" s="168"/>
      <c r="KYW555" s="168"/>
      <c r="KYX555" s="168"/>
      <c r="KYY555" s="168"/>
      <c r="KYZ555" s="168"/>
      <c r="KZA555" s="168"/>
      <c r="KZB555" s="168"/>
      <c r="KZC555" s="168"/>
      <c r="KZD555" s="168"/>
      <c r="KZE555" s="168"/>
      <c r="KZF555" s="168"/>
      <c r="KZG555" s="168"/>
      <c r="KZH555" s="168"/>
      <c r="KZI555" s="168"/>
      <c r="KZJ555" s="168"/>
      <c r="KZK555" s="168"/>
      <c r="KZL555" s="168"/>
      <c r="KZM555" s="168"/>
      <c r="KZN555" s="168"/>
      <c r="KZO555" s="168"/>
      <c r="KZP555" s="168"/>
      <c r="KZQ555" s="168"/>
      <c r="KZR555" s="168"/>
      <c r="KZS555" s="168"/>
      <c r="KZT555" s="168"/>
      <c r="KZU555" s="168"/>
      <c r="KZV555" s="168"/>
      <c r="KZW555" s="168"/>
      <c r="KZX555" s="168"/>
      <c r="KZY555" s="168"/>
      <c r="KZZ555" s="168"/>
      <c r="LAA555" s="168"/>
      <c r="LAB555" s="168"/>
      <c r="LAC555" s="168"/>
      <c r="LAD555" s="168"/>
      <c r="LAE555" s="168"/>
      <c r="LAF555" s="168"/>
      <c r="LAG555" s="168"/>
      <c r="LAH555" s="168"/>
      <c r="LAI555" s="168"/>
      <c r="LAJ555" s="168"/>
      <c r="LAK555" s="168"/>
      <c r="LAL555" s="168"/>
      <c r="LAM555" s="168"/>
      <c r="LAN555" s="168"/>
      <c r="LAO555" s="168"/>
      <c r="LAP555" s="168"/>
      <c r="LAQ555" s="168"/>
      <c r="LAR555" s="168"/>
      <c r="LAS555" s="168"/>
      <c r="LAT555" s="168"/>
      <c r="LAU555" s="168"/>
      <c r="LAV555" s="168"/>
      <c r="LAW555" s="168"/>
      <c r="LAX555" s="168"/>
      <c r="LAY555" s="168"/>
      <c r="LAZ555" s="168"/>
      <c r="LBA555" s="168"/>
      <c r="LBB555" s="168"/>
      <c r="LBC555" s="168"/>
      <c r="LBD555" s="168"/>
      <c r="LBE555" s="168"/>
      <c r="LBF555" s="168"/>
      <c r="LBG555" s="168"/>
      <c r="LBH555" s="168"/>
      <c r="LBI555" s="168"/>
      <c r="LBJ555" s="168"/>
      <c r="LBK555" s="168"/>
      <c r="LBL555" s="168"/>
      <c r="LBM555" s="168"/>
      <c r="LBN555" s="168"/>
      <c r="LBO555" s="168"/>
      <c r="LBP555" s="168"/>
      <c r="LBQ555" s="168"/>
      <c r="LBR555" s="168"/>
      <c r="LBS555" s="168"/>
      <c r="LBT555" s="168"/>
      <c r="LBU555" s="168"/>
      <c r="LBV555" s="168"/>
      <c r="LBW555" s="168"/>
      <c r="LBX555" s="168"/>
      <c r="LBY555" s="168"/>
      <c r="LBZ555" s="168"/>
      <c r="LCA555" s="168"/>
      <c r="LCB555" s="168"/>
      <c r="LCC555" s="168"/>
      <c r="LCD555" s="168"/>
      <c r="LCE555" s="168"/>
      <c r="LCF555" s="168"/>
      <c r="LCG555" s="168"/>
      <c r="LCH555" s="168"/>
      <c r="LCI555" s="168"/>
      <c r="LCJ555" s="168"/>
      <c r="LCK555" s="168"/>
      <c r="LCL555" s="168"/>
      <c r="LCM555" s="168"/>
      <c r="LCN555" s="168"/>
      <c r="LCO555" s="168"/>
      <c r="LCP555" s="168"/>
      <c r="LCQ555" s="168"/>
      <c r="LCR555" s="168"/>
      <c r="LCS555" s="168"/>
      <c r="LCT555" s="168"/>
      <c r="LCU555" s="168"/>
      <c r="LCV555" s="168"/>
      <c r="LCW555" s="168"/>
      <c r="LCX555" s="168"/>
      <c r="LCY555" s="168"/>
      <c r="LCZ555" s="168"/>
      <c r="LDA555" s="168"/>
      <c r="LDB555" s="168"/>
      <c r="LDC555" s="168"/>
      <c r="LDD555" s="168"/>
      <c r="LDE555" s="168"/>
      <c r="LDF555" s="168"/>
      <c r="LDG555" s="168"/>
      <c r="LDH555" s="168"/>
      <c r="LDI555" s="168"/>
      <c r="LDJ555" s="168"/>
      <c r="LDK555" s="168"/>
      <c r="LDL555" s="168"/>
      <c r="LDM555" s="168"/>
      <c r="LDN555" s="168"/>
      <c r="LDO555" s="168"/>
      <c r="LDP555" s="168"/>
      <c r="LDQ555" s="168"/>
      <c r="LDR555" s="168"/>
      <c r="LDS555" s="168"/>
      <c r="LDT555" s="168"/>
      <c r="LDU555" s="168"/>
      <c r="LDV555" s="168"/>
      <c r="LDW555" s="168"/>
      <c r="LDX555" s="168"/>
      <c r="LDY555" s="168"/>
      <c r="LDZ555" s="168"/>
      <c r="LEA555" s="168"/>
      <c r="LEB555" s="168"/>
      <c r="LEC555" s="168"/>
      <c r="LED555" s="168"/>
      <c r="LEE555" s="168"/>
      <c r="LEF555" s="168"/>
      <c r="LEG555" s="168"/>
      <c r="LEH555" s="168"/>
      <c r="LEI555" s="168"/>
      <c r="LEJ555" s="168"/>
      <c r="LEK555" s="168"/>
      <c r="LEL555" s="168"/>
      <c r="LEM555" s="168"/>
      <c r="LEN555" s="168"/>
      <c r="LEO555" s="168"/>
      <c r="LEP555" s="168"/>
      <c r="LEQ555" s="168"/>
      <c r="LER555" s="168"/>
      <c r="LES555" s="168"/>
      <c r="LET555" s="168"/>
      <c r="LEU555" s="168"/>
      <c r="LEV555" s="168"/>
      <c r="LEW555" s="168"/>
      <c r="LEX555" s="168"/>
      <c r="LEY555" s="168"/>
      <c r="LEZ555" s="168"/>
      <c r="LFA555" s="168"/>
      <c r="LFB555" s="168"/>
      <c r="LFC555" s="168"/>
      <c r="LFD555" s="168"/>
      <c r="LFE555" s="168"/>
      <c r="LFF555" s="168"/>
      <c r="LFG555" s="168"/>
      <c r="LFH555" s="168"/>
      <c r="LFI555" s="168"/>
      <c r="LFJ555" s="168"/>
      <c r="LFK555" s="168"/>
      <c r="LFL555" s="168"/>
      <c r="LFM555" s="168"/>
      <c r="LFN555" s="168"/>
      <c r="LFO555" s="168"/>
      <c r="LFP555" s="168"/>
      <c r="LFQ555" s="168"/>
      <c r="LFR555" s="168"/>
      <c r="LFS555" s="168"/>
      <c r="LFT555" s="168"/>
      <c r="LFU555" s="168"/>
      <c r="LFV555" s="168"/>
      <c r="LFW555" s="168"/>
      <c r="LFX555" s="168"/>
      <c r="LFY555" s="168"/>
      <c r="LFZ555" s="168"/>
      <c r="LGA555" s="168"/>
      <c r="LGB555" s="168"/>
      <c r="LGC555" s="168"/>
      <c r="LGD555" s="168"/>
      <c r="LGE555" s="168"/>
      <c r="LGF555" s="168"/>
      <c r="LGG555" s="168"/>
      <c r="LGH555" s="168"/>
      <c r="LGI555" s="168"/>
      <c r="LGJ555" s="168"/>
      <c r="LGK555" s="168"/>
      <c r="LGL555" s="168"/>
      <c r="LGM555" s="168"/>
      <c r="LGN555" s="168"/>
      <c r="LGO555" s="168"/>
      <c r="LGP555" s="168"/>
      <c r="LGQ555" s="168"/>
      <c r="LGR555" s="168"/>
      <c r="LGS555" s="168"/>
      <c r="LGT555" s="168"/>
      <c r="LGU555" s="168"/>
      <c r="LGV555" s="168"/>
      <c r="LGW555" s="168"/>
      <c r="LGX555" s="168"/>
      <c r="LGY555" s="168"/>
      <c r="LGZ555" s="168"/>
      <c r="LHA555" s="168"/>
      <c r="LHB555" s="168"/>
      <c r="LHC555" s="168"/>
      <c r="LHD555" s="168"/>
      <c r="LHE555" s="168"/>
      <c r="LHF555" s="168"/>
      <c r="LHG555" s="168"/>
      <c r="LHH555" s="168"/>
      <c r="LHI555" s="168"/>
      <c r="LHJ555" s="168"/>
      <c r="LHK555" s="168"/>
      <c r="LHL555" s="168"/>
      <c r="LHM555" s="168"/>
      <c r="LHN555" s="168"/>
      <c r="LHO555" s="168"/>
      <c r="LHP555" s="168"/>
      <c r="LHQ555" s="168"/>
      <c r="LHR555" s="168"/>
      <c r="LHS555" s="168"/>
      <c r="LHT555" s="168"/>
      <c r="LHU555" s="168"/>
      <c r="LHV555" s="168"/>
      <c r="LHW555" s="168"/>
      <c r="LHX555" s="168"/>
      <c r="LHY555" s="168"/>
      <c r="LHZ555" s="168"/>
      <c r="LIA555" s="168"/>
      <c r="LIB555" s="168"/>
      <c r="LIC555" s="168"/>
      <c r="LID555" s="168"/>
      <c r="LIE555" s="168"/>
      <c r="LIF555" s="168"/>
      <c r="LIG555" s="168"/>
      <c r="LIH555" s="168"/>
      <c r="LII555" s="168"/>
      <c r="LIJ555" s="168"/>
      <c r="LIK555" s="168"/>
      <c r="LIL555" s="168"/>
      <c r="LIM555" s="168"/>
      <c r="LIN555" s="168"/>
      <c r="LIO555" s="168"/>
      <c r="LIP555" s="168"/>
      <c r="LIQ555" s="168"/>
      <c r="LIR555" s="168"/>
      <c r="LIS555" s="168"/>
      <c r="LIT555" s="168"/>
      <c r="LIU555" s="168"/>
      <c r="LIV555" s="168"/>
      <c r="LIW555" s="168"/>
      <c r="LIX555" s="168"/>
      <c r="LIY555" s="168"/>
      <c r="LIZ555" s="168"/>
      <c r="LJA555" s="168"/>
      <c r="LJB555" s="168"/>
      <c r="LJC555" s="168"/>
      <c r="LJD555" s="168"/>
      <c r="LJE555" s="168"/>
      <c r="LJF555" s="168"/>
      <c r="LJG555" s="168"/>
      <c r="LJH555" s="168"/>
      <c r="LJI555" s="168"/>
      <c r="LJJ555" s="168"/>
      <c r="LJK555" s="168"/>
      <c r="LJL555" s="168"/>
      <c r="LJM555" s="168"/>
      <c r="LJN555" s="168"/>
      <c r="LJO555" s="168"/>
      <c r="LJP555" s="168"/>
      <c r="LJQ555" s="168"/>
      <c r="LJR555" s="168"/>
      <c r="LJS555" s="168"/>
      <c r="LJT555" s="168"/>
      <c r="LJU555" s="168"/>
      <c r="LJV555" s="168"/>
      <c r="LJW555" s="168"/>
      <c r="LJX555" s="168"/>
      <c r="LJY555" s="168"/>
      <c r="LJZ555" s="168"/>
      <c r="LKA555" s="168"/>
      <c r="LKB555" s="168"/>
      <c r="LKC555" s="168"/>
      <c r="LKD555" s="168"/>
      <c r="LKE555" s="168"/>
      <c r="LKF555" s="168"/>
      <c r="LKG555" s="168"/>
      <c r="LKH555" s="168"/>
      <c r="LKI555" s="168"/>
      <c r="LKJ555" s="168"/>
      <c r="LKK555" s="168"/>
      <c r="LKL555" s="168"/>
      <c r="LKM555" s="168"/>
      <c r="LKN555" s="168"/>
      <c r="LKO555" s="168"/>
      <c r="LKP555" s="168"/>
      <c r="LKQ555" s="168"/>
      <c r="LKR555" s="168"/>
      <c r="LKS555" s="168"/>
      <c r="LKT555" s="168"/>
      <c r="LKU555" s="168"/>
      <c r="LKV555" s="168"/>
      <c r="LKW555" s="168"/>
      <c r="LKX555" s="168"/>
      <c r="LKY555" s="168"/>
      <c r="LKZ555" s="168"/>
      <c r="LLA555" s="168"/>
      <c r="LLB555" s="168"/>
      <c r="LLC555" s="168"/>
      <c r="LLD555" s="168"/>
      <c r="LLE555" s="168"/>
      <c r="LLF555" s="168"/>
      <c r="LLG555" s="168"/>
      <c r="LLH555" s="168"/>
      <c r="LLI555" s="168"/>
      <c r="LLJ555" s="168"/>
      <c r="LLK555" s="168"/>
      <c r="LLL555" s="168"/>
      <c r="LLM555" s="168"/>
      <c r="LLN555" s="168"/>
      <c r="LLO555" s="168"/>
      <c r="LLP555" s="168"/>
      <c r="LLQ555" s="168"/>
      <c r="LLR555" s="168"/>
      <c r="LLS555" s="168"/>
      <c r="LLT555" s="168"/>
      <c r="LLU555" s="168"/>
      <c r="LLV555" s="168"/>
      <c r="LLW555" s="168"/>
      <c r="LLX555" s="168"/>
      <c r="LLY555" s="168"/>
      <c r="LLZ555" s="168"/>
      <c r="LMA555" s="168"/>
      <c r="LMB555" s="168"/>
      <c r="LMC555" s="168"/>
      <c r="LMD555" s="168"/>
      <c r="LME555" s="168"/>
      <c r="LMF555" s="168"/>
      <c r="LMG555" s="168"/>
      <c r="LMH555" s="168"/>
      <c r="LMI555" s="168"/>
      <c r="LMJ555" s="168"/>
      <c r="LMK555" s="168"/>
      <c r="LML555" s="168"/>
      <c r="LMM555" s="168"/>
      <c r="LMN555" s="168"/>
      <c r="LMO555" s="168"/>
      <c r="LMP555" s="168"/>
      <c r="LMQ555" s="168"/>
      <c r="LMR555" s="168"/>
      <c r="LMS555" s="168"/>
      <c r="LMT555" s="168"/>
      <c r="LMU555" s="168"/>
      <c r="LMV555" s="168"/>
      <c r="LMW555" s="168"/>
      <c r="LMX555" s="168"/>
      <c r="LMY555" s="168"/>
      <c r="LMZ555" s="168"/>
      <c r="LNA555" s="168"/>
      <c r="LNB555" s="168"/>
      <c r="LNC555" s="168"/>
      <c r="LND555" s="168"/>
      <c r="LNE555" s="168"/>
      <c r="LNF555" s="168"/>
      <c r="LNG555" s="168"/>
      <c r="LNH555" s="168"/>
      <c r="LNI555" s="168"/>
      <c r="LNJ555" s="168"/>
      <c r="LNK555" s="168"/>
      <c r="LNL555" s="168"/>
      <c r="LNM555" s="168"/>
      <c r="LNN555" s="168"/>
      <c r="LNO555" s="168"/>
      <c r="LNP555" s="168"/>
      <c r="LNQ555" s="168"/>
      <c r="LNR555" s="168"/>
      <c r="LNS555" s="168"/>
      <c r="LNT555" s="168"/>
      <c r="LNU555" s="168"/>
      <c r="LNV555" s="168"/>
      <c r="LNW555" s="168"/>
      <c r="LNX555" s="168"/>
      <c r="LNY555" s="168"/>
      <c r="LNZ555" s="168"/>
      <c r="LOA555" s="168"/>
      <c r="LOB555" s="168"/>
      <c r="LOC555" s="168"/>
      <c r="LOD555" s="168"/>
      <c r="LOE555" s="168"/>
      <c r="LOF555" s="168"/>
      <c r="LOG555" s="168"/>
      <c r="LOH555" s="168"/>
      <c r="LOI555" s="168"/>
      <c r="LOJ555" s="168"/>
      <c r="LOK555" s="168"/>
      <c r="LOL555" s="168"/>
      <c r="LOM555" s="168"/>
      <c r="LON555" s="168"/>
      <c r="LOO555" s="168"/>
      <c r="LOP555" s="168"/>
      <c r="LOQ555" s="168"/>
      <c r="LOR555" s="168"/>
      <c r="LOS555" s="168"/>
      <c r="LOT555" s="168"/>
      <c r="LOU555" s="168"/>
      <c r="LOV555" s="168"/>
      <c r="LOW555" s="168"/>
      <c r="LOX555" s="168"/>
      <c r="LOY555" s="168"/>
      <c r="LOZ555" s="168"/>
      <c r="LPA555" s="168"/>
      <c r="LPB555" s="168"/>
      <c r="LPC555" s="168"/>
      <c r="LPD555" s="168"/>
      <c r="LPE555" s="168"/>
      <c r="LPF555" s="168"/>
      <c r="LPG555" s="168"/>
      <c r="LPH555" s="168"/>
      <c r="LPI555" s="168"/>
      <c r="LPJ555" s="168"/>
      <c r="LPK555" s="168"/>
      <c r="LPL555" s="168"/>
      <c r="LPM555" s="168"/>
      <c r="LPN555" s="168"/>
      <c r="LPO555" s="168"/>
      <c r="LPP555" s="168"/>
      <c r="LPQ555" s="168"/>
      <c r="LPR555" s="168"/>
      <c r="LPS555" s="168"/>
      <c r="LPT555" s="168"/>
      <c r="LPU555" s="168"/>
      <c r="LPV555" s="168"/>
      <c r="LPW555" s="168"/>
      <c r="LPX555" s="168"/>
      <c r="LPY555" s="168"/>
      <c r="LPZ555" s="168"/>
      <c r="LQA555" s="168"/>
      <c r="LQB555" s="168"/>
      <c r="LQC555" s="168"/>
      <c r="LQD555" s="168"/>
      <c r="LQE555" s="168"/>
      <c r="LQF555" s="168"/>
      <c r="LQG555" s="168"/>
      <c r="LQH555" s="168"/>
      <c r="LQI555" s="168"/>
      <c r="LQJ555" s="168"/>
      <c r="LQK555" s="168"/>
      <c r="LQL555" s="168"/>
      <c r="LQM555" s="168"/>
      <c r="LQN555" s="168"/>
      <c r="LQO555" s="168"/>
      <c r="LQP555" s="168"/>
      <c r="LQQ555" s="168"/>
      <c r="LQR555" s="168"/>
      <c r="LQS555" s="168"/>
      <c r="LQT555" s="168"/>
      <c r="LQU555" s="168"/>
      <c r="LQV555" s="168"/>
      <c r="LQW555" s="168"/>
      <c r="LQX555" s="168"/>
      <c r="LQY555" s="168"/>
      <c r="LQZ555" s="168"/>
      <c r="LRA555" s="168"/>
      <c r="LRB555" s="168"/>
      <c r="LRC555" s="168"/>
      <c r="LRD555" s="168"/>
      <c r="LRE555" s="168"/>
      <c r="LRF555" s="168"/>
      <c r="LRG555" s="168"/>
      <c r="LRH555" s="168"/>
      <c r="LRI555" s="168"/>
      <c r="LRJ555" s="168"/>
      <c r="LRK555" s="168"/>
      <c r="LRL555" s="168"/>
      <c r="LRM555" s="168"/>
      <c r="LRN555" s="168"/>
      <c r="LRO555" s="168"/>
      <c r="LRP555" s="168"/>
      <c r="LRQ555" s="168"/>
      <c r="LRR555" s="168"/>
      <c r="LRS555" s="168"/>
      <c r="LRT555" s="168"/>
      <c r="LRU555" s="168"/>
      <c r="LRV555" s="168"/>
      <c r="LRW555" s="168"/>
      <c r="LRX555" s="168"/>
      <c r="LRY555" s="168"/>
      <c r="LRZ555" s="168"/>
      <c r="LSA555" s="168"/>
      <c r="LSB555" s="168"/>
      <c r="LSC555" s="168"/>
      <c r="LSD555" s="168"/>
      <c r="LSE555" s="168"/>
      <c r="LSF555" s="168"/>
      <c r="LSG555" s="168"/>
      <c r="LSH555" s="168"/>
      <c r="LSI555" s="168"/>
      <c r="LSJ555" s="168"/>
      <c r="LSK555" s="168"/>
      <c r="LSL555" s="168"/>
      <c r="LSM555" s="168"/>
      <c r="LSN555" s="168"/>
      <c r="LSO555" s="168"/>
      <c r="LSP555" s="168"/>
      <c r="LSQ555" s="168"/>
      <c r="LSR555" s="168"/>
      <c r="LSS555" s="168"/>
      <c r="LST555" s="168"/>
      <c r="LSU555" s="168"/>
      <c r="LSV555" s="168"/>
      <c r="LSW555" s="168"/>
      <c r="LSX555" s="168"/>
      <c r="LSY555" s="168"/>
      <c r="LSZ555" s="168"/>
      <c r="LTA555" s="168"/>
      <c r="LTB555" s="168"/>
      <c r="LTC555" s="168"/>
      <c r="LTD555" s="168"/>
      <c r="LTE555" s="168"/>
      <c r="LTF555" s="168"/>
      <c r="LTG555" s="168"/>
      <c r="LTH555" s="168"/>
      <c r="LTI555" s="168"/>
      <c r="LTJ555" s="168"/>
      <c r="LTK555" s="168"/>
      <c r="LTL555" s="168"/>
      <c r="LTM555" s="168"/>
      <c r="LTN555" s="168"/>
      <c r="LTO555" s="168"/>
      <c r="LTP555" s="168"/>
      <c r="LTQ555" s="168"/>
      <c r="LTR555" s="168"/>
      <c r="LTS555" s="168"/>
      <c r="LTT555" s="168"/>
      <c r="LTU555" s="168"/>
      <c r="LTV555" s="168"/>
      <c r="LTW555" s="168"/>
      <c r="LTX555" s="168"/>
      <c r="LTY555" s="168"/>
      <c r="LTZ555" s="168"/>
      <c r="LUA555" s="168"/>
      <c r="LUB555" s="168"/>
      <c r="LUC555" s="168"/>
      <c r="LUD555" s="168"/>
      <c r="LUE555" s="168"/>
      <c r="LUF555" s="168"/>
      <c r="LUG555" s="168"/>
      <c r="LUH555" s="168"/>
      <c r="LUI555" s="168"/>
      <c r="LUJ555" s="168"/>
      <c r="LUK555" s="168"/>
      <c r="LUL555" s="168"/>
      <c r="LUM555" s="168"/>
      <c r="LUN555" s="168"/>
      <c r="LUO555" s="168"/>
      <c r="LUP555" s="168"/>
      <c r="LUQ555" s="168"/>
      <c r="LUR555" s="168"/>
      <c r="LUS555" s="168"/>
      <c r="LUT555" s="168"/>
      <c r="LUU555" s="168"/>
      <c r="LUV555" s="168"/>
      <c r="LUW555" s="168"/>
      <c r="LUX555" s="168"/>
      <c r="LUY555" s="168"/>
      <c r="LUZ555" s="168"/>
      <c r="LVA555" s="168"/>
      <c r="LVB555" s="168"/>
      <c r="LVC555" s="168"/>
      <c r="LVD555" s="168"/>
      <c r="LVE555" s="168"/>
      <c r="LVF555" s="168"/>
      <c r="LVG555" s="168"/>
      <c r="LVH555" s="168"/>
      <c r="LVI555" s="168"/>
      <c r="LVJ555" s="168"/>
      <c r="LVK555" s="168"/>
      <c r="LVL555" s="168"/>
      <c r="LVM555" s="168"/>
      <c r="LVN555" s="168"/>
      <c r="LVO555" s="168"/>
      <c r="LVP555" s="168"/>
      <c r="LVQ555" s="168"/>
      <c r="LVR555" s="168"/>
      <c r="LVS555" s="168"/>
      <c r="LVT555" s="168"/>
      <c r="LVU555" s="168"/>
      <c r="LVV555" s="168"/>
      <c r="LVW555" s="168"/>
      <c r="LVX555" s="168"/>
      <c r="LVY555" s="168"/>
      <c r="LVZ555" s="168"/>
      <c r="LWA555" s="168"/>
      <c r="LWB555" s="168"/>
      <c r="LWC555" s="168"/>
      <c r="LWD555" s="168"/>
      <c r="LWE555" s="168"/>
      <c r="LWF555" s="168"/>
      <c r="LWG555" s="168"/>
      <c r="LWH555" s="168"/>
      <c r="LWI555" s="168"/>
      <c r="LWJ555" s="168"/>
      <c r="LWK555" s="168"/>
      <c r="LWL555" s="168"/>
      <c r="LWM555" s="168"/>
      <c r="LWN555" s="168"/>
      <c r="LWO555" s="168"/>
      <c r="LWP555" s="168"/>
      <c r="LWQ555" s="168"/>
      <c r="LWR555" s="168"/>
      <c r="LWS555" s="168"/>
      <c r="LWT555" s="168"/>
      <c r="LWU555" s="168"/>
      <c r="LWV555" s="168"/>
      <c r="LWW555" s="168"/>
      <c r="LWX555" s="168"/>
      <c r="LWY555" s="168"/>
      <c r="LWZ555" s="168"/>
      <c r="LXA555" s="168"/>
      <c r="LXB555" s="168"/>
      <c r="LXC555" s="168"/>
      <c r="LXD555" s="168"/>
      <c r="LXE555" s="168"/>
      <c r="LXF555" s="168"/>
      <c r="LXG555" s="168"/>
      <c r="LXH555" s="168"/>
      <c r="LXI555" s="168"/>
      <c r="LXJ555" s="168"/>
      <c r="LXK555" s="168"/>
      <c r="LXL555" s="168"/>
      <c r="LXM555" s="168"/>
      <c r="LXN555" s="168"/>
      <c r="LXO555" s="168"/>
      <c r="LXP555" s="168"/>
      <c r="LXQ555" s="168"/>
      <c r="LXR555" s="168"/>
      <c r="LXS555" s="168"/>
      <c r="LXT555" s="168"/>
      <c r="LXU555" s="168"/>
      <c r="LXV555" s="168"/>
      <c r="LXW555" s="168"/>
      <c r="LXX555" s="168"/>
      <c r="LXY555" s="168"/>
      <c r="LXZ555" s="168"/>
      <c r="LYA555" s="168"/>
      <c r="LYB555" s="168"/>
      <c r="LYC555" s="168"/>
      <c r="LYD555" s="168"/>
      <c r="LYE555" s="168"/>
      <c r="LYF555" s="168"/>
      <c r="LYG555" s="168"/>
      <c r="LYH555" s="168"/>
      <c r="LYI555" s="168"/>
      <c r="LYJ555" s="168"/>
      <c r="LYK555" s="168"/>
      <c r="LYL555" s="168"/>
      <c r="LYM555" s="168"/>
      <c r="LYN555" s="168"/>
      <c r="LYO555" s="168"/>
      <c r="LYP555" s="168"/>
      <c r="LYQ555" s="168"/>
      <c r="LYR555" s="168"/>
      <c r="LYS555" s="168"/>
      <c r="LYT555" s="168"/>
      <c r="LYU555" s="168"/>
      <c r="LYV555" s="168"/>
      <c r="LYW555" s="168"/>
      <c r="LYX555" s="168"/>
      <c r="LYY555" s="168"/>
      <c r="LYZ555" s="168"/>
      <c r="LZA555" s="168"/>
      <c r="LZB555" s="168"/>
      <c r="LZC555" s="168"/>
      <c r="LZD555" s="168"/>
      <c r="LZE555" s="168"/>
      <c r="LZF555" s="168"/>
      <c r="LZG555" s="168"/>
      <c r="LZH555" s="168"/>
      <c r="LZI555" s="168"/>
      <c r="LZJ555" s="168"/>
      <c r="LZK555" s="168"/>
      <c r="LZL555" s="168"/>
      <c r="LZM555" s="168"/>
      <c r="LZN555" s="168"/>
      <c r="LZO555" s="168"/>
      <c r="LZP555" s="168"/>
      <c r="LZQ555" s="168"/>
      <c r="LZR555" s="168"/>
      <c r="LZS555" s="168"/>
      <c r="LZT555" s="168"/>
      <c r="LZU555" s="168"/>
      <c r="LZV555" s="168"/>
      <c r="LZW555" s="168"/>
      <c r="LZX555" s="168"/>
      <c r="LZY555" s="168"/>
      <c r="LZZ555" s="168"/>
      <c r="MAA555" s="168"/>
      <c r="MAB555" s="168"/>
      <c r="MAC555" s="168"/>
      <c r="MAD555" s="168"/>
      <c r="MAE555" s="168"/>
      <c r="MAF555" s="168"/>
      <c r="MAG555" s="168"/>
      <c r="MAH555" s="168"/>
      <c r="MAI555" s="168"/>
      <c r="MAJ555" s="168"/>
      <c r="MAK555" s="168"/>
      <c r="MAL555" s="168"/>
      <c r="MAM555" s="168"/>
      <c r="MAN555" s="168"/>
      <c r="MAO555" s="168"/>
      <c r="MAP555" s="168"/>
      <c r="MAQ555" s="168"/>
      <c r="MAR555" s="168"/>
      <c r="MAS555" s="168"/>
      <c r="MAT555" s="168"/>
      <c r="MAU555" s="168"/>
      <c r="MAV555" s="168"/>
      <c r="MAW555" s="168"/>
      <c r="MAX555" s="168"/>
      <c r="MAY555" s="168"/>
      <c r="MAZ555" s="168"/>
      <c r="MBA555" s="168"/>
      <c r="MBB555" s="168"/>
      <c r="MBC555" s="168"/>
      <c r="MBD555" s="168"/>
      <c r="MBE555" s="168"/>
      <c r="MBF555" s="168"/>
      <c r="MBG555" s="168"/>
      <c r="MBH555" s="168"/>
      <c r="MBI555" s="168"/>
      <c r="MBJ555" s="168"/>
      <c r="MBK555" s="168"/>
      <c r="MBL555" s="168"/>
      <c r="MBM555" s="168"/>
      <c r="MBN555" s="168"/>
      <c r="MBO555" s="168"/>
      <c r="MBP555" s="168"/>
      <c r="MBQ555" s="168"/>
      <c r="MBR555" s="168"/>
      <c r="MBS555" s="168"/>
      <c r="MBT555" s="168"/>
      <c r="MBU555" s="168"/>
      <c r="MBV555" s="168"/>
      <c r="MBW555" s="168"/>
      <c r="MBX555" s="168"/>
      <c r="MBY555" s="168"/>
      <c r="MBZ555" s="168"/>
      <c r="MCA555" s="168"/>
      <c r="MCB555" s="168"/>
      <c r="MCC555" s="168"/>
      <c r="MCD555" s="168"/>
      <c r="MCE555" s="168"/>
      <c r="MCF555" s="168"/>
      <c r="MCG555" s="168"/>
      <c r="MCH555" s="168"/>
      <c r="MCI555" s="168"/>
      <c r="MCJ555" s="168"/>
      <c r="MCK555" s="168"/>
      <c r="MCL555" s="168"/>
      <c r="MCM555" s="168"/>
      <c r="MCN555" s="168"/>
      <c r="MCO555" s="168"/>
      <c r="MCP555" s="168"/>
      <c r="MCQ555" s="168"/>
      <c r="MCR555" s="168"/>
      <c r="MCS555" s="168"/>
      <c r="MCT555" s="168"/>
      <c r="MCU555" s="168"/>
      <c r="MCV555" s="168"/>
      <c r="MCW555" s="168"/>
      <c r="MCX555" s="168"/>
      <c r="MCY555" s="168"/>
      <c r="MCZ555" s="168"/>
      <c r="MDA555" s="168"/>
      <c r="MDB555" s="168"/>
      <c r="MDC555" s="168"/>
      <c r="MDD555" s="168"/>
      <c r="MDE555" s="168"/>
      <c r="MDF555" s="168"/>
      <c r="MDG555" s="168"/>
      <c r="MDH555" s="168"/>
      <c r="MDI555" s="168"/>
      <c r="MDJ555" s="168"/>
      <c r="MDK555" s="168"/>
      <c r="MDL555" s="168"/>
      <c r="MDM555" s="168"/>
      <c r="MDN555" s="168"/>
      <c r="MDO555" s="168"/>
      <c r="MDP555" s="168"/>
      <c r="MDQ555" s="168"/>
      <c r="MDR555" s="168"/>
      <c r="MDS555" s="168"/>
      <c r="MDT555" s="168"/>
      <c r="MDU555" s="168"/>
      <c r="MDV555" s="168"/>
      <c r="MDW555" s="168"/>
      <c r="MDX555" s="168"/>
      <c r="MDY555" s="168"/>
      <c r="MDZ555" s="168"/>
      <c r="MEA555" s="168"/>
      <c r="MEB555" s="168"/>
      <c r="MEC555" s="168"/>
      <c r="MED555" s="168"/>
      <c r="MEE555" s="168"/>
      <c r="MEF555" s="168"/>
      <c r="MEG555" s="168"/>
      <c r="MEH555" s="168"/>
      <c r="MEI555" s="168"/>
      <c r="MEJ555" s="168"/>
      <c r="MEK555" s="168"/>
      <c r="MEL555" s="168"/>
      <c r="MEM555" s="168"/>
      <c r="MEN555" s="168"/>
      <c r="MEO555" s="168"/>
      <c r="MEP555" s="168"/>
      <c r="MEQ555" s="168"/>
      <c r="MER555" s="168"/>
      <c r="MES555" s="168"/>
      <c r="MET555" s="168"/>
      <c r="MEU555" s="168"/>
      <c r="MEV555" s="168"/>
      <c r="MEW555" s="168"/>
      <c r="MEX555" s="168"/>
      <c r="MEY555" s="168"/>
      <c r="MEZ555" s="168"/>
      <c r="MFA555" s="168"/>
      <c r="MFB555" s="168"/>
      <c r="MFC555" s="168"/>
      <c r="MFD555" s="168"/>
      <c r="MFE555" s="168"/>
      <c r="MFF555" s="168"/>
      <c r="MFG555" s="168"/>
      <c r="MFH555" s="168"/>
      <c r="MFI555" s="168"/>
      <c r="MFJ555" s="168"/>
      <c r="MFK555" s="168"/>
      <c r="MFL555" s="168"/>
      <c r="MFM555" s="168"/>
      <c r="MFN555" s="168"/>
      <c r="MFO555" s="168"/>
      <c r="MFP555" s="168"/>
      <c r="MFQ555" s="168"/>
      <c r="MFR555" s="168"/>
      <c r="MFS555" s="168"/>
      <c r="MFT555" s="168"/>
      <c r="MFU555" s="168"/>
      <c r="MFV555" s="168"/>
      <c r="MFW555" s="168"/>
      <c r="MFX555" s="168"/>
      <c r="MFY555" s="168"/>
      <c r="MFZ555" s="168"/>
      <c r="MGA555" s="168"/>
      <c r="MGB555" s="168"/>
      <c r="MGC555" s="168"/>
      <c r="MGD555" s="168"/>
      <c r="MGE555" s="168"/>
      <c r="MGF555" s="168"/>
      <c r="MGG555" s="168"/>
      <c r="MGH555" s="168"/>
      <c r="MGI555" s="168"/>
      <c r="MGJ555" s="168"/>
      <c r="MGK555" s="168"/>
      <c r="MGL555" s="168"/>
      <c r="MGM555" s="168"/>
      <c r="MGN555" s="168"/>
      <c r="MGO555" s="168"/>
      <c r="MGP555" s="168"/>
      <c r="MGQ555" s="168"/>
      <c r="MGR555" s="168"/>
      <c r="MGS555" s="168"/>
      <c r="MGT555" s="168"/>
      <c r="MGU555" s="168"/>
      <c r="MGV555" s="168"/>
      <c r="MGW555" s="168"/>
      <c r="MGX555" s="168"/>
      <c r="MGY555" s="168"/>
      <c r="MGZ555" s="168"/>
      <c r="MHA555" s="168"/>
      <c r="MHB555" s="168"/>
      <c r="MHC555" s="168"/>
      <c r="MHD555" s="168"/>
      <c r="MHE555" s="168"/>
      <c r="MHF555" s="168"/>
      <c r="MHG555" s="168"/>
      <c r="MHH555" s="168"/>
      <c r="MHI555" s="168"/>
      <c r="MHJ555" s="168"/>
      <c r="MHK555" s="168"/>
      <c r="MHL555" s="168"/>
      <c r="MHM555" s="168"/>
      <c r="MHN555" s="168"/>
      <c r="MHO555" s="168"/>
      <c r="MHP555" s="168"/>
      <c r="MHQ555" s="168"/>
      <c r="MHR555" s="168"/>
      <c r="MHS555" s="168"/>
      <c r="MHT555" s="168"/>
      <c r="MHU555" s="168"/>
      <c r="MHV555" s="168"/>
      <c r="MHW555" s="168"/>
      <c r="MHX555" s="168"/>
      <c r="MHY555" s="168"/>
      <c r="MHZ555" s="168"/>
      <c r="MIA555" s="168"/>
      <c r="MIB555" s="168"/>
      <c r="MIC555" s="168"/>
      <c r="MID555" s="168"/>
      <c r="MIE555" s="168"/>
      <c r="MIF555" s="168"/>
      <c r="MIG555" s="168"/>
      <c r="MIH555" s="168"/>
      <c r="MII555" s="168"/>
      <c r="MIJ555" s="168"/>
      <c r="MIK555" s="168"/>
      <c r="MIL555" s="168"/>
      <c r="MIM555" s="168"/>
      <c r="MIN555" s="168"/>
      <c r="MIO555" s="168"/>
      <c r="MIP555" s="168"/>
      <c r="MIQ555" s="168"/>
      <c r="MIR555" s="168"/>
      <c r="MIS555" s="168"/>
      <c r="MIT555" s="168"/>
      <c r="MIU555" s="168"/>
      <c r="MIV555" s="168"/>
      <c r="MIW555" s="168"/>
      <c r="MIX555" s="168"/>
      <c r="MIY555" s="168"/>
      <c r="MIZ555" s="168"/>
      <c r="MJA555" s="168"/>
      <c r="MJB555" s="168"/>
      <c r="MJC555" s="168"/>
      <c r="MJD555" s="168"/>
      <c r="MJE555" s="168"/>
      <c r="MJF555" s="168"/>
      <c r="MJG555" s="168"/>
      <c r="MJH555" s="168"/>
      <c r="MJI555" s="168"/>
      <c r="MJJ555" s="168"/>
      <c r="MJK555" s="168"/>
      <c r="MJL555" s="168"/>
      <c r="MJM555" s="168"/>
      <c r="MJN555" s="168"/>
      <c r="MJO555" s="168"/>
      <c r="MJP555" s="168"/>
      <c r="MJQ555" s="168"/>
      <c r="MJR555" s="168"/>
      <c r="MJS555" s="168"/>
      <c r="MJT555" s="168"/>
      <c r="MJU555" s="168"/>
      <c r="MJV555" s="168"/>
      <c r="MJW555" s="168"/>
      <c r="MJX555" s="168"/>
      <c r="MJY555" s="168"/>
      <c r="MJZ555" s="168"/>
      <c r="MKA555" s="168"/>
      <c r="MKB555" s="168"/>
      <c r="MKC555" s="168"/>
      <c r="MKD555" s="168"/>
      <c r="MKE555" s="168"/>
      <c r="MKF555" s="168"/>
      <c r="MKG555" s="168"/>
      <c r="MKH555" s="168"/>
      <c r="MKI555" s="168"/>
      <c r="MKJ555" s="168"/>
      <c r="MKK555" s="168"/>
      <c r="MKL555" s="168"/>
      <c r="MKM555" s="168"/>
      <c r="MKN555" s="168"/>
      <c r="MKO555" s="168"/>
      <c r="MKP555" s="168"/>
      <c r="MKQ555" s="168"/>
      <c r="MKR555" s="168"/>
      <c r="MKS555" s="168"/>
      <c r="MKT555" s="168"/>
      <c r="MKU555" s="168"/>
      <c r="MKV555" s="168"/>
      <c r="MKW555" s="168"/>
      <c r="MKX555" s="168"/>
      <c r="MKY555" s="168"/>
      <c r="MKZ555" s="168"/>
      <c r="MLA555" s="168"/>
      <c r="MLB555" s="168"/>
      <c r="MLC555" s="168"/>
      <c r="MLD555" s="168"/>
      <c r="MLE555" s="168"/>
      <c r="MLF555" s="168"/>
      <c r="MLG555" s="168"/>
      <c r="MLH555" s="168"/>
      <c r="MLI555" s="168"/>
      <c r="MLJ555" s="168"/>
      <c r="MLK555" s="168"/>
      <c r="MLL555" s="168"/>
      <c r="MLM555" s="168"/>
      <c r="MLN555" s="168"/>
      <c r="MLO555" s="168"/>
      <c r="MLP555" s="168"/>
      <c r="MLQ555" s="168"/>
      <c r="MLR555" s="168"/>
      <c r="MLS555" s="168"/>
      <c r="MLT555" s="168"/>
      <c r="MLU555" s="168"/>
      <c r="MLV555" s="168"/>
      <c r="MLW555" s="168"/>
      <c r="MLX555" s="168"/>
      <c r="MLY555" s="168"/>
      <c r="MLZ555" s="168"/>
      <c r="MMA555" s="168"/>
      <c r="MMB555" s="168"/>
      <c r="MMC555" s="168"/>
      <c r="MMD555" s="168"/>
      <c r="MME555" s="168"/>
      <c r="MMF555" s="168"/>
      <c r="MMG555" s="168"/>
      <c r="MMH555" s="168"/>
      <c r="MMI555" s="168"/>
      <c r="MMJ555" s="168"/>
      <c r="MMK555" s="168"/>
      <c r="MML555" s="168"/>
      <c r="MMM555" s="168"/>
      <c r="MMN555" s="168"/>
      <c r="MMO555" s="168"/>
      <c r="MMP555" s="168"/>
      <c r="MMQ555" s="168"/>
      <c r="MMR555" s="168"/>
      <c r="MMS555" s="168"/>
      <c r="MMT555" s="168"/>
      <c r="MMU555" s="168"/>
      <c r="MMV555" s="168"/>
      <c r="MMW555" s="168"/>
      <c r="MMX555" s="168"/>
      <c r="MMY555" s="168"/>
      <c r="MMZ555" s="168"/>
      <c r="MNA555" s="168"/>
      <c r="MNB555" s="168"/>
      <c r="MNC555" s="168"/>
      <c r="MND555" s="168"/>
      <c r="MNE555" s="168"/>
      <c r="MNF555" s="168"/>
      <c r="MNG555" s="168"/>
      <c r="MNH555" s="168"/>
      <c r="MNI555" s="168"/>
      <c r="MNJ555" s="168"/>
      <c r="MNK555" s="168"/>
      <c r="MNL555" s="168"/>
      <c r="MNM555" s="168"/>
      <c r="MNN555" s="168"/>
      <c r="MNO555" s="168"/>
      <c r="MNP555" s="168"/>
      <c r="MNQ555" s="168"/>
      <c r="MNR555" s="168"/>
      <c r="MNS555" s="168"/>
      <c r="MNT555" s="168"/>
      <c r="MNU555" s="168"/>
      <c r="MNV555" s="168"/>
      <c r="MNW555" s="168"/>
      <c r="MNX555" s="168"/>
      <c r="MNY555" s="168"/>
      <c r="MNZ555" s="168"/>
      <c r="MOA555" s="168"/>
      <c r="MOB555" s="168"/>
      <c r="MOC555" s="168"/>
      <c r="MOD555" s="168"/>
      <c r="MOE555" s="168"/>
      <c r="MOF555" s="168"/>
      <c r="MOG555" s="168"/>
      <c r="MOH555" s="168"/>
      <c r="MOI555" s="168"/>
      <c r="MOJ555" s="168"/>
      <c r="MOK555" s="168"/>
      <c r="MOL555" s="168"/>
      <c r="MOM555" s="168"/>
      <c r="MON555" s="168"/>
      <c r="MOO555" s="168"/>
      <c r="MOP555" s="168"/>
      <c r="MOQ555" s="168"/>
      <c r="MOR555" s="168"/>
      <c r="MOS555" s="168"/>
      <c r="MOT555" s="168"/>
      <c r="MOU555" s="168"/>
      <c r="MOV555" s="168"/>
      <c r="MOW555" s="168"/>
      <c r="MOX555" s="168"/>
      <c r="MOY555" s="168"/>
      <c r="MOZ555" s="168"/>
      <c r="MPA555" s="168"/>
      <c r="MPB555" s="168"/>
      <c r="MPC555" s="168"/>
      <c r="MPD555" s="168"/>
      <c r="MPE555" s="168"/>
      <c r="MPF555" s="168"/>
      <c r="MPG555" s="168"/>
      <c r="MPH555" s="168"/>
      <c r="MPI555" s="168"/>
      <c r="MPJ555" s="168"/>
      <c r="MPK555" s="168"/>
      <c r="MPL555" s="168"/>
      <c r="MPM555" s="168"/>
      <c r="MPN555" s="168"/>
      <c r="MPO555" s="168"/>
      <c r="MPP555" s="168"/>
      <c r="MPQ555" s="168"/>
      <c r="MPR555" s="168"/>
      <c r="MPS555" s="168"/>
      <c r="MPT555" s="168"/>
      <c r="MPU555" s="168"/>
      <c r="MPV555" s="168"/>
      <c r="MPW555" s="168"/>
      <c r="MPX555" s="168"/>
      <c r="MPY555" s="168"/>
      <c r="MPZ555" s="168"/>
      <c r="MQA555" s="168"/>
      <c r="MQB555" s="168"/>
      <c r="MQC555" s="168"/>
      <c r="MQD555" s="168"/>
      <c r="MQE555" s="168"/>
      <c r="MQF555" s="168"/>
      <c r="MQG555" s="168"/>
      <c r="MQH555" s="168"/>
      <c r="MQI555" s="168"/>
      <c r="MQJ555" s="168"/>
      <c r="MQK555" s="168"/>
      <c r="MQL555" s="168"/>
      <c r="MQM555" s="168"/>
      <c r="MQN555" s="168"/>
      <c r="MQO555" s="168"/>
      <c r="MQP555" s="168"/>
      <c r="MQQ555" s="168"/>
      <c r="MQR555" s="168"/>
      <c r="MQS555" s="168"/>
      <c r="MQT555" s="168"/>
      <c r="MQU555" s="168"/>
      <c r="MQV555" s="168"/>
      <c r="MQW555" s="168"/>
      <c r="MQX555" s="168"/>
      <c r="MQY555" s="168"/>
      <c r="MQZ555" s="168"/>
      <c r="MRA555" s="168"/>
      <c r="MRB555" s="168"/>
      <c r="MRC555" s="168"/>
      <c r="MRD555" s="168"/>
      <c r="MRE555" s="168"/>
      <c r="MRF555" s="168"/>
      <c r="MRG555" s="168"/>
      <c r="MRH555" s="168"/>
      <c r="MRI555" s="168"/>
      <c r="MRJ555" s="168"/>
      <c r="MRK555" s="168"/>
      <c r="MRL555" s="168"/>
      <c r="MRM555" s="168"/>
      <c r="MRN555" s="168"/>
      <c r="MRO555" s="168"/>
      <c r="MRP555" s="168"/>
      <c r="MRQ555" s="168"/>
      <c r="MRR555" s="168"/>
      <c r="MRS555" s="168"/>
      <c r="MRT555" s="168"/>
      <c r="MRU555" s="168"/>
      <c r="MRV555" s="168"/>
      <c r="MRW555" s="168"/>
      <c r="MRX555" s="168"/>
      <c r="MRY555" s="168"/>
      <c r="MRZ555" s="168"/>
      <c r="MSA555" s="168"/>
      <c r="MSB555" s="168"/>
      <c r="MSC555" s="168"/>
      <c r="MSD555" s="168"/>
      <c r="MSE555" s="168"/>
      <c r="MSF555" s="168"/>
      <c r="MSG555" s="168"/>
      <c r="MSH555" s="168"/>
      <c r="MSI555" s="168"/>
      <c r="MSJ555" s="168"/>
      <c r="MSK555" s="168"/>
      <c r="MSL555" s="168"/>
      <c r="MSM555" s="168"/>
      <c r="MSN555" s="168"/>
      <c r="MSO555" s="168"/>
      <c r="MSP555" s="168"/>
      <c r="MSQ555" s="168"/>
      <c r="MSR555" s="168"/>
      <c r="MSS555" s="168"/>
      <c r="MST555" s="168"/>
      <c r="MSU555" s="168"/>
      <c r="MSV555" s="168"/>
      <c r="MSW555" s="168"/>
      <c r="MSX555" s="168"/>
      <c r="MSY555" s="168"/>
      <c r="MSZ555" s="168"/>
      <c r="MTA555" s="168"/>
      <c r="MTB555" s="168"/>
      <c r="MTC555" s="168"/>
      <c r="MTD555" s="168"/>
      <c r="MTE555" s="168"/>
      <c r="MTF555" s="168"/>
      <c r="MTG555" s="168"/>
      <c r="MTH555" s="168"/>
      <c r="MTI555" s="168"/>
      <c r="MTJ555" s="168"/>
      <c r="MTK555" s="168"/>
      <c r="MTL555" s="168"/>
      <c r="MTM555" s="168"/>
      <c r="MTN555" s="168"/>
      <c r="MTO555" s="168"/>
      <c r="MTP555" s="168"/>
      <c r="MTQ555" s="168"/>
      <c r="MTR555" s="168"/>
      <c r="MTS555" s="168"/>
      <c r="MTT555" s="168"/>
      <c r="MTU555" s="168"/>
      <c r="MTV555" s="168"/>
      <c r="MTW555" s="168"/>
      <c r="MTX555" s="168"/>
      <c r="MTY555" s="168"/>
      <c r="MTZ555" s="168"/>
      <c r="MUA555" s="168"/>
      <c r="MUB555" s="168"/>
      <c r="MUC555" s="168"/>
      <c r="MUD555" s="168"/>
      <c r="MUE555" s="168"/>
      <c r="MUF555" s="168"/>
      <c r="MUG555" s="168"/>
      <c r="MUH555" s="168"/>
      <c r="MUI555" s="168"/>
      <c r="MUJ555" s="168"/>
      <c r="MUK555" s="168"/>
      <c r="MUL555" s="168"/>
      <c r="MUM555" s="168"/>
      <c r="MUN555" s="168"/>
      <c r="MUO555" s="168"/>
      <c r="MUP555" s="168"/>
      <c r="MUQ555" s="168"/>
      <c r="MUR555" s="168"/>
      <c r="MUS555" s="168"/>
      <c r="MUT555" s="168"/>
      <c r="MUU555" s="168"/>
      <c r="MUV555" s="168"/>
      <c r="MUW555" s="168"/>
      <c r="MUX555" s="168"/>
      <c r="MUY555" s="168"/>
      <c r="MUZ555" s="168"/>
      <c r="MVA555" s="168"/>
      <c r="MVB555" s="168"/>
      <c r="MVC555" s="168"/>
      <c r="MVD555" s="168"/>
      <c r="MVE555" s="168"/>
      <c r="MVF555" s="168"/>
      <c r="MVG555" s="168"/>
      <c r="MVH555" s="168"/>
      <c r="MVI555" s="168"/>
      <c r="MVJ555" s="168"/>
      <c r="MVK555" s="168"/>
      <c r="MVL555" s="168"/>
      <c r="MVM555" s="168"/>
      <c r="MVN555" s="168"/>
      <c r="MVO555" s="168"/>
      <c r="MVP555" s="168"/>
      <c r="MVQ555" s="168"/>
      <c r="MVR555" s="168"/>
      <c r="MVS555" s="168"/>
      <c r="MVT555" s="168"/>
      <c r="MVU555" s="168"/>
      <c r="MVV555" s="168"/>
      <c r="MVW555" s="168"/>
      <c r="MVX555" s="168"/>
      <c r="MVY555" s="168"/>
      <c r="MVZ555" s="168"/>
      <c r="MWA555" s="168"/>
      <c r="MWB555" s="168"/>
      <c r="MWC555" s="168"/>
      <c r="MWD555" s="168"/>
      <c r="MWE555" s="168"/>
      <c r="MWF555" s="168"/>
      <c r="MWG555" s="168"/>
      <c r="MWH555" s="168"/>
      <c r="MWI555" s="168"/>
      <c r="MWJ555" s="168"/>
      <c r="MWK555" s="168"/>
      <c r="MWL555" s="168"/>
      <c r="MWM555" s="168"/>
      <c r="MWN555" s="168"/>
      <c r="MWO555" s="168"/>
      <c r="MWP555" s="168"/>
      <c r="MWQ555" s="168"/>
      <c r="MWR555" s="168"/>
      <c r="MWS555" s="168"/>
      <c r="MWT555" s="168"/>
      <c r="MWU555" s="168"/>
      <c r="MWV555" s="168"/>
      <c r="MWW555" s="168"/>
      <c r="MWX555" s="168"/>
      <c r="MWY555" s="168"/>
      <c r="MWZ555" s="168"/>
      <c r="MXA555" s="168"/>
      <c r="MXB555" s="168"/>
      <c r="MXC555" s="168"/>
      <c r="MXD555" s="168"/>
      <c r="MXE555" s="168"/>
      <c r="MXF555" s="168"/>
      <c r="MXG555" s="168"/>
      <c r="MXH555" s="168"/>
      <c r="MXI555" s="168"/>
      <c r="MXJ555" s="168"/>
      <c r="MXK555" s="168"/>
      <c r="MXL555" s="168"/>
      <c r="MXM555" s="168"/>
      <c r="MXN555" s="168"/>
      <c r="MXO555" s="168"/>
      <c r="MXP555" s="168"/>
      <c r="MXQ555" s="168"/>
      <c r="MXR555" s="168"/>
      <c r="MXS555" s="168"/>
      <c r="MXT555" s="168"/>
      <c r="MXU555" s="168"/>
      <c r="MXV555" s="168"/>
      <c r="MXW555" s="168"/>
      <c r="MXX555" s="168"/>
      <c r="MXY555" s="168"/>
      <c r="MXZ555" s="168"/>
      <c r="MYA555" s="168"/>
      <c r="MYB555" s="168"/>
      <c r="MYC555" s="168"/>
      <c r="MYD555" s="168"/>
      <c r="MYE555" s="168"/>
      <c r="MYF555" s="168"/>
      <c r="MYG555" s="168"/>
      <c r="MYH555" s="168"/>
      <c r="MYI555" s="168"/>
      <c r="MYJ555" s="168"/>
      <c r="MYK555" s="168"/>
      <c r="MYL555" s="168"/>
      <c r="MYM555" s="168"/>
      <c r="MYN555" s="168"/>
      <c r="MYO555" s="168"/>
      <c r="MYP555" s="168"/>
      <c r="MYQ555" s="168"/>
      <c r="MYR555" s="168"/>
      <c r="MYS555" s="168"/>
      <c r="MYT555" s="168"/>
      <c r="MYU555" s="168"/>
      <c r="MYV555" s="168"/>
      <c r="MYW555" s="168"/>
      <c r="MYX555" s="168"/>
      <c r="MYY555" s="168"/>
      <c r="MYZ555" s="168"/>
      <c r="MZA555" s="168"/>
      <c r="MZB555" s="168"/>
      <c r="MZC555" s="168"/>
      <c r="MZD555" s="168"/>
      <c r="MZE555" s="168"/>
      <c r="MZF555" s="168"/>
      <c r="MZG555" s="168"/>
      <c r="MZH555" s="168"/>
      <c r="MZI555" s="168"/>
      <c r="MZJ555" s="168"/>
      <c r="MZK555" s="168"/>
      <c r="MZL555" s="168"/>
      <c r="MZM555" s="168"/>
      <c r="MZN555" s="168"/>
      <c r="MZO555" s="168"/>
      <c r="MZP555" s="168"/>
      <c r="MZQ555" s="168"/>
      <c r="MZR555" s="168"/>
      <c r="MZS555" s="168"/>
      <c r="MZT555" s="168"/>
      <c r="MZU555" s="168"/>
      <c r="MZV555" s="168"/>
      <c r="MZW555" s="168"/>
      <c r="MZX555" s="168"/>
      <c r="MZY555" s="168"/>
      <c r="MZZ555" s="168"/>
      <c r="NAA555" s="168"/>
      <c r="NAB555" s="168"/>
      <c r="NAC555" s="168"/>
      <c r="NAD555" s="168"/>
      <c r="NAE555" s="168"/>
      <c r="NAF555" s="168"/>
      <c r="NAG555" s="168"/>
      <c r="NAH555" s="168"/>
      <c r="NAI555" s="168"/>
      <c r="NAJ555" s="168"/>
      <c r="NAK555" s="168"/>
      <c r="NAL555" s="168"/>
      <c r="NAM555" s="168"/>
      <c r="NAN555" s="168"/>
      <c r="NAO555" s="168"/>
      <c r="NAP555" s="168"/>
      <c r="NAQ555" s="168"/>
      <c r="NAR555" s="168"/>
      <c r="NAS555" s="168"/>
      <c r="NAT555" s="168"/>
      <c r="NAU555" s="168"/>
      <c r="NAV555" s="168"/>
      <c r="NAW555" s="168"/>
      <c r="NAX555" s="168"/>
      <c r="NAY555" s="168"/>
      <c r="NAZ555" s="168"/>
      <c r="NBA555" s="168"/>
      <c r="NBB555" s="168"/>
      <c r="NBC555" s="168"/>
      <c r="NBD555" s="168"/>
      <c r="NBE555" s="168"/>
      <c r="NBF555" s="168"/>
      <c r="NBG555" s="168"/>
      <c r="NBH555" s="168"/>
      <c r="NBI555" s="168"/>
      <c r="NBJ555" s="168"/>
      <c r="NBK555" s="168"/>
      <c r="NBL555" s="168"/>
      <c r="NBM555" s="168"/>
      <c r="NBN555" s="168"/>
      <c r="NBO555" s="168"/>
      <c r="NBP555" s="168"/>
      <c r="NBQ555" s="168"/>
      <c r="NBR555" s="168"/>
      <c r="NBS555" s="168"/>
      <c r="NBT555" s="168"/>
      <c r="NBU555" s="168"/>
      <c r="NBV555" s="168"/>
      <c r="NBW555" s="168"/>
      <c r="NBX555" s="168"/>
      <c r="NBY555" s="168"/>
      <c r="NBZ555" s="168"/>
      <c r="NCA555" s="168"/>
      <c r="NCB555" s="168"/>
      <c r="NCC555" s="168"/>
      <c r="NCD555" s="168"/>
      <c r="NCE555" s="168"/>
      <c r="NCF555" s="168"/>
      <c r="NCG555" s="168"/>
      <c r="NCH555" s="168"/>
      <c r="NCI555" s="168"/>
      <c r="NCJ555" s="168"/>
      <c r="NCK555" s="168"/>
      <c r="NCL555" s="168"/>
      <c r="NCM555" s="168"/>
      <c r="NCN555" s="168"/>
      <c r="NCO555" s="168"/>
      <c r="NCP555" s="168"/>
      <c r="NCQ555" s="168"/>
      <c r="NCR555" s="168"/>
      <c r="NCS555" s="168"/>
      <c r="NCT555" s="168"/>
      <c r="NCU555" s="168"/>
      <c r="NCV555" s="168"/>
      <c r="NCW555" s="168"/>
      <c r="NCX555" s="168"/>
      <c r="NCY555" s="168"/>
      <c r="NCZ555" s="168"/>
      <c r="NDA555" s="168"/>
      <c r="NDB555" s="168"/>
      <c r="NDC555" s="168"/>
      <c r="NDD555" s="168"/>
      <c r="NDE555" s="168"/>
      <c r="NDF555" s="168"/>
      <c r="NDG555" s="168"/>
      <c r="NDH555" s="168"/>
      <c r="NDI555" s="168"/>
      <c r="NDJ555" s="168"/>
      <c r="NDK555" s="168"/>
      <c r="NDL555" s="168"/>
      <c r="NDM555" s="168"/>
      <c r="NDN555" s="168"/>
      <c r="NDO555" s="168"/>
      <c r="NDP555" s="168"/>
      <c r="NDQ555" s="168"/>
      <c r="NDR555" s="168"/>
      <c r="NDS555" s="168"/>
      <c r="NDT555" s="168"/>
      <c r="NDU555" s="168"/>
      <c r="NDV555" s="168"/>
      <c r="NDW555" s="168"/>
      <c r="NDX555" s="168"/>
      <c r="NDY555" s="168"/>
      <c r="NDZ555" s="168"/>
      <c r="NEA555" s="168"/>
      <c r="NEB555" s="168"/>
      <c r="NEC555" s="168"/>
      <c r="NED555" s="168"/>
      <c r="NEE555" s="168"/>
      <c r="NEF555" s="168"/>
      <c r="NEG555" s="168"/>
      <c r="NEH555" s="168"/>
      <c r="NEI555" s="168"/>
      <c r="NEJ555" s="168"/>
      <c r="NEK555" s="168"/>
      <c r="NEL555" s="168"/>
      <c r="NEM555" s="168"/>
      <c r="NEN555" s="168"/>
      <c r="NEO555" s="168"/>
      <c r="NEP555" s="168"/>
      <c r="NEQ555" s="168"/>
      <c r="NER555" s="168"/>
      <c r="NES555" s="168"/>
      <c r="NET555" s="168"/>
      <c r="NEU555" s="168"/>
      <c r="NEV555" s="168"/>
      <c r="NEW555" s="168"/>
      <c r="NEX555" s="168"/>
      <c r="NEY555" s="168"/>
      <c r="NEZ555" s="168"/>
      <c r="NFA555" s="168"/>
      <c r="NFB555" s="168"/>
      <c r="NFC555" s="168"/>
      <c r="NFD555" s="168"/>
      <c r="NFE555" s="168"/>
      <c r="NFF555" s="168"/>
      <c r="NFG555" s="168"/>
      <c r="NFH555" s="168"/>
      <c r="NFI555" s="168"/>
      <c r="NFJ555" s="168"/>
      <c r="NFK555" s="168"/>
      <c r="NFL555" s="168"/>
      <c r="NFM555" s="168"/>
      <c r="NFN555" s="168"/>
      <c r="NFO555" s="168"/>
      <c r="NFP555" s="168"/>
      <c r="NFQ555" s="168"/>
      <c r="NFR555" s="168"/>
      <c r="NFS555" s="168"/>
      <c r="NFT555" s="168"/>
      <c r="NFU555" s="168"/>
      <c r="NFV555" s="168"/>
      <c r="NFW555" s="168"/>
      <c r="NFX555" s="168"/>
      <c r="NFY555" s="168"/>
      <c r="NFZ555" s="168"/>
      <c r="NGA555" s="168"/>
      <c r="NGB555" s="168"/>
      <c r="NGC555" s="168"/>
      <c r="NGD555" s="168"/>
      <c r="NGE555" s="168"/>
      <c r="NGF555" s="168"/>
      <c r="NGG555" s="168"/>
      <c r="NGH555" s="168"/>
      <c r="NGI555" s="168"/>
      <c r="NGJ555" s="168"/>
      <c r="NGK555" s="168"/>
      <c r="NGL555" s="168"/>
      <c r="NGM555" s="168"/>
      <c r="NGN555" s="168"/>
      <c r="NGO555" s="168"/>
      <c r="NGP555" s="168"/>
      <c r="NGQ555" s="168"/>
      <c r="NGR555" s="168"/>
      <c r="NGS555" s="168"/>
      <c r="NGT555" s="168"/>
      <c r="NGU555" s="168"/>
      <c r="NGV555" s="168"/>
      <c r="NGW555" s="168"/>
      <c r="NGX555" s="168"/>
      <c r="NGY555" s="168"/>
      <c r="NGZ555" s="168"/>
      <c r="NHA555" s="168"/>
      <c r="NHB555" s="168"/>
      <c r="NHC555" s="168"/>
      <c r="NHD555" s="168"/>
      <c r="NHE555" s="168"/>
      <c r="NHF555" s="168"/>
      <c r="NHG555" s="168"/>
      <c r="NHH555" s="168"/>
      <c r="NHI555" s="168"/>
      <c r="NHJ555" s="168"/>
      <c r="NHK555" s="168"/>
      <c r="NHL555" s="168"/>
      <c r="NHM555" s="168"/>
      <c r="NHN555" s="168"/>
      <c r="NHO555" s="168"/>
      <c r="NHP555" s="168"/>
      <c r="NHQ555" s="168"/>
      <c r="NHR555" s="168"/>
      <c r="NHS555" s="168"/>
      <c r="NHT555" s="168"/>
      <c r="NHU555" s="168"/>
      <c r="NHV555" s="168"/>
      <c r="NHW555" s="168"/>
      <c r="NHX555" s="168"/>
      <c r="NHY555" s="168"/>
      <c r="NHZ555" s="168"/>
      <c r="NIA555" s="168"/>
      <c r="NIB555" s="168"/>
      <c r="NIC555" s="168"/>
      <c r="NID555" s="168"/>
      <c r="NIE555" s="168"/>
      <c r="NIF555" s="168"/>
      <c r="NIG555" s="168"/>
      <c r="NIH555" s="168"/>
      <c r="NII555" s="168"/>
      <c r="NIJ555" s="168"/>
      <c r="NIK555" s="168"/>
      <c r="NIL555" s="168"/>
      <c r="NIM555" s="168"/>
      <c r="NIN555" s="168"/>
      <c r="NIO555" s="168"/>
      <c r="NIP555" s="168"/>
      <c r="NIQ555" s="168"/>
      <c r="NIR555" s="168"/>
      <c r="NIS555" s="168"/>
      <c r="NIT555" s="168"/>
      <c r="NIU555" s="168"/>
      <c r="NIV555" s="168"/>
      <c r="NIW555" s="168"/>
      <c r="NIX555" s="168"/>
      <c r="NIY555" s="168"/>
      <c r="NIZ555" s="168"/>
      <c r="NJA555" s="168"/>
      <c r="NJB555" s="168"/>
      <c r="NJC555" s="168"/>
      <c r="NJD555" s="168"/>
      <c r="NJE555" s="168"/>
      <c r="NJF555" s="168"/>
      <c r="NJG555" s="168"/>
      <c r="NJH555" s="168"/>
      <c r="NJI555" s="168"/>
      <c r="NJJ555" s="168"/>
      <c r="NJK555" s="168"/>
      <c r="NJL555" s="168"/>
      <c r="NJM555" s="168"/>
      <c r="NJN555" s="168"/>
      <c r="NJO555" s="168"/>
      <c r="NJP555" s="168"/>
      <c r="NJQ555" s="168"/>
      <c r="NJR555" s="168"/>
      <c r="NJS555" s="168"/>
      <c r="NJT555" s="168"/>
      <c r="NJU555" s="168"/>
      <c r="NJV555" s="168"/>
      <c r="NJW555" s="168"/>
      <c r="NJX555" s="168"/>
      <c r="NJY555" s="168"/>
      <c r="NJZ555" s="168"/>
      <c r="NKA555" s="168"/>
      <c r="NKB555" s="168"/>
      <c r="NKC555" s="168"/>
      <c r="NKD555" s="168"/>
      <c r="NKE555" s="168"/>
      <c r="NKF555" s="168"/>
      <c r="NKG555" s="168"/>
      <c r="NKH555" s="168"/>
      <c r="NKI555" s="168"/>
      <c r="NKJ555" s="168"/>
      <c r="NKK555" s="168"/>
      <c r="NKL555" s="168"/>
      <c r="NKM555" s="168"/>
      <c r="NKN555" s="168"/>
      <c r="NKO555" s="168"/>
      <c r="NKP555" s="168"/>
      <c r="NKQ555" s="168"/>
      <c r="NKR555" s="168"/>
      <c r="NKS555" s="168"/>
      <c r="NKT555" s="168"/>
      <c r="NKU555" s="168"/>
      <c r="NKV555" s="168"/>
      <c r="NKW555" s="168"/>
      <c r="NKX555" s="168"/>
      <c r="NKY555" s="168"/>
      <c r="NKZ555" s="168"/>
      <c r="NLA555" s="168"/>
      <c r="NLB555" s="168"/>
      <c r="NLC555" s="168"/>
      <c r="NLD555" s="168"/>
      <c r="NLE555" s="168"/>
      <c r="NLF555" s="168"/>
      <c r="NLG555" s="168"/>
      <c r="NLH555" s="168"/>
      <c r="NLI555" s="168"/>
      <c r="NLJ555" s="168"/>
      <c r="NLK555" s="168"/>
      <c r="NLL555" s="168"/>
      <c r="NLM555" s="168"/>
      <c r="NLN555" s="168"/>
      <c r="NLO555" s="168"/>
      <c r="NLP555" s="168"/>
      <c r="NLQ555" s="168"/>
      <c r="NLR555" s="168"/>
      <c r="NLS555" s="168"/>
      <c r="NLT555" s="168"/>
      <c r="NLU555" s="168"/>
      <c r="NLV555" s="168"/>
      <c r="NLW555" s="168"/>
      <c r="NLX555" s="168"/>
      <c r="NLY555" s="168"/>
      <c r="NLZ555" s="168"/>
      <c r="NMA555" s="168"/>
      <c r="NMB555" s="168"/>
      <c r="NMC555" s="168"/>
      <c r="NMD555" s="168"/>
      <c r="NME555" s="168"/>
      <c r="NMF555" s="168"/>
      <c r="NMG555" s="168"/>
      <c r="NMH555" s="168"/>
      <c r="NMI555" s="168"/>
      <c r="NMJ555" s="168"/>
      <c r="NMK555" s="168"/>
      <c r="NML555" s="168"/>
      <c r="NMM555" s="168"/>
      <c r="NMN555" s="168"/>
      <c r="NMO555" s="168"/>
      <c r="NMP555" s="168"/>
      <c r="NMQ555" s="168"/>
      <c r="NMR555" s="168"/>
      <c r="NMS555" s="168"/>
      <c r="NMT555" s="168"/>
      <c r="NMU555" s="168"/>
      <c r="NMV555" s="168"/>
      <c r="NMW555" s="168"/>
      <c r="NMX555" s="168"/>
      <c r="NMY555" s="168"/>
      <c r="NMZ555" s="168"/>
      <c r="NNA555" s="168"/>
      <c r="NNB555" s="168"/>
      <c r="NNC555" s="168"/>
      <c r="NND555" s="168"/>
      <c r="NNE555" s="168"/>
      <c r="NNF555" s="168"/>
      <c r="NNG555" s="168"/>
      <c r="NNH555" s="168"/>
      <c r="NNI555" s="168"/>
      <c r="NNJ555" s="168"/>
      <c r="NNK555" s="168"/>
      <c r="NNL555" s="168"/>
      <c r="NNM555" s="168"/>
      <c r="NNN555" s="168"/>
      <c r="NNO555" s="168"/>
      <c r="NNP555" s="168"/>
      <c r="NNQ555" s="168"/>
      <c r="NNR555" s="168"/>
      <c r="NNS555" s="168"/>
      <c r="NNT555" s="168"/>
      <c r="NNU555" s="168"/>
      <c r="NNV555" s="168"/>
      <c r="NNW555" s="168"/>
      <c r="NNX555" s="168"/>
      <c r="NNY555" s="168"/>
      <c r="NNZ555" s="168"/>
      <c r="NOA555" s="168"/>
      <c r="NOB555" s="168"/>
      <c r="NOC555" s="168"/>
      <c r="NOD555" s="168"/>
      <c r="NOE555" s="168"/>
      <c r="NOF555" s="168"/>
      <c r="NOG555" s="168"/>
      <c r="NOH555" s="168"/>
      <c r="NOI555" s="168"/>
      <c r="NOJ555" s="168"/>
      <c r="NOK555" s="168"/>
      <c r="NOL555" s="168"/>
      <c r="NOM555" s="168"/>
      <c r="NON555" s="168"/>
      <c r="NOO555" s="168"/>
      <c r="NOP555" s="168"/>
      <c r="NOQ555" s="168"/>
      <c r="NOR555" s="168"/>
      <c r="NOS555" s="168"/>
      <c r="NOT555" s="168"/>
      <c r="NOU555" s="168"/>
      <c r="NOV555" s="168"/>
      <c r="NOW555" s="168"/>
      <c r="NOX555" s="168"/>
      <c r="NOY555" s="168"/>
      <c r="NOZ555" s="168"/>
      <c r="NPA555" s="168"/>
      <c r="NPB555" s="168"/>
      <c r="NPC555" s="168"/>
      <c r="NPD555" s="168"/>
      <c r="NPE555" s="168"/>
      <c r="NPF555" s="168"/>
      <c r="NPG555" s="168"/>
      <c r="NPH555" s="168"/>
      <c r="NPI555" s="168"/>
      <c r="NPJ555" s="168"/>
      <c r="NPK555" s="168"/>
      <c r="NPL555" s="168"/>
      <c r="NPM555" s="168"/>
      <c r="NPN555" s="168"/>
      <c r="NPO555" s="168"/>
      <c r="NPP555" s="168"/>
      <c r="NPQ555" s="168"/>
      <c r="NPR555" s="168"/>
      <c r="NPS555" s="168"/>
      <c r="NPT555" s="168"/>
      <c r="NPU555" s="168"/>
      <c r="NPV555" s="168"/>
      <c r="NPW555" s="168"/>
      <c r="NPX555" s="168"/>
      <c r="NPY555" s="168"/>
      <c r="NPZ555" s="168"/>
      <c r="NQA555" s="168"/>
      <c r="NQB555" s="168"/>
      <c r="NQC555" s="168"/>
      <c r="NQD555" s="168"/>
      <c r="NQE555" s="168"/>
      <c r="NQF555" s="168"/>
      <c r="NQG555" s="168"/>
      <c r="NQH555" s="168"/>
      <c r="NQI555" s="168"/>
      <c r="NQJ555" s="168"/>
      <c r="NQK555" s="168"/>
      <c r="NQL555" s="168"/>
      <c r="NQM555" s="168"/>
      <c r="NQN555" s="168"/>
      <c r="NQO555" s="168"/>
      <c r="NQP555" s="168"/>
      <c r="NQQ555" s="168"/>
      <c r="NQR555" s="168"/>
      <c r="NQS555" s="168"/>
      <c r="NQT555" s="168"/>
      <c r="NQU555" s="168"/>
      <c r="NQV555" s="168"/>
      <c r="NQW555" s="168"/>
      <c r="NQX555" s="168"/>
      <c r="NQY555" s="168"/>
      <c r="NQZ555" s="168"/>
      <c r="NRA555" s="168"/>
      <c r="NRB555" s="168"/>
      <c r="NRC555" s="168"/>
      <c r="NRD555" s="168"/>
      <c r="NRE555" s="168"/>
      <c r="NRF555" s="168"/>
      <c r="NRG555" s="168"/>
      <c r="NRH555" s="168"/>
      <c r="NRI555" s="168"/>
      <c r="NRJ555" s="168"/>
      <c r="NRK555" s="168"/>
      <c r="NRL555" s="168"/>
      <c r="NRM555" s="168"/>
      <c r="NRN555" s="168"/>
      <c r="NRO555" s="168"/>
      <c r="NRP555" s="168"/>
      <c r="NRQ555" s="168"/>
      <c r="NRR555" s="168"/>
      <c r="NRS555" s="168"/>
      <c r="NRT555" s="168"/>
      <c r="NRU555" s="168"/>
      <c r="NRV555" s="168"/>
      <c r="NRW555" s="168"/>
      <c r="NRX555" s="168"/>
      <c r="NRY555" s="168"/>
      <c r="NRZ555" s="168"/>
      <c r="NSA555" s="168"/>
      <c r="NSB555" s="168"/>
      <c r="NSC555" s="168"/>
      <c r="NSD555" s="168"/>
      <c r="NSE555" s="168"/>
      <c r="NSF555" s="168"/>
      <c r="NSG555" s="168"/>
      <c r="NSH555" s="168"/>
      <c r="NSI555" s="168"/>
      <c r="NSJ555" s="168"/>
      <c r="NSK555" s="168"/>
      <c r="NSL555" s="168"/>
      <c r="NSM555" s="168"/>
      <c r="NSN555" s="168"/>
      <c r="NSO555" s="168"/>
      <c r="NSP555" s="168"/>
      <c r="NSQ555" s="168"/>
      <c r="NSR555" s="168"/>
      <c r="NSS555" s="168"/>
      <c r="NST555" s="168"/>
      <c r="NSU555" s="168"/>
      <c r="NSV555" s="168"/>
      <c r="NSW555" s="168"/>
      <c r="NSX555" s="168"/>
      <c r="NSY555" s="168"/>
      <c r="NSZ555" s="168"/>
      <c r="NTA555" s="168"/>
      <c r="NTB555" s="168"/>
      <c r="NTC555" s="168"/>
      <c r="NTD555" s="168"/>
      <c r="NTE555" s="168"/>
      <c r="NTF555" s="168"/>
      <c r="NTG555" s="168"/>
      <c r="NTH555" s="168"/>
      <c r="NTI555" s="168"/>
      <c r="NTJ555" s="168"/>
      <c r="NTK555" s="168"/>
      <c r="NTL555" s="168"/>
      <c r="NTM555" s="168"/>
      <c r="NTN555" s="168"/>
      <c r="NTO555" s="168"/>
      <c r="NTP555" s="168"/>
      <c r="NTQ555" s="168"/>
      <c r="NTR555" s="168"/>
      <c r="NTS555" s="168"/>
      <c r="NTT555" s="168"/>
      <c r="NTU555" s="168"/>
      <c r="NTV555" s="168"/>
      <c r="NTW555" s="168"/>
      <c r="NTX555" s="168"/>
      <c r="NTY555" s="168"/>
      <c r="NTZ555" s="168"/>
      <c r="NUA555" s="168"/>
      <c r="NUB555" s="168"/>
      <c r="NUC555" s="168"/>
      <c r="NUD555" s="168"/>
      <c r="NUE555" s="168"/>
      <c r="NUF555" s="168"/>
      <c r="NUG555" s="168"/>
      <c r="NUH555" s="168"/>
      <c r="NUI555" s="168"/>
      <c r="NUJ555" s="168"/>
      <c r="NUK555" s="168"/>
      <c r="NUL555" s="168"/>
      <c r="NUM555" s="168"/>
      <c r="NUN555" s="168"/>
      <c r="NUO555" s="168"/>
      <c r="NUP555" s="168"/>
      <c r="NUQ555" s="168"/>
      <c r="NUR555" s="168"/>
      <c r="NUS555" s="168"/>
      <c r="NUT555" s="168"/>
      <c r="NUU555" s="168"/>
      <c r="NUV555" s="168"/>
      <c r="NUW555" s="168"/>
      <c r="NUX555" s="168"/>
      <c r="NUY555" s="168"/>
      <c r="NUZ555" s="168"/>
      <c r="NVA555" s="168"/>
      <c r="NVB555" s="168"/>
      <c r="NVC555" s="168"/>
      <c r="NVD555" s="168"/>
      <c r="NVE555" s="168"/>
      <c r="NVF555" s="168"/>
      <c r="NVG555" s="168"/>
      <c r="NVH555" s="168"/>
      <c r="NVI555" s="168"/>
      <c r="NVJ555" s="168"/>
      <c r="NVK555" s="168"/>
      <c r="NVL555" s="168"/>
      <c r="NVM555" s="168"/>
      <c r="NVN555" s="168"/>
      <c r="NVO555" s="168"/>
      <c r="NVP555" s="168"/>
      <c r="NVQ555" s="168"/>
      <c r="NVR555" s="168"/>
      <c r="NVS555" s="168"/>
      <c r="NVT555" s="168"/>
      <c r="NVU555" s="168"/>
      <c r="NVV555" s="168"/>
      <c r="NVW555" s="168"/>
      <c r="NVX555" s="168"/>
      <c r="NVY555" s="168"/>
      <c r="NVZ555" s="168"/>
      <c r="NWA555" s="168"/>
      <c r="NWB555" s="168"/>
      <c r="NWC555" s="168"/>
      <c r="NWD555" s="168"/>
      <c r="NWE555" s="168"/>
      <c r="NWF555" s="168"/>
      <c r="NWG555" s="168"/>
      <c r="NWH555" s="168"/>
      <c r="NWI555" s="168"/>
      <c r="NWJ555" s="168"/>
      <c r="NWK555" s="168"/>
      <c r="NWL555" s="168"/>
      <c r="NWM555" s="168"/>
      <c r="NWN555" s="168"/>
      <c r="NWO555" s="168"/>
      <c r="NWP555" s="168"/>
      <c r="NWQ555" s="168"/>
      <c r="NWR555" s="168"/>
      <c r="NWS555" s="168"/>
      <c r="NWT555" s="168"/>
      <c r="NWU555" s="168"/>
      <c r="NWV555" s="168"/>
      <c r="NWW555" s="168"/>
      <c r="NWX555" s="168"/>
      <c r="NWY555" s="168"/>
      <c r="NWZ555" s="168"/>
      <c r="NXA555" s="168"/>
      <c r="NXB555" s="168"/>
      <c r="NXC555" s="168"/>
      <c r="NXD555" s="168"/>
      <c r="NXE555" s="168"/>
      <c r="NXF555" s="168"/>
      <c r="NXG555" s="168"/>
      <c r="NXH555" s="168"/>
      <c r="NXI555" s="168"/>
      <c r="NXJ555" s="168"/>
      <c r="NXK555" s="168"/>
      <c r="NXL555" s="168"/>
      <c r="NXM555" s="168"/>
      <c r="NXN555" s="168"/>
      <c r="NXO555" s="168"/>
      <c r="NXP555" s="168"/>
      <c r="NXQ555" s="168"/>
      <c r="NXR555" s="168"/>
      <c r="NXS555" s="168"/>
      <c r="NXT555" s="168"/>
      <c r="NXU555" s="168"/>
      <c r="NXV555" s="168"/>
      <c r="NXW555" s="168"/>
      <c r="NXX555" s="168"/>
      <c r="NXY555" s="168"/>
      <c r="NXZ555" s="168"/>
      <c r="NYA555" s="168"/>
      <c r="NYB555" s="168"/>
      <c r="NYC555" s="168"/>
      <c r="NYD555" s="168"/>
      <c r="NYE555" s="168"/>
      <c r="NYF555" s="168"/>
      <c r="NYG555" s="168"/>
      <c r="NYH555" s="168"/>
      <c r="NYI555" s="168"/>
      <c r="NYJ555" s="168"/>
      <c r="NYK555" s="168"/>
      <c r="NYL555" s="168"/>
      <c r="NYM555" s="168"/>
      <c r="NYN555" s="168"/>
      <c r="NYO555" s="168"/>
      <c r="NYP555" s="168"/>
      <c r="NYQ555" s="168"/>
      <c r="NYR555" s="168"/>
      <c r="NYS555" s="168"/>
      <c r="NYT555" s="168"/>
      <c r="NYU555" s="168"/>
      <c r="NYV555" s="168"/>
      <c r="NYW555" s="168"/>
      <c r="NYX555" s="168"/>
      <c r="NYY555" s="168"/>
      <c r="NYZ555" s="168"/>
      <c r="NZA555" s="168"/>
      <c r="NZB555" s="168"/>
      <c r="NZC555" s="168"/>
      <c r="NZD555" s="168"/>
      <c r="NZE555" s="168"/>
      <c r="NZF555" s="168"/>
      <c r="NZG555" s="168"/>
      <c r="NZH555" s="168"/>
      <c r="NZI555" s="168"/>
      <c r="NZJ555" s="168"/>
      <c r="NZK555" s="168"/>
      <c r="NZL555" s="168"/>
      <c r="NZM555" s="168"/>
      <c r="NZN555" s="168"/>
      <c r="NZO555" s="168"/>
      <c r="NZP555" s="168"/>
      <c r="NZQ555" s="168"/>
      <c r="NZR555" s="168"/>
      <c r="NZS555" s="168"/>
      <c r="NZT555" s="168"/>
      <c r="NZU555" s="168"/>
      <c r="NZV555" s="168"/>
      <c r="NZW555" s="168"/>
      <c r="NZX555" s="168"/>
      <c r="NZY555" s="168"/>
      <c r="NZZ555" s="168"/>
      <c r="OAA555" s="168"/>
      <c r="OAB555" s="168"/>
      <c r="OAC555" s="168"/>
      <c r="OAD555" s="168"/>
      <c r="OAE555" s="168"/>
      <c r="OAF555" s="168"/>
      <c r="OAG555" s="168"/>
      <c r="OAH555" s="168"/>
      <c r="OAI555" s="168"/>
      <c r="OAJ555" s="168"/>
      <c r="OAK555" s="168"/>
      <c r="OAL555" s="168"/>
      <c r="OAM555" s="168"/>
      <c r="OAN555" s="168"/>
      <c r="OAO555" s="168"/>
      <c r="OAP555" s="168"/>
      <c r="OAQ555" s="168"/>
      <c r="OAR555" s="168"/>
      <c r="OAS555" s="168"/>
      <c r="OAT555" s="168"/>
      <c r="OAU555" s="168"/>
      <c r="OAV555" s="168"/>
      <c r="OAW555" s="168"/>
      <c r="OAX555" s="168"/>
      <c r="OAY555" s="168"/>
      <c r="OAZ555" s="168"/>
      <c r="OBA555" s="168"/>
      <c r="OBB555" s="168"/>
      <c r="OBC555" s="168"/>
      <c r="OBD555" s="168"/>
      <c r="OBE555" s="168"/>
      <c r="OBF555" s="168"/>
      <c r="OBG555" s="168"/>
      <c r="OBH555" s="168"/>
      <c r="OBI555" s="168"/>
      <c r="OBJ555" s="168"/>
      <c r="OBK555" s="168"/>
      <c r="OBL555" s="168"/>
      <c r="OBM555" s="168"/>
      <c r="OBN555" s="168"/>
      <c r="OBO555" s="168"/>
      <c r="OBP555" s="168"/>
      <c r="OBQ555" s="168"/>
      <c r="OBR555" s="168"/>
      <c r="OBS555" s="168"/>
      <c r="OBT555" s="168"/>
      <c r="OBU555" s="168"/>
      <c r="OBV555" s="168"/>
      <c r="OBW555" s="168"/>
      <c r="OBX555" s="168"/>
      <c r="OBY555" s="168"/>
      <c r="OBZ555" s="168"/>
      <c r="OCA555" s="168"/>
      <c r="OCB555" s="168"/>
      <c r="OCC555" s="168"/>
      <c r="OCD555" s="168"/>
      <c r="OCE555" s="168"/>
      <c r="OCF555" s="168"/>
      <c r="OCG555" s="168"/>
      <c r="OCH555" s="168"/>
      <c r="OCI555" s="168"/>
      <c r="OCJ555" s="168"/>
      <c r="OCK555" s="168"/>
      <c r="OCL555" s="168"/>
      <c r="OCM555" s="168"/>
      <c r="OCN555" s="168"/>
      <c r="OCO555" s="168"/>
      <c r="OCP555" s="168"/>
      <c r="OCQ555" s="168"/>
      <c r="OCR555" s="168"/>
      <c r="OCS555" s="168"/>
      <c r="OCT555" s="168"/>
      <c r="OCU555" s="168"/>
      <c r="OCV555" s="168"/>
      <c r="OCW555" s="168"/>
      <c r="OCX555" s="168"/>
      <c r="OCY555" s="168"/>
      <c r="OCZ555" s="168"/>
      <c r="ODA555" s="168"/>
      <c r="ODB555" s="168"/>
      <c r="ODC555" s="168"/>
      <c r="ODD555" s="168"/>
      <c r="ODE555" s="168"/>
      <c r="ODF555" s="168"/>
      <c r="ODG555" s="168"/>
      <c r="ODH555" s="168"/>
      <c r="ODI555" s="168"/>
      <c r="ODJ555" s="168"/>
      <c r="ODK555" s="168"/>
      <c r="ODL555" s="168"/>
      <c r="ODM555" s="168"/>
      <c r="ODN555" s="168"/>
      <c r="ODO555" s="168"/>
      <c r="ODP555" s="168"/>
      <c r="ODQ555" s="168"/>
      <c r="ODR555" s="168"/>
      <c r="ODS555" s="168"/>
      <c r="ODT555" s="168"/>
      <c r="ODU555" s="168"/>
      <c r="ODV555" s="168"/>
      <c r="ODW555" s="168"/>
      <c r="ODX555" s="168"/>
      <c r="ODY555" s="168"/>
      <c r="ODZ555" s="168"/>
      <c r="OEA555" s="168"/>
      <c r="OEB555" s="168"/>
      <c r="OEC555" s="168"/>
      <c r="OED555" s="168"/>
      <c r="OEE555" s="168"/>
      <c r="OEF555" s="168"/>
      <c r="OEG555" s="168"/>
      <c r="OEH555" s="168"/>
      <c r="OEI555" s="168"/>
      <c r="OEJ555" s="168"/>
      <c r="OEK555" s="168"/>
      <c r="OEL555" s="168"/>
      <c r="OEM555" s="168"/>
      <c r="OEN555" s="168"/>
      <c r="OEO555" s="168"/>
      <c r="OEP555" s="168"/>
      <c r="OEQ555" s="168"/>
      <c r="OER555" s="168"/>
      <c r="OES555" s="168"/>
      <c r="OET555" s="168"/>
      <c r="OEU555" s="168"/>
      <c r="OEV555" s="168"/>
      <c r="OEW555" s="168"/>
      <c r="OEX555" s="168"/>
      <c r="OEY555" s="168"/>
      <c r="OEZ555" s="168"/>
      <c r="OFA555" s="168"/>
      <c r="OFB555" s="168"/>
      <c r="OFC555" s="168"/>
      <c r="OFD555" s="168"/>
      <c r="OFE555" s="168"/>
      <c r="OFF555" s="168"/>
      <c r="OFG555" s="168"/>
      <c r="OFH555" s="168"/>
      <c r="OFI555" s="168"/>
      <c r="OFJ555" s="168"/>
      <c r="OFK555" s="168"/>
      <c r="OFL555" s="168"/>
      <c r="OFM555" s="168"/>
      <c r="OFN555" s="168"/>
      <c r="OFO555" s="168"/>
      <c r="OFP555" s="168"/>
      <c r="OFQ555" s="168"/>
      <c r="OFR555" s="168"/>
      <c r="OFS555" s="168"/>
      <c r="OFT555" s="168"/>
      <c r="OFU555" s="168"/>
      <c r="OFV555" s="168"/>
      <c r="OFW555" s="168"/>
      <c r="OFX555" s="168"/>
      <c r="OFY555" s="168"/>
      <c r="OFZ555" s="168"/>
      <c r="OGA555" s="168"/>
      <c r="OGB555" s="168"/>
      <c r="OGC555" s="168"/>
      <c r="OGD555" s="168"/>
      <c r="OGE555" s="168"/>
      <c r="OGF555" s="168"/>
      <c r="OGG555" s="168"/>
      <c r="OGH555" s="168"/>
      <c r="OGI555" s="168"/>
      <c r="OGJ555" s="168"/>
      <c r="OGK555" s="168"/>
      <c r="OGL555" s="168"/>
      <c r="OGM555" s="168"/>
      <c r="OGN555" s="168"/>
      <c r="OGO555" s="168"/>
      <c r="OGP555" s="168"/>
      <c r="OGQ555" s="168"/>
      <c r="OGR555" s="168"/>
      <c r="OGS555" s="168"/>
      <c r="OGT555" s="168"/>
      <c r="OGU555" s="168"/>
      <c r="OGV555" s="168"/>
      <c r="OGW555" s="168"/>
      <c r="OGX555" s="168"/>
      <c r="OGY555" s="168"/>
      <c r="OGZ555" s="168"/>
      <c r="OHA555" s="168"/>
      <c r="OHB555" s="168"/>
      <c r="OHC555" s="168"/>
      <c r="OHD555" s="168"/>
      <c r="OHE555" s="168"/>
      <c r="OHF555" s="168"/>
      <c r="OHG555" s="168"/>
      <c r="OHH555" s="168"/>
      <c r="OHI555" s="168"/>
      <c r="OHJ555" s="168"/>
      <c r="OHK555" s="168"/>
      <c r="OHL555" s="168"/>
      <c r="OHM555" s="168"/>
      <c r="OHN555" s="168"/>
      <c r="OHO555" s="168"/>
      <c r="OHP555" s="168"/>
      <c r="OHQ555" s="168"/>
      <c r="OHR555" s="168"/>
      <c r="OHS555" s="168"/>
      <c r="OHT555" s="168"/>
      <c r="OHU555" s="168"/>
      <c r="OHV555" s="168"/>
      <c r="OHW555" s="168"/>
      <c r="OHX555" s="168"/>
      <c r="OHY555" s="168"/>
      <c r="OHZ555" s="168"/>
      <c r="OIA555" s="168"/>
      <c r="OIB555" s="168"/>
      <c r="OIC555" s="168"/>
      <c r="OID555" s="168"/>
      <c r="OIE555" s="168"/>
      <c r="OIF555" s="168"/>
      <c r="OIG555" s="168"/>
      <c r="OIH555" s="168"/>
      <c r="OII555" s="168"/>
      <c r="OIJ555" s="168"/>
      <c r="OIK555" s="168"/>
      <c r="OIL555" s="168"/>
      <c r="OIM555" s="168"/>
      <c r="OIN555" s="168"/>
      <c r="OIO555" s="168"/>
      <c r="OIP555" s="168"/>
      <c r="OIQ555" s="168"/>
      <c r="OIR555" s="168"/>
      <c r="OIS555" s="168"/>
      <c r="OIT555" s="168"/>
      <c r="OIU555" s="168"/>
      <c r="OIV555" s="168"/>
      <c r="OIW555" s="168"/>
      <c r="OIX555" s="168"/>
      <c r="OIY555" s="168"/>
      <c r="OIZ555" s="168"/>
      <c r="OJA555" s="168"/>
      <c r="OJB555" s="168"/>
      <c r="OJC555" s="168"/>
      <c r="OJD555" s="168"/>
      <c r="OJE555" s="168"/>
      <c r="OJF555" s="168"/>
      <c r="OJG555" s="168"/>
      <c r="OJH555" s="168"/>
      <c r="OJI555" s="168"/>
      <c r="OJJ555" s="168"/>
      <c r="OJK555" s="168"/>
      <c r="OJL555" s="168"/>
      <c r="OJM555" s="168"/>
      <c r="OJN555" s="168"/>
      <c r="OJO555" s="168"/>
      <c r="OJP555" s="168"/>
      <c r="OJQ555" s="168"/>
      <c r="OJR555" s="168"/>
      <c r="OJS555" s="168"/>
      <c r="OJT555" s="168"/>
      <c r="OJU555" s="168"/>
      <c r="OJV555" s="168"/>
      <c r="OJW555" s="168"/>
      <c r="OJX555" s="168"/>
      <c r="OJY555" s="168"/>
      <c r="OJZ555" s="168"/>
      <c r="OKA555" s="168"/>
      <c r="OKB555" s="168"/>
      <c r="OKC555" s="168"/>
      <c r="OKD555" s="168"/>
      <c r="OKE555" s="168"/>
      <c r="OKF555" s="168"/>
      <c r="OKG555" s="168"/>
      <c r="OKH555" s="168"/>
      <c r="OKI555" s="168"/>
      <c r="OKJ555" s="168"/>
      <c r="OKK555" s="168"/>
      <c r="OKL555" s="168"/>
      <c r="OKM555" s="168"/>
      <c r="OKN555" s="168"/>
      <c r="OKO555" s="168"/>
      <c r="OKP555" s="168"/>
      <c r="OKQ555" s="168"/>
      <c r="OKR555" s="168"/>
      <c r="OKS555" s="168"/>
      <c r="OKT555" s="168"/>
      <c r="OKU555" s="168"/>
      <c r="OKV555" s="168"/>
      <c r="OKW555" s="168"/>
      <c r="OKX555" s="168"/>
      <c r="OKY555" s="168"/>
      <c r="OKZ555" s="168"/>
      <c r="OLA555" s="168"/>
      <c r="OLB555" s="168"/>
      <c r="OLC555" s="168"/>
      <c r="OLD555" s="168"/>
      <c r="OLE555" s="168"/>
      <c r="OLF555" s="168"/>
      <c r="OLG555" s="168"/>
      <c r="OLH555" s="168"/>
      <c r="OLI555" s="168"/>
      <c r="OLJ555" s="168"/>
      <c r="OLK555" s="168"/>
      <c r="OLL555" s="168"/>
      <c r="OLM555" s="168"/>
      <c r="OLN555" s="168"/>
      <c r="OLO555" s="168"/>
      <c r="OLP555" s="168"/>
      <c r="OLQ555" s="168"/>
      <c r="OLR555" s="168"/>
      <c r="OLS555" s="168"/>
      <c r="OLT555" s="168"/>
      <c r="OLU555" s="168"/>
      <c r="OLV555" s="168"/>
      <c r="OLW555" s="168"/>
      <c r="OLX555" s="168"/>
      <c r="OLY555" s="168"/>
      <c r="OLZ555" s="168"/>
      <c r="OMA555" s="168"/>
      <c r="OMB555" s="168"/>
      <c r="OMC555" s="168"/>
      <c r="OMD555" s="168"/>
      <c r="OME555" s="168"/>
      <c r="OMF555" s="168"/>
      <c r="OMG555" s="168"/>
      <c r="OMH555" s="168"/>
      <c r="OMI555" s="168"/>
      <c r="OMJ555" s="168"/>
      <c r="OMK555" s="168"/>
      <c r="OML555" s="168"/>
      <c r="OMM555" s="168"/>
      <c r="OMN555" s="168"/>
      <c r="OMO555" s="168"/>
      <c r="OMP555" s="168"/>
      <c r="OMQ555" s="168"/>
      <c r="OMR555" s="168"/>
      <c r="OMS555" s="168"/>
      <c r="OMT555" s="168"/>
      <c r="OMU555" s="168"/>
      <c r="OMV555" s="168"/>
      <c r="OMW555" s="168"/>
      <c r="OMX555" s="168"/>
      <c r="OMY555" s="168"/>
      <c r="OMZ555" s="168"/>
      <c r="ONA555" s="168"/>
      <c r="ONB555" s="168"/>
      <c r="ONC555" s="168"/>
      <c r="OND555" s="168"/>
      <c r="ONE555" s="168"/>
      <c r="ONF555" s="168"/>
      <c r="ONG555" s="168"/>
      <c r="ONH555" s="168"/>
      <c r="ONI555" s="168"/>
      <c r="ONJ555" s="168"/>
      <c r="ONK555" s="168"/>
      <c r="ONL555" s="168"/>
      <c r="ONM555" s="168"/>
      <c r="ONN555" s="168"/>
      <c r="ONO555" s="168"/>
      <c r="ONP555" s="168"/>
      <c r="ONQ555" s="168"/>
      <c r="ONR555" s="168"/>
      <c r="ONS555" s="168"/>
      <c r="ONT555" s="168"/>
      <c r="ONU555" s="168"/>
      <c r="ONV555" s="168"/>
      <c r="ONW555" s="168"/>
      <c r="ONX555" s="168"/>
      <c r="ONY555" s="168"/>
      <c r="ONZ555" s="168"/>
      <c r="OOA555" s="168"/>
      <c r="OOB555" s="168"/>
      <c r="OOC555" s="168"/>
      <c r="OOD555" s="168"/>
      <c r="OOE555" s="168"/>
      <c r="OOF555" s="168"/>
      <c r="OOG555" s="168"/>
      <c r="OOH555" s="168"/>
      <c r="OOI555" s="168"/>
      <c r="OOJ555" s="168"/>
      <c r="OOK555" s="168"/>
      <c r="OOL555" s="168"/>
      <c r="OOM555" s="168"/>
      <c r="OON555" s="168"/>
      <c r="OOO555" s="168"/>
      <c r="OOP555" s="168"/>
      <c r="OOQ555" s="168"/>
      <c r="OOR555" s="168"/>
      <c r="OOS555" s="168"/>
      <c r="OOT555" s="168"/>
      <c r="OOU555" s="168"/>
      <c r="OOV555" s="168"/>
      <c r="OOW555" s="168"/>
      <c r="OOX555" s="168"/>
      <c r="OOY555" s="168"/>
      <c r="OOZ555" s="168"/>
      <c r="OPA555" s="168"/>
      <c r="OPB555" s="168"/>
      <c r="OPC555" s="168"/>
      <c r="OPD555" s="168"/>
      <c r="OPE555" s="168"/>
      <c r="OPF555" s="168"/>
      <c r="OPG555" s="168"/>
      <c r="OPH555" s="168"/>
      <c r="OPI555" s="168"/>
      <c r="OPJ555" s="168"/>
      <c r="OPK555" s="168"/>
      <c r="OPL555" s="168"/>
      <c r="OPM555" s="168"/>
      <c r="OPN555" s="168"/>
      <c r="OPO555" s="168"/>
      <c r="OPP555" s="168"/>
      <c r="OPQ555" s="168"/>
      <c r="OPR555" s="168"/>
      <c r="OPS555" s="168"/>
      <c r="OPT555" s="168"/>
      <c r="OPU555" s="168"/>
      <c r="OPV555" s="168"/>
      <c r="OPW555" s="168"/>
      <c r="OPX555" s="168"/>
      <c r="OPY555" s="168"/>
      <c r="OPZ555" s="168"/>
      <c r="OQA555" s="168"/>
      <c r="OQB555" s="168"/>
      <c r="OQC555" s="168"/>
      <c r="OQD555" s="168"/>
      <c r="OQE555" s="168"/>
      <c r="OQF555" s="168"/>
      <c r="OQG555" s="168"/>
      <c r="OQH555" s="168"/>
      <c r="OQI555" s="168"/>
      <c r="OQJ555" s="168"/>
      <c r="OQK555" s="168"/>
      <c r="OQL555" s="168"/>
      <c r="OQM555" s="168"/>
      <c r="OQN555" s="168"/>
      <c r="OQO555" s="168"/>
      <c r="OQP555" s="168"/>
      <c r="OQQ555" s="168"/>
      <c r="OQR555" s="168"/>
      <c r="OQS555" s="168"/>
      <c r="OQT555" s="168"/>
      <c r="OQU555" s="168"/>
      <c r="OQV555" s="168"/>
      <c r="OQW555" s="168"/>
      <c r="OQX555" s="168"/>
      <c r="OQY555" s="168"/>
      <c r="OQZ555" s="168"/>
      <c r="ORA555" s="168"/>
      <c r="ORB555" s="168"/>
      <c r="ORC555" s="168"/>
      <c r="ORD555" s="168"/>
      <c r="ORE555" s="168"/>
      <c r="ORF555" s="168"/>
      <c r="ORG555" s="168"/>
      <c r="ORH555" s="168"/>
      <c r="ORI555" s="168"/>
      <c r="ORJ555" s="168"/>
      <c r="ORK555" s="168"/>
      <c r="ORL555" s="168"/>
      <c r="ORM555" s="168"/>
      <c r="ORN555" s="168"/>
      <c r="ORO555" s="168"/>
      <c r="ORP555" s="168"/>
      <c r="ORQ555" s="168"/>
      <c r="ORR555" s="168"/>
      <c r="ORS555" s="168"/>
      <c r="ORT555" s="168"/>
      <c r="ORU555" s="168"/>
      <c r="ORV555" s="168"/>
      <c r="ORW555" s="168"/>
      <c r="ORX555" s="168"/>
      <c r="ORY555" s="168"/>
      <c r="ORZ555" s="168"/>
      <c r="OSA555" s="168"/>
      <c r="OSB555" s="168"/>
      <c r="OSC555" s="168"/>
      <c r="OSD555" s="168"/>
      <c r="OSE555" s="168"/>
      <c r="OSF555" s="168"/>
      <c r="OSG555" s="168"/>
      <c r="OSH555" s="168"/>
      <c r="OSI555" s="168"/>
      <c r="OSJ555" s="168"/>
      <c r="OSK555" s="168"/>
      <c r="OSL555" s="168"/>
      <c r="OSM555" s="168"/>
      <c r="OSN555" s="168"/>
      <c r="OSO555" s="168"/>
      <c r="OSP555" s="168"/>
      <c r="OSQ555" s="168"/>
      <c r="OSR555" s="168"/>
      <c r="OSS555" s="168"/>
      <c r="OST555" s="168"/>
      <c r="OSU555" s="168"/>
      <c r="OSV555" s="168"/>
      <c r="OSW555" s="168"/>
      <c r="OSX555" s="168"/>
      <c r="OSY555" s="168"/>
      <c r="OSZ555" s="168"/>
      <c r="OTA555" s="168"/>
      <c r="OTB555" s="168"/>
      <c r="OTC555" s="168"/>
      <c r="OTD555" s="168"/>
      <c r="OTE555" s="168"/>
      <c r="OTF555" s="168"/>
      <c r="OTG555" s="168"/>
      <c r="OTH555" s="168"/>
      <c r="OTI555" s="168"/>
      <c r="OTJ555" s="168"/>
      <c r="OTK555" s="168"/>
      <c r="OTL555" s="168"/>
      <c r="OTM555" s="168"/>
      <c r="OTN555" s="168"/>
      <c r="OTO555" s="168"/>
      <c r="OTP555" s="168"/>
      <c r="OTQ555" s="168"/>
      <c r="OTR555" s="168"/>
      <c r="OTS555" s="168"/>
      <c r="OTT555" s="168"/>
      <c r="OTU555" s="168"/>
      <c r="OTV555" s="168"/>
      <c r="OTW555" s="168"/>
      <c r="OTX555" s="168"/>
      <c r="OTY555" s="168"/>
      <c r="OTZ555" s="168"/>
      <c r="OUA555" s="168"/>
      <c r="OUB555" s="168"/>
      <c r="OUC555" s="168"/>
      <c r="OUD555" s="168"/>
      <c r="OUE555" s="168"/>
      <c r="OUF555" s="168"/>
      <c r="OUG555" s="168"/>
      <c r="OUH555" s="168"/>
      <c r="OUI555" s="168"/>
      <c r="OUJ555" s="168"/>
      <c r="OUK555" s="168"/>
      <c r="OUL555" s="168"/>
      <c r="OUM555" s="168"/>
      <c r="OUN555" s="168"/>
      <c r="OUO555" s="168"/>
      <c r="OUP555" s="168"/>
      <c r="OUQ555" s="168"/>
      <c r="OUR555" s="168"/>
      <c r="OUS555" s="168"/>
      <c r="OUT555" s="168"/>
      <c r="OUU555" s="168"/>
      <c r="OUV555" s="168"/>
      <c r="OUW555" s="168"/>
      <c r="OUX555" s="168"/>
      <c r="OUY555" s="168"/>
      <c r="OUZ555" s="168"/>
      <c r="OVA555" s="168"/>
      <c r="OVB555" s="168"/>
      <c r="OVC555" s="168"/>
      <c r="OVD555" s="168"/>
      <c r="OVE555" s="168"/>
      <c r="OVF555" s="168"/>
      <c r="OVG555" s="168"/>
      <c r="OVH555" s="168"/>
      <c r="OVI555" s="168"/>
      <c r="OVJ555" s="168"/>
      <c r="OVK555" s="168"/>
      <c r="OVL555" s="168"/>
      <c r="OVM555" s="168"/>
      <c r="OVN555" s="168"/>
      <c r="OVO555" s="168"/>
      <c r="OVP555" s="168"/>
      <c r="OVQ555" s="168"/>
      <c r="OVR555" s="168"/>
      <c r="OVS555" s="168"/>
      <c r="OVT555" s="168"/>
      <c r="OVU555" s="168"/>
      <c r="OVV555" s="168"/>
      <c r="OVW555" s="168"/>
      <c r="OVX555" s="168"/>
      <c r="OVY555" s="168"/>
      <c r="OVZ555" s="168"/>
      <c r="OWA555" s="168"/>
      <c r="OWB555" s="168"/>
      <c r="OWC555" s="168"/>
      <c r="OWD555" s="168"/>
      <c r="OWE555" s="168"/>
      <c r="OWF555" s="168"/>
      <c r="OWG555" s="168"/>
      <c r="OWH555" s="168"/>
      <c r="OWI555" s="168"/>
      <c r="OWJ555" s="168"/>
      <c r="OWK555" s="168"/>
      <c r="OWL555" s="168"/>
      <c r="OWM555" s="168"/>
      <c r="OWN555" s="168"/>
      <c r="OWO555" s="168"/>
      <c r="OWP555" s="168"/>
      <c r="OWQ555" s="168"/>
      <c r="OWR555" s="168"/>
      <c r="OWS555" s="168"/>
      <c r="OWT555" s="168"/>
      <c r="OWU555" s="168"/>
      <c r="OWV555" s="168"/>
      <c r="OWW555" s="168"/>
      <c r="OWX555" s="168"/>
      <c r="OWY555" s="168"/>
      <c r="OWZ555" s="168"/>
      <c r="OXA555" s="168"/>
      <c r="OXB555" s="168"/>
      <c r="OXC555" s="168"/>
      <c r="OXD555" s="168"/>
      <c r="OXE555" s="168"/>
      <c r="OXF555" s="168"/>
      <c r="OXG555" s="168"/>
      <c r="OXH555" s="168"/>
      <c r="OXI555" s="168"/>
      <c r="OXJ555" s="168"/>
      <c r="OXK555" s="168"/>
      <c r="OXL555" s="168"/>
      <c r="OXM555" s="168"/>
      <c r="OXN555" s="168"/>
      <c r="OXO555" s="168"/>
      <c r="OXP555" s="168"/>
      <c r="OXQ555" s="168"/>
      <c r="OXR555" s="168"/>
      <c r="OXS555" s="168"/>
      <c r="OXT555" s="168"/>
      <c r="OXU555" s="168"/>
      <c r="OXV555" s="168"/>
      <c r="OXW555" s="168"/>
      <c r="OXX555" s="168"/>
      <c r="OXY555" s="168"/>
      <c r="OXZ555" s="168"/>
      <c r="OYA555" s="168"/>
      <c r="OYB555" s="168"/>
      <c r="OYC555" s="168"/>
      <c r="OYD555" s="168"/>
      <c r="OYE555" s="168"/>
      <c r="OYF555" s="168"/>
      <c r="OYG555" s="168"/>
      <c r="OYH555" s="168"/>
      <c r="OYI555" s="168"/>
      <c r="OYJ555" s="168"/>
      <c r="OYK555" s="168"/>
      <c r="OYL555" s="168"/>
      <c r="OYM555" s="168"/>
      <c r="OYN555" s="168"/>
      <c r="OYO555" s="168"/>
      <c r="OYP555" s="168"/>
      <c r="OYQ555" s="168"/>
      <c r="OYR555" s="168"/>
      <c r="OYS555" s="168"/>
      <c r="OYT555" s="168"/>
      <c r="OYU555" s="168"/>
      <c r="OYV555" s="168"/>
      <c r="OYW555" s="168"/>
      <c r="OYX555" s="168"/>
      <c r="OYY555" s="168"/>
      <c r="OYZ555" s="168"/>
      <c r="OZA555" s="168"/>
      <c r="OZB555" s="168"/>
      <c r="OZC555" s="168"/>
      <c r="OZD555" s="168"/>
      <c r="OZE555" s="168"/>
      <c r="OZF555" s="168"/>
      <c r="OZG555" s="168"/>
      <c r="OZH555" s="168"/>
      <c r="OZI555" s="168"/>
      <c r="OZJ555" s="168"/>
      <c r="OZK555" s="168"/>
      <c r="OZL555" s="168"/>
      <c r="OZM555" s="168"/>
      <c r="OZN555" s="168"/>
      <c r="OZO555" s="168"/>
      <c r="OZP555" s="168"/>
      <c r="OZQ555" s="168"/>
      <c r="OZR555" s="168"/>
      <c r="OZS555" s="168"/>
      <c r="OZT555" s="168"/>
      <c r="OZU555" s="168"/>
      <c r="OZV555" s="168"/>
      <c r="OZW555" s="168"/>
      <c r="OZX555" s="168"/>
      <c r="OZY555" s="168"/>
      <c r="OZZ555" s="168"/>
      <c r="PAA555" s="168"/>
      <c r="PAB555" s="168"/>
      <c r="PAC555" s="168"/>
      <c r="PAD555" s="168"/>
      <c r="PAE555" s="168"/>
      <c r="PAF555" s="168"/>
      <c r="PAG555" s="168"/>
      <c r="PAH555" s="168"/>
      <c r="PAI555" s="168"/>
      <c r="PAJ555" s="168"/>
      <c r="PAK555" s="168"/>
      <c r="PAL555" s="168"/>
      <c r="PAM555" s="168"/>
      <c r="PAN555" s="168"/>
      <c r="PAO555" s="168"/>
      <c r="PAP555" s="168"/>
      <c r="PAQ555" s="168"/>
      <c r="PAR555" s="168"/>
      <c r="PAS555" s="168"/>
      <c r="PAT555" s="168"/>
      <c r="PAU555" s="168"/>
      <c r="PAV555" s="168"/>
      <c r="PAW555" s="168"/>
      <c r="PAX555" s="168"/>
      <c r="PAY555" s="168"/>
      <c r="PAZ555" s="168"/>
      <c r="PBA555" s="168"/>
      <c r="PBB555" s="168"/>
      <c r="PBC555" s="168"/>
      <c r="PBD555" s="168"/>
      <c r="PBE555" s="168"/>
      <c r="PBF555" s="168"/>
      <c r="PBG555" s="168"/>
      <c r="PBH555" s="168"/>
      <c r="PBI555" s="168"/>
      <c r="PBJ555" s="168"/>
      <c r="PBK555" s="168"/>
      <c r="PBL555" s="168"/>
      <c r="PBM555" s="168"/>
      <c r="PBN555" s="168"/>
      <c r="PBO555" s="168"/>
      <c r="PBP555" s="168"/>
      <c r="PBQ555" s="168"/>
      <c r="PBR555" s="168"/>
      <c r="PBS555" s="168"/>
      <c r="PBT555" s="168"/>
      <c r="PBU555" s="168"/>
      <c r="PBV555" s="168"/>
      <c r="PBW555" s="168"/>
      <c r="PBX555" s="168"/>
      <c r="PBY555" s="168"/>
      <c r="PBZ555" s="168"/>
      <c r="PCA555" s="168"/>
      <c r="PCB555" s="168"/>
      <c r="PCC555" s="168"/>
      <c r="PCD555" s="168"/>
      <c r="PCE555" s="168"/>
      <c r="PCF555" s="168"/>
      <c r="PCG555" s="168"/>
      <c r="PCH555" s="168"/>
      <c r="PCI555" s="168"/>
      <c r="PCJ555" s="168"/>
      <c r="PCK555" s="168"/>
      <c r="PCL555" s="168"/>
      <c r="PCM555" s="168"/>
      <c r="PCN555" s="168"/>
      <c r="PCO555" s="168"/>
      <c r="PCP555" s="168"/>
      <c r="PCQ555" s="168"/>
      <c r="PCR555" s="168"/>
      <c r="PCS555" s="168"/>
      <c r="PCT555" s="168"/>
      <c r="PCU555" s="168"/>
      <c r="PCV555" s="168"/>
      <c r="PCW555" s="168"/>
      <c r="PCX555" s="168"/>
      <c r="PCY555" s="168"/>
      <c r="PCZ555" s="168"/>
      <c r="PDA555" s="168"/>
      <c r="PDB555" s="168"/>
      <c r="PDC555" s="168"/>
      <c r="PDD555" s="168"/>
      <c r="PDE555" s="168"/>
      <c r="PDF555" s="168"/>
      <c r="PDG555" s="168"/>
      <c r="PDH555" s="168"/>
      <c r="PDI555" s="168"/>
      <c r="PDJ555" s="168"/>
      <c r="PDK555" s="168"/>
      <c r="PDL555" s="168"/>
      <c r="PDM555" s="168"/>
      <c r="PDN555" s="168"/>
      <c r="PDO555" s="168"/>
      <c r="PDP555" s="168"/>
      <c r="PDQ555" s="168"/>
      <c r="PDR555" s="168"/>
      <c r="PDS555" s="168"/>
      <c r="PDT555" s="168"/>
      <c r="PDU555" s="168"/>
      <c r="PDV555" s="168"/>
      <c r="PDW555" s="168"/>
      <c r="PDX555" s="168"/>
      <c r="PDY555" s="168"/>
      <c r="PDZ555" s="168"/>
      <c r="PEA555" s="168"/>
      <c r="PEB555" s="168"/>
      <c r="PEC555" s="168"/>
      <c r="PED555" s="168"/>
      <c r="PEE555" s="168"/>
      <c r="PEF555" s="168"/>
      <c r="PEG555" s="168"/>
      <c r="PEH555" s="168"/>
      <c r="PEI555" s="168"/>
      <c r="PEJ555" s="168"/>
      <c r="PEK555" s="168"/>
      <c r="PEL555" s="168"/>
      <c r="PEM555" s="168"/>
      <c r="PEN555" s="168"/>
      <c r="PEO555" s="168"/>
      <c r="PEP555" s="168"/>
      <c r="PEQ555" s="168"/>
      <c r="PER555" s="168"/>
      <c r="PES555" s="168"/>
      <c r="PET555" s="168"/>
      <c r="PEU555" s="168"/>
      <c r="PEV555" s="168"/>
      <c r="PEW555" s="168"/>
      <c r="PEX555" s="168"/>
      <c r="PEY555" s="168"/>
      <c r="PEZ555" s="168"/>
      <c r="PFA555" s="168"/>
      <c r="PFB555" s="168"/>
      <c r="PFC555" s="168"/>
      <c r="PFD555" s="168"/>
      <c r="PFE555" s="168"/>
      <c r="PFF555" s="168"/>
      <c r="PFG555" s="168"/>
      <c r="PFH555" s="168"/>
      <c r="PFI555" s="168"/>
      <c r="PFJ555" s="168"/>
      <c r="PFK555" s="168"/>
      <c r="PFL555" s="168"/>
      <c r="PFM555" s="168"/>
      <c r="PFN555" s="168"/>
      <c r="PFO555" s="168"/>
      <c r="PFP555" s="168"/>
      <c r="PFQ555" s="168"/>
      <c r="PFR555" s="168"/>
      <c r="PFS555" s="168"/>
      <c r="PFT555" s="168"/>
      <c r="PFU555" s="168"/>
      <c r="PFV555" s="168"/>
      <c r="PFW555" s="168"/>
      <c r="PFX555" s="168"/>
      <c r="PFY555" s="168"/>
      <c r="PFZ555" s="168"/>
      <c r="PGA555" s="168"/>
      <c r="PGB555" s="168"/>
      <c r="PGC555" s="168"/>
      <c r="PGD555" s="168"/>
      <c r="PGE555" s="168"/>
      <c r="PGF555" s="168"/>
      <c r="PGG555" s="168"/>
      <c r="PGH555" s="168"/>
      <c r="PGI555" s="168"/>
      <c r="PGJ555" s="168"/>
      <c r="PGK555" s="168"/>
      <c r="PGL555" s="168"/>
      <c r="PGM555" s="168"/>
      <c r="PGN555" s="168"/>
      <c r="PGO555" s="168"/>
      <c r="PGP555" s="168"/>
      <c r="PGQ555" s="168"/>
      <c r="PGR555" s="168"/>
      <c r="PGS555" s="168"/>
      <c r="PGT555" s="168"/>
      <c r="PGU555" s="168"/>
      <c r="PGV555" s="168"/>
      <c r="PGW555" s="168"/>
      <c r="PGX555" s="168"/>
      <c r="PGY555" s="168"/>
      <c r="PGZ555" s="168"/>
      <c r="PHA555" s="168"/>
      <c r="PHB555" s="168"/>
      <c r="PHC555" s="168"/>
      <c r="PHD555" s="168"/>
      <c r="PHE555" s="168"/>
      <c r="PHF555" s="168"/>
      <c r="PHG555" s="168"/>
      <c r="PHH555" s="168"/>
      <c r="PHI555" s="168"/>
      <c r="PHJ555" s="168"/>
      <c r="PHK555" s="168"/>
      <c r="PHL555" s="168"/>
      <c r="PHM555" s="168"/>
      <c r="PHN555" s="168"/>
      <c r="PHO555" s="168"/>
      <c r="PHP555" s="168"/>
      <c r="PHQ555" s="168"/>
      <c r="PHR555" s="168"/>
      <c r="PHS555" s="168"/>
      <c r="PHT555" s="168"/>
      <c r="PHU555" s="168"/>
      <c r="PHV555" s="168"/>
      <c r="PHW555" s="168"/>
      <c r="PHX555" s="168"/>
      <c r="PHY555" s="168"/>
      <c r="PHZ555" s="168"/>
      <c r="PIA555" s="168"/>
      <c r="PIB555" s="168"/>
      <c r="PIC555" s="168"/>
      <c r="PID555" s="168"/>
      <c r="PIE555" s="168"/>
      <c r="PIF555" s="168"/>
      <c r="PIG555" s="168"/>
      <c r="PIH555" s="168"/>
      <c r="PII555" s="168"/>
      <c r="PIJ555" s="168"/>
      <c r="PIK555" s="168"/>
      <c r="PIL555" s="168"/>
      <c r="PIM555" s="168"/>
      <c r="PIN555" s="168"/>
      <c r="PIO555" s="168"/>
      <c r="PIP555" s="168"/>
      <c r="PIQ555" s="168"/>
      <c r="PIR555" s="168"/>
      <c r="PIS555" s="168"/>
      <c r="PIT555" s="168"/>
      <c r="PIU555" s="168"/>
      <c r="PIV555" s="168"/>
      <c r="PIW555" s="168"/>
      <c r="PIX555" s="168"/>
      <c r="PIY555" s="168"/>
      <c r="PIZ555" s="168"/>
      <c r="PJA555" s="168"/>
      <c r="PJB555" s="168"/>
      <c r="PJC555" s="168"/>
      <c r="PJD555" s="168"/>
      <c r="PJE555" s="168"/>
      <c r="PJF555" s="168"/>
      <c r="PJG555" s="168"/>
      <c r="PJH555" s="168"/>
      <c r="PJI555" s="168"/>
      <c r="PJJ555" s="168"/>
      <c r="PJK555" s="168"/>
      <c r="PJL555" s="168"/>
      <c r="PJM555" s="168"/>
      <c r="PJN555" s="168"/>
      <c r="PJO555" s="168"/>
      <c r="PJP555" s="168"/>
      <c r="PJQ555" s="168"/>
      <c r="PJR555" s="168"/>
      <c r="PJS555" s="168"/>
      <c r="PJT555" s="168"/>
      <c r="PJU555" s="168"/>
      <c r="PJV555" s="168"/>
      <c r="PJW555" s="168"/>
      <c r="PJX555" s="168"/>
      <c r="PJY555" s="168"/>
      <c r="PJZ555" s="168"/>
      <c r="PKA555" s="168"/>
      <c r="PKB555" s="168"/>
      <c r="PKC555" s="168"/>
      <c r="PKD555" s="168"/>
      <c r="PKE555" s="168"/>
      <c r="PKF555" s="168"/>
      <c r="PKG555" s="168"/>
      <c r="PKH555" s="168"/>
      <c r="PKI555" s="168"/>
      <c r="PKJ555" s="168"/>
      <c r="PKK555" s="168"/>
      <c r="PKL555" s="168"/>
      <c r="PKM555" s="168"/>
      <c r="PKN555" s="168"/>
      <c r="PKO555" s="168"/>
      <c r="PKP555" s="168"/>
      <c r="PKQ555" s="168"/>
      <c r="PKR555" s="168"/>
      <c r="PKS555" s="168"/>
      <c r="PKT555" s="168"/>
      <c r="PKU555" s="168"/>
      <c r="PKV555" s="168"/>
      <c r="PKW555" s="168"/>
      <c r="PKX555" s="168"/>
      <c r="PKY555" s="168"/>
      <c r="PKZ555" s="168"/>
      <c r="PLA555" s="168"/>
      <c r="PLB555" s="168"/>
      <c r="PLC555" s="168"/>
      <c r="PLD555" s="168"/>
      <c r="PLE555" s="168"/>
      <c r="PLF555" s="168"/>
      <c r="PLG555" s="168"/>
      <c r="PLH555" s="168"/>
      <c r="PLI555" s="168"/>
      <c r="PLJ555" s="168"/>
      <c r="PLK555" s="168"/>
      <c r="PLL555" s="168"/>
      <c r="PLM555" s="168"/>
      <c r="PLN555" s="168"/>
      <c r="PLO555" s="168"/>
      <c r="PLP555" s="168"/>
      <c r="PLQ555" s="168"/>
      <c r="PLR555" s="168"/>
      <c r="PLS555" s="168"/>
      <c r="PLT555" s="168"/>
      <c r="PLU555" s="168"/>
      <c r="PLV555" s="168"/>
      <c r="PLW555" s="168"/>
      <c r="PLX555" s="168"/>
      <c r="PLY555" s="168"/>
      <c r="PLZ555" s="168"/>
      <c r="PMA555" s="168"/>
      <c r="PMB555" s="168"/>
      <c r="PMC555" s="168"/>
      <c r="PMD555" s="168"/>
      <c r="PME555" s="168"/>
      <c r="PMF555" s="168"/>
      <c r="PMG555" s="168"/>
      <c r="PMH555" s="168"/>
      <c r="PMI555" s="168"/>
      <c r="PMJ555" s="168"/>
      <c r="PMK555" s="168"/>
      <c r="PML555" s="168"/>
      <c r="PMM555" s="168"/>
      <c r="PMN555" s="168"/>
      <c r="PMO555" s="168"/>
      <c r="PMP555" s="168"/>
      <c r="PMQ555" s="168"/>
      <c r="PMR555" s="168"/>
      <c r="PMS555" s="168"/>
      <c r="PMT555" s="168"/>
      <c r="PMU555" s="168"/>
      <c r="PMV555" s="168"/>
      <c r="PMW555" s="168"/>
      <c r="PMX555" s="168"/>
      <c r="PMY555" s="168"/>
      <c r="PMZ555" s="168"/>
      <c r="PNA555" s="168"/>
      <c r="PNB555" s="168"/>
      <c r="PNC555" s="168"/>
      <c r="PND555" s="168"/>
      <c r="PNE555" s="168"/>
      <c r="PNF555" s="168"/>
      <c r="PNG555" s="168"/>
      <c r="PNH555" s="168"/>
      <c r="PNI555" s="168"/>
      <c r="PNJ555" s="168"/>
      <c r="PNK555" s="168"/>
      <c r="PNL555" s="168"/>
      <c r="PNM555" s="168"/>
      <c r="PNN555" s="168"/>
      <c r="PNO555" s="168"/>
      <c r="PNP555" s="168"/>
      <c r="PNQ555" s="168"/>
      <c r="PNR555" s="168"/>
      <c r="PNS555" s="168"/>
      <c r="PNT555" s="168"/>
      <c r="PNU555" s="168"/>
      <c r="PNV555" s="168"/>
      <c r="PNW555" s="168"/>
      <c r="PNX555" s="168"/>
      <c r="PNY555" s="168"/>
      <c r="PNZ555" s="168"/>
      <c r="POA555" s="168"/>
      <c r="POB555" s="168"/>
      <c r="POC555" s="168"/>
      <c r="POD555" s="168"/>
      <c r="POE555" s="168"/>
      <c r="POF555" s="168"/>
      <c r="POG555" s="168"/>
      <c r="POH555" s="168"/>
      <c r="POI555" s="168"/>
      <c r="POJ555" s="168"/>
      <c r="POK555" s="168"/>
      <c r="POL555" s="168"/>
      <c r="POM555" s="168"/>
      <c r="PON555" s="168"/>
      <c r="POO555" s="168"/>
      <c r="POP555" s="168"/>
      <c r="POQ555" s="168"/>
      <c r="POR555" s="168"/>
      <c r="POS555" s="168"/>
      <c r="POT555" s="168"/>
      <c r="POU555" s="168"/>
      <c r="POV555" s="168"/>
      <c r="POW555" s="168"/>
      <c r="POX555" s="168"/>
      <c r="POY555" s="168"/>
      <c r="POZ555" s="168"/>
      <c r="PPA555" s="168"/>
      <c r="PPB555" s="168"/>
      <c r="PPC555" s="168"/>
      <c r="PPD555" s="168"/>
      <c r="PPE555" s="168"/>
      <c r="PPF555" s="168"/>
      <c r="PPG555" s="168"/>
      <c r="PPH555" s="168"/>
      <c r="PPI555" s="168"/>
      <c r="PPJ555" s="168"/>
      <c r="PPK555" s="168"/>
      <c r="PPL555" s="168"/>
      <c r="PPM555" s="168"/>
      <c r="PPN555" s="168"/>
      <c r="PPO555" s="168"/>
      <c r="PPP555" s="168"/>
      <c r="PPQ555" s="168"/>
      <c r="PPR555" s="168"/>
      <c r="PPS555" s="168"/>
      <c r="PPT555" s="168"/>
      <c r="PPU555" s="168"/>
      <c r="PPV555" s="168"/>
      <c r="PPW555" s="168"/>
      <c r="PPX555" s="168"/>
      <c r="PPY555" s="168"/>
      <c r="PPZ555" s="168"/>
      <c r="PQA555" s="168"/>
      <c r="PQB555" s="168"/>
      <c r="PQC555" s="168"/>
      <c r="PQD555" s="168"/>
      <c r="PQE555" s="168"/>
      <c r="PQF555" s="168"/>
      <c r="PQG555" s="168"/>
      <c r="PQH555" s="168"/>
      <c r="PQI555" s="168"/>
      <c r="PQJ555" s="168"/>
      <c r="PQK555" s="168"/>
      <c r="PQL555" s="168"/>
      <c r="PQM555" s="168"/>
      <c r="PQN555" s="168"/>
      <c r="PQO555" s="168"/>
      <c r="PQP555" s="168"/>
      <c r="PQQ555" s="168"/>
      <c r="PQR555" s="168"/>
      <c r="PQS555" s="168"/>
      <c r="PQT555" s="168"/>
      <c r="PQU555" s="168"/>
      <c r="PQV555" s="168"/>
      <c r="PQW555" s="168"/>
      <c r="PQX555" s="168"/>
      <c r="PQY555" s="168"/>
      <c r="PQZ555" s="168"/>
      <c r="PRA555" s="168"/>
      <c r="PRB555" s="168"/>
      <c r="PRC555" s="168"/>
      <c r="PRD555" s="168"/>
      <c r="PRE555" s="168"/>
      <c r="PRF555" s="168"/>
      <c r="PRG555" s="168"/>
      <c r="PRH555" s="168"/>
      <c r="PRI555" s="168"/>
      <c r="PRJ555" s="168"/>
      <c r="PRK555" s="168"/>
      <c r="PRL555" s="168"/>
      <c r="PRM555" s="168"/>
      <c r="PRN555" s="168"/>
      <c r="PRO555" s="168"/>
      <c r="PRP555" s="168"/>
      <c r="PRQ555" s="168"/>
      <c r="PRR555" s="168"/>
      <c r="PRS555" s="168"/>
      <c r="PRT555" s="168"/>
      <c r="PRU555" s="168"/>
      <c r="PRV555" s="168"/>
      <c r="PRW555" s="168"/>
      <c r="PRX555" s="168"/>
      <c r="PRY555" s="168"/>
      <c r="PRZ555" s="168"/>
      <c r="PSA555" s="168"/>
      <c r="PSB555" s="168"/>
      <c r="PSC555" s="168"/>
      <c r="PSD555" s="168"/>
      <c r="PSE555" s="168"/>
      <c r="PSF555" s="168"/>
      <c r="PSG555" s="168"/>
      <c r="PSH555" s="168"/>
      <c r="PSI555" s="168"/>
      <c r="PSJ555" s="168"/>
      <c r="PSK555" s="168"/>
      <c r="PSL555" s="168"/>
      <c r="PSM555" s="168"/>
      <c r="PSN555" s="168"/>
      <c r="PSO555" s="168"/>
      <c r="PSP555" s="168"/>
      <c r="PSQ555" s="168"/>
      <c r="PSR555" s="168"/>
      <c r="PSS555" s="168"/>
      <c r="PST555" s="168"/>
      <c r="PSU555" s="168"/>
      <c r="PSV555" s="168"/>
      <c r="PSW555" s="168"/>
      <c r="PSX555" s="168"/>
      <c r="PSY555" s="168"/>
      <c r="PSZ555" s="168"/>
      <c r="PTA555" s="168"/>
      <c r="PTB555" s="168"/>
      <c r="PTC555" s="168"/>
      <c r="PTD555" s="168"/>
      <c r="PTE555" s="168"/>
      <c r="PTF555" s="168"/>
      <c r="PTG555" s="168"/>
      <c r="PTH555" s="168"/>
      <c r="PTI555" s="168"/>
      <c r="PTJ555" s="168"/>
      <c r="PTK555" s="168"/>
      <c r="PTL555" s="168"/>
      <c r="PTM555" s="168"/>
      <c r="PTN555" s="168"/>
      <c r="PTO555" s="168"/>
      <c r="PTP555" s="168"/>
      <c r="PTQ555" s="168"/>
      <c r="PTR555" s="168"/>
      <c r="PTS555" s="168"/>
      <c r="PTT555" s="168"/>
      <c r="PTU555" s="168"/>
      <c r="PTV555" s="168"/>
      <c r="PTW555" s="168"/>
      <c r="PTX555" s="168"/>
      <c r="PTY555" s="168"/>
      <c r="PTZ555" s="168"/>
      <c r="PUA555" s="168"/>
      <c r="PUB555" s="168"/>
      <c r="PUC555" s="168"/>
      <c r="PUD555" s="168"/>
      <c r="PUE555" s="168"/>
      <c r="PUF555" s="168"/>
      <c r="PUG555" s="168"/>
      <c r="PUH555" s="168"/>
      <c r="PUI555" s="168"/>
      <c r="PUJ555" s="168"/>
      <c r="PUK555" s="168"/>
      <c r="PUL555" s="168"/>
      <c r="PUM555" s="168"/>
      <c r="PUN555" s="168"/>
      <c r="PUO555" s="168"/>
      <c r="PUP555" s="168"/>
      <c r="PUQ555" s="168"/>
      <c r="PUR555" s="168"/>
      <c r="PUS555" s="168"/>
      <c r="PUT555" s="168"/>
      <c r="PUU555" s="168"/>
      <c r="PUV555" s="168"/>
      <c r="PUW555" s="168"/>
      <c r="PUX555" s="168"/>
      <c r="PUY555" s="168"/>
      <c r="PUZ555" s="168"/>
      <c r="PVA555" s="168"/>
      <c r="PVB555" s="168"/>
      <c r="PVC555" s="168"/>
      <c r="PVD555" s="168"/>
      <c r="PVE555" s="168"/>
      <c r="PVF555" s="168"/>
      <c r="PVG555" s="168"/>
      <c r="PVH555" s="168"/>
      <c r="PVI555" s="168"/>
      <c r="PVJ555" s="168"/>
      <c r="PVK555" s="168"/>
      <c r="PVL555" s="168"/>
      <c r="PVM555" s="168"/>
      <c r="PVN555" s="168"/>
      <c r="PVO555" s="168"/>
      <c r="PVP555" s="168"/>
      <c r="PVQ555" s="168"/>
      <c r="PVR555" s="168"/>
      <c r="PVS555" s="168"/>
      <c r="PVT555" s="168"/>
      <c r="PVU555" s="168"/>
      <c r="PVV555" s="168"/>
      <c r="PVW555" s="168"/>
      <c r="PVX555" s="168"/>
      <c r="PVY555" s="168"/>
      <c r="PVZ555" s="168"/>
      <c r="PWA555" s="168"/>
      <c r="PWB555" s="168"/>
      <c r="PWC555" s="168"/>
      <c r="PWD555" s="168"/>
      <c r="PWE555" s="168"/>
      <c r="PWF555" s="168"/>
      <c r="PWG555" s="168"/>
      <c r="PWH555" s="168"/>
      <c r="PWI555" s="168"/>
      <c r="PWJ555" s="168"/>
      <c r="PWK555" s="168"/>
      <c r="PWL555" s="168"/>
      <c r="PWM555" s="168"/>
      <c r="PWN555" s="168"/>
      <c r="PWO555" s="168"/>
      <c r="PWP555" s="168"/>
      <c r="PWQ555" s="168"/>
      <c r="PWR555" s="168"/>
      <c r="PWS555" s="168"/>
      <c r="PWT555" s="168"/>
      <c r="PWU555" s="168"/>
      <c r="PWV555" s="168"/>
      <c r="PWW555" s="168"/>
      <c r="PWX555" s="168"/>
      <c r="PWY555" s="168"/>
      <c r="PWZ555" s="168"/>
      <c r="PXA555" s="168"/>
      <c r="PXB555" s="168"/>
      <c r="PXC555" s="168"/>
      <c r="PXD555" s="168"/>
      <c r="PXE555" s="168"/>
      <c r="PXF555" s="168"/>
      <c r="PXG555" s="168"/>
      <c r="PXH555" s="168"/>
      <c r="PXI555" s="168"/>
      <c r="PXJ555" s="168"/>
      <c r="PXK555" s="168"/>
      <c r="PXL555" s="168"/>
      <c r="PXM555" s="168"/>
      <c r="PXN555" s="168"/>
      <c r="PXO555" s="168"/>
      <c r="PXP555" s="168"/>
      <c r="PXQ555" s="168"/>
      <c r="PXR555" s="168"/>
      <c r="PXS555" s="168"/>
      <c r="PXT555" s="168"/>
      <c r="PXU555" s="168"/>
      <c r="PXV555" s="168"/>
      <c r="PXW555" s="168"/>
      <c r="PXX555" s="168"/>
      <c r="PXY555" s="168"/>
      <c r="PXZ555" s="168"/>
      <c r="PYA555" s="168"/>
      <c r="PYB555" s="168"/>
      <c r="PYC555" s="168"/>
      <c r="PYD555" s="168"/>
      <c r="PYE555" s="168"/>
      <c r="PYF555" s="168"/>
      <c r="PYG555" s="168"/>
      <c r="PYH555" s="168"/>
      <c r="PYI555" s="168"/>
      <c r="PYJ555" s="168"/>
      <c r="PYK555" s="168"/>
      <c r="PYL555" s="168"/>
      <c r="PYM555" s="168"/>
      <c r="PYN555" s="168"/>
      <c r="PYO555" s="168"/>
      <c r="PYP555" s="168"/>
      <c r="PYQ555" s="168"/>
      <c r="PYR555" s="168"/>
      <c r="PYS555" s="168"/>
      <c r="PYT555" s="168"/>
      <c r="PYU555" s="168"/>
      <c r="PYV555" s="168"/>
      <c r="PYW555" s="168"/>
      <c r="PYX555" s="168"/>
      <c r="PYY555" s="168"/>
      <c r="PYZ555" s="168"/>
      <c r="PZA555" s="168"/>
      <c r="PZB555" s="168"/>
      <c r="PZC555" s="168"/>
      <c r="PZD555" s="168"/>
      <c r="PZE555" s="168"/>
      <c r="PZF555" s="168"/>
      <c r="PZG555" s="168"/>
      <c r="PZH555" s="168"/>
      <c r="PZI555" s="168"/>
      <c r="PZJ555" s="168"/>
      <c r="PZK555" s="168"/>
      <c r="PZL555" s="168"/>
      <c r="PZM555" s="168"/>
      <c r="PZN555" s="168"/>
      <c r="PZO555" s="168"/>
      <c r="PZP555" s="168"/>
      <c r="PZQ555" s="168"/>
      <c r="PZR555" s="168"/>
      <c r="PZS555" s="168"/>
      <c r="PZT555" s="168"/>
      <c r="PZU555" s="168"/>
      <c r="PZV555" s="168"/>
      <c r="PZW555" s="168"/>
      <c r="PZX555" s="168"/>
      <c r="PZY555" s="168"/>
      <c r="PZZ555" s="168"/>
      <c r="QAA555" s="168"/>
      <c r="QAB555" s="168"/>
      <c r="QAC555" s="168"/>
      <c r="QAD555" s="168"/>
      <c r="QAE555" s="168"/>
      <c r="QAF555" s="168"/>
      <c r="QAG555" s="168"/>
      <c r="QAH555" s="168"/>
      <c r="QAI555" s="168"/>
      <c r="QAJ555" s="168"/>
      <c r="QAK555" s="168"/>
      <c r="QAL555" s="168"/>
      <c r="QAM555" s="168"/>
      <c r="QAN555" s="168"/>
      <c r="QAO555" s="168"/>
      <c r="QAP555" s="168"/>
      <c r="QAQ555" s="168"/>
      <c r="QAR555" s="168"/>
      <c r="QAS555" s="168"/>
      <c r="QAT555" s="168"/>
      <c r="QAU555" s="168"/>
      <c r="QAV555" s="168"/>
      <c r="QAW555" s="168"/>
      <c r="QAX555" s="168"/>
      <c r="QAY555" s="168"/>
      <c r="QAZ555" s="168"/>
      <c r="QBA555" s="168"/>
      <c r="QBB555" s="168"/>
      <c r="QBC555" s="168"/>
      <c r="QBD555" s="168"/>
      <c r="QBE555" s="168"/>
      <c r="QBF555" s="168"/>
      <c r="QBG555" s="168"/>
      <c r="QBH555" s="168"/>
      <c r="QBI555" s="168"/>
      <c r="QBJ555" s="168"/>
      <c r="QBK555" s="168"/>
      <c r="QBL555" s="168"/>
      <c r="QBM555" s="168"/>
      <c r="QBN555" s="168"/>
      <c r="QBO555" s="168"/>
      <c r="QBP555" s="168"/>
      <c r="QBQ555" s="168"/>
      <c r="QBR555" s="168"/>
      <c r="QBS555" s="168"/>
      <c r="QBT555" s="168"/>
      <c r="QBU555" s="168"/>
      <c r="QBV555" s="168"/>
      <c r="QBW555" s="168"/>
      <c r="QBX555" s="168"/>
      <c r="QBY555" s="168"/>
      <c r="QBZ555" s="168"/>
      <c r="QCA555" s="168"/>
      <c r="QCB555" s="168"/>
      <c r="QCC555" s="168"/>
      <c r="QCD555" s="168"/>
      <c r="QCE555" s="168"/>
      <c r="QCF555" s="168"/>
      <c r="QCG555" s="168"/>
      <c r="QCH555" s="168"/>
      <c r="QCI555" s="168"/>
      <c r="QCJ555" s="168"/>
      <c r="QCK555" s="168"/>
      <c r="QCL555" s="168"/>
      <c r="QCM555" s="168"/>
      <c r="QCN555" s="168"/>
      <c r="QCO555" s="168"/>
      <c r="QCP555" s="168"/>
      <c r="QCQ555" s="168"/>
      <c r="QCR555" s="168"/>
      <c r="QCS555" s="168"/>
      <c r="QCT555" s="168"/>
      <c r="QCU555" s="168"/>
      <c r="QCV555" s="168"/>
      <c r="QCW555" s="168"/>
      <c r="QCX555" s="168"/>
      <c r="QCY555" s="168"/>
      <c r="QCZ555" s="168"/>
      <c r="QDA555" s="168"/>
      <c r="QDB555" s="168"/>
      <c r="QDC555" s="168"/>
      <c r="QDD555" s="168"/>
      <c r="QDE555" s="168"/>
      <c r="QDF555" s="168"/>
      <c r="QDG555" s="168"/>
      <c r="QDH555" s="168"/>
      <c r="QDI555" s="168"/>
      <c r="QDJ555" s="168"/>
      <c r="QDK555" s="168"/>
      <c r="QDL555" s="168"/>
      <c r="QDM555" s="168"/>
      <c r="QDN555" s="168"/>
      <c r="QDO555" s="168"/>
      <c r="QDP555" s="168"/>
      <c r="QDQ555" s="168"/>
      <c r="QDR555" s="168"/>
      <c r="QDS555" s="168"/>
      <c r="QDT555" s="168"/>
      <c r="QDU555" s="168"/>
      <c r="QDV555" s="168"/>
      <c r="QDW555" s="168"/>
      <c r="QDX555" s="168"/>
      <c r="QDY555" s="168"/>
      <c r="QDZ555" s="168"/>
      <c r="QEA555" s="168"/>
      <c r="QEB555" s="168"/>
      <c r="QEC555" s="168"/>
      <c r="QED555" s="168"/>
      <c r="QEE555" s="168"/>
      <c r="QEF555" s="168"/>
      <c r="QEG555" s="168"/>
      <c r="QEH555" s="168"/>
      <c r="QEI555" s="168"/>
      <c r="QEJ555" s="168"/>
      <c r="QEK555" s="168"/>
      <c r="QEL555" s="168"/>
      <c r="QEM555" s="168"/>
      <c r="QEN555" s="168"/>
      <c r="QEO555" s="168"/>
      <c r="QEP555" s="168"/>
      <c r="QEQ555" s="168"/>
      <c r="QER555" s="168"/>
      <c r="QES555" s="168"/>
      <c r="QET555" s="168"/>
      <c r="QEU555" s="168"/>
      <c r="QEV555" s="168"/>
      <c r="QEW555" s="168"/>
      <c r="QEX555" s="168"/>
      <c r="QEY555" s="168"/>
      <c r="QEZ555" s="168"/>
      <c r="QFA555" s="168"/>
      <c r="QFB555" s="168"/>
      <c r="QFC555" s="168"/>
      <c r="QFD555" s="168"/>
      <c r="QFE555" s="168"/>
      <c r="QFF555" s="168"/>
      <c r="QFG555" s="168"/>
      <c r="QFH555" s="168"/>
      <c r="QFI555" s="168"/>
      <c r="QFJ555" s="168"/>
      <c r="QFK555" s="168"/>
      <c r="QFL555" s="168"/>
      <c r="QFM555" s="168"/>
      <c r="QFN555" s="168"/>
      <c r="QFO555" s="168"/>
      <c r="QFP555" s="168"/>
      <c r="QFQ555" s="168"/>
      <c r="QFR555" s="168"/>
      <c r="QFS555" s="168"/>
      <c r="QFT555" s="168"/>
      <c r="QFU555" s="168"/>
      <c r="QFV555" s="168"/>
      <c r="QFW555" s="168"/>
      <c r="QFX555" s="168"/>
      <c r="QFY555" s="168"/>
      <c r="QFZ555" s="168"/>
      <c r="QGA555" s="168"/>
      <c r="QGB555" s="168"/>
      <c r="QGC555" s="168"/>
      <c r="QGD555" s="168"/>
      <c r="QGE555" s="168"/>
      <c r="QGF555" s="168"/>
      <c r="QGG555" s="168"/>
      <c r="QGH555" s="168"/>
      <c r="QGI555" s="168"/>
      <c r="QGJ555" s="168"/>
      <c r="QGK555" s="168"/>
      <c r="QGL555" s="168"/>
      <c r="QGM555" s="168"/>
      <c r="QGN555" s="168"/>
      <c r="QGO555" s="168"/>
      <c r="QGP555" s="168"/>
      <c r="QGQ555" s="168"/>
      <c r="QGR555" s="168"/>
      <c r="QGS555" s="168"/>
      <c r="QGT555" s="168"/>
      <c r="QGU555" s="168"/>
      <c r="QGV555" s="168"/>
      <c r="QGW555" s="168"/>
      <c r="QGX555" s="168"/>
      <c r="QGY555" s="168"/>
      <c r="QGZ555" s="168"/>
      <c r="QHA555" s="168"/>
      <c r="QHB555" s="168"/>
      <c r="QHC555" s="168"/>
      <c r="QHD555" s="168"/>
      <c r="QHE555" s="168"/>
      <c r="QHF555" s="168"/>
      <c r="QHG555" s="168"/>
      <c r="QHH555" s="168"/>
      <c r="QHI555" s="168"/>
      <c r="QHJ555" s="168"/>
      <c r="QHK555" s="168"/>
      <c r="QHL555" s="168"/>
      <c r="QHM555" s="168"/>
      <c r="QHN555" s="168"/>
      <c r="QHO555" s="168"/>
      <c r="QHP555" s="168"/>
      <c r="QHQ555" s="168"/>
      <c r="QHR555" s="168"/>
      <c r="QHS555" s="168"/>
      <c r="QHT555" s="168"/>
      <c r="QHU555" s="168"/>
      <c r="QHV555" s="168"/>
      <c r="QHW555" s="168"/>
      <c r="QHX555" s="168"/>
      <c r="QHY555" s="168"/>
      <c r="QHZ555" s="168"/>
      <c r="QIA555" s="168"/>
      <c r="QIB555" s="168"/>
      <c r="QIC555" s="168"/>
      <c r="QID555" s="168"/>
      <c r="QIE555" s="168"/>
      <c r="QIF555" s="168"/>
      <c r="QIG555" s="168"/>
      <c r="QIH555" s="168"/>
      <c r="QII555" s="168"/>
      <c r="QIJ555" s="168"/>
      <c r="QIK555" s="168"/>
      <c r="QIL555" s="168"/>
      <c r="QIM555" s="168"/>
      <c r="QIN555" s="168"/>
      <c r="QIO555" s="168"/>
      <c r="QIP555" s="168"/>
      <c r="QIQ555" s="168"/>
      <c r="QIR555" s="168"/>
      <c r="QIS555" s="168"/>
      <c r="QIT555" s="168"/>
      <c r="QIU555" s="168"/>
      <c r="QIV555" s="168"/>
      <c r="QIW555" s="168"/>
      <c r="QIX555" s="168"/>
      <c r="QIY555" s="168"/>
      <c r="QIZ555" s="168"/>
      <c r="QJA555" s="168"/>
      <c r="QJB555" s="168"/>
      <c r="QJC555" s="168"/>
      <c r="QJD555" s="168"/>
      <c r="QJE555" s="168"/>
      <c r="QJF555" s="168"/>
      <c r="QJG555" s="168"/>
      <c r="QJH555" s="168"/>
      <c r="QJI555" s="168"/>
      <c r="QJJ555" s="168"/>
      <c r="QJK555" s="168"/>
      <c r="QJL555" s="168"/>
      <c r="QJM555" s="168"/>
      <c r="QJN555" s="168"/>
      <c r="QJO555" s="168"/>
      <c r="QJP555" s="168"/>
      <c r="QJQ555" s="168"/>
      <c r="QJR555" s="168"/>
      <c r="QJS555" s="168"/>
      <c r="QJT555" s="168"/>
      <c r="QJU555" s="168"/>
      <c r="QJV555" s="168"/>
      <c r="QJW555" s="168"/>
      <c r="QJX555" s="168"/>
      <c r="QJY555" s="168"/>
      <c r="QJZ555" s="168"/>
      <c r="QKA555" s="168"/>
      <c r="QKB555" s="168"/>
      <c r="QKC555" s="168"/>
      <c r="QKD555" s="168"/>
      <c r="QKE555" s="168"/>
      <c r="QKF555" s="168"/>
      <c r="QKG555" s="168"/>
      <c r="QKH555" s="168"/>
      <c r="QKI555" s="168"/>
      <c r="QKJ555" s="168"/>
      <c r="QKK555" s="168"/>
      <c r="QKL555" s="168"/>
      <c r="QKM555" s="168"/>
      <c r="QKN555" s="168"/>
      <c r="QKO555" s="168"/>
      <c r="QKP555" s="168"/>
      <c r="QKQ555" s="168"/>
      <c r="QKR555" s="168"/>
      <c r="QKS555" s="168"/>
      <c r="QKT555" s="168"/>
      <c r="QKU555" s="168"/>
      <c r="QKV555" s="168"/>
      <c r="QKW555" s="168"/>
      <c r="QKX555" s="168"/>
      <c r="QKY555" s="168"/>
      <c r="QKZ555" s="168"/>
      <c r="QLA555" s="168"/>
      <c r="QLB555" s="168"/>
      <c r="QLC555" s="168"/>
      <c r="QLD555" s="168"/>
      <c r="QLE555" s="168"/>
      <c r="QLF555" s="168"/>
      <c r="QLG555" s="168"/>
      <c r="QLH555" s="168"/>
      <c r="QLI555" s="168"/>
      <c r="QLJ555" s="168"/>
      <c r="QLK555" s="168"/>
      <c r="QLL555" s="168"/>
      <c r="QLM555" s="168"/>
      <c r="QLN555" s="168"/>
      <c r="QLO555" s="168"/>
      <c r="QLP555" s="168"/>
      <c r="QLQ555" s="168"/>
      <c r="QLR555" s="168"/>
      <c r="QLS555" s="168"/>
      <c r="QLT555" s="168"/>
      <c r="QLU555" s="168"/>
      <c r="QLV555" s="168"/>
      <c r="QLW555" s="168"/>
      <c r="QLX555" s="168"/>
      <c r="QLY555" s="168"/>
      <c r="QLZ555" s="168"/>
      <c r="QMA555" s="168"/>
      <c r="QMB555" s="168"/>
      <c r="QMC555" s="168"/>
      <c r="QMD555" s="168"/>
      <c r="QME555" s="168"/>
      <c r="QMF555" s="168"/>
      <c r="QMG555" s="168"/>
      <c r="QMH555" s="168"/>
      <c r="QMI555" s="168"/>
      <c r="QMJ555" s="168"/>
      <c r="QMK555" s="168"/>
      <c r="QML555" s="168"/>
      <c r="QMM555" s="168"/>
      <c r="QMN555" s="168"/>
      <c r="QMO555" s="168"/>
      <c r="QMP555" s="168"/>
      <c r="QMQ555" s="168"/>
      <c r="QMR555" s="168"/>
      <c r="QMS555" s="168"/>
      <c r="QMT555" s="168"/>
      <c r="QMU555" s="168"/>
      <c r="QMV555" s="168"/>
      <c r="QMW555" s="168"/>
      <c r="QMX555" s="168"/>
      <c r="QMY555" s="168"/>
      <c r="QMZ555" s="168"/>
      <c r="QNA555" s="168"/>
      <c r="QNB555" s="168"/>
      <c r="QNC555" s="168"/>
      <c r="QND555" s="168"/>
      <c r="QNE555" s="168"/>
      <c r="QNF555" s="168"/>
      <c r="QNG555" s="168"/>
      <c r="QNH555" s="168"/>
      <c r="QNI555" s="168"/>
      <c r="QNJ555" s="168"/>
      <c r="QNK555" s="168"/>
      <c r="QNL555" s="168"/>
      <c r="QNM555" s="168"/>
      <c r="QNN555" s="168"/>
      <c r="QNO555" s="168"/>
      <c r="QNP555" s="168"/>
      <c r="QNQ555" s="168"/>
      <c r="QNR555" s="168"/>
      <c r="QNS555" s="168"/>
      <c r="QNT555" s="168"/>
      <c r="QNU555" s="168"/>
      <c r="QNV555" s="168"/>
      <c r="QNW555" s="168"/>
      <c r="QNX555" s="168"/>
      <c r="QNY555" s="168"/>
      <c r="QNZ555" s="168"/>
      <c r="QOA555" s="168"/>
      <c r="QOB555" s="168"/>
      <c r="QOC555" s="168"/>
      <c r="QOD555" s="168"/>
      <c r="QOE555" s="168"/>
      <c r="QOF555" s="168"/>
      <c r="QOG555" s="168"/>
      <c r="QOH555" s="168"/>
      <c r="QOI555" s="168"/>
      <c r="QOJ555" s="168"/>
      <c r="QOK555" s="168"/>
      <c r="QOL555" s="168"/>
      <c r="QOM555" s="168"/>
      <c r="QON555" s="168"/>
      <c r="QOO555" s="168"/>
      <c r="QOP555" s="168"/>
      <c r="QOQ555" s="168"/>
      <c r="QOR555" s="168"/>
      <c r="QOS555" s="168"/>
      <c r="QOT555" s="168"/>
      <c r="QOU555" s="168"/>
      <c r="QOV555" s="168"/>
      <c r="QOW555" s="168"/>
      <c r="QOX555" s="168"/>
      <c r="QOY555" s="168"/>
      <c r="QOZ555" s="168"/>
      <c r="QPA555" s="168"/>
      <c r="QPB555" s="168"/>
      <c r="QPC555" s="168"/>
      <c r="QPD555" s="168"/>
      <c r="QPE555" s="168"/>
      <c r="QPF555" s="168"/>
      <c r="QPG555" s="168"/>
      <c r="QPH555" s="168"/>
      <c r="QPI555" s="168"/>
      <c r="QPJ555" s="168"/>
      <c r="QPK555" s="168"/>
      <c r="QPL555" s="168"/>
      <c r="QPM555" s="168"/>
      <c r="QPN555" s="168"/>
      <c r="QPO555" s="168"/>
      <c r="QPP555" s="168"/>
      <c r="QPQ555" s="168"/>
      <c r="QPR555" s="168"/>
      <c r="QPS555" s="168"/>
      <c r="QPT555" s="168"/>
      <c r="QPU555" s="168"/>
      <c r="QPV555" s="168"/>
      <c r="QPW555" s="168"/>
      <c r="QPX555" s="168"/>
      <c r="QPY555" s="168"/>
      <c r="QPZ555" s="168"/>
      <c r="QQA555" s="168"/>
      <c r="QQB555" s="168"/>
      <c r="QQC555" s="168"/>
      <c r="QQD555" s="168"/>
      <c r="QQE555" s="168"/>
      <c r="QQF555" s="168"/>
      <c r="QQG555" s="168"/>
      <c r="QQH555" s="168"/>
      <c r="QQI555" s="168"/>
      <c r="QQJ555" s="168"/>
      <c r="QQK555" s="168"/>
      <c r="QQL555" s="168"/>
      <c r="QQM555" s="168"/>
      <c r="QQN555" s="168"/>
      <c r="QQO555" s="168"/>
      <c r="QQP555" s="168"/>
      <c r="QQQ555" s="168"/>
      <c r="QQR555" s="168"/>
      <c r="QQS555" s="168"/>
      <c r="QQT555" s="168"/>
      <c r="QQU555" s="168"/>
      <c r="QQV555" s="168"/>
      <c r="QQW555" s="168"/>
      <c r="QQX555" s="168"/>
      <c r="QQY555" s="168"/>
      <c r="QQZ555" s="168"/>
      <c r="QRA555" s="168"/>
      <c r="QRB555" s="168"/>
      <c r="QRC555" s="168"/>
      <c r="QRD555" s="168"/>
      <c r="QRE555" s="168"/>
      <c r="QRF555" s="168"/>
      <c r="QRG555" s="168"/>
      <c r="QRH555" s="168"/>
      <c r="QRI555" s="168"/>
      <c r="QRJ555" s="168"/>
      <c r="QRK555" s="168"/>
      <c r="QRL555" s="168"/>
      <c r="QRM555" s="168"/>
      <c r="QRN555" s="168"/>
      <c r="QRO555" s="168"/>
      <c r="QRP555" s="168"/>
      <c r="QRQ555" s="168"/>
      <c r="QRR555" s="168"/>
      <c r="QRS555" s="168"/>
      <c r="QRT555" s="168"/>
      <c r="QRU555" s="168"/>
      <c r="QRV555" s="168"/>
      <c r="QRW555" s="168"/>
      <c r="QRX555" s="168"/>
      <c r="QRY555" s="168"/>
      <c r="QRZ555" s="168"/>
      <c r="QSA555" s="168"/>
      <c r="QSB555" s="168"/>
      <c r="QSC555" s="168"/>
      <c r="QSD555" s="168"/>
      <c r="QSE555" s="168"/>
      <c r="QSF555" s="168"/>
      <c r="QSG555" s="168"/>
      <c r="QSH555" s="168"/>
      <c r="QSI555" s="168"/>
      <c r="QSJ555" s="168"/>
      <c r="QSK555" s="168"/>
      <c r="QSL555" s="168"/>
      <c r="QSM555" s="168"/>
      <c r="QSN555" s="168"/>
      <c r="QSO555" s="168"/>
      <c r="QSP555" s="168"/>
      <c r="QSQ555" s="168"/>
      <c r="QSR555" s="168"/>
      <c r="QSS555" s="168"/>
      <c r="QST555" s="168"/>
      <c r="QSU555" s="168"/>
      <c r="QSV555" s="168"/>
      <c r="QSW555" s="168"/>
      <c r="QSX555" s="168"/>
      <c r="QSY555" s="168"/>
      <c r="QSZ555" s="168"/>
      <c r="QTA555" s="168"/>
      <c r="QTB555" s="168"/>
      <c r="QTC555" s="168"/>
      <c r="QTD555" s="168"/>
      <c r="QTE555" s="168"/>
      <c r="QTF555" s="168"/>
      <c r="QTG555" s="168"/>
      <c r="QTH555" s="168"/>
      <c r="QTI555" s="168"/>
      <c r="QTJ555" s="168"/>
      <c r="QTK555" s="168"/>
      <c r="QTL555" s="168"/>
      <c r="QTM555" s="168"/>
      <c r="QTN555" s="168"/>
      <c r="QTO555" s="168"/>
      <c r="QTP555" s="168"/>
      <c r="QTQ555" s="168"/>
      <c r="QTR555" s="168"/>
      <c r="QTS555" s="168"/>
      <c r="QTT555" s="168"/>
      <c r="QTU555" s="168"/>
      <c r="QTV555" s="168"/>
      <c r="QTW555" s="168"/>
      <c r="QTX555" s="168"/>
      <c r="QTY555" s="168"/>
      <c r="QTZ555" s="168"/>
      <c r="QUA555" s="168"/>
      <c r="QUB555" s="168"/>
      <c r="QUC555" s="168"/>
      <c r="QUD555" s="168"/>
      <c r="QUE555" s="168"/>
      <c r="QUF555" s="168"/>
      <c r="QUG555" s="168"/>
      <c r="QUH555" s="168"/>
      <c r="QUI555" s="168"/>
      <c r="QUJ555" s="168"/>
      <c r="QUK555" s="168"/>
      <c r="QUL555" s="168"/>
      <c r="QUM555" s="168"/>
      <c r="QUN555" s="168"/>
      <c r="QUO555" s="168"/>
      <c r="QUP555" s="168"/>
      <c r="QUQ555" s="168"/>
      <c r="QUR555" s="168"/>
      <c r="QUS555" s="168"/>
      <c r="QUT555" s="168"/>
      <c r="QUU555" s="168"/>
      <c r="QUV555" s="168"/>
      <c r="QUW555" s="168"/>
      <c r="QUX555" s="168"/>
      <c r="QUY555" s="168"/>
      <c r="QUZ555" s="168"/>
      <c r="QVA555" s="168"/>
      <c r="QVB555" s="168"/>
      <c r="QVC555" s="168"/>
      <c r="QVD555" s="168"/>
      <c r="QVE555" s="168"/>
      <c r="QVF555" s="168"/>
      <c r="QVG555" s="168"/>
      <c r="QVH555" s="168"/>
      <c r="QVI555" s="168"/>
      <c r="QVJ555" s="168"/>
      <c r="QVK555" s="168"/>
      <c r="QVL555" s="168"/>
      <c r="QVM555" s="168"/>
      <c r="QVN555" s="168"/>
      <c r="QVO555" s="168"/>
      <c r="QVP555" s="168"/>
      <c r="QVQ555" s="168"/>
      <c r="QVR555" s="168"/>
      <c r="QVS555" s="168"/>
      <c r="QVT555" s="168"/>
      <c r="QVU555" s="168"/>
      <c r="QVV555" s="168"/>
      <c r="QVW555" s="168"/>
      <c r="QVX555" s="168"/>
      <c r="QVY555" s="168"/>
      <c r="QVZ555" s="168"/>
      <c r="QWA555" s="168"/>
      <c r="QWB555" s="168"/>
      <c r="QWC555" s="168"/>
      <c r="QWD555" s="168"/>
      <c r="QWE555" s="168"/>
      <c r="QWF555" s="168"/>
      <c r="QWG555" s="168"/>
      <c r="QWH555" s="168"/>
      <c r="QWI555" s="168"/>
      <c r="QWJ555" s="168"/>
      <c r="QWK555" s="168"/>
      <c r="QWL555" s="168"/>
      <c r="QWM555" s="168"/>
      <c r="QWN555" s="168"/>
      <c r="QWO555" s="168"/>
      <c r="QWP555" s="168"/>
      <c r="QWQ555" s="168"/>
      <c r="QWR555" s="168"/>
      <c r="QWS555" s="168"/>
      <c r="QWT555" s="168"/>
      <c r="QWU555" s="168"/>
      <c r="QWV555" s="168"/>
      <c r="QWW555" s="168"/>
      <c r="QWX555" s="168"/>
      <c r="QWY555" s="168"/>
      <c r="QWZ555" s="168"/>
      <c r="QXA555" s="168"/>
      <c r="QXB555" s="168"/>
      <c r="QXC555" s="168"/>
      <c r="QXD555" s="168"/>
      <c r="QXE555" s="168"/>
      <c r="QXF555" s="168"/>
      <c r="QXG555" s="168"/>
      <c r="QXH555" s="168"/>
      <c r="QXI555" s="168"/>
      <c r="QXJ555" s="168"/>
      <c r="QXK555" s="168"/>
      <c r="QXL555" s="168"/>
      <c r="QXM555" s="168"/>
      <c r="QXN555" s="168"/>
      <c r="QXO555" s="168"/>
      <c r="QXP555" s="168"/>
      <c r="QXQ555" s="168"/>
      <c r="QXR555" s="168"/>
      <c r="QXS555" s="168"/>
      <c r="QXT555" s="168"/>
      <c r="QXU555" s="168"/>
      <c r="QXV555" s="168"/>
      <c r="QXW555" s="168"/>
      <c r="QXX555" s="168"/>
      <c r="QXY555" s="168"/>
      <c r="QXZ555" s="168"/>
      <c r="QYA555" s="168"/>
      <c r="QYB555" s="168"/>
      <c r="QYC555" s="168"/>
      <c r="QYD555" s="168"/>
      <c r="QYE555" s="168"/>
      <c r="QYF555" s="168"/>
      <c r="QYG555" s="168"/>
      <c r="QYH555" s="168"/>
      <c r="QYI555" s="168"/>
      <c r="QYJ555" s="168"/>
      <c r="QYK555" s="168"/>
      <c r="QYL555" s="168"/>
      <c r="QYM555" s="168"/>
      <c r="QYN555" s="168"/>
      <c r="QYO555" s="168"/>
      <c r="QYP555" s="168"/>
      <c r="QYQ555" s="168"/>
      <c r="QYR555" s="168"/>
      <c r="QYS555" s="168"/>
      <c r="QYT555" s="168"/>
      <c r="QYU555" s="168"/>
      <c r="QYV555" s="168"/>
      <c r="QYW555" s="168"/>
      <c r="QYX555" s="168"/>
      <c r="QYY555" s="168"/>
      <c r="QYZ555" s="168"/>
      <c r="QZA555" s="168"/>
      <c r="QZB555" s="168"/>
      <c r="QZC555" s="168"/>
      <c r="QZD555" s="168"/>
      <c r="QZE555" s="168"/>
      <c r="QZF555" s="168"/>
      <c r="QZG555" s="168"/>
      <c r="QZH555" s="168"/>
      <c r="QZI555" s="168"/>
      <c r="QZJ555" s="168"/>
      <c r="QZK555" s="168"/>
      <c r="QZL555" s="168"/>
      <c r="QZM555" s="168"/>
      <c r="QZN555" s="168"/>
      <c r="QZO555" s="168"/>
      <c r="QZP555" s="168"/>
      <c r="QZQ555" s="168"/>
      <c r="QZR555" s="168"/>
      <c r="QZS555" s="168"/>
      <c r="QZT555" s="168"/>
      <c r="QZU555" s="168"/>
      <c r="QZV555" s="168"/>
      <c r="QZW555" s="168"/>
      <c r="QZX555" s="168"/>
      <c r="QZY555" s="168"/>
      <c r="QZZ555" s="168"/>
      <c r="RAA555" s="168"/>
      <c r="RAB555" s="168"/>
      <c r="RAC555" s="168"/>
      <c r="RAD555" s="168"/>
      <c r="RAE555" s="168"/>
      <c r="RAF555" s="168"/>
      <c r="RAG555" s="168"/>
      <c r="RAH555" s="168"/>
      <c r="RAI555" s="168"/>
      <c r="RAJ555" s="168"/>
      <c r="RAK555" s="168"/>
      <c r="RAL555" s="168"/>
      <c r="RAM555" s="168"/>
      <c r="RAN555" s="168"/>
      <c r="RAO555" s="168"/>
      <c r="RAP555" s="168"/>
      <c r="RAQ555" s="168"/>
      <c r="RAR555" s="168"/>
      <c r="RAS555" s="168"/>
      <c r="RAT555" s="168"/>
      <c r="RAU555" s="168"/>
      <c r="RAV555" s="168"/>
      <c r="RAW555" s="168"/>
      <c r="RAX555" s="168"/>
      <c r="RAY555" s="168"/>
      <c r="RAZ555" s="168"/>
      <c r="RBA555" s="168"/>
      <c r="RBB555" s="168"/>
      <c r="RBC555" s="168"/>
      <c r="RBD555" s="168"/>
      <c r="RBE555" s="168"/>
      <c r="RBF555" s="168"/>
      <c r="RBG555" s="168"/>
      <c r="RBH555" s="168"/>
      <c r="RBI555" s="168"/>
      <c r="RBJ555" s="168"/>
      <c r="RBK555" s="168"/>
      <c r="RBL555" s="168"/>
      <c r="RBM555" s="168"/>
      <c r="RBN555" s="168"/>
      <c r="RBO555" s="168"/>
      <c r="RBP555" s="168"/>
      <c r="RBQ555" s="168"/>
      <c r="RBR555" s="168"/>
      <c r="RBS555" s="168"/>
      <c r="RBT555" s="168"/>
      <c r="RBU555" s="168"/>
      <c r="RBV555" s="168"/>
      <c r="RBW555" s="168"/>
      <c r="RBX555" s="168"/>
      <c r="RBY555" s="168"/>
      <c r="RBZ555" s="168"/>
      <c r="RCA555" s="168"/>
      <c r="RCB555" s="168"/>
      <c r="RCC555" s="168"/>
      <c r="RCD555" s="168"/>
      <c r="RCE555" s="168"/>
      <c r="RCF555" s="168"/>
      <c r="RCG555" s="168"/>
      <c r="RCH555" s="168"/>
      <c r="RCI555" s="168"/>
      <c r="RCJ555" s="168"/>
      <c r="RCK555" s="168"/>
      <c r="RCL555" s="168"/>
      <c r="RCM555" s="168"/>
      <c r="RCN555" s="168"/>
      <c r="RCO555" s="168"/>
      <c r="RCP555" s="168"/>
      <c r="RCQ555" s="168"/>
      <c r="RCR555" s="168"/>
      <c r="RCS555" s="168"/>
      <c r="RCT555" s="168"/>
      <c r="RCU555" s="168"/>
      <c r="RCV555" s="168"/>
      <c r="RCW555" s="168"/>
      <c r="RCX555" s="168"/>
      <c r="RCY555" s="168"/>
      <c r="RCZ555" s="168"/>
      <c r="RDA555" s="168"/>
      <c r="RDB555" s="168"/>
      <c r="RDC555" s="168"/>
      <c r="RDD555" s="168"/>
      <c r="RDE555" s="168"/>
      <c r="RDF555" s="168"/>
      <c r="RDG555" s="168"/>
      <c r="RDH555" s="168"/>
      <c r="RDI555" s="168"/>
      <c r="RDJ555" s="168"/>
      <c r="RDK555" s="168"/>
      <c r="RDL555" s="168"/>
      <c r="RDM555" s="168"/>
      <c r="RDN555" s="168"/>
      <c r="RDO555" s="168"/>
      <c r="RDP555" s="168"/>
      <c r="RDQ555" s="168"/>
      <c r="RDR555" s="168"/>
      <c r="RDS555" s="168"/>
      <c r="RDT555" s="168"/>
      <c r="RDU555" s="168"/>
      <c r="RDV555" s="168"/>
      <c r="RDW555" s="168"/>
      <c r="RDX555" s="168"/>
      <c r="RDY555" s="168"/>
      <c r="RDZ555" s="168"/>
      <c r="REA555" s="168"/>
      <c r="REB555" s="168"/>
      <c r="REC555" s="168"/>
      <c r="RED555" s="168"/>
      <c r="REE555" s="168"/>
      <c r="REF555" s="168"/>
      <c r="REG555" s="168"/>
      <c r="REH555" s="168"/>
      <c r="REI555" s="168"/>
      <c r="REJ555" s="168"/>
      <c r="REK555" s="168"/>
      <c r="REL555" s="168"/>
      <c r="REM555" s="168"/>
      <c r="REN555" s="168"/>
      <c r="REO555" s="168"/>
      <c r="REP555" s="168"/>
      <c r="REQ555" s="168"/>
      <c r="RER555" s="168"/>
      <c r="RES555" s="168"/>
      <c r="RET555" s="168"/>
      <c r="REU555" s="168"/>
      <c r="REV555" s="168"/>
      <c r="REW555" s="168"/>
      <c r="REX555" s="168"/>
      <c r="REY555" s="168"/>
      <c r="REZ555" s="168"/>
      <c r="RFA555" s="168"/>
      <c r="RFB555" s="168"/>
      <c r="RFC555" s="168"/>
      <c r="RFD555" s="168"/>
      <c r="RFE555" s="168"/>
      <c r="RFF555" s="168"/>
      <c r="RFG555" s="168"/>
      <c r="RFH555" s="168"/>
      <c r="RFI555" s="168"/>
      <c r="RFJ555" s="168"/>
      <c r="RFK555" s="168"/>
      <c r="RFL555" s="168"/>
      <c r="RFM555" s="168"/>
      <c r="RFN555" s="168"/>
      <c r="RFO555" s="168"/>
      <c r="RFP555" s="168"/>
      <c r="RFQ555" s="168"/>
      <c r="RFR555" s="168"/>
      <c r="RFS555" s="168"/>
      <c r="RFT555" s="168"/>
      <c r="RFU555" s="168"/>
      <c r="RFV555" s="168"/>
      <c r="RFW555" s="168"/>
      <c r="RFX555" s="168"/>
      <c r="RFY555" s="168"/>
      <c r="RFZ555" s="168"/>
      <c r="RGA555" s="168"/>
      <c r="RGB555" s="168"/>
      <c r="RGC555" s="168"/>
      <c r="RGD555" s="168"/>
      <c r="RGE555" s="168"/>
      <c r="RGF555" s="168"/>
      <c r="RGG555" s="168"/>
      <c r="RGH555" s="168"/>
      <c r="RGI555" s="168"/>
      <c r="RGJ555" s="168"/>
      <c r="RGK555" s="168"/>
      <c r="RGL555" s="168"/>
      <c r="RGM555" s="168"/>
      <c r="RGN555" s="168"/>
      <c r="RGO555" s="168"/>
      <c r="RGP555" s="168"/>
      <c r="RGQ555" s="168"/>
      <c r="RGR555" s="168"/>
      <c r="RGS555" s="168"/>
      <c r="RGT555" s="168"/>
      <c r="RGU555" s="168"/>
      <c r="RGV555" s="168"/>
      <c r="RGW555" s="168"/>
      <c r="RGX555" s="168"/>
      <c r="RGY555" s="168"/>
      <c r="RGZ555" s="168"/>
      <c r="RHA555" s="168"/>
      <c r="RHB555" s="168"/>
      <c r="RHC555" s="168"/>
      <c r="RHD555" s="168"/>
      <c r="RHE555" s="168"/>
      <c r="RHF555" s="168"/>
      <c r="RHG555" s="168"/>
      <c r="RHH555" s="168"/>
      <c r="RHI555" s="168"/>
      <c r="RHJ555" s="168"/>
      <c r="RHK555" s="168"/>
      <c r="RHL555" s="168"/>
      <c r="RHM555" s="168"/>
      <c r="RHN555" s="168"/>
      <c r="RHO555" s="168"/>
      <c r="RHP555" s="168"/>
      <c r="RHQ555" s="168"/>
      <c r="RHR555" s="168"/>
      <c r="RHS555" s="168"/>
      <c r="RHT555" s="168"/>
      <c r="RHU555" s="168"/>
      <c r="RHV555" s="168"/>
      <c r="RHW555" s="168"/>
      <c r="RHX555" s="168"/>
      <c r="RHY555" s="168"/>
      <c r="RHZ555" s="168"/>
      <c r="RIA555" s="168"/>
      <c r="RIB555" s="168"/>
      <c r="RIC555" s="168"/>
      <c r="RID555" s="168"/>
      <c r="RIE555" s="168"/>
      <c r="RIF555" s="168"/>
      <c r="RIG555" s="168"/>
      <c r="RIH555" s="168"/>
      <c r="RII555" s="168"/>
      <c r="RIJ555" s="168"/>
      <c r="RIK555" s="168"/>
      <c r="RIL555" s="168"/>
      <c r="RIM555" s="168"/>
      <c r="RIN555" s="168"/>
      <c r="RIO555" s="168"/>
      <c r="RIP555" s="168"/>
      <c r="RIQ555" s="168"/>
      <c r="RIR555" s="168"/>
      <c r="RIS555" s="168"/>
      <c r="RIT555" s="168"/>
      <c r="RIU555" s="168"/>
      <c r="RIV555" s="168"/>
      <c r="RIW555" s="168"/>
      <c r="RIX555" s="168"/>
      <c r="RIY555" s="168"/>
      <c r="RIZ555" s="168"/>
      <c r="RJA555" s="168"/>
      <c r="RJB555" s="168"/>
      <c r="RJC555" s="168"/>
      <c r="RJD555" s="168"/>
      <c r="RJE555" s="168"/>
      <c r="RJF555" s="168"/>
      <c r="RJG555" s="168"/>
      <c r="RJH555" s="168"/>
      <c r="RJI555" s="168"/>
      <c r="RJJ555" s="168"/>
      <c r="RJK555" s="168"/>
      <c r="RJL555" s="168"/>
      <c r="RJM555" s="168"/>
      <c r="RJN555" s="168"/>
      <c r="RJO555" s="168"/>
      <c r="RJP555" s="168"/>
      <c r="RJQ555" s="168"/>
      <c r="RJR555" s="168"/>
      <c r="RJS555" s="168"/>
      <c r="RJT555" s="168"/>
      <c r="RJU555" s="168"/>
      <c r="RJV555" s="168"/>
      <c r="RJW555" s="168"/>
      <c r="RJX555" s="168"/>
      <c r="RJY555" s="168"/>
      <c r="RJZ555" s="168"/>
      <c r="RKA555" s="168"/>
      <c r="RKB555" s="168"/>
      <c r="RKC555" s="168"/>
      <c r="RKD555" s="168"/>
      <c r="RKE555" s="168"/>
      <c r="RKF555" s="168"/>
      <c r="RKG555" s="168"/>
      <c r="RKH555" s="168"/>
      <c r="RKI555" s="168"/>
      <c r="RKJ555" s="168"/>
      <c r="RKK555" s="168"/>
      <c r="RKL555" s="168"/>
      <c r="RKM555" s="168"/>
      <c r="RKN555" s="168"/>
      <c r="RKO555" s="168"/>
      <c r="RKP555" s="168"/>
      <c r="RKQ555" s="168"/>
      <c r="RKR555" s="168"/>
      <c r="RKS555" s="168"/>
      <c r="RKT555" s="168"/>
      <c r="RKU555" s="168"/>
      <c r="RKV555" s="168"/>
      <c r="RKW555" s="168"/>
      <c r="RKX555" s="168"/>
      <c r="RKY555" s="168"/>
      <c r="RKZ555" s="168"/>
      <c r="RLA555" s="168"/>
      <c r="RLB555" s="168"/>
      <c r="RLC555" s="168"/>
      <c r="RLD555" s="168"/>
      <c r="RLE555" s="168"/>
      <c r="RLF555" s="168"/>
      <c r="RLG555" s="168"/>
      <c r="RLH555" s="168"/>
      <c r="RLI555" s="168"/>
      <c r="RLJ555" s="168"/>
      <c r="RLK555" s="168"/>
      <c r="RLL555" s="168"/>
      <c r="RLM555" s="168"/>
      <c r="RLN555" s="168"/>
      <c r="RLO555" s="168"/>
      <c r="RLP555" s="168"/>
      <c r="RLQ555" s="168"/>
      <c r="RLR555" s="168"/>
      <c r="RLS555" s="168"/>
      <c r="RLT555" s="168"/>
      <c r="RLU555" s="168"/>
      <c r="RLV555" s="168"/>
      <c r="RLW555" s="168"/>
      <c r="RLX555" s="168"/>
      <c r="RLY555" s="168"/>
      <c r="RLZ555" s="168"/>
      <c r="RMA555" s="168"/>
      <c r="RMB555" s="168"/>
      <c r="RMC555" s="168"/>
      <c r="RMD555" s="168"/>
      <c r="RME555" s="168"/>
      <c r="RMF555" s="168"/>
      <c r="RMG555" s="168"/>
      <c r="RMH555" s="168"/>
      <c r="RMI555" s="168"/>
      <c r="RMJ555" s="168"/>
      <c r="RMK555" s="168"/>
      <c r="RML555" s="168"/>
      <c r="RMM555" s="168"/>
      <c r="RMN555" s="168"/>
      <c r="RMO555" s="168"/>
      <c r="RMP555" s="168"/>
      <c r="RMQ555" s="168"/>
      <c r="RMR555" s="168"/>
      <c r="RMS555" s="168"/>
      <c r="RMT555" s="168"/>
      <c r="RMU555" s="168"/>
      <c r="RMV555" s="168"/>
      <c r="RMW555" s="168"/>
      <c r="RMX555" s="168"/>
      <c r="RMY555" s="168"/>
      <c r="RMZ555" s="168"/>
      <c r="RNA555" s="168"/>
      <c r="RNB555" s="168"/>
      <c r="RNC555" s="168"/>
      <c r="RND555" s="168"/>
      <c r="RNE555" s="168"/>
      <c r="RNF555" s="168"/>
      <c r="RNG555" s="168"/>
      <c r="RNH555" s="168"/>
      <c r="RNI555" s="168"/>
      <c r="RNJ555" s="168"/>
      <c r="RNK555" s="168"/>
      <c r="RNL555" s="168"/>
      <c r="RNM555" s="168"/>
      <c r="RNN555" s="168"/>
      <c r="RNO555" s="168"/>
      <c r="RNP555" s="168"/>
      <c r="RNQ555" s="168"/>
      <c r="RNR555" s="168"/>
      <c r="RNS555" s="168"/>
      <c r="RNT555" s="168"/>
      <c r="RNU555" s="168"/>
      <c r="RNV555" s="168"/>
      <c r="RNW555" s="168"/>
      <c r="RNX555" s="168"/>
      <c r="RNY555" s="168"/>
      <c r="RNZ555" s="168"/>
      <c r="ROA555" s="168"/>
      <c r="ROB555" s="168"/>
      <c r="ROC555" s="168"/>
      <c r="ROD555" s="168"/>
      <c r="ROE555" s="168"/>
      <c r="ROF555" s="168"/>
      <c r="ROG555" s="168"/>
      <c r="ROH555" s="168"/>
      <c r="ROI555" s="168"/>
      <c r="ROJ555" s="168"/>
      <c r="ROK555" s="168"/>
      <c r="ROL555" s="168"/>
      <c r="ROM555" s="168"/>
      <c r="RON555" s="168"/>
      <c r="ROO555" s="168"/>
      <c r="ROP555" s="168"/>
      <c r="ROQ555" s="168"/>
      <c r="ROR555" s="168"/>
      <c r="ROS555" s="168"/>
      <c r="ROT555" s="168"/>
      <c r="ROU555" s="168"/>
      <c r="ROV555" s="168"/>
      <c r="ROW555" s="168"/>
      <c r="ROX555" s="168"/>
      <c r="ROY555" s="168"/>
      <c r="ROZ555" s="168"/>
      <c r="RPA555" s="168"/>
      <c r="RPB555" s="168"/>
      <c r="RPC555" s="168"/>
      <c r="RPD555" s="168"/>
      <c r="RPE555" s="168"/>
      <c r="RPF555" s="168"/>
      <c r="RPG555" s="168"/>
      <c r="RPH555" s="168"/>
      <c r="RPI555" s="168"/>
      <c r="RPJ555" s="168"/>
      <c r="RPK555" s="168"/>
      <c r="RPL555" s="168"/>
      <c r="RPM555" s="168"/>
      <c r="RPN555" s="168"/>
      <c r="RPO555" s="168"/>
      <c r="RPP555" s="168"/>
      <c r="RPQ555" s="168"/>
      <c r="RPR555" s="168"/>
      <c r="RPS555" s="168"/>
      <c r="RPT555" s="168"/>
      <c r="RPU555" s="168"/>
      <c r="RPV555" s="168"/>
      <c r="RPW555" s="168"/>
      <c r="RPX555" s="168"/>
      <c r="RPY555" s="168"/>
      <c r="RPZ555" s="168"/>
      <c r="RQA555" s="168"/>
      <c r="RQB555" s="168"/>
      <c r="RQC555" s="168"/>
      <c r="RQD555" s="168"/>
      <c r="RQE555" s="168"/>
      <c r="RQF555" s="168"/>
      <c r="RQG555" s="168"/>
      <c r="RQH555" s="168"/>
      <c r="RQI555" s="168"/>
      <c r="RQJ555" s="168"/>
      <c r="RQK555" s="168"/>
      <c r="RQL555" s="168"/>
      <c r="RQM555" s="168"/>
      <c r="RQN555" s="168"/>
      <c r="RQO555" s="168"/>
      <c r="RQP555" s="168"/>
      <c r="RQQ555" s="168"/>
      <c r="RQR555" s="168"/>
      <c r="RQS555" s="168"/>
      <c r="RQT555" s="168"/>
      <c r="RQU555" s="168"/>
      <c r="RQV555" s="168"/>
      <c r="RQW555" s="168"/>
      <c r="RQX555" s="168"/>
      <c r="RQY555" s="168"/>
      <c r="RQZ555" s="168"/>
      <c r="RRA555" s="168"/>
      <c r="RRB555" s="168"/>
      <c r="RRC555" s="168"/>
      <c r="RRD555" s="168"/>
      <c r="RRE555" s="168"/>
      <c r="RRF555" s="168"/>
      <c r="RRG555" s="168"/>
      <c r="RRH555" s="168"/>
      <c r="RRI555" s="168"/>
      <c r="RRJ555" s="168"/>
      <c r="RRK555" s="168"/>
      <c r="RRL555" s="168"/>
      <c r="RRM555" s="168"/>
      <c r="RRN555" s="168"/>
      <c r="RRO555" s="168"/>
      <c r="RRP555" s="168"/>
      <c r="RRQ555" s="168"/>
      <c r="RRR555" s="168"/>
      <c r="RRS555" s="168"/>
      <c r="RRT555" s="168"/>
      <c r="RRU555" s="168"/>
      <c r="RRV555" s="168"/>
      <c r="RRW555" s="168"/>
      <c r="RRX555" s="168"/>
      <c r="RRY555" s="168"/>
      <c r="RRZ555" s="168"/>
      <c r="RSA555" s="168"/>
      <c r="RSB555" s="168"/>
      <c r="RSC555" s="168"/>
      <c r="RSD555" s="168"/>
      <c r="RSE555" s="168"/>
      <c r="RSF555" s="168"/>
      <c r="RSG555" s="168"/>
      <c r="RSH555" s="168"/>
      <c r="RSI555" s="168"/>
      <c r="RSJ555" s="168"/>
      <c r="RSK555" s="168"/>
      <c r="RSL555" s="168"/>
      <c r="RSM555" s="168"/>
      <c r="RSN555" s="168"/>
      <c r="RSO555" s="168"/>
      <c r="RSP555" s="168"/>
      <c r="RSQ555" s="168"/>
      <c r="RSR555" s="168"/>
      <c r="RSS555" s="168"/>
      <c r="RST555" s="168"/>
      <c r="RSU555" s="168"/>
      <c r="RSV555" s="168"/>
      <c r="RSW555" s="168"/>
      <c r="RSX555" s="168"/>
      <c r="RSY555" s="168"/>
      <c r="RSZ555" s="168"/>
      <c r="RTA555" s="168"/>
      <c r="RTB555" s="168"/>
      <c r="RTC555" s="168"/>
      <c r="RTD555" s="168"/>
      <c r="RTE555" s="168"/>
      <c r="RTF555" s="168"/>
      <c r="RTG555" s="168"/>
      <c r="RTH555" s="168"/>
      <c r="RTI555" s="168"/>
      <c r="RTJ555" s="168"/>
      <c r="RTK555" s="168"/>
      <c r="RTL555" s="168"/>
      <c r="RTM555" s="168"/>
      <c r="RTN555" s="168"/>
      <c r="RTO555" s="168"/>
      <c r="RTP555" s="168"/>
      <c r="RTQ555" s="168"/>
      <c r="RTR555" s="168"/>
      <c r="RTS555" s="168"/>
      <c r="RTT555" s="168"/>
      <c r="RTU555" s="168"/>
      <c r="RTV555" s="168"/>
      <c r="RTW555" s="168"/>
      <c r="RTX555" s="168"/>
      <c r="RTY555" s="168"/>
      <c r="RTZ555" s="168"/>
      <c r="RUA555" s="168"/>
      <c r="RUB555" s="168"/>
      <c r="RUC555" s="168"/>
      <c r="RUD555" s="168"/>
      <c r="RUE555" s="168"/>
      <c r="RUF555" s="168"/>
      <c r="RUG555" s="168"/>
      <c r="RUH555" s="168"/>
      <c r="RUI555" s="168"/>
      <c r="RUJ555" s="168"/>
      <c r="RUK555" s="168"/>
      <c r="RUL555" s="168"/>
      <c r="RUM555" s="168"/>
      <c r="RUN555" s="168"/>
      <c r="RUO555" s="168"/>
      <c r="RUP555" s="168"/>
      <c r="RUQ555" s="168"/>
      <c r="RUR555" s="168"/>
      <c r="RUS555" s="168"/>
      <c r="RUT555" s="168"/>
      <c r="RUU555" s="168"/>
      <c r="RUV555" s="168"/>
      <c r="RUW555" s="168"/>
      <c r="RUX555" s="168"/>
      <c r="RUY555" s="168"/>
      <c r="RUZ555" s="168"/>
      <c r="RVA555" s="168"/>
      <c r="RVB555" s="168"/>
      <c r="RVC555" s="168"/>
      <c r="RVD555" s="168"/>
      <c r="RVE555" s="168"/>
      <c r="RVF555" s="168"/>
      <c r="RVG555" s="168"/>
      <c r="RVH555" s="168"/>
      <c r="RVI555" s="168"/>
      <c r="RVJ555" s="168"/>
      <c r="RVK555" s="168"/>
      <c r="RVL555" s="168"/>
      <c r="RVM555" s="168"/>
      <c r="RVN555" s="168"/>
      <c r="RVO555" s="168"/>
      <c r="RVP555" s="168"/>
      <c r="RVQ555" s="168"/>
      <c r="RVR555" s="168"/>
      <c r="RVS555" s="168"/>
      <c r="RVT555" s="168"/>
      <c r="RVU555" s="168"/>
      <c r="RVV555" s="168"/>
      <c r="RVW555" s="168"/>
      <c r="RVX555" s="168"/>
      <c r="RVY555" s="168"/>
      <c r="RVZ555" s="168"/>
      <c r="RWA555" s="168"/>
      <c r="RWB555" s="168"/>
      <c r="RWC555" s="168"/>
      <c r="RWD555" s="168"/>
      <c r="RWE555" s="168"/>
      <c r="RWF555" s="168"/>
      <c r="RWG555" s="168"/>
      <c r="RWH555" s="168"/>
      <c r="RWI555" s="168"/>
      <c r="RWJ555" s="168"/>
      <c r="RWK555" s="168"/>
      <c r="RWL555" s="168"/>
      <c r="RWM555" s="168"/>
      <c r="RWN555" s="168"/>
      <c r="RWO555" s="168"/>
      <c r="RWP555" s="168"/>
      <c r="RWQ555" s="168"/>
      <c r="RWR555" s="168"/>
      <c r="RWS555" s="168"/>
      <c r="RWT555" s="168"/>
      <c r="RWU555" s="168"/>
      <c r="RWV555" s="168"/>
      <c r="RWW555" s="168"/>
      <c r="RWX555" s="168"/>
      <c r="RWY555" s="168"/>
      <c r="RWZ555" s="168"/>
      <c r="RXA555" s="168"/>
      <c r="RXB555" s="168"/>
      <c r="RXC555" s="168"/>
      <c r="RXD555" s="168"/>
      <c r="RXE555" s="168"/>
      <c r="RXF555" s="168"/>
      <c r="RXG555" s="168"/>
      <c r="RXH555" s="168"/>
      <c r="RXI555" s="168"/>
      <c r="RXJ555" s="168"/>
      <c r="RXK555" s="168"/>
      <c r="RXL555" s="168"/>
      <c r="RXM555" s="168"/>
      <c r="RXN555" s="168"/>
      <c r="RXO555" s="168"/>
      <c r="RXP555" s="168"/>
      <c r="RXQ555" s="168"/>
      <c r="RXR555" s="168"/>
      <c r="RXS555" s="168"/>
      <c r="RXT555" s="168"/>
      <c r="RXU555" s="168"/>
      <c r="RXV555" s="168"/>
      <c r="RXW555" s="168"/>
      <c r="RXX555" s="168"/>
      <c r="RXY555" s="168"/>
      <c r="RXZ555" s="168"/>
      <c r="RYA555" s="168"/>
      <c r="RYB555" s="168"/>
      <c r="RYC555" s="168"/>
      <c r="RYD555" s="168"/>
      <c r="RYE555" s="168"/>
      <c r="RYF555" s="168"/>
      <c r="RYG555" s="168"/>
      <c r="RYH555" s="168"/>
      <c r="RYI555" s="168"/>
      <c r="RYJ555" s="168"/>
      <c r="RYK555" s="168"/>
      <c r="RYL555" s="168"/>
      <c r="RYM555" s="168"/>
      <c r="RYN555" s="168"/>
      <c r="RYO555" s="168"/>
      <c r="RYP555" s="168"/>
      <c r="RYQ555" s="168"/>
      <c r="RYR555" s="168"/>
      <c r="RYS555" s="168"/>
      <c r="RYT555" s="168"/>
      <c r="RYU555" s="168"/>
      <c r="RYV555" s="168"/>
      <c r="RYW555" s="168"/>
      <c r="RYX555" s="168"/>
      <c r="RYY555" s="168"/>
      <c r="RYZ555" s="168"/>
      <c r="RZA555" s="168"/>
      <c r="RZB555" s="168"/>
      <c r="RZC555" s="168"/>
      <c r="RZD555" s="168"/>
      <c r="RZE555" s="168"/>
      <c r="RZF555" s="168"/>
      <c r="RZG555" s="168"/>
      <c r="RZH555" s="168"/>
      <c r="RZI555" s="168"/>
      <c r="RZJ555" s="168"/>
      <c r="RZK555" s="168"/>
      <c r="RZL555" s="168"/>
      <c r="RZM555" s="168"/>
      <c r="RZN555" s="168"/>
      <c r="RZO555" s="168"/>
      <c r="RZP555" s="168"/>
      <c r="RZQ555" s="168"/>
      <c r="RZR555" s="168"/>
      <c r="RZS555" s="168"/>
      <c r="RZT555" s="168"/>
      <c r="RZU555" s="168"/>
      <c r="RZV555" s="168"/>
      <c r="RZW555" s="168"/>
      <c r="RZX555" s="168"/>
      <c r="RZY555" s="168"/>
      <c r="RZZ555" s="168"/>
      <c r="SAA555" s="168"/>
      <c r="SAB555" s="168"/>
      <c r="SAC555" s="168"/>
      <c r="SAD555" s="168"/>
      <c r="SAE555" s="168"/>
      <c r="SAF555" s="168"/>
      <c r="SAG555" s="168"/>
      <c r="SAH555" s="168"/>
      <c r="SAI555" s="168"/>
      <c r="SAJ555" s="168"/>
      <c r="SAK555" s="168"/>
      <c r="SAL555" s="168"/>
      <c r="SAM555" s="168"/>
      <c r="SAN555" s="168"/>
      <c r="SAO555" s="168"/>
      <c r="SAP555" s="168"/>
      <c r="SAQ555" s="168"/>
      <c r="SAR555" s="168"/>
      <c r="SAS555" s="168"/>
      <c r="SAT555" s="168"/>
      <c r="SAU555" s="168"/>
      <c r="SAV555" s="168"/>
      <c r="SAW555" s="168"/>
      <c r="SAX555" s="168"/>
      <c r="SAY555" s="168"/>
      <c r="SAZ555" s="168"/>
      <c r="SBA555" s="168"/>
      <c r="SBB555" s="168"/>
      <c r="SBC555" s="168"/>
      <c r="SBD555" s="168"/>
      <c r="SBE555" s="168"/>
      <c r="SBF555" s="168"/>
      <c r="SBG555" s="168"/>
      <c r="SBH555" s="168"/>
      <c r="SBI555" s="168"/>
      <c r="SBJ555" s="168"/>
      <c r="SBK555" s="168"/>
      <c r="SBL555" s="168"/>
      <c r="SBM555" s="168"/>
      <c r="SBN555" s="168"/>
      <c r="SBO555" s="168"/>
      <c r="SBP555" s="168"/>
      <c r="SBQ555" s="168"/>
      <c r="SBR555" s="168"/>
      <c r="SBS555" s="168"/>
      <c r="SBT555" s="168"/>
      <c r="SBU555" s="168"/>
      <c r="SBV555" s="168"/>
      <c r="SBW555" s="168"/>
      <c r="SBX555" s="168"/>
      <c r="SBY555" s="168"/>
      <c r="SBZ555" s="168"/>
      <c r="SCA555" s="168"/>
      <c r="SCB555" s="168"/>
      <c r="SCC555" s="168"/>
      <c r="SCD555" s="168"/>
      <c r="SCE555" s="168"/>
      <c r="SCF555" s="168"/>
      <c r="SCG555" s="168"/>
      <c r="SCH555" s="168"/>
      <c r="SCI555" s="168"/>
      <c r="SCJ555" s="168"/>
      <c r="SCK555" s="168"/>
      <c r="SCL555" s="168"/>
      <c r="SCM555" s="168"/>
      <c r="SCN555" s="168"/>
      <c r="SCO555" s="168"/>
      <c r="SCP555" s="168"/>
      <c r="SCQ555" s="168"/>
      <c r="SCR555" s="168"/>
      <c r="SCS555" s="168"/>
      <c r="SCT555" s="168"/>
      <c r="SCU555" s="168"/>
      <c r="SCV555" s="168"/>
      <c r="SCW555" s="168"/>
      <c r="SCX555" s="168"/>
      <c r="SCY555" s="168"/>
      <c r="SCZ555" s="168"/>
      <c r="SDA555" s="168"/>
      <c r="SDB555" s="168"/>
      <c r="SDC555" s="168"/>
      <c r="SDD555" s="168"/>
      <c r="SDE555" s="168"/>
      <c r="SDF555" s="168"/>
      <c r="SDG555" s="168"/>
      <c r="SDH555" s="168"/>
      <c r="SDI555" s="168"/>
      <c r="SDJ555" s="168"/>
      <c r="SDK555" s="168"/>
      <c r="SDL555" s="168"/>
      <c r="SDM555" s="168"/>
      <c r="SDN555" s="168"/>
      <c r="SDO555" s="168"/>
      <c r="SDP555" s="168"/>
      <c r="SDQ555" s="168"/>
      <c r="SDR555" s="168"/>
      <c r="SDS555" s="168"/>
      <c r="SDT555" s="168"/>
      <c r="SDU555" s="168"/>
      <c r="SDV555" s="168"/>
      <c r="SDW555" s="168"/>
      <c r="SDX555" s="168"/>
      <c r="SDY555" s="168"/>
      <c r="SDZ555" s="168"/>
      <c r="SEA555" s="168"/>
      <c r="SEB555" s="168"/>
      <c r="SEC555" s="168"/>
      <c r="SED555" s="168"/>
      <c r="SEE555" s="168"/>
      <c r="SEF555" s="168"/>
      <c r="SEG555" s="168"/>
      <c r="SEH555" s="168"/>
      <c r="SEI555" s="168"/>
      <c r="SEJ555" s="168"/>
      <c r="SEK555" s="168"/>
      <c r="SEL555" s="168"/>
      <c r="SEM555" s="168"/>
      <c r="SEN555" s="168"/>
      <c r="SEO555" s="168"/>
      <c r="SEP555" s="168"/>
      <c r="SEQ555" s="168"/>
      <c r="SER555" s="168"/>
      <c r="SES555" s="168"/>
      <c r="SET555" s="168"/>
      <c r="SEU555" s="168"/>
      <c r="SEV555" s="168"/>
      <c r="SEW555" s="168"/>
      <c r="SEX555" s="168"/>
      <c r="SEY555" s="168"/>
      <c r="SEZ555" s="168"/>
      <c r="SFA555" s="168"/>
      <c r="SFB555" s="168"/>
      <c r="SFC555" s="168"/>
      <c r="SFD555" s="168"/>
      <c r="SFE555" s="168"/>
      <c r="SFF555" s="168"/>
      <c r="SFG555" s="168"/>
      <c r="SFH555" s="168"/>
      <c r="SFI555" s="168"/>
      <c r="SFJ555" s="168"/>
      <c r="SFK555" s="168"/>
      <c r="SFL555" s="168"/>
      <c r="SFM555" s="168"/>
      <c r="SFN555" s="168"/>
      <c r="SFO555" s="168"/>
      <c r="SFP555" s="168"/>
      <c r="SFQ555" s="168"/>
      <c r="SFR555" s="168"/>
      <c r="SFS555" s="168"/>
      <c r="SFT555" s="168"/>
      <c r="SFU555" s="168"/>
      <c r="SFV555" s="168"/>
      <c r="SFW555" s="168"/>
      <c r="SFX555" s="168"/>
      <c r="SFY555" s="168"/>
      <c r="SFZ555" s="168"/>
      <c r="SGA555" s="168"/>
      <c r="SGB555" s="168"/>
      <c r="SGC555" s="168"/>
      <c r="SGD555" s="168"/>
      <c r="SGE555" s="168"/>
      <c r="SGF555" s="168"/>
      <c r="SGG555" s="168"/>
      <c r="SGH555" s="168"/>
      <c r="SGI555" s="168"/>
      <c r="SGJ555" s="168"/>
      <c r="SGK555" s="168"/>
      <c r="SGL555" s="168"/>
      <c r="SGM555" s="168"/>
      <c r="SGN555" s="168"/>
      <c r="SGO555" s="168"/>
      <c r="SGP555" s="168"/>
      <c r="SGQ555" s="168"/>
      <c r="SGR555" s="168"/>
      <c r="SGS555" s="168"/>
      <c r="SGT555" s="168"/>
      <c r="SGU555" s="168"/>
      <c r="SGV555" s="168"/>
      <c r="SGW555" s="168"/>
      <c r="SGX555" s="168"/>
      <c r="SGY555" s="168"/>
      <c r="SGZ555" s="168"/>
      <c r="SHA555" s="168"/>
      <c r="SHB555" s="168"/>
      <c r="SHC555" s="168"/>
      <c r="SHD555" s="168"/>
      <c r="SHE555" s="168"/>
      <c r="SHF555" s="168"/>
      <c r="SHG555" s="168"/>
      <c r="SHH555" s="168"/>
      <c r="SHI555" s="168"/>
      <c r="SHJ555" s="168"/>
      <c r="SHK555" s="168"/>
      <c r="SHL555" s="168"/>
      <c r="SHM555" s="168"/>
      <c r="SHN555" s="168"/>
      <c r="SHO555" s="168"/>
      <c r="SHP555" s="168"/>
      <c r="SHQ555" s="168"/>
      <c r="SHR555" s="168"/>
      <c r="SHS555" s="168"/>
      <c r="SHT555" s="168"/>
      <c r="SHU555" s="168"/>
      <c r="SHV555" s="168"/>
      <c r="SHW555" s="168"/>
      <c r="SHX555" s="168"/>
      <c r="SHY555" s="168"/>
      <c r="SHZ555" s="168"/>
      <c r="SIA555" s="168"/>
      <c r="SIB555" s="168"/>
      <c r="SIC555" s="168"/>
      <c r="SID555" s="168"/>
      <c r="SIE555" s="168"/>
      <c r="SIF555" s="168"/>
      <c r="SIG555" s="168"/>
      <c r="SIH555" s="168"/>
      <c r="SII555" s="168"/>
      <c r="SIJ555" s="168"/>
      <c r="SIK555" s="168"/>
      <c r="SIL555" s="168"/>
      <c r="SIM555" s="168"/>
      <c r="SIN555" s="168"/>
      <c r="SIO555" s="168"/>
      <c r="SIP555" s="168"/>
      <c r="SIQ555" s="168"/>
      <c r="SIR555" s="168"/>
      <c r="SIS555" s="168"/>
      <c r="SIT555" s="168"/>
      <c r="SIU555" s="168"/>
      <c r="SIV555" s="168"/>
      <c r="SIW555" s="168"/>
      <c r="SIX555" s="168"/>
      <c r="SIY555" s="168"/>
      <c r="SIZ555" s="168"/>
      <c r="SJA555" s="168"/>
      <c r="SJB555" s="168"/>
      <c r="SJC555" s="168"/>
      <c r="SJD555" s="168"/>
      <c r="SJE555" s="168"/>
      <c r="SJF555" s="168"/>
      <c r="SJG555" s="168"/>
      <c r="SJH555" s="168"/>
      <c r="SJI555" s="168"/>
      <c r="SJJ555" s="168"/>
      <c r="SJK555" s="168"/>
      <c r="SJL555" s="168"/>
      <c r="SJM555" s="168"/>
      <c r="SJN555" s="168"/>
      <c r="SJO555" s="168"/>
      <c r="SJP555" s="168"/>
      <c r="SJQ555" s="168"/>
      <c r="SJR555" s="168"/>
      <c r="SJS555" s="168"/>
      <c r="SJT555" s="168"/>
      <c r="SJU555" s="168"/>
      <c r="SJV555" s="168"/>
      <c r="SJW555" s="168"/>
      <c r="SJX555" s="168"/>
      <c r="SJY555" s="168"/>
      <c r="SJZ555" s="168"/>
      <c r="SKA555" s="168"/>
      <c r="SKB555" s="168"/>
      <c r="SKC555" s="168"/>
      <c r="SKD555" s="168"/>
      <c r="SKE555" s="168"/>
      <c r="SKF555" s="168"/>
      <c r="SKG555" s="168"/>
      <c r="SKH555" s="168"/>
      <c r="SKI555" s="168"/>
      <c r="SKJ555" s="168"/>
      <c r="SKK555" s="168"/>
      <c r="SKL555" s="168"/>
      <c r="SKM555" s="168"/>
      <c r="SKN555" s="168"/>
      <c r="SKO555" s="168"/>
      <c r="SKP555" s="168"/>
      <c r="SKQ555" s="168"/>
      <c r="SKR555" s="168"/>
      <c r="SKS555" s="168"/>
      <c r="SKT555" s="168"/>
      <c r="SKU555" s="168"/>
      <c r="SKV555" s="168"/>
      <c r="SKW555" s="168"/>
      <c r="SKX555" s="168"/>
      <c r="SKY555" s="168"/>
      <c r="SKZ555" s="168"/>
      <c r="SLA555" s="168"/>
      <c r="SLB555" s="168"/>
      <c r="SLC555" s="168"/>
      <c r="SLD555" s="168"/>
      <c r="SLE555" s="168"/>
      <c r="SLF555" s="168"/>
      <c r="SLG555" s="168"/>
      <c r="SLH555" s="168"/>
      <c r="SLI555" s="168"/>
      <c r="SLJ555" s="168"/>
      <c r="SLK555" s="168"/>
      <c r="SLL555" s="168"/>
      <c r="SLM555" s="168"/>
      <c r="SLN555" s="168"/>
      <c r="SLO555" s="168"/>
      <c r="SLP555" s="168"/>
      <c r="SLQ555" s="168"/>
      <c r="SLR555" s="168"/>
      <c r="SLS555" s="168"/>
      <c r="SLT555" s="168"/>
      <c r="SLU555" s="168"/>
      <c r="SLV555" s="168"/>
      <c r="SLW555" s="168"/>
      <c r="SLX555" s="168"/>
      <c r="SLY555" s="168"/>
      <c r="SLZ555" s="168"/>
      <c r="SMA555" s="168"/>
      <c r="SMB555" s="168"/>
      <c r="SMC555" s="168"/>
      <c r="SMD555" s="168"/>
      <c r="SME555" s="168"/>
      <c r="SMF555" s="168"/>
      <c r="SMG555" s="168"/>
      <c r="SMH555" s="168"/>
      <c r="SMI555" s="168"/>
      <c r="SMJ555" s="168"/>
      <c r="SMK555" s="168"/>
      <c r="SML555" s="168"/>
      <c r="SMM555" s="168"/>
      <c r="SMN555" s="168"/>
      <c r="SMO555" s="168"/>
      <c r="SMP555" s="168"/>
      <c r="SMQ555" s="168"/>
      <c r="SMR555" s="168"/>
      <c r="SMS555" s="168"/>
      <c r="SMT555" s="168"/>
      <c r="SMU555" s="168"/>
      <c r="SMV555" s="168"/>
      <c r="SMW555" s="168"/>
      <c r="SMX555" s="168"/>
      <c r="SMY555" s="168"/>
      <c r="SMZ555" s="168"/>
      <c r="SNA555" s="168"/>
      <c r="SNB555" s="168"/>
      <c r="SNC555" s="168"/>
      <c r="SND555" s="168"/>
      <c r="SNE555" s="168"/>
      <c r="SNF555" s="168"/>
      <c r="SNG555" s="168"/>
      <c r="SNH555" s="168"/>
      <c r="SNI555" s="168"/>
      <c r="SNJ555" s="168"/>
      <c r="SNK555" s="168"/>
      <c r="SNL555" s="168"/>
      <c r="SNM555" s="168"/>
      <c r="SNN555" s="168"/>
      <c r="SNO555" s="168"/>
      <c r="SNP555" s="168"/>
      <c r="SNQ555" s="168"/>
      <c r="SNR555" s="168"/>
      <c r="SNS555" s="168"/>
      <c r="SNT555" s="168"/>
      <c r="SNU555" s="168"/>
      <c r="SNV555" s="168"/>
      <c r="SNW555" s="168"/>
      <c r="SNX555" s="168"/>
      <c r="SNY555" s="168"/>
      <c r="SNZ555" s="168"/>
      <c r="SOA555" s="168"/>
      <c r="SOB555" s="168"/>
      <c r="SOC555" s="168"/>
      <c r="SOD555" s="168"/>
      <c r="SOE555" s="168"/>
      <c r="SOF555" s="168"/>
      <c r="SOG555" s="168"/>
      <c r="SOH555" s="168"/>
      <c r="SOI555" s="168"/>
      <c r="SOJ555" s="168"/>
      <c r="SOK555" s="168"/>
      <c r="SOL555" s="168"/>
      <c r="SOM555" s="168"/>
      <c r="SON555" s="168"/>
      <c r="SOO555" s="168"/>
      <c r="SOP555" s="168"/>
      <c r="SOQ555" s="168"/>
      <c r="SOR555" s="168"/>
      <c r="SOS555" s="168"/>
      <c r="SOT555" s="168"/>
      <c r="SOU555" s="168"/>
      <c r="SOV555" s="168"/>
      <c r="SOW555" s="168"/>
      <c r="SOX555" s="168"/>
      <c r="SOY555" s="168"/>
      <c r="SOZ555" s="168"/>
      <c r="SPA555" s="168"/>
      <c r="SPB555" s="168"/>
      <c r="SPC555" s="168"/>
      <c r="SPD555" s="168"/>
      <c r="SPE555" s="168"/>
      <c r="SPF555" s="168"/>
      <c r="SPG555" s="168"/>
      <c r="SPH555" s="168"/>
      <c r="SPI555" s="168"/>
      <c r="SPJ555" s="168"/>
      <c r="SPK555" s="168"/>
      <c r="SPL555" s="168"/>
      <c r="SPM555" s="168"/>
      <c r="SPN555" s="168"/>
      <c r="SPO555" s="168"/>
      <c r="SPP555" s="168"/>
      <c r="SPQ555" s="168"/>
      <c r="SPR555" s="168"/>
      <c r="SPS555" s="168"/>
      <c r="SPT555" s="168"/>
      <c r="SPU555" s="168"/>
      <c r="SPV555" s="168"/>
      <c r="SPW555" s="168"/>
      <c r="SPX555" s="168"/>
      <c r="SPY555" s="168"/>
      <c r="SPZ555" s="168"/>
      <c r="SQA555" s="168"/>
      <c r="SQB555" s="168"/>
      <c r="SQC555" s="168"/>
      <c r="SQD555" s="168"/>
      <c r="SQE555" s="168"/>
      <c r="SQF555" s="168"/>
      <c r="SQG555" s="168"/>
      <c r="SQH555" s="168"/>
      <c r="SQI555" s="168"/>
      <c r="SQJ555" s="168"/>
      <c r="SQK555" s="168"/>
      <c r="SQL555" s="168"/>
      <c r="SQM555" s="168"/>
      <c r="SQN555" s="168"/>
      <c r="SQO555" s="168"/>
      <c r="SQP555" s="168"/>
      <c r="SQQ555" s="168"/>
      <c r="SQR555" s="168"/>
      <c r="SQS555" s="168"/>
      <c r="SQT555" s="168"/>
      <c r="SQU555" s="168"/>
      <c r="SQV555" s="168"/>
      <c r="SQW555" s="168"/>
      <c r="SQX555" s="168"/>
      <c r="SQY555" s="168"/>
      <c r="SQZ555" s="168"/>
      <c r="SRA555" s="168"/>
      <c r="SRB555" s="168"/>
      <c r="SRC555" s="168"/>
      <c r="SRD555" s="168"/>
      <c r="SRE555" s="168"/>
      <c r="SRF555" s="168"/>
      <c r="SRG555" s="168"/>
      <c r="SRH555" s="168"/>
      <c r="SRI555" s="168"/>
      <c r="SRJ555" s="168"/>
      <c r="SRK555" s="168"/>
      <c r="SRL555" s="168"/>
      <c r="SRM555" s="168"/>
      <c r="SRN555" s="168"/>
      <c r="SRO555" s="168"/>
      <c r="SRP555" s="168"/>
      <c r="SRQ555" s="168"/>
      <c r="SRR555" s="168"/>
      <c r="SRS555" s="168"/>
      <c r="SRT555" s="168"/>
      <c r="SRU555" s="168"/>
      <c r="SRV555" s="168"/>
      <c r="SRW555" s="168"/>
      <c r="SRX555" s="168"/>
      <c r="SRY555" s="168"/>
      <c r="SRZ555" s="168"/>
      <c r="SSA555" s="168"/>
      <c r="SSB555" s="168"/>
      <c r="SSC555" s="168"/>
      <c r="SSD555" s="168"/>
      <c r="SSE555" s="168"/>
      <c r="SSF555" s="168"/>
      <c r="SSG555" s="168"/>
      <c r="SSH555" s="168"/>
      <c r="SSI555" s="168"/>
      <c r="SSJ555" s="168"/>
      <c r="SSK555" s="168"/>
      <c r="SSL555" s="168"/>
      <c r="SSM555" s="168"/>
      <c r="SSN555" s="168"/>
      <c r="SSO555" s="168"/>
      <c r="SSP555" s="168"/>
      <c r="SSQ555" s="168"/>
      <c r="SSR555" s="168"/>
      <c r="SSS555" s="168"/>
      <c r="SST555" s="168"/>
      <c r="SSU555" s="168"/>
      <c r="SSV555" s="168"/>
      <c r="SSW555" s="168"/>
      <c r="SSX555" s="168"/>
      <c r="SSY555" s="168"/>
      <c r="SSZ555" s="168"/>
      <c r="STA555" s="168"/>
      <c r="STB555" s="168"/>
      <c r="STC555" s="168"/>
      <c r="STD555" s="168"/>
      <c r="STE555" s="168"/>
      <c r="STF555" s="168"/>
      <c r="STG555" s="168"/>
      <c r="STH555" s="168"/>
      <c r="STI555" s="168"/>
      <c r="STJ555" s="168"/>
      <c r="STK555" s="168"/>
      <c r="STL555" s="168"/>
      <c r="STM555" s="168"/>
      <c r="STN555" s="168"/>
      <c r="STO555" s="168"/>
      <c r="STP555" s="168"/>
      <c r="STQ555" s="168"/>
      <c r="STR555" s="168"/>
      <c r="STS555" s="168"/>
      <c r="STT555" s="168"/>
      <c r="STU555" s="168"/>
      <c r="STV555" s="168"/>
      <c r="STW555" s="168"/>
      <c r="STX555" s="168"/>
      <c r="STY555" s="168"/>
      <c r="STZ555" s="168"/>
      <c r="SUA555" s="168"/>
      <c r="SUB555" s="168"/>
      <c r="SUC555" s="168"/>
      <c r="SUD555" s="168"/>
      <c r="SUE555" s="168"/>
      <c r="SUF555" s="168"/>
      <c r="SUG555" s="168"/>
      <c r="SUH555" s="168"/>
      <c r="SUI555" s="168"/>
      <c r="SUJ555" s="168"/>
      <c r="SUK555" s="168"/>
      <c r="SUL555" s="168"/>
      <c r="SUM555" s="168"/>
      <c r="SUN555" s="168"/>
      <c r="SUO555" s="168"/>
      <c r="SUP555" s="168"/>
      <c r="SUQ555" s="168"/>
      <c r="SUR555" s="168"/>
      <c r="SUS555" s="168"/>
      <c r="SUT555" s="168"/>
      <c r="SUU555" s="168"/>
      <c r="SUV555" s="168"/>
      <c r="SUW555" s="168"/>
      <c r="SUX555" s="168"/>
      <c r="SUY555" s="168"/>
      <c r="SUZ555" s="168"/>
      <c r="SVA555" s="168"/>
      <c r="SVB555" s="168"/>
      <c r="SVC555" s="168"/>
      <c r="SVD555" s="168"/>
      <c r="SVE555" s="168"/>
      <c r="SVF555" s="168"/>
      <c r="SVG555" s="168"/>
      <c r="SVH555" s="168"/>
      <c r="SVI555" s="168"/>
      <c r="SVJ555" s="168"/>
      <c r="SVK555" s="168"/>
      <c r="SVL555" s="168"/>
      <c r="SVM555" s="168"/>
      <c r="SVN555" s="168"/>
      <c r="SVO555" s="168"/>
      <c r="SVP555" s="168"/>
      <c r="SVQ555" s="168"/>
      <c r="SVR555" s="168"/>
      <c r="SVS555" s="168"/>
      <c r="SVT555" s="168"/>
      <c r="SVU555" s="168"/>
      <c r="SVV555" s="168"/>
      <c r="SVW555" s="168"/>
      <c r="SVX555" s="168"/>
      <c r="SVY555" s="168"/>
      <c r="SVZ555" s="168"/>
      <c r="SWA555" s="168"/>
      <c r="SWB555" s="168"/>
      <c r="SWC555" s="168"/>
      <c r="SWD555" s="168"/>
      <c r="SWE555" s="168"/>
      <c r="SWF555" s="168"/>
      <c r="SWG555" s="168"/>
      <c r="SWH555" s="168"/>
      <c r="SWI555" s="168"/>
      <c r="SWJ555" s="168"/>
      <c r="SWK555" s="168"/>
      <c r="SWL555" s="168"/>
      <c r="SWM555" s="168"/>
      <c r="SWN555" s="168"/>
      <c r="SWO555" s="168"/>
      <c r="SWP555" s="168"/>
      <c r="SWQ555" s="168"/>
      <c r="SWR555" s="168"/>
      <c r="SWS555" s="168"/>
      <c r="SWT555" s="168"/>
      <c r="SWU555" s="168"/>
      <c r="SWV555" s="168"/>
      <c r="SWW555" s="168"/>
      <c r="SWX555" s="168"/>
      <c r="SWY555" s="168"/>
      <c r="SWZ555" s="168"/>
      <c r="SXA555" s="168"/>
      <c r="SXB555" s="168"/>
      <c r="SXC555" s="168"/>
      <c r="SXD555" s="168"/>
      <c r="SXE555" s="168"/>
      <c r="SXF555" s="168"/>
      <c r="SXG555" s="168"/>
      <c r="SXH555" s="168"/>
      <c r="SXI555" s="168"/>
      <c r="SXJ555" s="168"/>
      <c r="SXK555" s="168"/>
      <c r="SXL555" s="168"/>
      <c r="SXM555" s="168"/>
      <c r="SXN555" s="168"/>
      <c r="SXO555" s="168"/>
      <c r="SXP555" s="168"/>
      <c r="SXQ555" s="168"/>
      <c r="SXR555" s="168"/>
      <c r="SXS555" s="168"/>
      <c r="SXT555" s="168"/>
      <c r="SXU555" s="168"/>
      <c r="SXV555" s="168"/>
      <c r="SXW555" s="168"/>
      <c r="SXX555" s="168"/>
      <c r="SXY555" s="168"/>
      <c r="SXZ555" s="168"/>
      <c r="SYA555" s="168"/>
      <c r="SYB555" s="168"/>
      <c r="SYC555" s="168"/>
      <c r="SYD555" s="168"/>
      <c r="SYE555" s="168"/>
      <c r="SYF555" s="168"/>
      <c r="SYG555" s="168"/>
      <c r="SYH555" s="168"/>
      <c r="SYI555" s="168"/>
      <c r="SYJ555" s="168"/>
      <c r="SYK555" s="168"/>
      <c r="SYL555" s="168"/>
      <c r="SYM555" s="168"/>
      <c r="SYN555" s="168"/>
      <c r="SYO555" s="168"/>
      <c r="SYP555" s="168"/>
      <c r="SYQ555" s="168"/>
      <c r="SYR555" s="168"/>
      <c r="SYS555" s="168"/>
      <c r="SYT555" s="168"/>
      <c r="SYU555" s="168"/>
      <c r="SYV555" s="168"/>
      <c r="SYW555" s="168"/>
      <c r="SYX555" s="168"/>
      <c r="SYY555" s="168"/>
      <c r="SYZ555" s="168"/>
      <c r="SZA555" s="168"/>
      <c r="SZB555" s="168"/>
      <c r="SZC555" s="168"/>
      <c r="SZD555" s="168"/>
      <c r="SZE555" s="168"/>
      <c r="SZF555" s="168"/>
      <c r="SZG555" s="168"/>
      <c r="SZH555" s="168"/>
      <c r="SZI555" s="168"/>
      <c r="SZJ555" s="168"/>
      <c r="SZK555" s="168"/>
      <c r="SZL555" s="168"/>
      <c r="SZM555" s="168"/>
      <c r="SZN555" s="168"/>
      <c r="SZO555" s="168"/>
      <c r="SZP555" s="168"/>
      <c r="SZQ555" s="168"/>
      <c r="SZR555" s="168"/>
      <c r="SZS555" s="168"/>
      <c r="SZT555" s="168"/>
      <c r="SZU555" s="168"/>
      <c r="SZV555" s="168"/>
      <c r="SZW555" s="168"/>
      <c r="SZX555" s="168"/>
      <c r="SZY555" s="168"/>
      <c r="SZZ555" s="168"/>
      <c r="TAA555" s="168"/>
      <c r="TAB555" s="168"/>
      <c r="TAC555" s="168"/>
      <c r="TAD555" s="168"/>
      <c r="TAE555" s="168"/>
      <c r="TAF555" s="168"/>
      <c r="TAG555" s="168"/>
      <c r="TAH555" s="168"/>
      <c r="TAI555" s="168"/>
      <c r="TAJ555" s="168"/>
      <c r="TAK555" s="168"/>
      <c r="TAL555" s="168"/>
      <c r="TAM555" s="168"/>
      <c r="TAN555" s="168"/>
      <c r="TAO555" s="168"/>
      <c r="TAP555" s="168"/>
      <c r="TAQ555" s="168"/>
      <c r="TAR555" s="168"/>
      <c r="TAS555" s="168"/>
      <c r="TAT555" s="168"/>
      <c r="TAU555" s="168"/>
      <c r="TAV555" s="168"/>
      <c r="TAW555" s="168"/>
      <c r="TAX555" s="168"/>
      <c r="TAY555" s="168"/>
      <c r="TAZ555" s="168"/>
      <c r="TBA555" s="168"/>
      <c r="TBB555" s="168"/>
      <c r="TBC555" s="168"/>
      <c r="TBD555" s="168"/>
      <c r="TBE555" s="168"/>
      <c r="TBF555" s="168"/>
      <c r="TBG555" s="168"/>
      <c r="TBH555" s="168"/>
      <c r="TBI555" s="168"/>
      <c r="TBJ555" s="168"/>
      <c r="TBK555" s="168"/>
      <c r="TBL555" s="168"/>
      <c r="TBM555" s="168"/>
      <c r="TBN555" s="168"/>
      <c r="TBO555" s="168"/>
      <c r="TBP555" s="168"/>
      <c r="TBQ555" s="168"/>
      <c r="TBR555" s="168"/>
      <c r="TBS555" s="168"/>
      <c r="TBT555" s="168"/>
      <c r="TBU555" s="168"/>
      <c r="TBV555" s="168"/>
      <c r="TBW555" s="168"/>
      <c r="TBX555" s="168"/>
      <c r="TBY555" s="168"/>
      <c r="TBZ555" s="168"/>
      <c r="TCA555" s="168"/>
      <c r="TCB555" s="168"/>
      <c r="TCC555" s="168"/>
      <c r="TCD555" s="168"/>
      <c r="TCE555" s="168"/>
      <c r="TCF555" s="168"/>
      <c r="TCG555" s="168"/>
      <c r="TCH555" s="168"/>
      <c r="TCI555" s="168"/>
      <c r="TCJ555" s="168"/>
      <c r="TCK555" s="168"/>
      <c r="TCL555" s="168"/>
      <c r="TCM555" s="168"/>
      <c r="TCN555" s="168"/>
      <c r="TCO555" s="168"/>
      <c r="TCP555" s="168"/>
      <c r="TCQ555" s="168"/>
      <c r="TCR555" s="168"/>
      <c r="TCS555" s="168"/>
      <c r="TCT555" s="168"/>
      <c r="TCU555" s="168"/>
      <c r="TCV555" s="168"/>
      <c r="TCW555" s="168"/>
      <c r="TCX555" s="168"/>
      <c r="TCY555" s="168"/>
      <c r="TCZ555" s="168"/>
      <c r="TDA555" s="168"/>
      <c r="TDB555" s="168"/>
      <c r="TDC555" s="168"/>
      <c r="TDD555" s="168"/>
      <c r="TDE555" s="168"/>
      <c r="TDF555" s="168"/>
      <c r="TDG555" s="168"/>
      <c r="TDH555" s="168"/>
      <c r="TDI555" s="168"/>
      <c r="TDJ555" s="168"/>
      <c r="TDK555" s="168"/>
      <c r="TDL555" s="168"/>
      <c r="TDM555" s="168"/>
      <c r="TDN555" s="168"/>
      <c r="TDO555" s="168"/>
      <c r="TDP555" s="168"/>
      <c r="TDQ555" s="168"/>
      <c r="TDR555" s="168"/>
      <c r="TDS555" s="168"/>
      <c r="TDT555" s="168"/>
      <c r="TDU555" s="168"/>
      <c r="TDV555" s="168"/>
      <c r="TDW555" s="168"/>
      <c r="TDX555" s="168"/>
      <c r="TDY555" s="168"/>
      <c r="TDZ555" s="168"/>
      <c r="TEA555" s="168"/>
      <c r="TEB555" s="168"/>
      <c r="TEC555" s="168"/>
      <c r="TED555" s="168"/>
      <c r="TEE555" s="168"/>
      <c r="TEF555" s="168"/>
      <c r="TEG555" s="168"/>
      <c r="TEH555" s="168"/>
      <c r="TEI555" s="168"/>
      <c r="TEJ555" s="168"/>
      <c r="TEK555" s="168"/>
      <c r="TEL555" s="168"/>
      <c r="TEM555" s="168"/>
      <c r="TEN555" s="168"/>
      <c r="TEO555" s="168"/>
      <c r="TEP555" s="168"/>
      <c r="TEQ555" s="168"/>
      <c r="TER555" s="168"/>
      <c r="TES555" s="168"/>
      <c r="TET555" s="168"/>
      <c r="TEU555" s="168"/>
      <c r="TEV555" s="168"/>
      <c r="TEW555" s="168"/>
      <c r="TEX555" s="168"/>
      <c r="TEY555" s="168"/>
      <c r="TEZ555" s="168"/>
      <c r="TFA555" s="168"/>
      <c r="TFB555" s="168"/>
      <c r="TFC555" s="168"/>
      <c r="TFD555" s="168"/>
      <c r="TFE555" s="168"/>
      <c r="TFF555" s="168"/>
      <c r="TFG555" s="168"/>
      <c r="TFH555" s="168"/>
      <c r="TFI555" s="168"/>
      <c r="TFJ555" s="168"/>
      <c r="TFK555" s="168"/>
      <c r="TFL555" s="168"/>
      <c r="TFM555" s="168"/>
      <c r="TFN555" s="168"/>
      <c r="TFO555" s="168"/>
      <c r="TFP555" s="168"/>
      <c r="TFQ555" s="168"/>
      <c r="TFR555" s="168"/>
      <c r="TFS555" s="168"/>
      <c r="TFT555" s="168"/>
      <c r="TFU555" s="168"/>
      <c r="TFV555" s="168"/>
      <c r="TFW555" s="168"/>
      <c r="TFX555" s="168"/>
      <c r="TFY555" s="168"/>
      <c r="TFZ555" s="168"/>
      <c r="TGA555" s="168"/>
      <c r="TGB555" s="168"/>
      <c r="TGC555" s="168"/>
      <c r="TGD555" s="168"/>
      <c r="TGE555" s="168"/>
      <c r="TGF555" s="168"/>
      <c r="TGG555" s="168"/>
      <c r="TGH555" s="168"/>
      <c r="TGI555" s="168"/>
      <c r="TGJ555" s="168"/>
      <c r="TGK555" s="168"/>
      <c r="TGL555" s="168"/>
      <c r="TGM555" s="168"/>
      <c r="TGN555" s="168"/>
      <c r="TGO555" s="168"/>
      <c r="TGP555" s="168"/>
      <c r="TGQ555" s="168"/>
      <c r="TGR555" s="168"/>
      <c r="TGS555" s="168"/>
      <c r="TGT555" s="168"/>
      <c r="TGU555" s="168"/>
      <c r="TGV555" s="168"/>
      <c r="TGW555" s="168"/>
      <c r="TGX555" s="168"/>
      <c r="TGY555" s="168"/>
      <c r="TGZ555" s="168"/>
      <c r="THA555" s="168"/>
      <c r="THB555" s="168"/>
      <c r="THC555" s="168"/>
      <c r="THD555" s="168"/>
      <c r="THE555" s="168"/>
      <c r="THF555" s="168"/>
      <c r="THG555" s="168"/>
      <c r="THH555" s="168"/>
      <c r="THI555" s="168"/>
      <c r="THJ555" s="168"/>
      <c r="THK555" s="168"/>
      <c r="THL555" s="168"/>
      <c r="THM555" s="168"/>
      <c r="THN555" s="168"/>
      <c r="THO555" s="168"/>
      <c r="THP555" s="168"/>
      <c r="THQ555" s="168"/>
      <c r="THR555" s="168"/>
      <c r="THS555" s="168"/>
      <c r="THT555" s="168"/>
      <c r="THU555" s="168"/>
      <c r="THV555" s="168"/>
      <c r="THW555" s="168"/>
      <c r="THX555" s="168"/>
      <c r="THY555" s="168"/>
      <c r="THZ555" s="168"/>
      <c r="TIA555" s="168"/>
      <c r="TIB555" s="168"/>
      <c r="TIC555" s="168"/>
      <c r="TID555" s="168"/>
      <c r="TIE555" s="168"/>
      <c r="TIF555" s="168"/>
      <c r="TIG555" s="168"/>
      <c r="TIH555" s="168"/>
      <c r="TII555" s="168"/>
      <c r="TIJ555" s="168"/>
      <c r="TIK555" s="168"/>
      <c r="TIL555" s="168"/>
      <c r="TIM555" s="168"/>
      <c r="TIN555" s="168"/>
      <c r="TIO555" s="168"/>
      <c r="TIP555" s="168"/>
      <c r="TIQ555" s="168"/>
      <c r="TIR555" s="168"/>
      <c r="TIS555" s="168"/>
      <c r="TIT555" s="168"/>
      <c r="TIU555" s="168"/>
      <c r="TIV555" s="168"/>
      <c r="TIW555" s="168"/>
      <c r="TIX555" s="168"/>
      <c r="TIY555" s="168"/>
      <c r="TIZ555" s="168"/>
      <c r="TJA555" s="168"/>
      <c r="TJB555" s="168"/>
      <c r="TJC555" s="168"/>
      <c r="TJD555" s="168"/>
      <c r="TJE555" s="168"/>
      <c r="TJF555" s="168"/>
      <c r="TJG555" s="168"/>
      <c r="TJH555" s="168"/>
      <c r="TJI555" s="168"/>
      <c r="TJJ555" s="168"/>
      <c r="TJK555" s="168"/>
      <c r="TJL555" s="168"/>
      <c r="TJM555" s="168"/>
      <c r="TJN555" s="168"/>
      <c r="TJO555" s="168"/>
      <c r="TJP555" s="168"/>
      <c r="TJQ555" s="168"/>
      <c r="TJR555" s="168"/>
      <c r="TJS555" s="168"/>
      <c r="TJT555" s="168"/>
      <c r="TJU555" s="168"/>
      <c r="TJV555" s="168"/>
      <c r="TJW555" s="168"/>
      <c r="TJX555" s="168"/>
      <c r="TJY555" s="168"/>
      <c r="TJZ555" s="168"/>
      <c r="TKA555" s="168"/>
      <c r="TKB555" s="168"/>
      <c r="TKC555" s="168"/>
      <c r="TKD555" s="168"/>
      <c r="TKE555" s="168"/>
      <c r="TKF555" s="168"/>
      <c r="TKG555" s="168"/>
      <c r="TKH555" s="168"/>
      <c r="TKI555" s="168"/>
      <c r="TKJ555" s="168"/>
      <c r="TKK555" s="168"/>
      <c r="TKL555" s="168"/>
      <c r="TKM555" s="168"/>
      <c r="TKN555" s="168"/>
      <c r="TKO555" s="168"/>
      <c r="TKP555" s="168"/>
      <c r="TKQ555" s="168"/>
      <c r="TKR555" s="168"/>
      <c r="TKS555" s="168"/>
      <c r="TKT555" s="168"/>
      <c r="TKU555" s="168"/>
      <c r="TKV555" s="168"/>
      <c r="TKW555" s="168"/>
      <c r="TKX555" s="168"/>
      <c r="TKY555" s="168"/>
      <c r="TKZ555" s="168"/>
      <c r="TLA555" s="168"/>
      <c r="TLB555" s="168"/>
      <c r="TLC555" s="168"/>
      <c r="TLD555" s="168"/>
      <c r="TLE555" s="168"/>
      <c r="TLF555" s="168"/>
      <c r="TLG555" s="168"/>
      <c r="TLH555" s="168"/>
      <c r="TLI555" s="168"/>
      <c r="TLJ555" s="168"/>
      <c r="TLK555" s="168"/>
      <c r="TLL555" s="168"/>
      <c r="TLM555" s="168"/>
      <c r="TLN555" s="168"/>
      <c r="TLO555" s="168"/>
      <c r="TLP555" s="168"/>
      <c r="TLQ555" s="168"/>
      <c r="TLR555" s="168"/>
      <c r="TLS555" s="168"/>
      <c r="TLT555" s="168"/>
      <c r="TLU555" s="168"/>
      <c r="TLV555" s="168"/>
      <c r="TLW555" s="168"/>
      <c r="TLX555" s="168"/>
      <c r="TLY555" s="168"/>
      <c r="TLZ555" s="168"/>
      <c r="TMA555" s="168"/>
      <c r="TMB555" s="168"/>
      <c r="TMC555" s="168"/>
      <c r="TMD555" s="168"/>
      <c r="TME555" s="168"/>
      <c r="TMF555" s="168"/>
      <c r="TMG555" s="168"/>
      <c r="TMH555" s="168"/>
      <c r="TMI555" s="168"/>
      <c r="TMJ555" s="168"/>
      <c r="TMK555" s="168"/>
      <c r="TML555" s="168"/>
      <c r="TMM555" s="168"/>
      <c r="TMN555" s="168"/>
      <c r="TMO555" s="168"/>
      <c r="TMP555" s="168"/>
      <c r="TMQ555" s="168"/>
      <c r="TMR555" s="168"/>
      <c r="TMS555" s="168"/>
      <c r="TMT555" s="168"/>
      <c r="TMU555" s="168"/>
      <c r="TMV555" s="168"/>
      <c r="TMW555" s="168"/>
      <c r="TMX555" s="168"/>
      <c r="TMY555" s="168"/>
      <c r="TMZ555" s="168"/>
      <c r="TNA555" s="168"/>
      <c r="TNB555" s="168"/>
      <c r="TNC555" s="168"/>
      <c r="TND555" s="168"/>
      <c r="TNE555" s="168"/>
      <c r="TNF555" s="168"/>
      <c r="TNG555" s="168"/>
      <c r="TNH555" s="168"/>
      <c r="TNI555" s="168"/>
      <c r="TNJ555" s="168"/>
      <c r="TNK555" s="168"/>
      <c r="TNL555" s="168"/>
      <c r="TNM555" s="168"/>
      <c r="TNN555" s="168"/>
      <c r="TNO555" s="168"/>
      <c r="TNP555" s="168"/>
      <c r="TNQ555" s="168"/>
      <c r="TNR555" s="168"/>
      <c r="TNS555" s="168"/>
      <c r="TNT555" s="168"/>
      <c r="TNU555" s="168"/>
      <c r="TNV555" s="168"/>
      <c r="TNW555" s="168"/>
      <c r="TNX555" s="168"/>
      <c r="TNY555" s="168"/>
      <c r="TNZ555" s="168"/>
      <c r="TOA555" s="168"/>
      <c r="TOB555" s="168"/>
      <c r="TOC555" s="168"/>
      <c r="TOD555" s="168"/>
      <c r="TOE555" s="168"/>
      <c r="TOF555" s="168"/>
      <c r="TOG555" s="168"/>
      <c r="TOH555" s="168"/>
      <c r="TOI555" s="168"/>
      <c r="TOJ555" s="168"/>
      <c r="TOK555" s="168"/>
      <c r="TOL555" s="168"/>
      <c r="TOM555" s="168"/>
      <c r="TON555" s="168"/>
      <c r="TOO555" s="168"/>
      <c r="TOP555" s="168"/>
      <c r="TOQ555" s="168"/>
      <c r="TOR555" s="168"/>
      <c r="TOS555" s="168"/>
      <c r="TOT555" s="168"/>
      <c r="TOU555" s="168"/>
      <c r="TOV555" s="168"/>
      <c r="TOW555" s="168"/>
      <c r="TOX555" s="168"/>
      <c r="TOY555" s="168"/>
      <c r="TOZ555" s="168"/>
      <c r="TPA555" s="168"/>
      <c r="TPB555" s="168"/>
      <c r="TPC555" s="168"/>
      <c r="TPD555" s="168"/>
      <c r="TPE555" s="168"/>
      <c r="TPF555" s="168"/>
      <c r="TPG555" s="168"/>
      <c r="TPH555" s="168"/>
      <c r="TPI555" s="168"/>
      <c r="TPJ555" s="168"/>
      <c r="TPK555" s="168"/>
      <c r="TPL555" s="168"/>
      <c r="TPM555" s="168"/>
      <c r="TPN555" s="168"/>
      <c r="TPO555" s="168"/>
      <c r="TPP555" s="168"/>
      <c r="TPQ555" s="168"/>
      <c r="TPR555" s="168"/>
      <c r="TPS555" s="168"/>
      <c r="TPT555" s="168"/>
      <c r="TPU555" s="168"/>
      <c r="TPV555" s="168"/>
      <c r="TPW555" s="168"/>
      <c r="TPX555" s="168"/>
      <c r="TPY555" s="168"/>
      <c r="TPZ555" s="168"/>
      <c r="TQA555" s="168"/>
      <c r="TQB555" s="168"/>
      <c r="TQC555" s="168"/>
      <c r="TQD555" s="168"/>
      <c r="TQE555" s="168"/>
      <c r="TQF555" s="168"/>
      <c r="TQG555" s="168"/>
      <c r="TQH555" s="168"/>
      <c r="TQI555" s="168"/>
      <c r="TQJ555" s="168"/>
      <c r="TQK555" s="168"/>
      <c r="TQL555" s="168"/>
      <c r="TQM555" s="168"/>
      <c r="TQN555" s="168"/>
      <c r="TQO555" s="168"/>
      <c r="TQP555" s="168"/>
      <c r="TQQ555" s="168"/>
      <c r="TQR555" s="168"/>
      <c r="TQS555" s="168"/>
      <c r="TQT555" s="168"/>
      <c r="TQU555" s="168"/>
      <c r="TQV555" s="168"/>
      <c r="TQW555" s="168"/>
      <c r="TQX555" s="168"/>
      <c r="TQY555" s="168"/>
      <c r="TQZ555" s="168"/>
      <c r="TRA555" s="168"/>
      <c r="TRB555" s="168"/>
      <c r="TRC555" s="168"/>
      <c r="TRD555" s="168"/>
      <c r="TRE555" s="168"/>
      <c r="TRF555" s="168"/>
      <c r="TRG555" s="168"/>
      <c r="TRH555" s="168"/>
      <c r="TRI555" s="168"/>
      <c r="TRJ555" s="168"/>
      <c r="TRK555" s="168"/>
      <c r="TRL555" s="168"/>
      <c r="TRM555" s="168"/>
      <c r="TRN555" s="168"/>
      <c r="TRO555" s="168"/>
      <c r="TRP555" s="168"/>
      <c r="TRQ555" s="168"/>
      <c r="TRR555" s="168"/>
      <c r="TRS555" s="168"/>
      <c r="TRT555" s="168"/>
      <c r="TRU555" s="168"/>
      <c r="TRV555" s="168"/>
      <c r="TRW555" s="168"/>
      <c r="TRX555" s="168"/>
      <c r="TRY555" s="168"/>
      <c r="TRZ555" s="168"/>
      <c r="TSA555" s="168"/>
      <c r="TSB555" s="168"/>
      <c r="TSC555" s="168"/>
      <c r="TSD555" s="168"/>
      <c r="TSE555" s="168"/>
      <c r="TSF555" s="168"/>
      <c r="TSG555" s="168"/>
      <c r="TSH555" s="168"/>
      <c r="TSI555" s="168"/>
      <c r="TSJ555" s="168"/>
      <c r="TSK555" s="168"/>
      <c r="TSL555" s="168"/>
      <c r="TSM555" s="168"/>
      <c r="TSN555" s="168"/>
      <c r="TSO555" s="168"/>
      <c r="TSP555" s="168"/>
      <c r="TSQ555" s="168"/>
      <c r="TSR555" s="168"/>
      <c r="TSS555" s="168"/>
      <c r="TST555" s="168"/>
      <c r="TSU555" s="168"/>
      <c r="TSV555" s="168"/>
      <c r="TSW555" s="168"/>
      <c r="TSX555" s="168"/>
      <c r="TSY555" s="168"/>
      <c r="TSZ555" s="168"/>
      <c r="TTA555" s="168"/>
      <c r="TTB555" s="168"/>
      <c r="TTC555" s="168"/>
      <c r="TTD555" s="168"/>
      <c r="TTE555" s="168"/>
      <c r="TTF555" s="168"/>
      <c r="TTG555" s="168"/>
      <c r="TTH555" s="168"/>
      <c r="TTI555" s="168"/>
      <c r="TTJ555" s="168"/>
      <c r="TTK555" s="168"/>
      <c r="TTL555" s="168"/>
      <c r="TTM555" s="168"/>
      <c r="TTN555" s="168"/>
      <c r="TTO555" s="168"/>
      <c r="TTP555" s="168"/>
      <c r="TTQ555" s="168"/>
      <c r="TTR555" s="168"/>
      <c r="TTS555" s="168"/>
      <c r="TTT555" s="168"/>
      <c r="TTU555" s="168"/>
      <c r="TTV555" s="168"/>
      <c r="TTW555" s="168"/>
      <c r="TTX555" s="168"/>
      <c r="TTY555" s="168"/>
      <c r="TTZ555" s="168"/>
      <c r="TUA555" s="168"/>
      <c r="TUB555" s="168"/>
      <c r="TUC555" s="168"/>
      <c r="TUD555" s="168"/>
      <c r="TUE555" s="168"/>
      <c r="TUF555" s="168"/>
      <c r="TUG555" s="168"/>
      <c r="TUH555" s="168"/>
      <c r="TUI555" s="168"/>
      <c r="TUJ555" s="168"/>
      <c r="TUK555" s="168"/>
      <c r="TUL555" s="168"/>
      <c r="TUM555" s="168"/>
      <c r="TUN555" s="168"/>
      <c r="TUO555" s="168"/>
      <c r="TUP555" s="168"/>
      <c r="TUQ555" s="168"/>
      <c r="TUR555" s="168"/>
      <c r="TUS555" s="168"/>
      <c r="TUT555" s="168"/>
      <c r="TUU555" s="168"/>
      <c r="TUV555" s="168"/>
      <c r="TUW555" s="168"/>
      <c r="TUX555" s="168"/>
      <c r="TUY555" s="168"/>
      <c r="TUZ555" s="168"/>
      <c r="TVA555" s="168"/>
      <c r="TVB555" s="168"/>
      <c r="TVC555" s="168"/>
      <c r="TVD555" s="168"/>
      <c r="TVE555" s="168"/>
      <c r="TVF555" s="168"/>
      <c r="TVG555" s="168"/>
      <c r="TVH555" s="168"/>
      <c r="TVI555" s="168"/>
      <c r="TVJ555" s="168"/>
      <c r="TVK555" s="168"/>
      <c r="TVL555" s="168"/>
      <c r="TVM555" s="168"/>
      <c r="TVN555" s="168"/>
      <c r="TVO555" s="168"/>
      <c r="TVP555" s="168"/>
      <c r="TVQ555" s="168"/>
      <c r="TVR555" s="168"/>
      <c r="TVS555" s="168"/>
      <c r="TVT555" s="168"/>
      <c r="TVU555" s="168"/>
      <c r="TVV555" s="168"/>
      <c r="TVW555" s="168"/>
      <c r="TVX555" s="168"/>
      <c r="TVY555" s="168"/>
      <c r="TVZ555" s="168"/>
      <c r="TWA555" s="168"/>
      <c r="TWB555" s="168"/>
      <c r="TWC555" s="168"/>
      <c r="TWD555" s="168"/>
      <c r="TWE555" s="168"/>
      <c r="TWF555" s="168"/>
      <c r="TWG555" s="168"/>
      <c r="TWH555" s="168"/>
      <c r="TWI555" s="168"/>
      <c r="TWJ555" s="168"/>
      <c r="TWK555" s="168"/>
      <c r="TWL555" s="168"/>
      <c r="TWM555" s="168"/>
      <c r="TWN555" s="168"/>
      <c r="TWO555" s="168"/>
      <c r="TWP555" s="168"/>
      <c r="TWQ555" s="168"/>
      <c r="TWR555" s="168"/>
      <c r="TWS555" s="168"/>
      <c r="TWT555" s="168"/>
      <c r="TWU555" s="168"/>
      <c r="TWV555" s="168"/>
      <c r="TWW555" s="168"/>
      <c r="TWX555" s="168"/>
      <c r="TWY555" s="168"/>
      <c r="TWZ555" s="168"/>
      <c r="TXA555" s="168"/>
      <c r="TXB555" s="168"/>
      <c r="TXC555" s="168"/>
      <c r="TXD555" s="168"/>
      <c r="TXE555" s="168"/>
      <c r="TXF555" s="168"/>
      <c r="TXG555" s="168"/>
      <c r="TXH555" s="168"/>
      <c r="TXI555" s="168"/>
      <c r="TXJ555" s="168"/>
      <c r="TXK555" s="168"/>
      <c r="TXL555" s="168"/>
      <c r="TXM555" s="168"/>
      <c r="TXN555" s="168"/>
      <c r="TXO555" s="168"/>
      <c r="TXP555" s="168"/>
      <c r="TXQ555" s="168"/>
      <c r="TXR555" s="168"/>
      <c r="TXS555" s="168"/>
      <c r="TXT555" s="168"/>
      <c r="TXU555" s="168"/>
      <c r="TXV555" s="168"/>
      <c r="TXW555" s="168"/>
      <c r="TXX555" s="168"/>
      <c r="TXY555" s="168"/>
      <c r="TXZ555" s="168"/>
      <c r="TYA555" s="168"/>
      <c r="TYB555" s="168"/>
      <c r="TYC555" s="168"/>
      <c r="TYD555" s="168"/>
      <c r="TYE555" s="168"/>
      <c r="TYF555" s="168"/>
      <c r="TYG555" s="168"/>
      <c r="TYH555" s="168"/>
      <c r="TYI555" s="168"/>
      <c r="TYJ555" s="168"/>
      <c r="TYK555" s="168"/>
      <c r="TYL555" s="168"/>
      <c r="TYM555" s="168"/>
      <c r="TYN555" s="168"/>
      <c r="TYO555" s="168"/>
      <c r="TYP555" s="168"/>
      <c r="TYQ555" s="168"/>
      <c r="TYR555" s="168"/>
      <c r="TYS555" s="168"/>
      <c r="TYT555" s="168"/>
      <c r="TYU555" s="168"/>
      <c r="TYV555" s="168"/>
      <c r="TYW555" s="168"/>
      <c r="TYX555" s="168"/>
      <c r="TYY555" s="168"/>
      <c r="TYZ555" s="168"/>
      <c r="TZA555" s="168"/>
      <c r="TZB555" s="168"/>
      <c r="TZC555" s="168"/>
      <c r="TZD555" s="168"/>
      <c r="TZE555" s="168"/>
      <c r="TZF555" s="168"/>
      <c r="TZG555" s="168"/>
      <c r="TZH555" s="168"/>
      <c r="TZI555" s="168"/>
      <c r="TZJ555" s="168"/>
      <c r="TZK555" s="168"/>
      <c r="TZL555" s="168"/>
      <c r="TZM555" s="168"/>
      <c r="TZN555" s="168"/>
      <c r="TZO555" s="168"/>
      <c r="TZP555" s="168"/>
      <c r="TZQ555" s="168"/>
      <c r="TZR555" s="168"/>
      <c r="TZS555" s="168"/>
      <c r="TZT555" s="168"/>
      <c r="TZU555" s="168"/>
      <c r="TZV555" s="168"/>
      <c r="TZW555" s="168"/>
      <c r="TZX555" s="168"/>
      <c r="TZY555" s="168"/>
      <c r="TZZ555" s="168"/>
      <c r="UAA555" s="168"/>
      <c r="UAB555" s="168"/>
      <c r="UAC555" s="168"/>
      <c r="UAD555" s="168"/>
      <c r="UAE555" s="168"/>
      <c r="UAF555" s="168"/>
      <c r="UAG555" s="168"/>
      <c r="UAH555" s="168"/>
      <c r="UAI555" s="168"/>
      <c r="UAJ555" s="168"/>
      <c r="UAK555" s="168"/>
      <c r="UAL555" s="168"/>
      <c r="UAM555" s="168"/>
      <c r="UAN555" s="168"/>
      <c r="UAO555" s="168"/>
      <c r="UAP555" s="168"/>
      <c r="UAQ555" s="168"/>
      <c r="UAR555" s="168"/>
      <c r="UAS555" s="168"/>
      <c r="UAT555" s="168"/>
      <c r="UAU555" s="168"/>
      <c r="UAV555" s="168"/>
      <c r="UAW555" s="168"/>
      <c r="UAX555" s="168"/>
      <c r="UAY555" s="168"/>
      <c r="UAZ555" s="168"/>
      <c r="UBA555" s="168"/>
      <c r="UBB555" s="168"/>
      <c r="UBC555" s="168"/>
      <c r="UBD555" s="168"/>
      <c r="UBE555" s="168"/>
      <c r="UBF555" s="168"/>
      <c r="UBG555" s="168"/>
      <c r="UBH555" s="168"/>
      <c r="UBI555" s="168"/>
      <c r="UBJ555" s="168"/>
      <c r="UBK555" s="168"/>
      <c r="UBL555" s="168"/>
      <c r="UBM555" s="168"/>
      <c r="UBN555" s="168"/>
      <c r="UBO555" s="168"/>
      <c r="UBP555" s="168"/>
      <c r="UBQ555" s="168"/>
      <c r="UBR555" s="168"/>
      <c r="UBS555" s="168"/>
      <c r="UBT555" s="168"/>
      <c r="UBU555" s="168"/>
      <c r="UBV555" s="168"/>
      <c r="UBW555" s="168"/>
      <c r="UBX555" s="168"/>
      <c r="UBY555" s="168"/>
      <c r="UBZ555" s="168"/>
      <c r="UCA555" s="168"/>
      <c r="UCB555" s="168"/>
      <c r="UCC555" s="168"/>
      <c r="UCD555" s="168"/>
      <c r="UCE555" s="168"/>
      <c r="UCF555" s="168"/>
      <c r="UCG555" s="168"/>
      <c r="UCH555" s="168"/>
      <c r="UCI555" s="168"/>
      <c r="UCJ555" s="168"/>
      <c r="UCK555" s="168"/>
      <c r="UCL555" s="168"/>
      <c r="UCM555" s="168"/>
      <c r="UCN555" s="168"/>
      <c r="UCO555" s="168"/>
      <c r="UCP555" s="168"/>
      <c r="UCQ555" s="168"/>
      <c r="UCR555" s="168"/>
      <c r="UCS555" s="168"/>
      <c r="UCT555" s="168"/>
      <c r="UCU555" s="168"/>
      <c r="UCV555" s="168"/>
      <c r="UCW555" s="168"/>
      <c r="UCX555" s="168"/>
      <c r="UCY555" s="168"/>
      <c r="UCZ555" s="168"/>
      <c r="UDA555" s="168"/>
      <c r="UDB555" s="168"/>
      <c r="UDC555" s="168"/>
      <c r="UDD555" s="168"/>
      <c r="UDE555" s="168"/>
      <c r="UDF555" s="168"/>
      <c r="UDG555" s="168"/>
      <c r="UDH555" s="168"/>
      <c r="UDI555" s="168"/>
      <c r="UDJ555" s="168"/>
      <c r="UDK555" s="168"/>
      <c r="UDL555" s="168"/>
      <c r="UDM555" s="168"/>
      <c r="UDN555" s="168"/>
      <c r="UDO555" s="168"/>
      <c r="UDP555" s="168"/>
      <c r="UDQ555" s="168"/>
      <c r="UDR555" s="168"/>
      <c r="UDS555" s="168"/>
      <c r="UDT555" s="168"/>
      <c r="UDU555" s="168"/>
      <c r="UDV555" s="168"/>
      <c r="UDW555" s="168"/>
      <c r="UDX555" s="168"/>
      <c r="UDY555" s="168"/>
      <c r="UDZ555" s="168"/>
      <c r="UEA555" s="168"/>
      <c r="UEB555" s="168"/>
      <c r="UEC555" s="168"/>
      <c r="UED555" s="168"/>
      <c r="UEE555" s="168"/>
      <c r="UEF555" s="168"/>
      <c r="UEG555" s="168"/>
      <c r="UEH555" s="168"/>
      <c r="UEI555" s="168"/>
      <c r="UEJ555" s="168"/>
      <c r="UEK555" s="168"/>
      <c r="UEL555" s="168"/>
      <c r="UEM555" s="168"/>
      <c r="UEN555" s="168"/>
      <c r="UEO555" s="168"/>
      <c r="UEP555" s="168"/>
      <c r="UEQ555" s="168"/>
      <c r="UER555" s="168"/>
      <c r="UES555" s="168"/>
      <c r="UET555" s="168"/>
      <c r="UEU555" s="168"/>
      <c r="UEV555" s="168"/>
      <c r="UEW555" s="168"/>
      <c r="UEX555" s="168"/>
      <c r="UEY555" s="168"/>
      <c r="UEZ555" s="168"/>
      <c r="UFA555" s="168"/>
      <c r="UFB555" s="168"/>
      <c r="UFC555" s="168"/>
      <c r="UFD555" s="168"/>
      <c r="UFE555" s="168"/>
      <c r="UFF555" s="168"/>
      <c r="UFG555" s="168"/>
      <c r="UFH555" s="168"/>
      <c r="UFI555" s="168"/>
      <c r="UFJ555" s="168"/>
      <c r="UFK555" s="168"/>
      <c r="UFL555" s="168"/>
      <c r="UFM555" s="168"/>
      <c r="UFN555" s="168"/>
      <c r="UFO555" s="168"/>
      <c r="UFP555" s="168"/>
      <c r="UFQ555" s="168"/>
      <c r="UFR555" s="168"/>
      <c r="UFS555" s="168"/>
      <c r="UFT555" s="168"/>
      <c r="UFU555" s="168"/>
      <c r="UFV555" s="168"/>
      <c r="UFW555" s="168"/>
      <c r="UFX555" s="168"/>
      <c r="UFY555" s="168"/>
      <c r="UFZ555" s="168"/>
      <c r="UGA555" s="168"/>
      <c r="UGB555" s="168"/>
      <c r="UGC555" s="168"/>
      <c r="UGD555" s="168"/>
      <c r="UGE555" s="168"/>
      <c r="UGF555" s="168"/>
      <c r="UGG555" s="168"/>
      <c r="UGH555" s="168"/>
      <c r="UGI555" s="168"/>
      <c r="UGJ555" s="168"/>
      <c r="UGK555" s="168"/>
      <c r="UGL555" s="168"/>
      <c r="UGM555" s="168"/>
      <c r="UGN555" s="168"/>
      <c r="UGO555" s="168"/>
      <c r="UGP555" s="168"/>
      <c r="UGQ555" s="168"/>
      <c r="UGR555" s="168"/>
      <c r="UGS555" s="168"/>
      <c r="UGT555" s="168"/>
      <c r="UGU555" s="168"/>
      <c r="UGV555" s="168"/>
      <c r="UGW555" s="168"/>
      <c r="UGX555" s="168"/>
      <c r="UGY555" s="168"/>
      <c r="UGZ555" s="168"/>
      <c r="UHA555" s="168"/>
      <c r="UHB555" s="168"/>
      <c r="UHC555" s="168"/>
      <c r="UHD555" s="168"/>
      <c r="UHE555" s="168"/>
      <c r="UHF555" s="168"/>
      <c r="UHG555" s="168"/>
      <c r="UHH555" s="168"/>
      <c r="UHI555" s="168"/>
      <c r="UHJ555" s="168"/>
      <c r="UHK555" s="168"/>
      <c r="UHL555" s="168"/>
      <c r="UHM555" s="168"/>
      <c r="UHN555" s="168"/>
      <c r="UHO555" s="168"/>
      <c r="UHP555" s="168"/>
      <c r="UHQ555" s="168"/>
      <c r="UHR555" s="168"/>
      <c r="UHS555" s="168"/>
      <c r="UHT555" s="168"/>
      <c r="UHU555" s="168"/>
      <c r="UHV555" s="168"/>
      <c r="UHW555" s="168"/>
      <c r="UHX555" s="168"/>
      <c r="UHY555" s="168"/>
      <c r="UHZ555" s="168"/>
      <c r="UIA555" s="168"/>
      <c r="UIB555" s="168"/>
      <c r="UIC555" s="168"/>
      <c r="UID555" s="168"/>
      <c r="UIE555" s="168"/>
      <c r="UIF555" s="168"/>
      <c r="UIG555" s="168"/>
      <c r="UIH555" s="168"/>
      <c r="UII555" s="168"/>
      <c r="UIJ555" s="168"/>
      <c r="UIK555" s="168"/>
      <c r="UIL555" s="168"/>
      <c r="UIM555" s="168"/>
      <c r="UIN555" s="168"/>
      <c r="UIO555" s="168"/>
      <c r="UIP555" s="168"/>
      <c r="UIQ555" s="168"/>
      <c r="UIR555" s="168"/>
      <c r="UIS555" s="168"/>
      <c r="UIT555" s="168"/>
      <c r="UIU555" s="168"/>
      <c r="UIV555" s="168"/>
      <c r="UIW555" s="168"/>
      <c r="UIX555" s="168"/>
      <c r="UIY555" s="168"/>
      <c r="UIZ555" s="168"/>
      <c r="UJA555" s="168"/>
      <c r="UJB555" s="168"/>
      <c r="UJC555" s="168"/>
      <c r="UJD555" s="168"/>
      <c r="UJE555" s="168"/>
      <c r="UJF555" s="168"/>
      <c r="UJG555" s="168"/>
      <c r="UJH555" s="168"/>
      <c r="UJI555" s="168"/>
      <c r="UJJ555" s="168"/>
      <c r="UJK555" s="168"/>
      <c r="UJL555" s="168"/>
      <c r="UJM555" s="168"/>
      <c r="UJN555" s="168"/>
      <c r="UJO555" s="168"/>
      <c r="UJP555" s="168"/>
      <c r="UJQ555" s="168"/>
      <c r="UJR555" s="168"/>
      <c r="UJS555" s="168"/>
      <c r="UJT555" s="168"/>
      <c r="UJU555" s="168"/>
      <c r="UJV555" s="168"/>
      <c r="UJW555" s="168"/>
      <c r="UJX555" s="168"/>
      <c r="UJY555" s="168"/>
      <c r="UJZ555" s="168"/>
      <c r="UKA555" s="168"/>
      <c r="UKB555" s="168"/>
      <c r="UKC555" s="168"/>
      <c r="UKD555" s="168"/>
      <c r="UKE555" s="168"/>
      <c r="UKF555" s="168"/>
      <c r="UKG555" s="168"/>
      <c r="UKH555" s="168"/>
      <c r="UKI555" s="168"/>
      <c r="UKJ555" s="168"/>
      <c r="UKK555" s="168"/>
      <c r="UKL555" s="168"/>
      <c r="UKM555" s="168"/>
      <c r="UKN555" s="168"/>
      <c r="UKO555" s="168"/>
      <c r="UKP555" s="168"/>
      <c r="UKQ555" s="168"/>
      <c r="UKR555" s="168"/>
      <c r="UKS555" s="168"/>
      <c r="UKT555" s="168"/>
      <c r="UKU555" s="168"/>
      <c r="UKV555" s="168"/>
      <c r="UKW555" s="168"/>
      <c r="UKX555" s="168"/>
      <c r="UKY555" s="168"/>
      <c r="UKZ555" s="168"/>
      <c r="ULA555" s="168"/>
      <c r="ULB555" s="168"/>
      <c r="ULC555" s="168"/>
      <c r="ULD555" s="168"/>
      <c r="ULE555" s="168"/>
      <c r="ULF555" s="168"/>
      <c r="ULG555" s="168"/>
      <c r="ULH555" s="168"/>
      <c r="ULI555" s="168"/>
      <c r="ULJ555" s="168"/>
      <c r="ULK555" s="168"/>
      <c r="ULL555" s="168"/>
      <c r="ULM555" s="168"/>
      <c r="ULN555" s="168"/>
      <c r="ULO555" s="168"/>
      <c r="ULP555" s="168"/>
      <c r="ULQ555" s="168"/>
      <c r="ULR555" s="168"/>
      <c r="ULS555" s="168"/>
      <c r="ULT555" s="168"/>
      <c r="ULU555" s="168"/>
      <c r="ULV555" s="168"/>
      <c r="ULW555" s="168"/>
      <c r="ULX555" s="168"/>
      <c r="ULY555" s="168"/>
      <c r="ULZ555" s="168"/>
      <c r="UMA555" s="168"/>
      <c r="UMB555" s="168"/>
      <c r="UMC555" s="168"/>
      <c r="UMD555" s="168"/>
      <c r="UME555" s="168"/>
      <c r="UMF555" s="168"/>
      <c r="UMG555" s="168"/>
      <c r="UMH555" s="168"/>
      <c r="UMI555" s="168"/>
      <c r="UMJ555" s="168"/>
      <c r="UMK555" s="168"/>
      <c r="UML555" s="168"/>
      <c r="UMM555" s="168"/>
      <c r="UMN555" s="168"/>
      <c r="UMO555" s="168"/>
      <c r="UMP555" s="168"/>
      <c r="UMQ555" s="168"/>
      <c r="UMR555" s="168"/>
      <c r="UMS555" s="168"/>
      <c r="UMT555" s="168"/>
      <c r="UMU555" s="168"/>
      <c r="UMV555" s="168"/>
      <c r="UMW555" s="168"/>
      <c r="UMX555" s="168"/>
      <c r="UMY555" s="168"/>
      <c r="UMZ555" s="168"/>
      <c r="UNA555" s="168"/>
      <c r="UNB555" s="168"/>
      <c r="UNC555" s="168"/>
      <c r="UND555" s="168"/>
      <c r="UNE555" s="168"/>
      <c r="UNF555" s="168"/>
      <c r="UNG555" s="168"/>
      <c r="UNH555" s="168"/>
      <c r="UNI555" s="168"/>
      <c r="UNJ555" s="168"/>
      <c r="UNK555" s="168"/>
      <c r="UNL555" s="168"/>
      <c r="UNM555" s="168"/>
      <c r="UNN555" s="168"/>
      <c r="UNO555" s="168"/>
      <c r="UNP555" s="168"/>
      <c r="UNQ555" s="168"/>
      <c r="UNR555" s="168"/>
      <c r="UNS555" s="168"/>
      <c r="UNT555" s="168"/>
      <c r="UNU555" s="168"/>
      <c r="UNV555" s="168"/>
      <c r="UNW555" s="168"/>
      <c r="UNX555" s="168"/>
      <c r="UNY555" s="168"/>
      <c r="UNZ555" s="168"/>
      <c r="UOA555" s="168"/>
      <c r="UOB555" s="168"/>
      <c r="UOC555" s="168"/>
      <c r="UOD555" s="168"/>
      <c r="UOE555" s="168"/>
      <c r="UOF555" s="168"/>
      <c r="UOG555" s="168"/>
      <c r="UOH555" s="168"/>
      <c r="UOI555" s="168"/>
      <c r="UOJ555" s="168"/>
      <c r="UOK555" s="168"/>
      <c r="UOL555" s="168"/>
      <c r="UOM555" s="168"/>
      <c r="UON555" s="168"/>
      <c r="UOO555" s="168"/>
      <c r="UOP555" s="168"/>
      <c r="UOQ555" s="168"/>
      <c r="UOR555" s="168"/>
      <c r="UOS555" s="168"/>
      <c r="UOT555" s="168"/>
      <c r="UOU555" s="168"/>
      <c r="UOV555" s="168"/>
      <c r="UOW555" s="168"/>
      <c r="UOX555" s="168"/>
      <c r="UOY555" s="168"/>
      <c r="UOZ555" s="168"/>
      <c r="UPA555" s="168"/>
      <c r="UPB555" s="168"/>
      <c r="UPC555" s="168"/>
      <c r="UPD555" s="168"/>
      <c r="UPE555" s="168"/>
      <c r="UPF555" s="168"/>
      <c r="UPG555" s="168"/>
      <c r="UPH555" s="168"/>
      <c r="UPI555" s="168"/>
      <c r="UPJ555" s="168"/>
      <c r="UPK555" s="168"/>
      <c r="UPL555" s="168"/>
      <c r="UPM555" s="168"/>
      <c r="UPN555" s="168"/>
      <c r="UPO555" s="168"/>
      <c r="UPP555" s="168"/>
      <c r="UPQ555" s="168"/>
      <c r="UPR555" s="168"/>
      <c r="UPS555" s="168"/>
      <c r="UPT555" s="168"/>
      <c r="UPU555" s="168"/>
      <c r="UPV555" s="168"/>
      <c r="UPW555" s="168"/>
      <c r="UPX555" s="168"/>
      <c r="UPY555" s="168"/>
      <c r="UPZ555" s="168"/>
      <c r="UQA555" s="168"/>
      <c r="UQB555" s="168"/>
      <c r="UQC555" s="168"/>
      <c r="UQD555" s="168"/>
      <c r="UQE555" s="168"/>
      <c r="UQF555" s="168"/>
      <c r="UQG555" s="168"/>
      <c r="UQH555" s="168"/>
      <c r="UQI555" s="168"/>
      <c r="UQJ555" s="168"/>
      <c r="UQK555" s="168"/>
      <c r="UQL555" s="168"/>
      <c r="UQM555" s="168"/>
      <c r="UQN555" s="168"/>
      <c r="UQO555" s="168"/>
      <c r="UQP555" s="168"/>
      <c r="UQQ555" s="168"/>
      <c r="UQR555" s="168"/>
      <c r="UQS555" s="168"/>
      <c r="UQT555" s="168"/>
      <c r="UQU555" s="168"/>
      <c r="UQV555" s="168"/>
      <c r="UQW555" s="168"/>
      <c r="UQX555" s="168"/>
      <c r="UQY555" s="168"/>
      <c r="UQZ555" s="168"/>
      <c r="URA555" s="168"/>
      <c r="URB555" s="168"/>
      <c r="URC555" s="168"/>
      <c r="URD555" s="168"/>
      <c r="URE555" s="168"/>
      <c r="URF555" s="168"/>
      <c r="URG555" s="168"/>
      <c r="URH555" s="168"/>
      <c r="URI555" s="168"/>
      <c r="URJ555" s="168"/>
      <c r="URK555" s="168"/>
      <c r="URL555" s="168"/>
      <c r="URM555" s="168"/>
      <c r="URN555" s="168"/>
      <c r="URO555" s="168"/>
      <c r="URP555" s="168"/>
      <c r="URQ555" s="168"/>
      <c r="URR555" s="168"/>
      <c r="URS555" s="168"/>
      <c r="URT555" s="168"/>
      <c r="URU555" s="168"/>
      <c r="URV555" s="168"/>
      <c r="URW555" s="168"/>
      <c r="URX555" s="168"/>
      <c r="URY555" s="168"/>
      <c r="URZ555" s="168"/>
      <c r="USA555" s="168"/>
      <c r="USB555" s="168"/>
      <c r="USC555" s="168"/>
      <c r="USD555" s="168"/>
      <c r="USE555" s="168"/>
      <c r="USF555" s="168"/>
      <c r="USG555" s="168"/>
      <c r="USH555" s="168"/>
      <c r="USI555" s="168"/>
      <c r="USJ555" s="168"/>
      <c r="USK555" s="168"/>
      <c r="USL555" s="168"/>
      <c r="USM555" s="168"/>
      <c r="USN555" s="168"/>
      <c r="USO555" s="168"/>
      <c r="USP555" s="168"/>
      <c r="USQ555" s="168"/>
      <c r="USR555" s="168"/>
      <c r="USS555" s="168"/>
      <c r="UST555" s="168"/>
      <c r="USU555" s="168"/>
      <c r="USV555" s="168"/>
      <c r="USW555" s="168"/>
      <c r="USX555" s="168"/>
      <c r="USY555" s="168"/>
      <c r="USZ555" s="168"/>
      <c r="UTA555" s="168"/>
      <c r="UTB555" s="168"/>
      <c r="UTC555" s="168"/>
      <c r="UTD555" s="168"/>
      <c r="UTE555" s="168"/>
      <c r="UTF555" s="168"/>
      <c r="UTG555" s="168"/>
      <c r="UTH555" s="168"/>
      <c r="UTI555" s="168"/>
      <c r="UTJ555" s="168"/>
      <c r="UTK555" s="168"/>
      <c r="UTL555" s="168"/>
      <c r="UTM555" s="168"/>
      <c r="UTN555" s="168"/>
      <c r="UTO555" s="168"/>
      <c r="UTP555" s="168"/>
      <c r="UTQ555" s="168"/>
      <c r="UTR555" s="168"/>
      <c r="UTS555" s="168"/>
      <c r="UTT555" s="168"/>
      <c r="UTU555" s="168"/>
      <c r="UTV555" s="168"/>
      <c r="UTW555" s="168"/>
      <c r="UTX555" s="168"/>
      <c r="UTY555" s="168"/>
      <c r="UTZ555" s="168"/>
      <c r="UUA555" s="168"/>
      <c r="UUB555" s="168"/>
      <c r="UUC555" s="168"/>
      <c r="UUD555" s="168"/>
      <c r="UUE555" s="168"/>
      <c r="UUF555" s="168"/>
      <c r="UUG555" s="168"/>
      <c r="UUH555" s="168"/>
      <c r="UUI555" s="168"/>
      <c r="UUJ555" s="168"/>
      <c r="UUK555" s="168"/>
      <c r="UUL555" s="168"/>
      <c r="UUM555" s="168"/>
      <c r="UUN555" s="168"/>
      <c r="UUO555" s="168"/>
      <c r="UUP555" s="168"/>
      <c r="UUQ555" s="168"/>
      <c r="UUR555" s="168"/>
      <c r="UUS555" s="168"/>
      <c r="UUT555" s="168"/>
      <c r="UUU555" s="168"/>
      <c r="UUV555" s="168"/>
      <c r="UUW555" s="168"/>
      <c r="UUX555" s="168"/>
      <c r="UUY555" s="168"/>
      <c r="UUZ555" s="168"/>
      <c r="UVA555" s="168"/>
      <c r="UVB555" s="168"/>
      <c r="UVC555" s="168"/>
      <c r="UVD555" s="168"/>
      <c r="UVE555" s="168"/>
      <c r="UVF555" s="168"/>
      <c r="UVG555" s="168"/>
      <c r="UVH555" s="168"/>
      <c r="UVI555" s="168"/>
      <c r="UVJ555" s="168"/>
      <c r="UVK555" s="168"/>
      <c r="UVL555" s="168"/>
      <c r="UVM555" s="168"/>
      <c r="UVN555" s="168"/>
      <c r="UVO555" s="168"/>
      <c r="UVP555" s="168"/>
      <c r="UVQ555" s="168"/>
      <c r="UVR555" s="168"/>
      <c r="UVS555" s="168"/>
      <c r="UVT555" s="168"/>
      <c r="UVU555" s="168"/>
      <c r="UVV555" s="168"/>
      <c r="UVW555" s="168"/>
      <c r="UVX555" s="168"/>
      <c r="UVY555" s="168"/>
      <c r="UVZ555" s="168"/>
      <c r="UWA555" s="168"/>
      <c r="UWB555" s="168"/>
      <c r="UWC555" s="168"/>
      <c r="UWD555" s="168"/>
      <c r="UWE555" s="168"/>
      <c r="UWF555" s="168"/>
      <c r="UWG555" s="168"/>
      <c r="UWH555" s="168"/>
      <c r="UWI555" s="168"/>
      <c r="UWJ555" s="168"/>
      <c r="UWK555" s="168"/>
      <c r="UWL555" s="168"/>
      <c r="UWM555" s="168"/>
      <c r="UWN555" s="168"/>
      <c r="UWO555" s="168"/>
      <c r="UWP555" s="168"/>
      <c r="UWQ555" s="168"/>
      <c r="UWR555" s="168"/>
      <c r="UWS555" s="168"/>
      <c r="UWT555" s="168"/>
      <c r="UWU555" s="168"/>
      <c r="UWV555" s="168"/>
      <c r="UWW555" s="168"/>
      <c r="UWX555" s="168"/>
      <c r="UWY555" s="168"/>
      <c r="UWZ555" s="168"/>
      <c r="UXA555" s="168"/>
      <c r="UXB555" s="168"/>
      <c r="UXC555" s="168"/>
      <c r="UXD555" s="168"/>
      <c r="UXE555" s="168"/>
      <c r="UXF555" s="168"/>
      <c r="UXG555" s="168"/>
      <c r="UXH555" s="168"/>
      <c r="UXI555" s="168"/>
      <c r="UXJ555" s="168"/>
      <c r="UXK555" s="168"/>
      <c r="UXL555" s="168"/>
      <c r="UXM555" s="168"/>
      <c r="UXN555" s="168"/>
      <c r="UXO555" s="168"/>
      <c r="UXP555" s="168"/>
      <c r="UXQ555" s="168"/>
      <c r="UXR555" s="168"/>
      <c r="UXS555" s="168"/>
      <c r="UXT555" s="168"/>
      <c r="UXU555" s="168"/>
      <c r="UXV555" s="168"/>
      <c r="UXW555" s="168"/>
      <c r="UXX555" s="168"/>
      <c r="UXY555" s="168"/>
      <c r="UXZ555" s="168"/>
      <c r="UYA555" s="168"/>
      <c r="UYB555" s="168"/>
      <c r="UYC555" s="168"/>
      <c r="UYD555" s="168"/>
      <c r="UYE555" s="168"/>
      <c r="UYF555" s="168"/>
      <c r="UYG555" s="168"/>
      <c r="UYH555" s="168"/>
      <c r="UYI555" s="168"/>
      <c r="UYJ555" s="168"/>
      <c r="UYK555" s="168"/>
      <c r="UYL555" s="168"/>
      <c r="UYM555" s="168"/>
      <c r="UYN555" s="168"/>
      <c r="UYO555" s="168"/>
      <c r="UYP555" s="168"/>
      <c r="UYQ555" s="168"/>
      <c r="UYR555" s="168"/>
      <c r="UYS555" s="168"/>
      <c r="UYT555" s="168"/>
      <c r="UYU555" s="168"/>
      <c r="UYV555" s="168"/>
      <c r="UYW555" s="168"/>
      <c r="UYX555" s="168"/>
      <c r="UYY555" s="168"/>
      <c r="UYZ555" s="168"/>
      <c r="UZA555" s="168"/>
      <c r="UZB555" s="168"/>
      <c r="UZC555" s="168"/>
      <c r="UZD555" s="168"/>
      <c r="UZE555" s="168"/>
      <c r="UZF555" s="168"/>
      <c r="UZG555" s="168"/>
      <c r="UZH555" s="168"/>
      <c r="UZI555" s="168"/>
      <c r="UZJ555" s="168"/>
      <c r="UZK555" s="168"/>
      <c r="UZL555" s="168"/>
      <c r="UZM555" s="168"/>
      <c r="UZN555" s="168"/>
      <c r="UZO555" s="168"/>
      <c r="UZP555" s="168"/>
      <c r="UZQ555" s="168"/>
      <c r="UZR555" s="168"/>
      <c r="UZS555" s="168"/>
      <c r="UZT555" s="168"/>
      <c r="UZU555" s="168"/>
      <c r="UZV555" s="168"/>
      <c r="UZW555" s="168"/>
      <c r="UZX555" s="168"/>
      <c r="UZY555" s="168"/>
      <c r="UZZ555" s="168"/>
      <c r="VAA555" s="168"/>
      <c r="VAB555" s="168"/>
      <c r="VAC555" s="168"/>
      <c r="VAD555" s="168"/>
      <c r="VAE555" s="168"/>
      <c r="VAF555" s="168"/>
      <c r="VAG555" s="168"/>
      <c r="VAH555" s="168"/>
      <c r="VAI555" s="168"/>
      <c r="VAJ555" s="168"/>
      <c r="VAK555" s="168"/>
      <c r="VAL555" s="168"/>
      <c r="VAM555" s="168"/>
      <c r="VAN555" s="168"/>
      <c r="VAO555" s="168"/>
      <c r="VAP555" s="168"/>
      <c r="VAQ555" s="168"/>
      <c r="VAR555" s="168"/>
      <c r="VAS555" s="168"/>
      <c r="VAT555" s="168"/>
      <c r="VAU555" s="168"/>
      <c r="VAV555" s="168"/>
      <c r="VAW555" s="168"/>
      <c r="VAX555" s="168"/>
      <c r="VAY555" s="168"/>
      <c r="VAZ555" s="168"/>
      <c r="VBA555" s="168"/>
      <c r="VBB555" s="168"/>
      <c r="VBC555" s="168"/>
      <c r="VBD555" s="168"/>
      <c r="VBE555" s="168"/>
      <c r="VBF555" s="168"/>
      <c r="VBG555" s="168"/>
      <c r="VBH555" s="168"/>
      <c r="VBI555" s="168"/>
      <c r="VBJ555" s="168"/>
      <c r="VBK555" s="168"/>
      <c r="VBL555" s="168"/>
      <c r="VBM555" s="168"/>
      <c r="VBN555" s="168"/>
      <c r="VBO555" s="168"/>
      <c r="VBP555" s="168"/>
      <c r="VBQ555" s="168"/>
      <c r="VBR555" s="168"/>
      <c r="VBS555" s="168"/>
      <c r="VBT555" s="168"/>
      <c r="VBU555" s="168"/>
      <c r="VBV555" s="168"/>
      <c r="VBW555" s="168"/>
      <c r="VBX555" s="168"/>
      <c r="VBY555" s="168"/>
      <c r="VBZ555" s="168"/>
      <c r="VCA555" s="168"/>
      <c r="VCB555" s="168"/>
      <c r="VCC555" s="168"/>
      <c r="VCD555" s="168"/>
      <c r="VCE555" s="168"/>
      <c r="VCF555" s="168"/>
      <c r="VCG555" s="168"/>
      <c r="VCH555" s="168"/>
      <c r="VCI555" s="168"/>
      <c r="VCJ555" s="168"/>
      <c r="VCK555" s="168"/>
      <c r="VCL555" s="168"/>
      <c r="VCM555" s="168"/>
      <c r="VCN555" s="168"/>
      <c r="VCO555" s="168"/>
      <c r="VCP555" s="168"/>
      <c r="VCQ555" s="168"/>
      <c r="VCR555" s="168"/>
      <c r="VCS555" s="168"/>
      <c r="VCT555" s="168"/>
      <c r="VCU555" s="168"/>
      <c r="VCV555" s="168"/>
      <c r="VCW555" s="168"/>
      <c r="VCX555" s="168"/>
      <c r="VCY555" s="168"/>
      <c r="VCZ555" s="168"/>
      <c r="VDA555" s="168"/>
      <c r="VDB555" s="168"/>
      <c r="VDC555" s="168"/>
      <c r="VDD555" s="168"/>
      <c r="VDE555" s="168"/>
      <c r="VDF555" s="168"/>
      <c r="VDG555" s="168"/>
      <c r="VDH555" s="168"/>
      <c r="VDI555" s="168"/>
      <c r="VDJ555" s="168"/>
      <c r="VDK555" s="168"/>
      <c r="VDL555" s="168"/>
      <c r="VDM555" s="168"/>
      <c r="VDN555" s="168"/>
      <c r="VDO555" s="168"/>
      <c r="VDP555" s="168"/>
      <c r="VDQ555" s="168"/>
      <c r="VDR555" s="168"/>
      <c r="VDS555" s="168"/>
      <c r="VDT555" s="168"/>
      <c r="VDU555" s="168"/>
      <c r="VDV555" s="168"/>
      <c r="VDW555" s="168"/>
      <c r="VDX555" s="168"/>
      <c r="VDY555" s="168"/>
      <c r="VDZ555" s="168"/>
      <c r="VEA555" s="168"/>
      <c r="VEB555" s="168"/>
      <c r="VEC555" s="168"/>
      <c r="VED555" s="168"/>
      <c r="VEE555" s="168"/>
      <c r="VEF555" s="168"/>
      <c r="VEG555" s="168"/>
      <c r="VEH555" s="168"/>
      <c r="VEI555" s="168"/>
      <c r="VEJ555" s="168"/>
      <c r="VEK555" s="168"/>
      <c r="VEL555" s="168"/>
      <c r="VEM555" s="168"/>
      <c r="VEN555" s="168"/>
      <c r="VEO555" s="168"/>
      <c r="VEP555" s="168"/>
      <c r="VEQ555" s="168"/>
      <c r="VER555" s="168"/>
      <c r="VES555" s="168"/>
      <c r="VET555" s="168"/>
      <c r="VEU555" s="168"/>
      <c r="VEV555" s="168"/>
      <c r="VEW555" s="168"/>
      <c r="VEX555" s="168"/>
      <c r="VEY555" s="168"/>
      <c r="VEZ555" s="168"/>
      <c r="VFA555" s="168"/>
      <c r="VFB555" s="168"/>
      <c r="VFC555" s="168"/>
      <c r="VFD555" s="168"/>
      <c r="VFE555" s="168"/>
      <c r="VFF555" s="168"/>
      <c r="VFG555" s="168"/>
      <c r="VFH555" s="168"/>
      <c r="VFI555" s="168"/>
      <c r="VFJ555" s="168"/>
      <c r="VFK555" s="168"/>
      <c r="VFL555" s="168"/>
      <c r="VFM555" s="168"/>
      <c r="VFN555" s="168"/>
      <c r="VFO555" s="168"/>
      <c r="VFP555" s="168"/>
      <c r="VFQ555" s="168"/>
      <c r="VFR555" s="168"/>
      <c r="VFS555" s="168"/>
      <c r="VFT555" s="168"/>
      <c r="VFU555" s="168"/>
      <c r="VFV555" s="168"/>
      <c r="VFW555" s="168"/>
      <c r="VFX555" s="168"/>
      <c r="VFY555" s="168"/>
      <c r="VFZ555" s="168"/>
      <c r="VGA555" s="168"/>
      <c r="VGB555" s="168"/>
      <c r="VGC555" s="168"/>
      <c r="VGD555" s="168"/>
      <c r="VGE555" s="168"/>
      <c r="VGF555" s="168"/>
      <c r="VGG555" s="168"/>
      <c r="VGH555" s="168"/>
      <c r="VGI555" s="168"/>
      <c r="VGJ555" s="168"/>
      <c r="VGK555" s="168"/>
      <c r="VGL555" s="168"/>
      <c r="VGM555" s="168"/>
      <c r="VGN555" s="168"/>
      <c r="VGO555" s="168"/>
      <c r="VGP555" s="168"/>
      <c r="VGQ555" s="168"/>
      <c r="VGR555" s="168"/>
      <c r="VGS555" s="168"/>
      <c r="VGT555" s="168"/>
      <c r="VGU555" s="168"/>
      <c r="VGV555" s="168"/>
      <c r="VGW555" s="168"/>
      <c r="VGX555" s="168"/>
      <c r="VGY555" s="168"/>
      <c r="VGZ555" s="168"/>
      <c r="VHA555" s="168"/>
      <c r="VHB555" s="168"/>
      <c r="VHC555" s="168"/>
      <c r="VHD555" s="168"/>
      <c r="VHE555" s="168"/>
      <c r="VHF555" s="168"/>
      <c r="VHG555" s="168"/>
      <c r="VHH555" s="168"/>
      <c r="VHI555" s="168"/>
      <c r="VHJ555" s="168"/>
      <c r="VHK555" s="168"/>
      <c r="VHL555" s="168"/>
      <c r="VHM555" s="168"/>
      <c r="VHN555" s="168"/>
      <c r="VHO555" s="168"/>
      <c r="VHP555" s="168"/>
      <c r="VHQ555" s="168"/>
      <c r="VHR555" s="168"/>
      <c r="VHS555" s="168"/>
      <c r="VHT555" s="168"/>
      <c r="VHU555" s="168"/>
      <c r="VHV555" s="168"/>
      <c r="VHW555" s="168"/>
      <c r="VHX555" s="168"/>
      <c r="VHY555" s="168"/>
      <c r="VHZ555" s="168"/>
      <c r="VIA555" s="168"/>
      <c r="VIB555" s="168"/>
      <c r="VIC555" s="168"/>
      <c r="VID555" s="168"/>
      <c r="VIE555" s="168"/>
      <c r="VIF555" s="168"/>
      <c r="VIG555" s="168"/>
      <c r="VIH555" s="168"/>
      <c r="VII555" s="168"/>
      <c r="VIJ555" s="168"/>
      <c r="VIK555" s="168"/>
      <c r="VIL555" s="168"/>
      <c r="VIM555" s="168"/>
      <c r="VIN555" s="168"/>
      <c r="VIO555" s="168"/>
      <c r="VIP555" s="168"/>
      <c r="VIQ555" s="168"/>
      <c r="VIR555" s="168"/>
      <c r="VIS555" s="168"/>
      <c r="VIT555" s="168"/>
      <c r="VIU555" s="168"/>
      <c r="VIV555" s="168"/>
      <c r="VIW555" s="168"/>
      <c r="VIX555" s="168"/>
      <c r="VIY555" s="168"/>
      <c r="VIZ555" s="168"/>
      <c r="VJA555" s="168"/>
      <c r="VJB555" s="168"/>
      <c r="VJC555" s="168"/>
      <c r="VJD555" s="168"/>
      <c r="VJE555" s="168"/>
      <c r="VJF555" s="168"/>
      <c r="VJG555" s="168"/>
      <c r="VJH555" s="168"/>
      <c r="VJI555" s="168"/>
      <c r="VJJ555" s="168"/>
      <c r="VJK555" s="168"/>
      <c r="VJL555" s="168"/>
      <c r="VJM555" s="168"/>
      <c r="VJN555" s="168"/>
      <c r="VJO555" s="168"/>
      <c r="VJP555" s="168"/>
      <c r="VJQ555" s="168"/>
      <c r="VJR555" s="168"/>
      <c r="VJS555" s="168"/>
      <c r="VJT555" s="168"/>
      <c r="VJU555" s="168"/>
      <c r="VJV555" s="168"/>
      <c r="VJW555" s="168"/>
      <c r="VJX555" s="168"/>
      <c r="VJY555" s="168"/>
      <c r="VJZ555" s="168"/>
      <c r="VKA555" s="168"/>
      <c r="VKB555" s="168"/>
      <c r="VKC555" s="168"/>
      <c r="VKD555" s="168"/>
      <c r="VKE555" s="168"/>
      <c r="VKF555" s="168"/>
      <c r="VKG555" s="168"/>
      <c r="VKH555" s="168"/>
      <c r="VKI555" s="168"/>
      <c r="VKJ555" s="168"/>
      <c r="VKK555" s="168"/>
      <c r="VKL555" s="168"/>
      <c r="VKM555" s="168"/>
      <c r="VKN555" s="168"/>
      <c r="VKO555" s="168"/>
      <c r="VKP555" s="168"/>
      <c r="VKQ555" s="168"/>
      <c r="VKR555" s="168"/>
      <c r="VKS555" s="168"/>
      <c r="VKT555" s="168"/>
      <c r="VKU555" s="168"/>
      <c r="VKV555" s="168"/>
      <c r="VKW555" s="168"/>
      <c r="VKX555" s="168"/>
      <c r="VKY555" s="168"/>
      <c r="VKZ555" s="168"/>
      <c r="VLA555" s="168"/>
      <c r="VLB555" s="168"/>
      <c r="VLC555" s="168"/>
      <c r="VLD555" s="168"/>
      <c r="VLE555" s="168"/>
      <c r="VLF555" s="168"/>
      <c r="VLG555" s="168"/>
      <c r="VLH555" s="168"/>
      <c r="VLI555" s="168"/>
      <c r="VLJ555" s="168"/>
      <c r="VLK555" s="168"/>
      <c r="VLL555" s="168"/>
      <c r="VLM555" s="168"/>
      <c r="VLN555" s="168"/>
      <c r="VLO555" s="168"/>
      <c r="VLP555" s="168"/>
      <c r="VLQ555" s="168"/>
      <c r="VLR555" s="168"/>
      <c r="VLS555" s="168"/>
      <c r="VLT555" s="168"/>
      <c r="VLU555" s="168"/>
      <c r="VLV555" s="168"/>
      <c r="VLW555" s="168"/>
      <c r="VLX555" s="168"/>
      <c r="VLY555" s="168"/>
      <c r="VLZ555" s="168"/>
      <c r="VMA555" s="168"/>
      <c r="VMB555" s="168"/>
      <c r="VMC555" s="168"/>
      <c r="VMD555" s="168"/>
      <c r="VME555" s="168"/>
      <c r="VMF555" s="168"/>
      <c r="VMG555" s="168"/>
      <c r="VMH555" s="168"/>
      <c r="VMI555" s="168"/>
      <c r="VMJ555" s="168"/>
      <c r="VMK555" s="168"/>
      <c r="VML555" s="168"/>
      <c r="VMM555" s="168"/>
      <c r="VMN555" s="168"/>
      <c r="VMO555" s="168"/>
      <c r="VMP555" s="168"/>
      <c r="VMQ555" s="168"/>
      <c r="VMR555" s="168"/>
      <c r="VMS555" s="168"/>
      <c r="VMT555" s="168"/>
      <c r="VMU555" s="168"/>
      <c r="VMV555" s="168"/>
      <c r="VMW555" s="168"/>
      <c r="VMX555" s="168"/>
      <c r="VMY555" s="168"/>
      <c r="VMZ555" s="168"/>
      <c r="VNA555" s="168"/>
      <c r="VNB555" s="168"/>
      <c r="VNC555" s="168"/>
      <c r="VND555" s="168"/>
      <c r="VNE555" s="168"/>
      <c r="VNF555" s="168"/>
      <c r="VNG555" s="168"/>
      <c r="VNH555" s="168"/>
      <c r="VNI555" s="168"/>
      <c r="VNJ555" s="168"/>
      <c r="VNK555" s="168"/>
      <c r="VNL555" s="168"/>
      <c r="VNM555" s="168"/>
      <c r="VNN555" s="168"/>
      <c r="VNO555" s="168"/>
      <c r="VNP555" s="168"/>
      <c r="VNQ555" s="168"/>
      <c r="VNR555" s="168"/>
      <c r="VNS555" s="168"/>
      <c r="VNT555" s="168"/>
      <c r="VNU555" s="168"/>
      <c r="VNV555" s="168"/>
      <c r="VNW555" s="168"/>
      <c r="VNX555" s="168"/>
      <c r="VNY555" s="168"/>
      <c r="VNZ555" s="168"/>
      <c r="VOA555" s="168"/>
      <c r="VOB555" s="168"/>
      <c r="VOC555" s="168"/>
      <c r="VOD555" s="168"/>
      <c r="VOE555" s="168"/>
      <c r="VOF555" s="168"/>
      <c r="VOG555" s="168"/>
      <c r="VOH555" s="168"/>
      <c r="VOI555" s="168"/>
      <c r="VOJ555" s="168"/>
      <c r="VOK555" s="168"/>
      <c r="VOL555" s="168"/>
      <c r="VOM555" s="168"/>
      <c r="VON555" s="168"/>
      <c r="VOO555" s="168"/>
      <c r="VOP555" s="168"/>
      <c r="VOQ555" s="168"/>
      <c r="VOR555" s="168"/>
      <c r="VOS555" s="168"/>
      <c r="VOT555" s="168"/>
      <c r="VOU555" s="168"/>
      <c r="VOV555" s="168"/>
      <c r="VOW555" s="168"/>
      <c r="VOX555" s="168"/>
      <c r="VOY555" s="168"/>
      <c r="VOZ555" s="168"/>
      <c r="VPA555" s="168"/>
      <c r="VPB555" s="168"/>
      <c r="VPC555" s="168"/>
      <c r="VPD555" s="168"/>
      <c r="VPE555" s="168"/>
      <c r="VPF555" s="168"/>
      <c r="VPG555" s="168"/>
      <c r="VPH555" s="168"/>
      <c r="VPI555" s="168"/>
      <c r="VPJ555" s="168"/>
      <c r="VPK555" s="168"/>
      <c r="VPL555" s="168"/>
      <c r="VPM555" s="168"/>
      <c r="VPN555" s="168"/>
      <c r="VPO555" s="168"/>
      <c r="VPP555" s="168"/>
      <c r="VPQ555" s="168"/>
      <c r="VPR555" s="168"/>
      <c r="VPS555" s="168"/>
      <c r="VPT555" s="168"/>
      <c r="VPU555" s="168"/>
      <c r="VPV555" s="168"/>
      <c r="VPW555" s="168"/>
      <c r="VPX555" s="168"/>
      <c r="VPY555" s="168"/>
      <c r="VPZ555" s="168"/>
      <c r="VQA555" s="168"/>
      <c r="VQB555" s="168"/>
      <c r="VQC555" s="168"/>
      <c r="VQD555" s="168"/>
      <c r="VQE555" s="168"/>
      <c r="VQF555" s="168"/>
      <c r="VQG555" s="168"/>
      <c r="VQH555" s="168"/>
      <c r="VQI555" s="168"/>
      <c r="VQJ555" s="168"/>
      <c r="VQK555" s="168"/>
      <c r="VQL555" s="168"/>
      <c r="VQM555" s="168"/>
      <c r="VQN555" s="168"/>
      <c r="VQO555" s="168"/>
      <c r="VQP555" s="168"/>
      <c r="VQQ555" s="168"/>
      <c r="VQR555" s="168"/>
      <c r="VQS555" s="168"/>
      <c r="VQT555" s="168"/>
      <c r="VQU555" s="168"/>
      <c r="VQV555" s="168"/>
      <c r="VQW555" s="168"/>
      <c r="VQX555" s="168"/>
      <c r="VQY555" s="168"/>
      <c r="VQZ555" s="168"/>
      <c r="VRA555" s="168"/>
      <c r="VRB555" s="168"/>
      <c r="VRC555" s="168"/>
      <c r="VRD555" s="168"/>
      <c r="VRE555" s="168"/>
      <c r="VRF555" s="168"/>
      <c r="VRG555" s="168"/>
      <c r="VRH555" s="168"/>
      <c r="VRI555" s="168"/>
      <c r="VRJ555" s="168"/>
      <c r="VRK555" s="168"/>
      <c r="VRL555" s="168"/>
      <c r="VRM555" s="168"/>
      <c r="VRN555" s="168"/>
      <c r="VRO555" s="168"/>
      <c r="VRP555" s="168"/>
      <c r="VRQ555" s="168"/>
      <c r="VRR555" s="168"/>
      <c r="VRS555" s="168"/>
      <c r="VRT555" s="168"/>
      <c r="VRU555" s="168"/>
      <c r="VRV555" s="168"/>
      <c r="VRW555" s="168"/>
      <c r="VRX555" s="168"/>
      <c r="VRY555" s="168"/>
      <c r="VRZ555" s="168"/>
      <c r="VSA555" s="168"/>
      <c r="VSB555" s="168"/>
      <c r="VSC555" s="168"/>
      <c r="VSD555" s="168"/>
      <c r="VSE555" s="168"/>
      <c r="VSF555" s="168"/>
      <c r="VSG555" s="168"/>
      <c r="VSH555" s="168"/>
      <c r="VSI555" s="168"/>
      <c r="VSJ555" s="168"/>
      <c r="VSK555" s="168"/>
      <c r="VSL555" s="168"/>
      <c r="VSM555" s="168"/>
      <c r="VSN555" s="168"/>
      <c r="VSO555" s="168"/>
      <c r="VSP555" s="168"/>
      <c r="VSQ555" s="168"/>
      <c r="VSR555" s="168"/>
      <c r="VSS555" s="168"/>
      <c r="VST555" s="168"/>
      <c r="VSU555" s="168"/>
      <c r="VSV555" s="168"/>
      <c r="VSW555" s="168"/>
      <c r="VSX555" s="168"/>
      <c r="VSY555" s="168"/>
      <c r="VSZ555" s="168"/>
      <c r="VTA555" s="168"/>
      <c r="VTB555" s="168"/>
      <c r="VTC555" s="168"/>
      <c r="VTD555" s="168"/>
      <c r="VTE555" s="168"/>
      <c r="VTF555" s="168"/>
      <c r="VTG555" s="168"/>
      <c r="VTH555" s="168"/>
      <c r="VTI555" s="168"/>
      <c r="VTJ555" s="168"/>
      <c r="VTK555" s="168"/>
      <c r="VTL555" s="168"/>
      <c r="VTM555" s="168"/>
      <c r="VTN555" s="168"/>
      <c r="VTO555" s="168"/>
      <c r="VTP555" s="168"/>
      <c r="VTQ555" s="168"/>
      <c r="VTR555" s="168"/>
      <c r="VTS555" s="168"/>
      <c r="VTT555" s="168"/>
      <c r="VTU555" s="168"/>
      <c r="VTV555" s="168"/>
      <c r="VTW555" s="168"/>
      <c r="VTX555" s="168"/>
      <c r="VTY555" s="168"/>
      <c r="VTZ555" s="168"/>
      <c r="VUA555" s="168"/>
      <c r="VUB555" s="168"/>
      <c r="VUC555" s="168"/>
      <c r="VUD555" s="168"/>
      <c r="VUE555" s="168"/>
      <c r="VUF555" s="168"/>
      <c r="VUG555" s="168"/>
      <c r="VUH555" s="168"/>
      <c r="VUI555" s="168"/>
      <c r="VUJ555" s="168"/>
      <c r="VUK555" s="168"/>
      <c r="VUL555" s="168"/>
      <c r="VUM555" s="168"/>
      <c r="VUN555" s="168"/>
      <c r="VUO555" s="168"/>
      <c r="VUP555" s="168"/>
      <c r="VUQ555" s="168"/>
      <c r="VUR555" s="168"/>
      <c r="VUS555" s="168"/>
      <c r="VUT555" s="168"/>
      <c r="VUU555" s="168"/>
      <c r="VUV555" s="168"/>
      <c r="VUW555" s="168"/>
      <c r="VUX555" s="168"/>
      <c r="VUY555" s="168"/>
      <c r="VUZ555" s="168"/>
      <c r="VVA555" s="168"/>
      <c r="VVB555" s="168"/>
      <c r="VVC555" s="168"/>
      <c r="VVD555" s="168"/>
      <c r="VVE555" s="168"/>
      <c r="VVF555" s="168"/>
      <c r="VVG555" s="168"/>
      <c r="VVH555" s="168"/>
      <c r="VVI555" s="168"/>
      <c r="VVJ555" s="168"/>
      <c r="VVK555" s="168"/>
      <c r="VVL555" s="168"/>
      <c r="VVM555" s="168"/>
      <c r="VVN555" s="168"/>
      <c r="VVO555" s="168"/>
      <c r="VVP555" s="168"/>
      <c r="VVQ555" s="168"/>
      <c r="VVR555" s="168"/>
      <c r="VVS555" s="168"/>
      <c r="VVT555" s="168"/>
      <c r="VVU555" s="168"/>
      <c r="VVV555" s="168"/>
      <c r="VVW555" s="168"/>
      <c r="VVX555" s="168"/>
      <c r="VVY555" s="168"/>
      <c r="VVZ555" s="168"/>
      <c r="VWA555" s="168"/>
      <c r="VWB555" s="168"/>
      <c r="VWC555" s="168"/>
      <c r="VWD555" s="168"/>
      <c r="VWE555" s="168"/>
      <c r="VWF555" s="168"/>
      <c r="VWG555" s="168"/>
      <c r="VWH555" s="168"/>
      <c r="VWI555" s="168"/>
      <c r="VWJ555" s="168"/>
      <c r="VWK555" s="168"/>
      <c r="VWL555" s="168"/>
      <c r="VWM555" s="168"/>
      <c r="VWN555" s="168"/>
      <c r="VWO555" s="168"/>
      <c r="VWP555" s="168"/>
      <c r="VWQ555" s="168"/>
      <c r="VWR555" s="168"/>
      <c r="VWS555" s="168"/>
      <c r="VWT555" s="168"/>
      <c r="VWU555" s="168"/>
      <c r="VWV555" s="168"/>
      <c r="VWW555" s="168"/>
      <c r="VWX555" s="168"/>
      <c r="VWY555" s="168"/>
      <c r="VWZ555" s="168"/>
      <c r="VXA555" s="168"/>
      <c r="VXB555" s="168"/>
      <c r="VXC555" s="168"/>
      <c r="VXD555" s="168"/>
      <c r="VXE555" s="168"/>
      <c r="VXF555" s="168"/>
      <c r="VXG555" s="168"/>
      <c r="VXH555" s="168"/>
      <c r="VXI555" s="168"/>
      <c r="VXJ555" s="168"/>
      <c r="VXK555" s="168"/>
      <c r="VXL555" s="168"/>
      <c r="VXM555" s="168"/>
      <c r="VXN555" s="168"/>
      <c r="VXO555" s="168"/>
      <c r="VXP555" s="168"/>
      <c r="VXQ555" s="168"/>
      <c r="VXR555" s="168"/>
      <c r="VXS555" s="168"/>
      <c r="VXT555" s="168"/>
      <c r="VXU555" s="168"/>
      <c r="VXV555" s="168"/>
      <c r="VXW555" s="168"/>
      <c r="VXX555" s="168"/>
      <c r="VXY555" s="168"/>
      <c r="VXZ555" s="168"/>
      <c r="VYA555" s="168"/>
      <c r="VYB555" s="168"/>
      <c r="VYC555" s="168"/>
      <c r="VYD555" s="168"/>
      <c r="VYE555" s="168"/>
      <c r="VYF555" s="168"/>
      <c r="VYG555" s="168"/>
      <c r="VYH555" s="168"/>
      <c r="VYI555" s="168"/>
      <c r="VYJ555" s="168"/>
      <c r="VYK555" s="168"/>
      <c r="VYL555" s="168"/>
      <c r="VYM555" s="168"/>
      <c r="VYN555" s="168"/>
      <c r="VYO555" s="168"/>
      <c r="VYP555" s="168"/>
      <c r="VYQ555" s="168"/>
      <c r="VYR555" s="168"/>
      <c r="VYS555" s="168"/>
      <c r="VYT555" s="168"/>
      <c r="VYU555" s="168"/>
      <c r="VYV555" s="168"/>
      <c r="VYW555" s="168"/>
      <c r="VYX555" s="168"/>
      <c r="VYY555" s="168"/>
      <c r="VYZ555" s="168"/>
      <c r="VZA555" s="168"/>
      <c r="VZB555" s="168"/>
      <c r="VZC555" s="168"/>
      <c r="VZD555" s="168"/>
      <c r="VZE555" s="168"/>
      <c r="VZF555" s="168"/>
      <c r="VZG555" s="168"/>
      <c r="VZH555" s="168"/>
      <c r="VZI555" s="168"/>
      <c r="VZJ555" s="168"/>
      <c r="VZK555" s="168"/>
      <c r="VZL555" s="168"/>
      <c r="VZM555" s="168"/>
      <c r="VZN555" s="168"/>
      <c r="VZO555" s="168"/>
      <c r="VZP555" s="168"/>
      <c r="VZQ555" s="168"/>
      <c r="VZR555" s="168"/>
      <c r="VZS555" s="168"/>
      <c r="VZT555" s="168"/>
      <c r="VZU555" s="168"/>
      <c r="VZV555" s="168"/>
      <c r="VZW555" s="168"/>
      <c r="VZX555" s="168"/>
      <c r="VZY555" s="168"/>
      <c r="VZZ555" s="168"/>
      <c r="WAA555" s="168"/>
      <c r="WAB555" s="168"/>
      <c r="WAC555" s="168"/>
      <c r="WAD555" s="168"/>
      <c r="WAE555" s="168"/>
      <c r="WAF555" s="168"/>
      <c r="WAG555" s="168"/>
      <c r="WAH555" s="168"/>
      <c r="WAI555" s="168"/>
      <c r="WAJ555" s="168"/>
      <c r="WAK555" s="168"/>
      <c r="WAL555" s="168"/>
      <c r="WAM555" s="168"/>
      <c r="WAN555" s="168"/>
      <c r="WAO555" s="168"/>
      <c r="WAP555" s="168"/>
      <c r="WAQ555" s="168"/>
      <c r="WAR555" s="168"/>
      <c r="WAS555" s="168"/>
      <c r="WAT555" s="168"/>
      <c r="WAU555" s="168"/>
      <c r="WAV555" s="168"/>
      <c r="WAW555" s="168"/>
      <c r="WAX555" s="168"/>
      <c r="WAY555" s="168"/>
      <c r="WAZ555" s="168"/>
      <c r="WBA555" s="168"/>
      <c r="WBB555" s="168"/>
      <c r="WBC555" s="168"/>
      <c r="WBD555" s="168"/>
      <c r="WBE555" s="168"/>
      <c r="WBF555" s="168"/>
      <c r="WBG555" s="168"/>
      <c r="WBH555" s="168"/>
      <c r="WBI555" s="168"/>
      <c r="WBJ555" s="168"/>
      <c r="WBK555" s="168"/>
      <c r="WBL555" s="168"/>
      <c r="WBM555" s="168"/>
      <c r="WBN555" s="168"/>
      <c r="WBO555" s="168"/>
      <c r="WBP555" s="168"/>
      <c r="WBQ555" s="168"/>
      <c r="WBR555" s="168"/>
      <c r="WBS555" s="168"/>
      <c r="WBT555" s="168"/>
      <c r="WBU555" s="168"/>
      <c r="WBV555" s="168"/>
      <c r="WBW555" s="168"/>
      <c r="WBX555" s="168"/>
      <c r="WBY555" s="168"/>
      <c r="WBZ555" s="168"/>
      <c r="WCA555" s="168"/>
      <c r="WCB555" s="168"/>
      <c r="WCC555" s="168"/>
      <c r="WCD555" s="168"/>
      <c r="WCE555" s="168"/>
      <c r="WCF555" s="168"/>
      <c r="WCG555" s="168"/>
      <c r="WCH555" s="168"/>
      <c r="WCI555" s="168"/>
      <c r="WCJ555" s="168"/>
      <c r="WCK555" s="168"/>
      <c r="WCL555" s="168"/>
      <c r="WCM555" s="168"/>
      <c r="WCN555" s="168"/>
      <c r="WCO555" s="168"/>
      <c r="WCP555" s="168"/>
      <c r="WCQ555" s="168"/>
      <c r="WCR555" s="168"/>
      <c r="WCS555" s="168"/>
      <c r="WCT555" s="168"/>
      <c r="WCU555" s="168"/>
      <c r="WCV555" s="168"/>
      <c r="WCW555" s="168"/>
      <c r="WCX555" s="168"/>
      <c r="WCY555" s="168"/>
      <c r="WCZ555" s="168"/>
      <c r="WDA555" s="168"/>
      <c r="WDB555" s="168"/>
      <c r="WDC555" s="168"/>
      <c r="WDD555" s="168"/>
      <c r="WDE555" s="168"/>
      <c r="WDF555" s="168"/>
      <c r="WDG555" s="168"/>
      <c r="WDH555" s="168"/>
      <c r="WDI555" s="168"/>
      <c r="WDJ555" s="168"/>
      <c r="WDK555" s="168"/>
      <c r="WDL555" s="168"/>
      <c r="WDM555" s="168"/>
      <c r="WDN555" s="168"/>
      <c r="WDO555" s="168"/>
      <c r="WDP555" s="168"/>
      <c r="WDQ555" s="168"/>
      <c r="WDR555" s="168"/>
      <c r="WDS555" s="168"/>
      <c r="WDT555" s="168"/>
      <c r="WDU555" s="168"/>
      <c r="WDV555" s="168"/>
      <c r="WDW555" s="168"/>
      <c r="WDX555" s="168"/>
      <c r="WDY555" s="168"/>
      <c r="WDZ555" s="168"/>
      <c r="WEA555" s="168"/>
      <c r="WEB555" s="168"/>
      <c r="WEC555" s="168"/>
      <c r="WED555" s="168"/>
      <c r="WEE555" s="168"/>
      <c r="WEF555" s="168"/>
      <c r="WEG555" s="168"/>
      <c r="WEH555" s="168"/>
      <c r="WEI555" s="168"/>
      <c r="WEJ555" s="168"/>
      <c r="WEK555" s="168"/>
      <c r="WEL555" s="168"/>
      <c r="WEM555" s="168"/>
      <c r="WEN555" s="168"/>
      <c r="WEO555" s="168"/>
      <c r="WEP555" s="168"/>
      <c r="WEQ555" s="168"/>
      <c r="WER555" s="168"/>
      <c r="WES555" s="168"/>
      <c r="WET555" s="168"/>
      <c r="WEU555" s="168"/>
      <c r="WEV555" s="168"/>
      <c r="WEW555" s="168"/>
      <c r="WEX555" s="168"/>
      <c r="WEY555" s="168"/>
      <c r="WEZ555" s="168"/>
      <c r="WFA555" s="168"/>
      <c r="WFB555" s="168"/>
      <c r="WFC555" s="168"/>
      <c r="WFD555" s="168"/>
      <c r="WFE555" s="168"/>
      <c r="WFF555" s="168"/>
      <c r="WFG555" s="168"/>
      <c r="WFH555" s="168"/>
      <c r="WFI555" s="168"/>
      <c r="WFJ555" s="168"/>
      <c r="WFK555" s="168"/>
      <c r="WFL555" s="168"/>
      <c r="WFM555" s="168"/>
      <c r="WFN555" s="168"/>
      <c r="WFO555" s="168"/>
      <c r="WFP555" s="168"/>
      <c r="WFQ555" s="168"/>
      <c r="WFR555" s="168"/>
      <c r="WFS555" s="168"/>
      <c r="WFT555" s="168"/>
      <c r="WFU555" s="168"/>
      <c r="WFV555" s="168"/>
      <c r="WFW555" s="168"/>
      <c r="WFX555" s="168"/>
      <c r="WFY555" s="168"/>
      <c r="WFZ555" s="168"/>
      <c r="WGA555" s="168"/>
      <c r="WGB555" s="168"/>
      <c r="WGC555" s="168"/>
      <c r="WGD555" s="168"/>
      <c r="WGE555" s="168"/>
      <c r="WGF555" s="168"/>
      <c r="WGG555" s="168"/>
      <c r="WGH555" s="168"/>
      <c r="WGI555" s="168"/>
      <c r="WGJ555" s="168"/>
      <c r="WGK555" s="168"/>
      <c r="WGL555" s="168"/>
      <c r="WGM555" s="168"/>
      <c r="WGN555" s="168"/>
      <c r="WGO555" s="168"/>
      <c r="WGP555" s="168"/>
      <c r="WGQ555" s="168"/>
      <c r="WGR555" s="168"/>
      <c r="WGS555" s="168"/>
      <c r="WGT555" s="168"/>
      <c r="WGU555" s="168"/>
      <c r="WGV555" s="168"/>
      <c r="WGW555" s="168"/>
      <c r="WGX555" s="168"/>
      <c r="WGY555" s="168"/>
      <c r="WGZ555" s="168"/>
      <c r="WHA555" s="168"/>
      <c r="WHB555" s="168"/>
      <c r="WHC555" s="168"/>
      <c r="WHD555" s="168"/>
      <c r="WHE555" s="168"/>
      <c r="WHF555" s="168"/>
      <c r="WHG555" s="168"/>
      <c r="WHH555" s="168"/>
      <c r="WHI555" s="168"/>
      <c r="WHJ555" s="168"/>
      <c r="WHK555" s="168"/>
      <c r="WHL555" s="168"/>
      <c r="WHM555" s="168"/>
      <c r="WHN555" s="168"/>
      <c r="WHO555" s="168"/>
      <c r="WHP555" s="168"/>
      <c r="WHQ555" s="168"/>
      <c r="WHR555" s="168"/>
      <c r="WHS555" s="168"/>
      <c r="WHT555" s="168"/>
      <c r="WHU555" s="168"/>
      <c r="WHV555" s="168"/>
      <c r="WHW555" s="168"/>
      <c r="WHX555" s="168"/>
      <c r="WHY555" s="168"/>
      <c r="WHZ555" s="168"/>
      <c r="WIA555" s="168"/>
      <c r="WIB555" s="168"/>
      <c r="WIC555" s="168"/>
      <c r="WID555" s="168"/>
      <c r="WIE555" s="168"/>
      <c r="WIF555" s="168"/>
      <c r="WIG555" s="168"/>
      <c r="WIH555" s="168"/>
      <c r="WII555" s="168"/>
      <c r="WIJ555" s="168"/>
      <c r="WIK555" s="168"/>
      <c r="WIL555" s="168"/>
      <c r="WIM555" s="168"/>
      <c r="WIN555" s="168"/>
      <c r="WIO555" s="168"/>
      <c r="WIP555" s="168"/>
      <c r="WIQ555" s="168"/>
      <c r="WIR555" s="168"/>
      <c r="WIS555" s="168"/>
      <c r="WIT555" s="168"/>
      <c r="WIU555" s="168"/>
      <c r="WIV555" s="168"/>
      <c r="WIW555" s="168"/>
      <c r="WIX555" s="168"/>
      <c r="WIY555" s="168"/>
      <c r="WIZ555" s="168"/>
      <c r="WJA555" s="168"/>
      <c r="WJB555" s="168"/>
      <c r="WJC555" s="168"/>
      <c r="WJD555" s="168"/>
      <c r="WJE555" s="168"/>
      <c r="WJF555" s="168"/>
      <c r="WJG555" s="168"/>
      <c r="WJH555" s="168"/>
      <c r="WJI555" s="168"/>
      <c r="WJJ555" s="168"/>
      <c r="WJK555" s="168"/>
      <c r="WJL555" s="168"/>
      <c r="WJM555" s="168"/>
      <c r="WJN555" s="168"/>
      <c r="WJO555" s="168"/>
      <c r="WJP555" s="168"/>
      <c r="WJQ555" s="168"/>
      <c r="WJR555" s="168"/>
      <c r="WJS555" s="168"/>
      <c r="WJT555" s="168"/>
      <c r="WJU555" s="168"/>
      <c r="WJV555" s="168"/>
      <c r="WJW555" s="168"/>
      <c r="WJX555" s="168"/>
      <c r="WJY555" s="168"/>
      <c r="WJZ555" s="168"/>
      <c r="WKA555" s="168"/>
      <c r="WKB555" s="168"/>
      <c r="WKC555" s="168"/>
      <c r="WKD555" s="168"/>
      <c r="WKE555" s="168"/>
      <c r="WKF555" s="168"/>
      <c r="WKG555" s="168"/>
      <c r="WKH555" s="168"/>
      <c r="WKI555" s="168"/>
      <c r="WKJ555" s="168"/>
      <c r="WKK555" s="168"/>
      <c r="WKL555" s="168"/>
      <c r="WKM555" s="168"/>
      <c r="WKN555" s="168"/>
      <c r="WKO555" s="168"/>
      <c r="WKP555" s="168"/>
      <c r="WKQ555" s="168"/>
      <c r="WKR555" s="168"/>
      <c r="WKS555" s="168"/>
      <c r="WKT555" s="168"/>
      <c r="WKU555" s="168"/>
      <c r="WKV555" s="168"/>
      <c r="WKW555" s="168"/>
      <c r="WKX555" s="168"/>
      <c r="WKY555" s="168"/>
      <c r="WKZ555" s="168"/>
      <c r="WLA555" s="168"/>
      <c r="WLB555" s="168"/>
      <c r="WLC555" s="168"/>
      <c r="WLD555" s="168"/>
      <c r="WLE555" s="168"/>
      <c r="WLF555" s="168"/>
      <c r="WLG555" s="168"/>
      <c r="WLH555" s="168"/>
      <c r="WLI555" s="168"/>
      <c r="WLJ555" s="168"/>
      <c r="WLK555" s="168"/>
      <c r="WLL555" s="168"/>
      <c r="WLM555" s="168"/>
      <c r="WLN555" s="168"/>
      <c r="WLO555" s="168"/>
      <c r="WLP555" s="168"/>
      <c r="WLQ555" s="168"/>
      <c r="WLR555" s="168"/>
      <c r="WLS555" s="168"/>
      <c r="WLT555" s="168"/>
      <c r="WLU555" s="168"/>
      <c r="WLV555" s="168"/>
      <c r="WLW555" s="168"/>
      <c r="WLX555" s="168"/>
      <c r="WLY555" s="168"/>
      <c r="WLZ555" s="168"/>
      <c r="WMA555" s="168"/>
      <c r="WMB555" s="168"/>
      <c r="WMC555" s="168"/>
      <c r="WMD555" s="168"/>
      <c r="WME555" s="168"/>
      <c r="WMF555" s="168"/>
      <c r="WMG555" s="168"/>
      <c r="WMH555" s="168"/>
      <c r="WMI555" s="168"/>
      <c r="WMJ555" s="168"/>
      <c r="WMK555" s="168"/>
      <c r="WML555" s="168"/>
      <c r="WMM555" s="168"/>
      <c r="WMN555" s="168"/>
      <c r="WMO555" s="168"/>
      <c r="WMP555" s="168"/>
      <c r="WMQ555" s="168"/>
      <c r="WMR555" s="168"/>
      <c r="WMS555" s="168"/>
      <c r="WMT555" s="168"/>
      <c r="WMU555" s="168"/>
      <c r="WMV555" s="168"/>
      <c r="WMW555" s="168"/>
      <c r="WMX555" s="168"/>
      <c r="WMY555" s="168"/>
      <c r="WMZ555" s="168"/>
      <c r="WNA555" s="168"/>
      <c r="WNB555" s="168"/>
      <c r="WNC555" s="168"/>
      <c r="WND555" s="168"/>
      <c r="WNE555" s="168"/>
      <c r="WNF555" s="168"/>
      <c r="WNG555" s="168"/>
      <c r="WNH555" s="168"/>
      <c r="WNI555" s="168"/>
      <c r="WNJ555" s="168"/>
      <c r="WNK555" s="168"/>
      <c r="WNL555" s="168"/>
      <c r="WNM555" s="168"/>
      <c r="WNN555" s="168"/>
      <c r="WNO555" s="168"/>
      <c r="WNP555" s="168"/>
      <c r="WNQ555" s="168"/>
      <c r="WNR555" s="168"/>
      <c r="WNS555" s="168"/>
      <c r="WNT555" s="168"/>
      <c r="WNU555" s="168"/>
      <c r="WNV555" s="168"/>
      <c r="WNW555" s="168"/>
      <c r="WNX555" s="168"/>
      <c r="WNY555" s="168"/>
      <c r="WNZ555" s="168"/>
      <c r="WOA555" s="168"/>
      <c r="WOB555" s="168"/>
      <c r="WOC555" s="168"/>
      <c r="WOD555" s="168"/>
      <c r="WOE555" s="168"/>
      <c r="WOF555" s="168"/>
      <c r="WOG555" s="168"/>
      <c r="WOH555" s="168"/>
      <c r="WOI555" s="168"/>
      <c r="WOJ555" s="168"/>
      <c r="WOK555" s="168"/>
      <c r="WOL555" s="168"/>
      <c r="WOM555" s="168"/>
      <c r="WON555" s="168"/>
      <c r="WOO555" s="168"/>
      <c r="WOP555" s="168"/>
      <c r="WOQ555" s="168"/>
      <c r="WOR555" s="168"/>
      <c r="WOS555" s="168"/>
      <c r="WOT555" s="168"/>
      <c r="WOU555" s="168"/>
      <c r="WOV555" s="168"/>
      <c r="WOW555" s="168"/>
      <c r="WOX555" s="168"/>
      <c r="WOY555" s="168"/>
      <c r="WOZ555" s="168"/>
      <c r="WPA555" s="168"/>
      <c r="WPB555" s="168"/>
      <c r="WPC555" s="168"/>
      <c r="WPD555" s="168"/>
      <c r="WPE555" s="168"/>
      <c r="WPF555" s="168"/>
      <c r="WPG555" s="168"/>
      <c r="WPH555" s="168"/>
      <c r="WPI555" s="168"/>
      <c r="WPJ555" s="168"/>
      <c r="WPK555" s="168"/>
      <c r="WPL555" s="168"/>
      <c r="WPM555" s="168"/>
      <c r="WPN555" s="168"/>
      <c r="WPO555" s="168"/>
      <c r="WPP555" s="168"/>
      <c r="WPQ555" s="168"/>
      <c r="WPR555" s="168"/>
      <c r="WPS555" s="168"/>
      <c r="WPT555" s="168"/>
      <c r="WPU555" s="168"/>
      <c r="WPV555" s="168"/>
      <c r="WPW555" s="168"/>
      <c r="WPX555" s="168"/>
      <c r="WPY555" s="168"/>
      <c r="WPZ555" s="168"/>
      <c r="WQA555" s="168"/>
      <c r="WQB555" s="168"/>
      <c r="WQC555" s="168"/>
      <c r="WQD555" s="168"/>
      <c r="WQE555" s="168"/>
      <c r="WQF555" s="168"/>
      <c r="WQG555" s="168"/>
      <c r="WQH555" s="168"/>
      <c r="WQI555" s="168"/>
      <c r="WQJ555" s="168"/>
      <c r="WQK555" s="168"/>
      <c r="WQL555" s="168"/>
      <c r="WQM555" s="168"/>
      <c r="WQN555" s="168"/>
      <c r="WQO555" s="168"/>
      <c r="WQP555" s="168"/>
      <c r="WQQ555" s="168"/>
      <c r="WQR555" s="168"/>
      <c r="WQS555" s="168"/>
      <c r="WQT555" s="168"/>
      <c r="WQU555" s="168"/>
      <c r="WQV555" s="168"/>
      <c r="WQW555" s="168"/>
      <c r="WQX555" s="168"/>
      <c r="WQY555" s="168"/>
      <c r="WQZ555" s="168"/>
      <c r="WRA555" s="168"/>
      <c r="WRB555" s="168"/>
      <c r="WRC555" s="168"/>
      <c r="WRD555" s="168"/>
      <c r="WRE555" s="168"/>
      <c r="WRF555" s="168"/>
      <c r="WRG555" s="168"/>
      <c r="WRH555" s="168"/>
      <c r="WRI555" s="168"/>
      <c r="WRJ555" s="168"/>
      <c r="WRK555" s="168"/>
      <c r="WRL555" s="168"/>
      <c r="WRM555" s="168"/>
      <c r="WRN555" s="168"/>
      <c r="WRO555" s="168"/>
      <c r="WRP555" s="168"/>
      <c r="WRQ555" s="168"/>
      <c r="WRR555" s="168"/>
      <c r="WRS555" s="168"/>
      <c r="WRT555" s="168"/>
      <c r="WRU555" s="168"/>
      <c r="WRV555" s="168"/>
      <c r="WRW555" s="168"/>
      <c r="WRX555" s="168"/>
      <c r="WRY555" s="168"/>
      <c r="WRZ555" s="168"/>
      <c r="WSA555" s="168"/>
      <c r="WSB555" s="168"/>
      <c r="WSC555" s="168"/>
      <c r="WSD555" s="168"/>
      <c r="WSE555" s="168"/>
      <c r="WSF555" s="168"/>
      <c r="WSG555" s="168"/>
      <c r="WSH555" s="168"/>
      <c r="WSI555" s="168"/>
      <c r="WSJ555" s="168"/>
      <c r="WSK555" s="168"/>
      <c r="WSL555" s="168"/>
      <c r="WSM555" s="168"/>
      <c r="WSN555" s="168"/>
      <c r="WSO555" s="168"/>
      <c r="WSP555" s="168"/>
      <c r="WSQ555" s="168"/>
      <c r="WSR555" s="168"/>
      <c r="WSS555" s="168"/>
      <c r="WST555" s="168"/>
      <c r="WSU555" s="168"/>
      <c r="WSV555" s="168"/>
      <c r="WSW555" s="168"/>
      <c r="WSX555" s="168"/>
      <c r="WSY555" s="168"/>
      <c r="WSZ555" s="168"/>
      <c r="WTA555" s="168"/>
      <c r="WTB555" s="168"/>
      <c r="WTC555" s="168"/>
      <c r="WTD555" s="168"/>
      <c r="WTE555" s="168"/>
      <c r="WTF555" s="168"/>
      <c r="WTG555" s="168"/>
      <c r="WTH555" s="168"/>
      <c r="WTI555" s="168"/>
      <c r="WTJ555" s="168"/>
      <c r="WTK555" s="168"/>
      <c r="WTL555" s="168"/>
      <c r="WTM555" s="168"/>
      <c r="WTN555" s="168"/>
      <c r="WTO555" s="168"/>
      <c r="WTP555" s="168"/>
      <c r="WTQ555" s="168"/>
      <c r="WTR555" s="168"/>
      <c r="WTS555" s="168"/>
      <c r="WTT555" s="168"/>
      <c r="WTU555" s="168"/>
      <c r="WTV555" s="168"/>
      <c r="WTW555" s="168"/>
      <c r="WTX555" s="168"/>
      <c r="WTY555" s="168"/>
      <c r="WTZ555" s="168"/>
      <c r="WUA555" s="168"/>
      <c r="WUB555" s="168"/>
      <c r="WUC555" s="168"/>
      <c r="WUD555" s="168"/>
      <c r="WUE555" s="168"/>
      <c r="WUF555" s="168"/>
      <c r="WUG555" s="168"/>
      <c r="WUH555" s="168"/>
      <c r="WUI555" s="168"/>
      <c r="WUJ555" s="168"/>
      <c r="WUK555" s="168"/>
      <c r="WUL555" s="168"/>
      <c r="WUM555" s="168"/>
      <c r="WUN555" s="168"/>
      <c r="WUO555" s="168"/>
      <c r="WUP555" s="168"/>
      <c r="WUQ555" s="168"/>
      <c r="WUR555" s="168"/>
      <c r="WUS555" s="168"/>
      <c r="WUT555" s="168"/>
      <c r="WUU555" s="168"/>
      <c r="WUV555" s="168"/>
      <c r="WUW555" s="168"/>
      <c r="WUX555" s="168"/>
      <c r="WUY555" s="168"/>
      <c r="WUZ555" s="168"/>
      <c r="WVA555" s="168"/>
      <c r="WVB555" s="168"/>
      <c r="WVC555" s="168"/>
      <c r="WVD555" s="168"/>
      <c r="WVE555" s="168"/>
      <c r="WVF555" s="168"/>
      <c r="WVG555" s="168"/>
      <c r="WVH555" s="168"/>
      <c r="WVI555" s="168"/>
      <c r="WVJ555" s="168"/>
      <c r="WVK555" s="168"/>
      <c r="WVL555" s="168"/>
      <c r="WVM555" s="168"/>
      <c r="WVN555" s="168"/>
      <c r="WVO555" s="168"/>
      <c r="WVP555" s="168"/>
      <c r="WVQ555" s="168"/>
      <c r="WVR555" s="168"/>
      <c r="WVS555" s="168"/>
      <c r="WVT555" s="168"/>
      <c r="WVU555" s="168"/>
      <c r="WVV555" s="168"/>
      <c r="WVW555" s="168"/>
      <c r="WVX555" s="168"/>
      <c r="WVY555" s="168"/>
      <c r="WVZ555" s="168"/>
      <c r="WWA555" s="168"/>
      <c r="WWB555" s="168"/>
      <c r="WWC555" s="168"/>
      <c r="WWD555" s="168"/>
      <c r="WWE555" s="168"/>
      <c r="WWF555" s="168"/>
      <c r="WWG555" s="168"/>
      <c r="WWH555" s="168"/>
      <c r="WWI555" s="168"/>
      <c r="WWJ555" s="168"/>
      <c r="WWK555" s="168"/>
      <c r="WWL555" s="168"/>
      <c r="WWM555" s="168"/>
      <c r="WWN555" s="168"/>
      <c r="WWO555" s="168"/>
      <c r="WWP555" s="168"/>
      <c r="WWQ555" s="168"/>
      <c r="WWR555" s="168"/>
      <c r="WWS555" s="168"/>
      <c r="WWT555" s="168"/>
      <c r="WWU555" s="168"/>
      <c r="WWV555" s="168"/>
      <c r="WWW555" s="168"/>
      <c r="WWX555" s="168"/>
      <c r="WWY555" s="168"/>
      <c r="WWZ555" s="168"/>
      <c r="WXA555" s="168"/>
      <c r="WXB555" s="168"/>
      <c r="WXC555" s="168"/>
      <c r="WXD555" s="168"/>
      <c r="WXE555" s="168"/>
      <c r="WXF555" s="168"/>
      <c r="WXG555" s="168"/>
      <c r="WXH555" s="168"/>
      <c r="WXI555" s="168"/>
      <c r="WXJ555" s="168"/>
      <c r="WXK555" s="168"/>
      <c r="WXL555" s="168"/>
      <c r="WXM555" s="168"/>
      <c r="WXN555" s="168"/>
      <c r="WXO555" s="168"/>
      <c r="WXP555" s="168"/>
      <c r="WXQ555" s="168"/>
      <c r="WXR555" s="168"/>
      <c r="WXS555" s="168"/>
      <c r="WXT555" s="168"/>
      <c r="WXU555" s="168"/>
      <c r="WXV555" s="168"/>
      <c r="WXW555" s="168"/>
      <c r="WXX555" s="168"/>
      <c r="WXY555" s="168"/>
      <c r="WXZ555" s="168"/>
      <c r="WYA555" s="168"/>
      <c r="WYB555" s="168"/>
      <c r="WYC555" s="168"/>
      <c r="WYD555" s="168"/>
      <c r="WYE555" s="168"/>
      <c r="WYF555" s="168"/>
      <c r="WYG555" s="168"/>
      <c r="WYH555" s="168"/>
      <c r="WYI555" s="168"/>
      <c r="WYJ555" s="168"/>
      <c r="WYK555" s="168"/>
      <c r="WYL555" s="168"/>
      <c r="WYM555" s="168"/>
      <c r="WYN555" s="168"/>
      <c r="WYO555" s="168"/>
      <c r="WYP555" s="168"/>
      <c r="WYQ555" s="168"/>
      <c r="WYR555" s="168"/>
      <c r="WYS555" s="168"/>
      <c r="WYT555" s="168"/>
      <c r="WYU555" s="168"/>
      <c r="WYV555" s="168"/>
      <c r="WYW555" s="168"/>
      <c r="WYX555" s="168"/>
      <c r="WYY555" s="168"/>
      <c r="WYZ555" s="168"/>
      <c r="WZA555" s="168"/>
      <c r="WZB555" s="168"/>
      <c r="WZC555" s="168"/>
      <c r="WZD555" s="168"/>
      <c r="WZE555" s="168"/>
      <c r="WZF555" s="168"/>
      <c r="WZG555" s="168"/>
      <c r="WZH555" s="168"/>
      <c r="WZI555" s="168"/>
      <c r="WZJ555" s="168"/>
      <c r="WZK555" s="168"/>
      <c r="WZL555" s="168"/>
      <c r="WZM555" s="168"/>
      <c r="WZN555" s="168"/>
      <c r="WZO555" s="168"/>
      <c r="WZP555" s="168"/>
      <c r="WZQ555" s="168"/>
      <c r="WZR555" s="168"/>
      <c r="WZS555" s="168"/>
      <c r="WZT555" s="168"/>
      <c r="WZU555" s="168"/>
      <c r="WZV555" s="168"/>
      <c r="WZW555" s="168"/>
      <c r="WZX555" s="168"/>
      <c r="WZY555" s="168"/>
      <c r="WZZ555" s="168"/>
      <c r="XAA555" s="168"/>
      <c r="XAB555" s="168"/>
      <c r="XAC555" s="168"/>
      <c r="XAD555" s="168"/>
      <c r="XAE555" s="168"/>
      <c r="XAF555" s="168"/>
      <c r="XAG555" s="168"/>
      <c r="XAH555" s="168"/>
      <c r="XAI555" s="168"/>
      <c r="XAJ555" s="168"/>
      <c r="XAK555" s="168"/>
      <c r="XAL555" s="168"/>
      <c r="XAM555" s="168"/>
      <c r="XAN555" s="168"/>
      <c r="XAO555" s="168"/>
      <c r="XAP555" s="168"/>
      <c r="XAQ555" s="168"/>
      <c r="XAR555" s="168"/>
      <c r="XAS555" s="168"/>
      <c r="XAT555" s="168"/>
      <c r="XAU555" s="168"/>
      <c r="XAV555" s="168"/>
      <c r="XAW555" s="168"/>
      <c r="XAX555" s="168"/>
      <c r="XAY555" s="168"/>
      <c r="XAZ555" s="168"/>
      <c r="XBA555" s="168"/>
      <c r="XBB555" s="168"/>
      <c r="XBC555" s="168"/>
      <c r="XBD555" s="168"/>
      <c r="XBE555" s="168"/>
      <c r="XBF555" s="168"/>
      <c r="XBG555" s="168"/>
      <c r="XBH555" s="168"/>
      <c r="XBI555" s="168"/>
      <c r="XBJ555" s="168"/>
      <c r="XBK555" s="168"/>
      <c r="XBL555" s="168"/>
      <c r="XBM555" s="168"/>
      <c r="XBN555" s="168"/>
      <c r="XBO555" s="168"/>
      <c r="XBP555" s="168"/>
      <c r="XBQ555" s="168"/>
      <c r="XBR555" s="168"/>
      <c r="XBS555" s="168"/>
      <c r="XBT555" s="168"/>
      <c r="XBU555" s="168"/>
      <c r="XBV555" s="168"/>
      <c r="XBW555" s="168"/>
      <c r="XBX555" s="168"/>
      <c r="XBY555" s="168"/>
      <c r="XBZ555" s="168"/>
      <c r="XCA555" s="168"/>
      <c r="XCB555" s="168"/>
      <c r="XCC555" s="168"/>
      <c r="XCD555" s="168"/>
      <c r="XCE555" s="168"/>
      <c r="XCF555" s="168"/>
      <c r="XCG555" s="168"/>
      <c r="XCH555" s="168"/>
      <c r="XCI555" s="168"/>
      <c r="XCJ555" s="168"/>
      <c r="XCK555" s="168"/>
      <c r="XCL555" s="168"/>
      <c r="XCM555" s="168"/>
      <c r="XCN555" s="168"/>
      <c r="XCO555" s="168"/>
      <c r="XCP555" s="168"/>
      <c r="XCQ555" s="168"/>
      <c r="XCR555" s="168"/>
      <c r="XCS555" s="168"/>
      <c r="XCT555" s="168"/>
      <c r="XCU555" s="168"/>
      <c r="XCV555" s="168"/>
      <c r="XCW555" s="168"/>
      <c r="XCX555" s="168"/>
      <c r="XCY555" s="168"/>
      <c r="XCZ555" s="168"/>
      <c r="XDA555" s="168"/>
      <c r="XDB555" s="168"/>
      <c r="XDC555" s="168"/>
      <c r="XDD555" s="168"/>
      <c r="XDE555" s="168"/>
      <c r="XDF555" s="168"/>
      <c r="XDG555" s="168"/>
      <c r="XDH555" s="168"/>
      <c r="XDI555" s="168"/>
      <c r="XDJ555" s="168"/>
      <c r="XDK555" s="168"/>
      <c r="XDL555" s="168"/>
      <c r="XDM555" s="168"/>
      <c r="XDN555" s="168"/>
      <c r="XDO555" s="168"/>
      <c r="XDP555" s="168"/>
      <c r="XDQ555" s="168"/>
      <c r="XDR555" s="168"/>
      <c r="XDS555" s="168"/>
      <c r="XDT555" s="168"/>
      <c r="XDU555" s="168"/>
      <c r="XDV555" s="168"/>
      <c r="XDW555" s="168"/>
      <c r="XDX555" s="168"/>
      <c r="XDY555" s="168"/>
      <c r="XDZ555" s="168"/>
      <c r="XEA555" s="168"/>
      <c r="XEB555" s="168"/>
      <c r="XEC555" s="168"/>
      <c r="XED555" s="168"/>
      <c r="XEE555" s="168"/>
      <c r="XEF555" s="168"/>
      <c r="XEG555" s="168"/>
      <c r="XEH555" s="168"/>
      <c r="XEI555" s="168"/>
      <c r="XEJ555" s="168"/>
      <c r="XEK555" s="168"/>
      <c r="XEL555" s="168"/>
      <c r="XEM555" s="168"/>
      <c r="XEN555" s="168"/>
      <c r="XEO555" s="168"/>
      <c r="XEP555" s="168"/>
      <c r="XEQ555" s="168"/>
      <c r="XER555" s="168"/>
      <c r="XES555" s="168"/>
      <c r="XET555" s="168"/>
      <c r="XEU555" s="168"/>
      <c r="XEV555" s="168"/>
      <c r="XEW555" s="168"/>
      <c r="XEX555" s="168"/>
      <c r="XEY555" s="168"/>
      <c r="XEZ555" s="168"/>
      <c r="XFA555" s="168"/>
      <c r="XFB555" s="168"/>
      <c r="XFC555" s="168"/>
      <c r="XFD555" s="168"/>
    </row>
    <row r="556" spans="1:16384" x14ac:dyDescent="0.25">
      <c r="A556" s="164" t="s">
        <v>264</v>
      </c>
      <c r="B556" s="165" t="s">
        <v>348</v>
      </c>
      <c r="C556" s="165"/>
      <c r="D556" s="165" t="s">
        <v>266</v>
      </c>
      <c r="E556" s="165">
        <v>85443000</v>
      </c>
      <c r="F556" s="48" t="s">
        <v>266</v>
      </c>
      <c r="G556" s="48" t="s">
        <v>354</v>
      </c>
      <c r="H556" s="166">
        <v>7.5350000000000001</v>
      </c>
      <c r="I556" s="167">
        <f t="shared" ref="I556:I619" si="10">H556/0.7</f>
        <v>10.764285714285716</v>
      </c>
      <c r="J556" s="167">
        <f t="shared" ref="J556:J602" si="11">H556/0.6</f>
        <v>12.558333333333334</v>
      </c>
      <c r="K556" s="164"/>
    </row>
    <row r="557" spans="1:16384" x14ac:dyDescent="0.25">
      <c r="A557" s="4" t="s">
        <v>264</v>
      </c>
      <c r="B557" s="1" t="s">
        <v>349</v>
      </c>
      <c r="C557" s="8"/>
      <c r="D557" s="1" t="s">
        <v>266</v>
      </c>
      <c r="E557" s="1">
        <v>85443000</v>
      </c>
      <c r="F557" s="3" t="s">
        <v>266</v>
      </c>
      <c r="G557" s="3" t="s">
        <v>354</v>
      </c>
      <c r="H557" s="18">
        <v>9.702</v>
      </c>
      <c r="I557" s="19">
        <f t="shared" si="10"/>
        <v>13.860000000000001</v>
      </c>
      <c r="J557" s="19">
        <f t="shared" si="11"/>
        <v>16.170000000000002</v>
      </c>
      <c r="K557" s="4"/>
    </row>
    <row r="558" spans="1:16384" x14ac:dyDescent="0.25">
      <c r="A558" s="4" t="s">
        <v>264</v>
      </c>
      <c r="B558" s="1" t="s">
        <v>355</v>
      </c>
      <c r="C558" s="2"/>
      <c r="D558" s="1" t="s">
        <v>266</v>
      </c>
      <c r="E558" s="1">
        <v>85443000</v>
      </c>
      <c r="F558" s="1" t="s">
        <v>266</v>
      </c>
      <c r="G558" s="1" t="s">
        <v>354</v>
      </c>
      <c r="H558" s="18">
        <v>4.048</v>
      </c>
      <c r="I558" s="19">
        <f t="shared" si="10"/>
        <v>5.7828571428571429</v>
      </c>
      <c r="J558" s="19">
        <f t="shared" si="11"/>
        <v>6.746666666666667</v>
      </c>
      <c r="K558" s="4"/>
    </row>
    <row r="559" spans="1:16384" x14ac:dyDescent="0.25">
      <c r="A559" s="4" t="s">
        <v>264</v>
      </c>
      <c r="B559" s="1" t="s">
        <v>356</v>
      </c>
      <c r="C559" s="2"/>
      <c r="D559" s="1" t="s">
        <v>266</v>
      </c>
      <c r="E559" s="1">
        <v>85443000</v>
      </c>
      <c r="F559" s="1" t="s">
        <v>266</v>
      </c>
      <c r="G559" s="1" t="s">
        <v>354</v>
      </c>
      <c r="H559" s="18">
        <v>3.399</v>
      </c>
      <c r="I559" s="19">
        <f t="shared" si="10"/>
        <v>4.8557142857142859</v>
      </c>
      <c r="J559" s="19">
        <f t="shared" si="11"/>
        <v>5.665</v>
      </c>
      <c r="K559" s="4"/>
    </row>
    <row r="560" spans="1:16384" x14ac:dyDescent="0.25">
      <c r="A560" s="4" t="s">
        <v>264</v>
      </c>
      <c r="B560" s="1" t="s">
        <v>357</v>
      </c>
      <c r="C560" s="2"/>
      <c r="D560" s="1" t="s">
        <v>266</v>
      </c>
      <c r="E560" s="1">
        <v>85299049</v>
      </c>
      <c r="F560" s="1" t="s">
        <v>266</v>
      </c>
      <c r="G560" s="1" t="s">
        <v>354</v>
      </c>
      <c r="H560" s="18">
        <v>15.4</v>
      </c>
      <c r="I560" s="19">
        <f t="shared" si="10"/>
        <v>22.000000000000004</v>
      </c>
      <c r="J560" s="19">
        <f t="shared" si="11"/>
        <v>25.666666666666668</v>
      </c>
      <c r="K560" s="4"/>
    </row>
    <row r="561" spans="1:14" x14ac:dyDescent="0.25">
      <c r="A561" s="4" t="s">
        <v>264</v>
      </c>
      <c r="B561" s="1" t="s">
        <v>358</v>
      </c>
      <c r="C561" s="2"/>
      <c r="D561" s="1" t="s">
        <v>266</v>
      </c>
      <c r="E561" s="1">
        <v>85299049</v>
      </c>
      <c r="F561" s="1" t="s">
        <v>266</v>
      </c>
      <c r="G561" s="1" t="s">
        <v>354</v>
      </c>
      <c r="H561" s="18">
        <v>26.95</v>
      </c>
      <c r="I561" s="19">
        <f t="shared" si="10"/>
        <v>38.5</v>
      </c>
      <c r="J561" s="19">
        <f t="shared" si="11"/>
        <v>44.916666666666664</v>
      </c>
      <c r="K561" s="4"/>
    </row>
    <row r="562" spans="1:14" x14ac:dyDescent="0.25">
      <c r="A562" s="4" t="s">
        <v>264</v>
      </c>
      <c r="B562" s="1" t="s">
        <v>359</v>
      </c>
      <c r="C562" s="2"/>
      <c r="D562" s="1" t="s">
        <v>266</v>
      </c>
      <c r="E562" s="1">
        <v>85299049</v>
      </c>
      <c r="F562" s="1" t="s">
        <v>266</v>
      </c>
      <c r="G562" s="1" t="s">
        <v>354</v>
      </c>
      <c r="H562" s="18">
        <v>26.95</v>
      </c>
      <c r="I562" s="19">
        <f t="shared" si="10"/>
        <v>38.5</v>
      </c>
      <c r="J562" s="19">
        <f t="shared" si="11"/>
        <v>44.916666666666664</v>
      </c>
      <c r="K562" s="4"/>
      <c r="N562" s="60"/>
    </row>
    <row r="563" spans="1:14" x14ac:dyDescent="0.25">
      <c r="A563" s="4" t="s">
        <v>264</v>
      </c>
      <c r="B563" s="1" t="s">
        <v>360</v>
      </c>
      <c r="C563" s="2"/>
      <c r="D563" s="1" t="s">
        <v>266</v>
      </c>
      <c r="E563" s="1">
        <v>85299049</v>
      </c>
      <c r="F563" s="1" t="s">
        <v>266</v>
      </c>
      <c r="G563" s="1" t="s">
        <v>354</v>
      </c>
      <c r="H563" s="18">
        <v>17.369</v>
      </c>
      <c r="I563" s="19">
        <f t="shared" si="10"/>
        <v>24.812857142857144</v>
      </c>
      <c r="J563" s="19">
        <f t="shared" si="11"/>
        <v>28.948333333333334</v>
      </c>
      <c r="K563" s="4"/>
    </row>
    <row r="564" spans="1:14" x14ac:dyDescent="0.25">
      <c r="A564" s="4" t="s">
        <v>264</v>
      </c>
      <c r="B564" s="1" t="s">
        <v>361</v>
      </c>
      <c r="C564" s="2"/>
      <c r="D564" s="1" t="s">
        <v>266</v>
      </c>
      <c r="E564" s="1">
        <v>85299049</v>
      </c>
      <c r="F564" s="1" t="s">
        <v>266</v>
      </c>
      <c r="G564" s="1" t="s">
        <v>354</v>
      </c>
      <c r="H564" s="18">
        <v>110.66048183333335</v>
      </c>
      <c r="I564" s="19">
        <f t="shared" si="10"/>
        <v>158.08640261904765</v>
      </c>
      <c r="J564" s="19">
        <f t="shared" si="11"/>
        <v>184.43413638888893</v>
      </c>
      <c r="K564" s="4"/>
    </row>
    <row r="565" spans="1:14" x14ac:dyDescent="0.25">
      <c r="A565" s="4" t="s">
        <v>264</v>
      </c>
      <c r="B565" s="1" t="s">
        <v>362</v>
      </c>
      <c r="C565" s="2"/>
      <c r="D565" s="1" t="s">
        <v>266</v>
      </c>
      <c r="E565" s="1">
        <v>85299049</v>
      </c>
      <c r="F565" s="1" t="s">
        <v>266</v>
      </c>
      <c r="G565" s="1" t="s">
        <v>354</v>
      </c>
      <c r="H565" s="18">
        <v>102.07245623333334</v>
      </c>
      <c r="I565" s="19">
        <f t="shared" si="10"/>
        <v>145.81779461904765</v>
      </c>
      <c r="J565" s="19">
        <f t="shared" si="11"/>
        <v>170.1207603888889</v>
      </c>
      <c r="K565" s="4"/>
    </row>
    <row r="566" spans="1:14" x14ac:dyDescent="0.25">
      <c r="A566" s="4" t="s">
        <v>264</v>
      </c>
      <c r="B566" s="1" t="s">
        <v>363</v>
      </c>
      <c r="C566" s="2"/>
      <c r="D566" s="1" t="s">
        <v>266</v>
      </c>
      <c r="E566" s="1">
        <v>85299049</v>
      </c>
      <c r="F566" s="1" t="s">
        <v>266</v>
      </c>
      <c r="G566" s="1" t="s">
        <v>354</v>
      </c>
      <c r="H566" s="18">
        <v>121</v>
      </c>
      <c r="I566" s="19">
        <f t="shared" si="10"/>
        <v>172.85714285714286</v>
      </c>
      <c r="J566" s="19">
        <f t="shared" si="11"/>
        <v>201.66666666666669</v>
      </c>
      <c r="K566" s="4"/>
    </row>
    <row r="567" spans="1:14" x14ac:dyDescent="0.25">
      <c r="A567" s="4" t="s">
        <v>264</v>
      </c>
      <c r="B567" s="1" t="s">
        <v>364</v>
      </c>
      <c r="C567" s="2"/>
      <c r="D567" s="1" t="s">
        <v>266</v>
      </c>
      <c r="E567" s="1">
        <v>85299049</v>
      </c>
      <c r="F567" s="1" t="s">
        <v>266</v>
      </c>
      <c r="G567" s="1" t="s">
        <v>354</v>
      </c>
      <c r="H567" s="18">
        <v>101.65420823333334</v>
      </c>
      <c r="I567" s="19">
        <f t="shared" si="10"/>
        <v>145.2202974761905</v>
      </c>
      <c r="J567" s="19">
        <f t="shared" si="11"/>
        <v>169.4236803888889</v>
      </c>
      <c r="K567" s="4"/>
    </row>
    <row r="568" spans="1:14" x14ac:dyDescent="0.25">
      <c r="A568" s="4" t="s">
        <v>264</v>
      </c>
      <c r="B568" s="1" t="s">
        <v>365</v>
      </c>
      <c r="C568" s="2"/>
      <c r="D568" s="1" t="s">
        <v>266</v>
      </c>
      <c r="E568" s="1">
        <v>85299049</v>
      </c>
      <c r="F568" s="1" t="s">
        <v>266</v>
      </c>
      <c r="G568" s="1" t="s">
        <v>354</v>
      </c>
      <c r="H568" s="18">
        <v>58.3</v>
      </c>
      <c r="I568" s="19">
        <f t="shared" si="10"/>
        <v>83.285714285714292</v>
      </c>
      <c r="J568" s="19">
        <f t="shared" si="11"/>
        <v>97.166666666666671</v>
      </c>
      <c r="K568" s="4"/>
    </row>
    <row r="569" spans="1:14" x14ac:dyDescent="0.25">
      <c r="A569" s="4" t="s">
        <v>264</v>
      </c>
      <c r="B569" s="1" t="s">
        <v>366</v>
      </c>
      <c r="C569" s="2"/>
      <c r="D569" s="1" t="s">
        <v>266</v>
      </c>
      <c r="E569" s="1">
        <v>85299049</v>
      </c>
      <c r="F569" s="1" t="s">
        <v>266</v>
      </c>
      <c r="G569" s="1" t="s">
        <v>354</v>
      </c>
      <c r="H569" s="18">
        <v>95</v>
      </c>
      <c r="I569" s="19">
        <f t="shared" si="10"/>
        <v>135.71428571428572</v>
      </c>
      <c r="J569" s="19">
        <f t="shared" si="11"/>
        <v>158.33333333333334</v>
      </c>
      <c r="K569" s="4"/>
    </row>
    <row r="570" spans="1:14" x14ac:dyDescent="0.25">
      <c r="A570" s="4" t="s">
        <v>264</v>
      </c>
      <c r="B570" s="1" t="s">
        <v>367</v>
      </c>
      <c r="C570" s="2"/>
      <c r="D570" s="1" t="s">
        <v>266</v>
      </c>
      <c r="E570" s="1">
        <v>85299049</v>
      </c>
      <c r="F570" s="1" t="s">
        <v>266</v>
      </c>
      <c r="G570" s="1" t="s">
        <v>354</v>
      </c>
      <c r="H570" s="18">
        <v>102.83324159999999</v>
      </c>
      <c r="I570" s="19">
        <f t="shared" si="10"/>
        <v>146.90463085714285</v>
      </c>
      <c r="J570" s="19">
        <f t="shared" si="11"/>
        <v>171.38873599999999</v>
      </c>
      <c r="K570" s="4"/>
    </row>
    <row r="571" spans="1:14" x14ac:dyDescent="0.25">
      <c r="A571" s="4" t="s">
        <v>264</v>
      </c>
      <c r="B571" s="1" t="s">
        <v>368</v>
      </c>
      <c r="C571" s="2"/>
      <c r="D571" s="1" t="s">
        <v>266</v>
      </c>
      <c r="E571" s="1">
        <v>85299049</v>
      </c>
      <c r="F571" s="1" t="s">
        <v>266</v>
      </c>
      <c r="G571" s="1" t="s">
        <v>354</v>
      </c>
      <c r="H571" s="18">
        <v>26.95</v>
      </c>
      <c r="I571" s="19">
        <f t="shared" si="10"/>
        <v>38.5</v>
      </c>
      <c r="J571" s="19">
        <f t="shared" si="11"/>
        <v>44.916666666666664</v>
      </c>
      <c r="K571" s="4"/>
    </row>
    <row r="572" spans="1:14" x14ac:dyDescent="0.25">
      <c r="A572" s="4" t="s">
        <v>264</v>
      </c>
      <c r="B572" s="1" t="s">
        <v>369</v>
      </c>
      <c r="C572" s="2"/>
      <c r="D572" s="1" t="s">
        <v>266</v>
      </c>
      <c r="E572" s="1">
        <v>85299049</v>
      </c>
      <c r="F572" s="1" t="s">
        <v>266</v>
      </c>
      <c r="G572" s="1" t="s">
        <v>354</v>
      </c>
      <c r="H572" s="18">
        <v>25.3</v>
      </c>
      <c r="I572" s="19">
        <f t="shared" si="10"/>
        <v>36.142857142857146</v>
      </c>
      <c r="J572" s="19">
        <f t="shared" si="11"/>
        <v>42.166666666666671</v>
      </c>
      <c r="K572" s="4"/>
    </row>
    <row r="573" spans="1:14" x14ac:dyDescent="0.25">
      <c r="A573" s="4" t="s">
        <v>264</v>
      </c>
      <c r="B573" s="1" t="s">
        <v>370</v>
      </c>
      <c r="C573" s="2"/>
      <c r="D573" s="1" t="s">
        <v>266</v>
      </c>
      <c r="E573" s="1">
        <v>85299049</v>
      </c>
      <c r="F573" s="1" t="s">
        <v>266</v>
      </c>
      <c r="G573" s="1" t="s">
        <v>354</v>
      </c>
      <c r="H573" s="18">
        <v>30.25</v>
      </c>
      <c r="I573" s="19">
        <f t="shared" si="10"/>
        <v>43.214285714285715</v>
      </c>
      <c r="J573" s="19">
        <f t="shared" si="11"/>
        <v>50.416666666666671</v>
      </c>
      <c r="K573" s="4"/>
    </row>
    <row r="574" spans="1:14" x14ac:dyDescent="0.25">
      <c r="A574" s="4" t="s">
        <v>264</v>
      </c>
      <c r="B574" s="1" t="s">
        <v>371</v>
      </c>
      <c r="C574" s="2"/>
      <c r="D574" s="1" t="s">
        <v>266</v>
      </c>
      <c r="E574" s="1">
        <v>85299049</v>
      </c>
      <c r="F574" s="1" t="s">
        <v>266</v>
      </c>
      <c r="G574" s="1" t="s">
        <v>354</v>
      </c>
      <c r="H574" s="18">
        <v>26.95</v>
      </c>
      <c r="I574" s="19">
        <f t="shared" si="10"/>
        <v>38.5</v>
      </c>
      <c r="J574" s="19">
        <f t="shared" si="11"/>
        <v>44.916666666666664</v>
      </c>
      <c r="K574" s="4"/>
    </row>
    <row r="575" spans="1:14" x14ac:dyDescent="0.25">
      <c r="A575" s="4" t="s">
        <v>264</v>
      </c>
      <c r="B575" s="1" t="s">
        <v>372</v>
      </c>
      <c r="C575" s="2"/>
      <c r="D575" s="1" t="s">
        <v>266</v>
      </c>
      <c r="E575" s="1">
        <v>85299049</v>
      </c>
      <c r="F575" s="1" t="s">
        <v>266</v>
      </c>
      <c r="G575" s="1" t="s">
        <v>354</v>
      </c>
      <c r="H575" s="18">
        <v>26.378</v>
      </c>
      <c r="I575" s="19">
        <f t="shared" si="10"/>
        <v>37.682857142857145</v>
      </c>
      <c r="J575" s="19">
        <f t="shared" si="11"/>
        <v>43.963333333333338</v>
      </c>
      <c r="K575" s="4"/>
    </row>
    <row r="576" spans="1:14" x14ac:dyDescent="0.25">
      <c r="A576" s="4" t="s">
        <v>264</v>
      </c>
      <c r="B576" s="1" t="s">
        <v>373</v>
      </c>
      <c r="C576" s="2"/>
      <c r="D576" s="1" t="s">
        <v>266</v>
      </c>
      <c r="E576" s="1">
        <v>85299049</v>
      </c>
      <c r="F576" s="1" t="s">
        <v>266</v>
      </c>
      <c r="G576" s="1" t="s">
        <v>354</v>
      </c>
      <c r="H576" s="18">
        <v>6</v>
      </c>
      <c r="I576" s="19">
        <f t="shared" si="10"/>
        <v>8.5714285714285712</v>
      </c>
      <c r="J576" s="19">
        <f t="shared" si="11"/>
        <v>10</v>
      </c>
      <c r="K576" s="4"/>
    </row>
    <row r="577" spans="1:11" x14ac:dyDescent="0.25">
      <c r="A577" s="4" t="s">
        <v>264</v>
      </c>
      <c r="B577" s="1" t="s">
        <v>374</v>
      </c>
      <c r="C577" s="2"/>
      <c r="D577" s="1" t="s">
        <v>266</v>
      </c>
      <c r="E577" s="1">
        <v>85299049</v>
      </c>
      <c r="F577" s="1" t="s">
        <v>266</v>
      </c>
      <c r="G577" s="1" t="s">
        <v>354</v>
      </c>
      <c r="H577" s="18">
        <v>2.145</v>
      </c>
      <c r="I577" s="19">
        <f t="shared" si="10"/>
        <v>3.0642857142857145</v>
      </c>
      <c r="J577" s="19">
        <f t="shared" si="11"/>
        <v>3.5750000000000002</v>
      </c>
      <c r="K577" s="4"/>
    </row>
    <row r="578" spans="1:11" x14ac:dyDescent="0.25">
      <c r="A578" s="4" t="s">
        <v>264</v>
      </c>
      <c r="B578" s="1" t="s">
        <v>375</v>
      </c>
      <c r="C578" s="2"/>
      <c r="D578" s="1" t="s">
        <v>266</v>
      </c>
      <c r="E578" s="1">
        <v>85299049</v>
      </c>
      <c r="F578" s="1" t="s">
        <v>266</v>
      </c>
      <c r="G578" s="1" t="s">
        <v>354</v>
      </c>
      <c r="H578" s="18">
        <v>4.4917124333333334</v>
      </c>
      <c r="I578" s="19">
        <f t="shared" si="10"/>
        <v>6.4167320476190479</v>
      </c>
      <c r="J578" s="19">
        <f t="shared" si="11"/>
        <v>7.4861873888888892</v>
      </c>
      <c r="K578" s="4"/>
    </row>
    <row r="579" spans="1:11" x14ac:dyDescent="0.25">
      <c r="A579" s="4" t="s">
        <v>264</v>
      </c>
      <c r="B579" s="1" t="s">
        <v>376</v>
      </c>
      <c r="C579" s="2"/>
      <c r="D579" s="1" t="s">
        <v>266</v>
      </c>
      <c r="E579" s="1">
        <v>85299049</v>
      </c>
      <c r="F579" s="1" t="s">
        <v>266</v>
      </c>
      <c r="G579" s="1" t="s">
        <v>354</v>
      </c>
      <c r="H579" s="18">
        <v>3.2230000000000003</v>
      </c>
      <c r="I579" s="19">
        <f t="shared" si="10"/>
        <v>4.604285714285715</v>
      </c>
      <c r="J579" s="19">
        <f t="shared" si="11"/>
        <v>5.371666666666667</v>
      </c>
      <c r="K579" s="4"/>
    </row>
    <row r="580" spans="1:11" x14ac:dyDescent="0.25">
      <c r="A580" s="4" t="s">
        <v>264</v>
      </c>
      <c r="B580" s="1" t="s">
        <v>377</v>
      </c>
      <c r="C580" s="2"/>
      <c r="D580" s="1" t="s">
        <v>266</v>
      </c>
      <c r="E580" s="1">
        <v>85299049</v>
      </c>
      <c r="F580" s="1" t="s">
        <v>266</v>
      </c>
      <c r="G580" s="1" t="s">
        <v>354</v>
      </c>
      <c r="H580" s="18">
        <v>4.3399038999999995</v>
      </c>
      <c r="I580" s="19">
        <f t="shared" si="10"/>
        <v>6.1998627142857137</v>
      </c>
      <c r="J580" s="19">
        <f t="shared" si="11"/>
        <v>7.2331731666666661</v>
      </c>
      <c r="K580" s="4"/>
    </row>
    <row r="581" spans="1:11" x14ac:dyDescent="0.25">
      <c r="A581" s="4" t="s">
        <v>264</v>
      </c>
      <c r="B581" s="1" t="s">
        <v>378</v>
      </c>
      <c r="C581" s="2"/>
      <c r="D581" s="1" t="s">
        <v>266</v>
      </c>
      <c r="E581" s="1">
        <v>85299049</v>
      </c>
      <c r="F581" s="1" t="s">
        <v>266</v>
      </c>
      <c r="G581" s="1" t="s">
        <v>354</v>
      </c>
      <c r="H581" s="18">
        <v>5.9180000000000001</v>
      </c>
      <c r="I581" s="19">
        <f t="shared" si="10"/>
        <v>8.4542857142857155</v>
      </c>
      <c r="J581" s="19">
        <f t="shared" si="11"/>
        <v>9.8633333333333333</v>
      </c>
      <c r="K581" s="4"/>
    </row>
    <row r="582" spans="1:11" x14ac:dyDescent="0.25">
      <c r="A582" s="4" t="s">
        <v>264</v>
      </c>
      <c r="B582" s="1" t="s">
        <v>379</v>
      </c>
      <c r="C582" s="2"/>
      <c r="D582" s="1" t="s">
        <v>266</v>
      </c>
      <c r="E582" s="1">
        <v>85299049</v>
      </c>
      <c r="F582" s="1" t="s">
        <v>266</v>
      </c>
      <c r="G582" s="1" t="s">
        <v>354</v>
      </c>
      <c r="H582" s="18">
        <v>6.5610718666666665</v>
      </c>
      <c r="I582" s="19">
        <f t="shared" si="10"/>
        <v>9.3729598095238096</v>
      </c>
      <c r="J582" s="19">
        <f t="shared" si="11"/>
        <v>10.935119777777778</v>
      </c>
      <c r="K582" s="4"/>
    </row>
    <row r="583" spans="1:11" x14ac:dyDescent="0.25">
      <c r="A583" s="4" t="s">
        <v>264</v>
      </c>
      <c r="B583" s="1" t="s">
        <v>380</v>
      </c>
      <c r="C583" s="2"/>
      <c r="D583" s="1" t="s">
        <v>266</v>
      </c>
      <c r="E583" s="1">
        <v>85299049</v>
      </c>
      <c r="F583" s="1" t="s">
        <v>266</v>
      </c>
      <c r="G583" s="1" t="s">
        <v>354</v>
      </c>
      <c r="H583" s="18">
        <v>4.3010000000000002</v>
      </c>
      <c r="I583" s="19">
        <f t="shared" si="10"/>
        <v>6.144285714285715</v>
      </c>
      <c r="J583" s="19">
        <f t="shared" si="11"/>
        <v>7.1683333333333339</v>
      </c>
      <c r="K583" s="4"/>
    </row>
    <row r="584" spans="1:11" x14ac:dyDescent="0.25">
      <c r="A584" s="4" t="s">
        <v>264</v>
      </c>
      <c r="B584" s="1" t="s">
        <v>381</v>
      </c>
      <c r="C584" s="2"/>
      <c r="D584" s="1" t="s">
        <v>266</v>
      </c>
      <c r="E584" s="1">
        <v>85299049</v>
      </c>
      <c r="F584" s="1" t="s">
        <v>266</v>
      </c>
      <c r="G584" s="1" t="s">
        <v>354</v>
      </c>
      <c r="H584" s="18">
        <v>5.5104173999999997</v>
      </c>
      <c r="I584" s="19">
        <f t="shared" si="10"/>
        <v>7.8720248571428568</v>
      </c>
      <c r="J584" s="19">
        <f t="shared" si="11"/>
        <v>9.1840290000000007</v>
      </c>
      <c r="K584" s="4"/>
    </row>
    <row r="585" spans="1:11" x14ac:dyDescent="0.25">
      <c r="A585" s="4" t="s">
        <v>264</v>
      </c>
      <c r="B585" s="1" t="s">
        <v>382</v>
      </c>
      <c r="C585" s="2"/>
      <c r="D585" s="1" t="s">
        <v>266</v>
      </c>
      <c r="E585" s="1">
        <v>85299049</v>
      </c>
      <c r="F585" s="1" t="s">
        <v>266</v>
      </c>
      <c r="G585" s="1" t="s">
        <v>354</v>
      </c>
      <c r="H585" s="18">
        <v>5.3789999999999996</v>
      </c>
      <c r="I585" s="19">
        <f t="shared" si="10"/>
        <v>7.6842857142857142</v>
      </c>
      <c r="J585" s="19">
        <f t="shared" si="11"/>
        <v>8.9649999999999999</v>
      </c>
      <c r="K585" s="4"/>
    </row>
    <row r="586" spans="1:11" x14ac:dyDescent="0.25">
      <c r="A586" s="4" t="s">
        <v>264</v>
      </c>
      <c r="B586" s="1" t="s">
        <v>383</v>
      </c>
      <c r="C586" s="2"/>
      <c r="D586" s="1" t="s">
        <v>266</v>
      </c>
      <c r="E586" s="1">
        <v>85299049</v>
      </c>
      <c r="F586" s="1" t="s">
        <v>266</v>
      </c>
      <c r="G586" s="1" t="s">
        <v>354</v>
      </c>
      <c r="H586" s="18">
        <v>3.2230000000000003</v>
      </c>
      <c r="I586" s="19">
        <f t="shared" si="10"/>
        <v>4.604285714285715</v>
      </c>
      <c r="J586" s="19">
        <f t="shared" si="11"/>
        <v>5.371666666666667</v>
      </c>
      <c r="K586" s="4"/>
    </row>
    <row r="587" spans="1:11" x14ac:dyDescent="0.25">
      <c r="A587" s="4" t="s">
        <v>264</v>
      </c>
      <c r="B587" s="1" t="s">
        <v>384</v>
      </c>
      <c r="C587" s="2"/>
      <c r="D587" s="1" t="s">
        <v>266</v>
      </c>
      <c r="E587" s="1">
        <v>85299049</v>
      </c>
      <c r="F587" s="1" t="s">
        <v>266</v>
      </c>
      <c r="G587" s="1" t="s">
        <v>354</v>
      </c>
      <c r="H587" s="18">
        <v>3.2230000000000003</v>
      </c>
      <c r="I587" s="19">
        <f t="shared" si="10"/>
        <v>4.604285714285715</v>
      </c>
      <c r="J587" s="19">
        <f t="shared" si="11"/>
        <v>5.371666666666667</v>
      </c>
      <c r="K587" s="4"/>
    </row>
    <row r="588" spans="1:11" x14ac:dyDescent="0.25">
      <c r="A588" s="4" t="s">
        <v>264</v>
      </c>
      <c r="B588" s="1" t="s">
        <v>385</v>
      </c>
      <c r="C588" s="2"/>
      <c r="D588" s="1" t="s">
        <v>266</v>
      </c>
      <c r="E588" s="1">
        <v>85299049</v>
      </c>
      <c r="F588" s="1" t="s">
        <v>266</v>
      </c>
      <c r="G588" s="1" t="s">
        <v>354</v>
      </c>
      <c r="H588" s="18">
        <v>9.6910000000000007</v>
      </c>
      <c r="I588" s="19">
        <f t="shared" si="10"/>
        <v>13.844285714285716</v>
      </c>
      <c r="J588" s="19">
        <f t="shared" si="11"/>
        <v>16.151666666666667</v>
      </c>
      <c r="K588" s="4"/>
    </row>
    <row r="589" spans="1:11" x14ac:dyDescent="0.25">
      <c r="A589" s="4" t="s">
        <v>264</v>
      </c>
      <c r="B589" s="1" t="s">
        <v>386</v>
      </c>
      <c r="C589" s="2"/>
      <c r="D589" s="1" t="s">
        <v>266</v>
      </c>
      <c r="E589" s="1">
        <v>85299049</v>
      </c>
      <c r="F589" s="1" t="s">
        <v>266</v>
      </c>
      <c r="G589" s="1" t="s">
        <v>354</v>
      </c>
      <c r="H589" s="18">
        <v>13.464</v>
      </c>
      <c r="I589" s="19">
        <f t="shared" si="10"/>
        <v>19.234285714285715</v>
      </c>
      <c r="J589" s="19">
        <f t="shared" si="11"/>
        <v>22.44</v>
      </c>
      <c r="K589" s="4"/>
    </row>
    <row r="590" spans="1:11" x14ac:dyDescent="0.25">
      <c r="A590" s="4" t="s">
        <v>264</v>
      </c>
      <c r="B590" s="1" t="s">
        <v>387</v>
      </c>
      <c r="C590" s="2"/>
      <c r="D590" s="1" t="s">
        <v>266</v>
      </c>
      <c r="E590" s="1">
        <v>85299049</v>
      </c>
      <c r="F590" s="1" t="s">
        <v>266</v>
      </c>
      <c r="G590" s="1" t="s">
        <v>354</v>
      </c>
      <c r="H590" s="18">
        <v>6.0235457333333322</v>
      </c>
      <c r="I590" s="19">
        <f t="shared" si="10"/>
        <v>8.6050653333333322</v>
      </c>
      <c r="J590" s="19">
        <f t="shared" si="11"/>
        <v>10.039242888888888</v>
      </c>
      <c r="K590" s="4"/>
    </row>
    <row r="591" spans="1:11" x14ac:dyDescent="0.25">
      <c r="A591" s="4" t="s">
        <v>264</v>
      </c>
      <c r="B591" s="1" t="s">
        <v>388</v>
      </c>
      <c r="C591" s="2"/>
      <c r="D591" s="1" t="s">
        <v>266</v>
      </c>
      <c r="E591" s="1">
        <v>85299049</v>
      </c>
      <c r="F591" s="1" t="s">
        <v>266</v>
      </c>
      <c r="G591" s="1" t="s">
        <v>354</v>
      </c>
      <c r="H591" s="18">
        <v>12.43126</v>
      </c>
      <c r="I591" s="19">
        <f t="shared" si="10"/>
        <v>17.758942857142859</v>
      </c>
      <c r="J591" s="19">
        <f t="shared" si="11"/>
        <v>20.718766666666667</v>
      </c>
      <c r="K591" s="4"/>
    </row>
    <row r="592" spans="1:11" x14ac:dyDescent="0.25">
      <c r="A592" s="4" t="s">
        <v>264</v>
      </c>
      <c r="B592" s="1" t="s">
        <v>389</v>
      </c>
      <c r="C592" s="2"/>
      <c r="D592" s="1" t="s">
        <v>266</v>
      </c>
      <c r="E592" s="1">
        <v>85299049</v>
      </c>
      <c r="F592" s="1" t="s">
        <v>266</v>
      </c>
      <c r="G592" s="1" t="s">
        <v>354</v>
      </c>
      <c r="H592" s="18">
        <v>11.847</v>
      </c>
      <c r="I592" s="19">
        <f t="shared" si="10"/>
        <v>16.924285714285716</v>
      </c>
      <c r="J592" s="19">
        <f t="shared" si="11"/>
        <v>19.745000000000001</v>
      </c>
      <c r="K592" s="4"/>
    </row>
    <row r="593" spans="1:12" x14ac:dyDescent="0.25">
      <c r="A593" s="4" t="s">
        <v>264</v>
      </c>
      <c r="B593" s="1" t="s">
        <v>390</v>
      </c>
      <c r="C593" s="2"/>
      <c r="D593" s="1" t="s">
        <v>266</v>
      </c>
      <c r="E593" s="1">
        <v>85299049</v>
      </c>
      <c r="F593" s="1" t="s">
        <v>266</v>
      </c>
      <c r="G593" s="1" t="s">
        <v>354</v>
      </c>
      <c r="H593" s="18">
        <v>10.768999999999998</v>
      </c>
      <c r="I593" s="19">
        <f t="shared" si="10"/>
        <v>15.384285714285713</v>
      </c>
      <c r="J593" s="19">
        <f t="shared" si="11"/>
        <v>17.948333333333331</v>
      </c>
      <c r="K593" s="4"/>
    </row>
    <row r="594" spans="1:12" x14ac:dyDescent="0.25">
      <c r="A594" s="4" t="s">
        <v>264</v>
      </c>
      <c r="B594" s="1" t="s">
        <v>391</v>
      </c>
      <c r="C594" s="2"/>
      <c r="D594" s="1" t="s">
        <v>266</v>
      </c>
      <c r="E594" s="1">
        <v>85299049</v>
      </c>
      <c r="F594" s="1" t="s">
        <v>266</v>
      </c>
      <c r="G594" s="1" t="s">
        <v>354</v>
      </c>
      <c r="H594" s="18">
        <v>11.857999999999999</v>
      </c>
      <c r="I594" s="19">
        <f t="shared" si="10"/>
        <v>16.939999999999998</v>
      </c>
      <c r="J594" s="19">
        <f t="shared" si="11"/>
        <v>19.763333333333332</v>
      </c>
      <c r="K594" s="4"/>
    </row>
    <row r="595" spans="1:12" x14ac:dyDescent="0.25">
      <c r="A595" s="4" t="s">
        <v>264</v>
      </c>
      <c r="B595" s="1" t="s">
        <v>392</v>
      </c>
      <c r="C595" s="2"/>
      <c r="D595" s="1" t="s">
        <v>266</v>
      </c>
      <c r="E595" s="1">
        <v>85299049</v>
      </c>
      <c r="F595" s="1" t="s">
        <v>266</v>
      </c>
      <c r="G595" s="1" t="s">
        <v>354</v>
      </c>
      <c r="H595" s="18">
        <v>15.092000000000001</v>
      </c>
      <c r="I595" s="19">
        <f t="shared" si="10"/>
        <v>21.560000000000002</v>
      </c>
      <c r="J595" s="19">
        <f t="shared" si="11"/>
        <v>25.153333333333336</v>
      </c>
      <c r="K595" s="4"/>
    </row>
    <row r="596" spans="1:12" x14ac:dyDescent="0.25">
      <c r="A596" s="4" t="s">
        <v>264</v>
      </c>
      <c r="B596" s="1" t="s">
        <v>393</v>
      </c>
      <c r="C596" s="2"/>
      <c r="D596" s="1" t="s">
        <v>266</v>
      </c>
      <c r="E596" s="1">
        <v>85299049</v>
      </c>
      <c r="F596" s="1" t="s">
        <v>266</v>
      </c>
      <c r="G596" s="1" t="s">
        <v>354</v>
      </c>
      <c r="H596" s="18">
        <v>165</v>
      </c>
      <c r="I596" s="19">
        <f t="shared" si="10"/>
        <v>235.71428571428572</v>
      </c>
      <c r="J596" s="19">
        <f t="shared" si="11"/>
        <v>275</v>
      </c>
      <c r="K596" s="4"/>
    </row>
    <row r="597" spans="1:12" x14ac:dyDescent="0.25">
      <c r="A597" s="4" t="s">
        <v>264</v>
      </c>
      <c r="B597" s="1" t="s">
        <v>394</v>
      </c>
      <c r="C597" s="2"/>
      <c r="D597" s="1" t="s">
        <v>266</v>
      </c>
      <c r="E597" s="1">
        <v>85299049</v>
      </c>
      <c r="F597" s="1" t="s">
        <v>266</v>
      </c>
      <c r="G597" s="1" t="s">
        <v>354</v>
      </c>
      <c r="H597" s="18">
        <v>127.88784586666668</v>
      </c>
      <c r="I597" s="19">
        <f t="shared" si="10"/>
        <v>182.69692266666669</v>
      </c>
      <c r="J597" s="19">
        <f t="shared" si="11"/>
        <v>213.14640977777782</v>
      </c>
      <c r="K597" s="4"/>
    </row>
    <row r="598" spans="1:12" x14ac:dyDescent="0.25">
      <c r="A598" s="4" t="s">
        <v>264</v>
      </c>
      <c r="B598" s="1" t="s">
        <v>395</v>
      </c>
      <c r="C598" s="2"/>
      <c r="D598" s="1" t="s">
        <v>266</v>
      </c>
      <c r="E598" s="1">
        <v>85299049</v>
      </c>
      <c r="F598" s="1" t="s">
        <v>266</v>
      </c>
      <c r="G598" s="1" t="s">
        <v>354</v>
      </c>
      <c r="H598" s="18">
        <v>165</v>
      </c>
      <c r="I598" s="19">
        <f t="shared" si="10"/>
        <v>235.71428571428572</v>
      </c>
      <c r="J598" s="19">
        <f t="shared" si="11"/>
        <v>275</v>
      </c>
      <c r="K598" s="4"/>
    </row>
    <row r="599" spans="1:12" x14ac:dyDescent="0.25">
      <c r="A599" s="4" t="s">
        <v>264</v>
      </c>
      <c r="B599" s="1" t="s">
        <v>396</v>
      </c>
      <c r="C599" s="2"/>
      <c r="D599" s="1" t="s">
        <v>266</v>
      </c>
      <c r="E599" s="1">
        <v>85299049</v>
      </c>
      <c r="F599" s="1" t="s">
        <v>266</v>
      </c>
      <c r="G599" s="1" t="s">
        <v>354</v>
      </c>
      <c r="H599" s="18">
        <v>165</v>
      </c>
      <c r="I599" s="19">
        <f t="shared" si="10"/>
        <v>235.71428571428572</v>
      </c>
      <c r="J599" s="19">
        <f t="shared" si="11"/>
        <v>275</v>
      </c>
      <c r="K599" s="4"/>
    </row>
    <row r="600" spans="1:12" x14ac:dyDescent="0.25">
      <c r="A600" s="4" t="s">
        <v>264</v>
      </c>
      <c r="B600" s="1" t="s">
        <v>397</v>
      </c>
      <c r="C600" s="2"/>
      <c r="D600" s="1" t="s">
        <v>266</v>
      </c>
      <c r="E600" s="1">
        <v>85299049</v>
      </c>
      <c r="F600" s="1" t="s">
        <v>266</v>
      </c>
      <c r="G600" s="1" t="s">
        <v>354</v>
      </c>
      <c r="H600" s="18">
        <v>61.6</v>
      </c>
      <c r="I600" s="19">
        <f t="shared" si="10"/>
        <v>88.000000000000014</v>
      </c>
      <c r="J600" s="19">
        <f t="shared" si="11"/>
        <v>102.66666666666667</v>
      </c>
      <c r="K600" s="4"/>
    </row>
    <row r="601" spans="1:12" x14ac:dyDescent="0.25">
      <c r="A601" s="4" t="s">
        <v>264</v>
      </c>
      <c r="B601" s="1" t="s">
        <v>398</v>
      </c>
      <c r="C601" s="2"/>
      <c r="D601" s="1" t="s">
        <v>266</v>
      </c>
      <c r="E601" s="1">
        <v>85299049</v>
      </c>
      <c r="F601" s="1" t="s">
        <v>266</v>
      </c>
      <c r="G601" s="1" t="s">
        <v>354</v>
      </c>
      <c r="H601" s="18">
        <v>88</v>
      </c>
      <c r="I601" s="19">
        <f t="shared" si="10"/>
        <v>125.71428571428572</v>
      </c>
      <c r="J601" s="19">
        <f t="shared" si="11"/>
        <v>146.66666666666669</v>
      </c>
      <c r="K601" s="4"/>
    </row>
    <row r="602" spans="1:12" s="6" customFormat="1" x14ac:dyDescent="0.25">
      <c r="A602" s="4" t="s">
        <v>264</v>
      </c>
      <c r="B602" s="1" t="s">
        <v>399</v>
      </c>
      <c r="C602" s="2"/>
      <c r="D602" s="1" t="s">
        <v>266</v>
      </c>
      <c r="E602" s="1">
        <v>85299049</v>
      </c>
      <c r="F602" s="1" t="s">
        <v>266</v>
      </c>
      <c r="G602" s="1" t="s">
        <v>354</v>
      </c>
      <c r="H602" s="18">
        <v>62.7</v>
      </c>
      <c r="I602" s="19">
        <f t="shared" si="10"/>
        <v>89.571428571428584</v>
      </c>
      <c r="J602" s="19">
        <f t="shared" si="11"/>
        <v>104.50000000000001</v>
      </c>
      <c r="K602" s="4"/>
      <c r="L602" s="124"/>
    </row>
    <row r="603" spans="1:12" x14ac:dyDescent="0.25">
      <c r="A603" s="4" t="s">
        <v>264</v>
      </c>
      <c r="B603" s="1" t="s">
        <v>400</v>
      </c>
      <c r="C603" s="2"/>
      <c r="D603" s="1" t="s">
        <v>266</v>
      </c>
      <c r="E603" s="1">
        <v>85443000</v>
      </c>
      <c r="F603" s="1" t="s">
        <v>266</v>
      </c>
      <c r="G603" s="1" t="s">
        <v>354</v>
      </c>
      <c r="H603" s="20">
        <v>16.5</v>
      </c>
      <c r="I603" s="19">
        <f t="shared" si="10"/>
        <v>23.571428571428573</v>
      </c>
      <c r="J603" s="19">
        <f t="shared" ref="J603:J609" si="12">IF(H603&gt;=90,(H603/0.7),(H603/0.6))</f>
        <v>27.5</v>
      </c>
      <c r="K603" s="4"/>
    </row>
    <row r="604" spans="1:12" x14ac:dyDescent="0.25">
      <c r="A604" s="4" t="s">
        <v>264</v>
      </c>
      <c r="B604" s="1" t="s">
        <v>401</v>
      </c>
      <c r="C604" s="2"/>
      <c r="D604" s="1" t="s">
        <v>266</v>
      </c>
      <c r="E604" s="1">
        <v>85443000</v>
      </c>
      <c r="F604" s="1" t="s">
        <v>266</v>
      </c>
      <c r="G604" s="1" t="s">
        <v>354</v>
      </c>
      <c r="H604" s="20">
        <v>26.4</v>
      </c>
      <c r="I604" s="19">
        <f t="shared" si="10"/>
        <v>37.714285714285715</v>
      </c>
      <c r="J604" s="19">
        <f t="shared" si="12"/>
        <v>44</v>
      </c>
      <c r="K604" s="4"/>
    </row>
    <row r="605" spans="1:12" x14ac:dyDescent="0.25">
      <c r="A605" s="4" t="s">
        <v>264</v>
      </c>
      <c r="B605" s="1" t="s">
        <v>402</v>
      </c>
      <c r="C605" s="2"/>
      <c r="D605" s="1" t="s">
        <v>266</v>
      </c>
      <c r="E605" s="1">
        <v>85443000</v>
      </c>
      <c r="F605" s="1" t="s">
        <v>266</v>
      </c>
      <c r="G605" s="1" t="s">
        <v>354</v>
      </c>
      <c r="H605" s="20">
        <v>26.4</v>
      </c>
      <c r="I605" s="19">
        <f t="shared" si="10"/>
        <v>37.714285714285715</v>
      </c>
      <c r="J605" s="19">
        <f t="shared" si="12"/>
        <v>44</v>
      </c>
      <c r="K605" s="4"/>
    </row>
    <row r="606" spans="1:12" x14ac:dyDescent="0.25">
      <c r="A606" s="4" t="s">
        <v>264</v>
      </c>
      <c r="B606" s="1" t="s">
        <v>403</v>
      </c>
      <c r="C606" s="2"/>
      <c r="D606" s="1" t="s">
        <v>266</v>
      </c>
      <c r="E606" s="1">
        <v>85443000</v>
      </c>
      <c r="F606" s="1" t="s">
        <v>266</v>
      </c>
      <c r="G606" s="1" t="s">
        <v>354</v>
      </c>
      <c r="H606" s="20">
        <v>26.4</v>
      </c>
      <c r="I606" s="19">
        <f t="shared" si="10"/>
        <v>37.714285714285715</v>
      </c>
      <c r="J606" s="19">
        <f t="shared" si="12"/>
        <v>44</v>
      </c>
      <c r="K606" s="4"/>
    </row>
    <row r="607" spans="1:12" x14ac:dyDescent="0.25">
      <c r="A607" s="4" t="s">
        <v>264</v>
      </c>
      <c r="B607" s="1" t="s">
        <v>404</v>
      </c>
      <c r="C607" s="2"/>
      <c r="D607" s="1" t="s">
        <v>266</v>
      </c>
      <c r="E607" s="1">
        <v>85443000</v>
      </c>
      <c r="F607" s="1" t="s">
        <v>266</v>
      </c>
      <c r="G607" s="1" t="s">
        <v>354</v>
      </c>
      <c r="H607" s="20">
        <v>26.4</v>
      </c>
      <c r="I607" s="19">
        <f t="shared" si="10"/>
        <v>37.714285714285715</v>
      </c>
      <c r="J607" s="19">
        <f t="shared" si="12"/>
        <v>44</v>
      </c>
      <c r="K607" s="4"/>
    </row>
    <row r="608" spans="1:12" x14ac:dyDescent="0.25">
      <c r="A608" s="4" t="s">
        <v>264</v>
      </c>
      <c r="B608" s="1" t="s">
        <v>405</v>
      </c>
      <c r="C608" s="2"/>
      <c r="D608" s="1" t="s">
        <v>266</v>
      </c>
      <c r="E608" s="1">
        <v>85443000</v>
      </c>
      <c r="F608" s="1" t="s">
        <v>266</v>
      </c>
      <c r="G608" s="1" t="s">
        <v>354</v>
      </c>
      <c r="H608" s="20">
        <v>26.4</v>
      </c>
      <c r="I608" s="19">
        <f t="shared" si="10"/>
        <v>37.714285714285715</v>
      </c>
      <c r="J608" s="19">
        <f t="shared" si="12"/>
        <v>44</v>
      </c>
      <c r="K608" s="4"/>
    </row>
    <row r="609" spans="1:11" x14ac:dyDescent="0.25">
      <c r="A609" s="4" t="s">
        <v>264</v>
      </c>
      <c r="B609" s="1" t="s">
        <v>406</v>
      </c>
      <c r="C609" s="2"/>
      <c r="D609" s="1" t="s">
        <v>266</v>
      </c>
      <c r="E609" s="1">
        <v>85443000</v>
      </c>
      <c r="F609" s="1" t="s">
        <v>266</v>
      </c>
      <c r="G609" s="1" t="s">
        <v>354</v>
      </c>
      <c r="H609" s="20">
        <v>64.900000000000006</v>
      </c>
      <c r="I609" s="19">
        <f t="shared" si="10"/>
        <v>92.714285714285722</v>
      </c>
      <c r="J609" s="19">
        <f t="shared" si="12"/>
        <v>108.16666666666669</v>
      </c>
      <c r="K609" s="4"/>
    </row>
    <row r="610" spans="1:11" x14ac:dyDescent="0.25">
      <c r="A610" s="4" t="s">
        <v>264</v>
      </c>
      <c r="B610" s="1" t="s">
        <v>407</v>
      </c>
      <c r="C610" s="8"/>
      <c r="D610" s="1" t="s">
        <v>266</v>
      </c>
      <c r="E610" s="1">
        <v>85443000</v>
      </c>
      <c r="F610" s="3" t="s">
        <v>266</v>
      </c>
      <c r="G610" s="3" t="s">
        <v>408</v>
      </c>
      <c r="H610" s="18">
        <v>4.3890000000000002</v>
      </c>
      <c r="I610" s="19">
        <f t="shared" si="10"/>
        <v>6.2700000000000005</v>
      </c>
      <c r="J610" s="19">
        <f t="shared" ref="J610:J641" si="13">H610/0.6</f>
        <v>7.3150000000000004</v>
      </c>
      <c r="K610" s="4"/>
    </row>
    <row r="611" spans="1:11" x14ac:dyDescent="0.25">
      <c r="A611" s="4" t="s">
        <v>264</v>
      </c>
      <c r="B611" s="1" t="s">
        <v>409</v>
      </c>
      <c r="C611" s="8"/>
      <c r="D611" s="1" t="s">
        <v>266</v>
      </c>
      <c r="E611" s="1">
        <v>85443000</v>
      </c>
      <c r="F611" s="3" t="s">
        <v>266</v>
      </c>
      <c r="G611" s="3" t="s">
        <v>408</v>
      </c>
      <c r="H611" s="18">
        <v>34.185965000000003</v>
      </c>
      <c r="I611" s="19">
        <f t="shared" si="10"/>
        <v>48.837092857142864</v>
      </c>
      <c r="J611" s="19">
        <f t="shared" si="13"/>
        <v>56.976608333333338</v>
      </c>
      <c r="K611" s="4"/>
    </row>
    <row r="612" spans="1:11" x14ac:dyDescent="0.25">
      <c r="A612" s="4" t="s">
        <v>264</v>
      </c>
      <c r="B612" s="1" t="s">
        <v>410</v>
      </c>
      <c r="C612" s="8"/>
      <c r="D612" s="1" t="s">
        <v>266</v>
      </c>
      <c r="E612" s="1">
        <v>85443000</v>
      </c>
      <c r="F612" s="3" t="s">
        <v>266</v>
      </c>
      <c r="G612" s="3" t="s">
        <v>408</v>
      </c>
      <c r="H612" s="18">
        <v>33.035240826666666</v>
      </c>
      <c r="I612" s="19">
        <f t="shared" si="10"/>
        <v>47.193201180952386</v>
      </c>
      <c r="J612" s="19">
        <f t="shared" si="13"/>
        <v>55.058734711111114</v>
      </c>
      <c r="K612" s="4"/>
    </row>
    <row r="613" spans="1:11" x14ac:dyDescent="0.25">
      <c r="A613" s="4" t="s">
        <v>264</v>
      </c>
      <c r="B613" s="1" t="s">
        <v>411</v>
      </c>
      <c r="C613" s="8"/>
      <c r="D613" s="1" t="s">
        <v>266</v>
      </c>
      <c r="E613" s="1">
        <v>85443000</v>
      </c>
      <c r="F613" s="3" t="s">
        <v>266</v>
      </c>
      <c r="G613" s="3" t="s">
        <v>408</v>
      </c>
      <c r="H613" s="18">
        <v>60.084423333333341</v>
      </c>
      <c r="I613" s="19">
        <f t="shared" si="10"/>
        <v>85.834890476190495</v>
      </c>
      <c r="J613" s="19">
        <f t="shared" si="13"/>
        <v>100.14070555555557</v>
      </c>
      <c r="K613" s="4"/>
    </row>
    <row r="614" spans="1:11" x14ac:dyDescent="0.25">
      <c r="A614" s="4" t="s">
        <v>264</v>
      </c>
      <c r="B614" s="1" t="s">
        <v>412</v>
      </c>
      <c r="C614" s="8"/>
      <c r="D614" s="1" t="s">
        <v>266</v>
      </c>
      <c r="E614" s="1">
        <v>85443000</v>
      </c>
      <c r="F614" s="3" t="s">
        <v>266</v>
      </c>
      <c r="G614" s="3" t="s">
        <v>408</v>
      </c>
      <c r="H614" s="18">
        <v>40.198280000000004</v>
      </c>
      <c r="I614" s="19">
        <f t="shared" si="10"/>
        <v>57.426114285714299</v>
      </c>
      <c r="J614" s="19">
        <f t="shared" si="13"/>
        <v>66.997133333333338</v>
      </c>
      <c r="K614" s="4"/>
    </row>
    <row r="615" spans="1:11" x14ac:dyDescent="0.25">
      <c r="A615" s="4" t="s">
        <v>264</v>
      </c>
      <c r="B615" s="1" t="s">
        <v>413</v>
      </c>
      <c r="C615" s="8"/>
      <c r="D615" s="1" t="s">
        <v>266</v>
      </c>
      <c r="E615" s="1">
        <v>85443000</v>
      </c>
      <c r="F615" s="3" t="s">
        <v>266</v>
      </c>
      <c r="G615" s="3" t="s">
        <v>408</v>
      </c>
      <c r="H615" s="18">
        <v>7.6890000000000001</v>
      </c>
      <c r="I615" s="19">
        <f t="shared" si="10"/>
        <v>10.984285714285715</v>
      </c>
      <c r="J615" s="19">
        <f t="shared" si="13"/>
        <v>12.815000000000001</v>
      </c>
      <c r="K615" s="4"/>
    </row>
    <row r="616" spans="1:11" x14ac:dyDescent="0.25">
      <c r="A616" s="4" t="s">
        <v>264</v>
      </c>
      <c r="B616" s="1" t="s">
        <v>414</v>
      </c>
      <c r="C616" s="8"/>
      <c r="D616" s="1" t="s">
        <v>266</v>
      </c>
      <c r="E616" s="1">
        <v>85443000</v>
      </c>
      <c r="F616" s="3" t="s">
        <v>266</v>
      </c>
      <c r="G616" s="3" t="s">
        <v>408</v>
      </c>
      <c r="H616" s="18">
        <v>24.2</v>
      </c>
      <c r="I616" s="19">
        <f t="shared" si="10"/>
        <v>34.571428571428569</v>
      </c>
      <c r="J616" s="19">
        <f t="shared" si="13"/>
        <v>40.333333333333336</v>
      </c>
      <c r="K616" s="4"/>
    </row>
    <row r="617" spans="1:11" x14ac:dyDescent="0.25">
      <c r="A617" s="4" t="s">
        <v>264</v>
      </c>
      <c r="B617" s="1" t="s">
        <v>415</v>
      </c>
      <c r="C617" s="8"/>
      <c r="D617" s="1" t="s">
        <v>266</v>
      </c>
      <c r="E617" s="1">
        <v>85443000</v>
      </c>
      <c r="F617" s="3" t="s">
        <v>266</v>
      </c>
      <c r="G617" s="3" t="s">
        <v>408</v>
      </c>
      <c r="H617" s="18">
        <v>10.768999999999998</v>
      </c>
      <c r="I617" s="19">
        <f t="shared" si="10"/>
        <v>15.384285714285713</v>
      </c>
      <c r="J617" s="19">
        <f t="shared" si="13"/>
        <v>17.948333333333331</v>
      </c>
      <c r="K617" s="4"/>
    </row>
    <row r="618" spans="1:11" x14ac:dyDescent="0.25">
      <c r="A618" s="4" t="s">
        <v>264</v>
      </c>
      <c r="B618" s="1" t="s">
        <v>416</v>
      </c>
      <c r="C618" s="8"/>
      <c r="D618" s="1" t="s">
        <v>266</v>
      </c>
      <c r="E618" s="1">
        <v>85443000</v>
      </c>
      <c r="F618" s="3" t="s">
        <v>266</v>
      </c>
      <c r="G618" s="3" t="s">
        <v>408</v>
      </c>
      <c r="H618" s="18">
        <v>12.936</v>
      </c>
      <c r="I618" s="19">
        <f t="shared" si="10"/>
        <v>18.48</v>
      </c>
      <c r="J618" s="19">
        <f t="shared" si="13"/>
        <v>21.560000000000002</v>
      </c>
      <c r="K618" s="4"/>
    </row>
    <row r="619" spans="1:11" x14ac:dyDescent="0.25">
      <c r="A619" s="4" t="s">
        <v>264</v>
      </c>
      <c r="B619" s="1" t="s">
        <v>417</v>
      </c>
      <c r="C619" s="8"/>
      <c r="D619" s="1" t="s">
        <v>266</v>
      </c>
      <c r="E619" s="1">
        <v>85443000</v>
      </c>
      <c r="F619" s="3" t="s">
        <v>266</v>
      </c>
      <c r="G619" s="3" t="s">
        <v>408</v>
      </c>
      <c r="H619" s="18">
        <v>43.357020566666669</v>
      </c>
      <c r="I619" s="19">
        <f t="shared" si="10"/>
        <v>61.93860080952382</v>
      </c>
      <c r="J619" s="19">
        <f t="shared" si="13"/>
        <v>72.261700944444456</v>
      </c>
      <c r="K619" s="4"/>
    </row>
    <row r="620" spans="1:11" x14ac:dyDescent="0.25">
      <c r="A620" s="4" t="s">
        <v>264</v>
      </c>
      <c r="B620" s="1" t="s">
        <v>418</v>
      </c>
      <c r="C620" s="2"/>
      <c r="D620" s="1" t="s">
        <v>266</v>
      </c>
      <c r="E620" s="1">
        <v>85443000</v>
      </c>
      <c r="F620" s="1" t="s">
        <v>266</v>
      </c>
      <c r="G620" s="1" t="s">
        <v>408</v>
      </c>
      <c r="H620" s="18">
        <v>2.6950000000000003</v>
      </c>
      <c r="I620" s="19">
        <f t="shared" ref="I620:I683" si="14">H620/0.7</f>
        <v>3.8500000000000005</v>
      </c>
      <c r="J620" s="19">
        <f t="shared" si="13"/>
        <v>4.4916666666666671</v>
      </c>
      <c r="K620" s="4"/>
    </row>
    <row r="621" spans="1:11" x14ac:dyDescent="0.25">
      <c r="A621" s="4" t="s">
        <v>264</v>
      </c>
      <c r="B621" s="1" t="s">
        <v>419</v>
      </c>
      <c r="C621" s="2"/>
      <c r="D621" s="1" t="s">
        <v>266</v>
      </c>
      <c r="E621" s="1">
        <v>85443000</v>
      </c>
      <c r="F621" s="1" t="s">
        <v>266</v>
      </c>
      <c r="G621" s="1" t="s">
        <v>408</v>
      </c>
      <c r="H621" s="18">
        <v>7.8210000000000006</v>
      </c>
      <c r="I621" s="19">
        <f t="shared" si="14"/>
        <v>11.172857142857145</v>
      </c>
      <c r="J621" s="19">
        <f t="shared" si="13"/>
        <v>13.035000000000002</v>
      </c>
      <c r="K621" s="4"/>
    </row>
    <row r="622" spans="1:11" x14ac:dyDescent="0.25">
      <c r="A622" s="4" t="s">
        <v>264</v>
      </c>
      <c r="B622" s="1" t="s">
        <v>420</v>
      </c>
      <c r="C622" s="2"/>
      <c r="D622" s="1" t="s">
        <v>266</v>
      </c>
      <c r="E622" s="1">
        <v>85443000</v>
      </c>
      <c r="F622" s="1" t="s">
        <v>266</v>
      </c>
      <c r="G622" s="1" t="s">
        <v>408</v>
      </c>
      <c r="H622" s="18">
        <v>7.8210000000000006</v>
      </c>
      <c r="I622" s="19">
        <f t="shared" si="14"/>
        <v>11.172857142857145</v>
      </c>
      <c r="J622" s="19">
        <f t="shared" si="13"/>
        <v>13.035000000000002</v>
      </c>
      <c r="K622" s="4"/>
    </row>
    <row r="623" spans="1:11" x14ac:dyDescent="0.25">
      <c r="A623" s="4" t="s">
        <v>264</v>
      </c>
      <c r="B623" s="1" t="s">
        <v>421</v>
      </c>
      <c r="C623" s="2"/>
      <c r="D623" s="1" t="s">
        <v>266</v>
      </c>
      <c r="E623" s="1">
        <v>85443000</v>
      </c>
      <c r="F623" s="1" t="s">
        <v>266</v>
      </c>
      <c r="G623" s="1" t="s">
        <v>408</v>
      </c>
      <c r="H623" s="18">
        <v>4.3010000000000002</v>
      </c>
      <c r="I623" s="19">
        <f t="shared" si="14"/>
        <v>6.144285714285715</v>
      </c>
      <c r="J623" s="19">
        <f t="shared" si="13"/>
        <v>7.1683333333333339</v>
      </c>
      <c r="K623" s="4"/>
    </row>
    <row r="624" spans="1:11" x14ac:dyDescent="0.25">
      <c r="A624" s="4" t="s">
        <v>264</v>
      </c>
      <c r="B624" s="1" t="s">
        <v>422</v>
      </c>
      <c r="C624" s="2"/>
      <c r="D624" s="1" t="s">
        <v>266</v>
      </c>
      <c r="E624" s="1">
        <v>85443000</v>
      </c>
      <c r="F624" s="1" t="s">
        <v>266</v>
      </c>
      <c r="G624" s="1" t="s">
        <v>408</v>
      </c>
      <c r="H624" s="18">
        <v>4.3010000000000002</v>
      </c>
      <c r="I624" s="19">
        <f t="shared" si="14"/>
        <v>6.144285714285715</v>
      </c>
      <c r="J624" s="19">
        <f t="shared" si="13"/>
        <v>7.1683333333333339</v>
      </c>
      <c r="K624" s="4"/>
    </row>
    <row r="625" spans="1:12" x14ac:dyDescent="0.25">
      <c r="A625" s="4" t="s">
        <v>264</v>
      </c>
      <c r="B625" s="1" t="s">
        <v>423</v>
      </c>
      <c r="C625" s="2"/>
      <c r="D625" s="1" t="s">
        <v>266</v>
      </c>
      <c r="E625" s="1">
        <v>85443000</v>
      </c>
      <c r="F625" s="1" t="s">
        <v>266</v>
      </c>
      <c r="G625" s="1" t="s">
        <v>408</v>
      </c>
      <c r="H625" s="18">
        <v>4.048</v>
      </c>
      <c r="I625" s="19">
        <f t="shared" si="14"/>
        <v>5.7828571428571429</v>
      </c>
      <c r="J625" s="19">
        <f t="shared" si="13"/>
        <v>6.746666666666667</v>
      </c>
      <c r="K625" s="4"/>
    </row>
    <row r="626" spans="1:12" x14ac:dyDescent="0.25">
      <c r="A626" s="4" t="s">
        <v>264</v>
      </c>
      <c r="B626" s="1" t="s">
        <v>424</v>
      </c>
      <c r="C626" s="2"/>
      <c r="D626" s="1" t="s">
        <v>266</v>
      </c>
      <c r="E626" s="1">
        <v>85443000</v>
      </c>
      <c r="F626" s="1" t="s">
        <v>266</v>
      </c>
      <c r="G626" s="1" t="s">
        <v>408</v>
      </c>
      <c r="H626" s="18">
        <v>17.248000000000001</v>
      </c>
      <c r="I626" s="19">
        <f t="shared" si="14"/>
        <v>24.640000000000004</v>
      </c>
      <c r="J626" s="19">
        <f t="shared" si="13"/>
        <v>28.74666666666667</v>
      </c>
      <c r="K626" s="4"/>
    </row>
    <row r="627" spans="1:12" x14ac:dyDescent="0.25">
      <c r="A627" s="4" t="s">
        <v>264</v>
      </c>
      <c r="B627" s="1" t="s">
        <v>425</v>
      </c>
      <c r="C627" s="2"/>
      <c r="D627" s="1" t="s">
        <v>266</v>
      </c>
      <c r="E627" s="1">
        <v>85443000</v>
      </c>
      <c r="F627" s="1" t="s">
        <v>266</v>
      </c>
      <c r="G627" s="1" t="s">
        <v>408</v>
      </c>
      <c r="H627" s="18">
        <v>10.241</v>
      </c>
      <c r="I627" s="19">
        <f t="shared" si="14"/>
        <v>14.63</v>
      </c>
      <c r="J627" s="19">
        <f t="shared" si="13"/>
        <v>17.068333333333335</v>
      </c>
      <c r="K627" s="4"/>
    </row>
    <row r="628" spans="1:12" x14ac:dyDescent="0.25">
      <c r="A628" s="4" t="s">
        <v>264</v>
      </c>
      <c r="B628" s="1" t="s">
        <v>426</v>
      </c>
      <c r="C628" s="2"/>
      <c r="D628" s="1" t="s">
        <v>266</v>
      </c>
      <c r="E628" s="1">
        <v>85443000</v>
      </c>
      <c r="F628" s="1" t="s">
        <v>266</v>
      </c>
      <c r="G628" s="1" t="s">
        <v>408</v>
      </c>
      <c r="H628" s="18">
        <v>4.3010000000000002</v>
      </c>
      <c r="I628" s="19">
        <f t="shared" si="14"/>
        <v>6.144285714285715</v>
      </c>
      <c r="J628" s="19">
        <f t="shared" si="13"/>
        <v>7.1683333333333339</v>
      </c>
      <c r="K628" s="4"/>
    </row>
    <row r="629" spans="1:12" x14ac:dyDescent="0.25">
      <c r="A629" s="4" t="s">
        <v>264</v>
      </c>
      <c r="B629" s="1" t="s">
        <v>427</v>
      </c>
      <c r="C629" s="2"/>
      <c r="D629" s="1" t="s">
        <v>266</v>
      </c>
      <c r="E629" s="1">
        <v>85443000</v>
      </c>
      <c r="F629" s="1" t="s">
        <v>266</v>
      </c>
      <c r="G629" s="1" t="s">
        <v>408</v>
      </c>
      <c r="H629" s="18">
        <v>3.7730000000000001</v>
      </c>
      <c r="I629" s="19">
        <f t="shared" si="14"/>
        <v>5.3900000000000006</v>
      </c>
      <c r="J629" s="19">
        <f t="shared" si="13"/>
        <v>6.288333333333334</v>
      </c>
      <c r="K629" s="4"/>
    </row>
    <row r="630" spans="1:12" x14ac:dyDescent="0.25">
      <c r="A630" s="4" t="s">
        <v>264</v>
      </c>
      <c r="B630" s="1" t="s">
        <v>428</v>
      </c>
      <c r="C630" s="2"/>
      <c r="D630" s="1" t="s">
        <v>266</v>
      </c>
      <c r="E630" s="1">
        <v>85443000</v>
      </c>
      <c r="F630" s="1" t="s">
        <v>266</v>
      </c>
      <c r="G630" s="1" t="s">
        <v>408</v>
      </c>
      <c r="H630" s="18">
        <v>4.3010000000000002</v>
      </c>
      <c r="I630" s="19">
        <f t="shared" si="14"/>
        <v>6.144285714285715</v>
      </c>
      <c r="J630" s="19">
        <f t="shared" si="13"/>
        <v>7.1683333333333339</v>
      </c>
      <c r="K630" s="4"/>
    </row>
    <row r="631" spans="1:12" x14ac:dyDescent="0.25">
      <c r="A631" s="4" t="s">
        <v>264</v>
      </c>
      <c r="B631" s="1" t="s">
        <v>429</v>
      </c>
      <c r="C631" s="2"/>
      <c r="D631" s="1" t="s">
        <v>266</v>
      </c>
      <c r="E631" s="1">
        <v>85443000</v>
      </c>
      <c r="F631" s="1" t="s">
        <v>266</v>
      </c>
      <c r="G631" s="1" t="s">
        <v>408</v>
      </c>
      <c r="H631" s="18">
        <v>3.3885833333333335</v>
      </c>
      <c r="I631" s="19">
        <f t="shared" si="14"/>
        <v>4.8408333333333342</v>
      </c>
      <c r="J631" s="19">
        <f t="shared" si="13"/>
        <v>5.6476388888888893</v>
      </c>
      <c r="K631" s="4"/>
    </row>
    <row r="632" spans="1:12" s="6" customFormat="1" x14ac:dyDescent="0.25">
      <c r="A632" s="4" t="s">
        <v>264</v>
      </c>
      <c r="B632" s="1" t="s">
        <v>430</v>
      </c>
      <c r="C632" s="2"/>
      <c r="D632" s="1" t="s">
        <v>266</v>
      </c>
      <c r="E632" s="1">
        <v>85299049</v>
      </c>
      <c r="F632" s="1" t="s">
        <v>266</v>
      </c>
      <c r="G632" s="1" t="s">
        <v>408</v>
      </c>
      <c r="H632" s="18">
        <v>15.4</v>
      </c>
      <c r="I632" s="19">
        <f t="shared" si="14"/>
        <v>22.000000000000004</v>
      </c>
      <c r="J632" s="19">
        <f t="shared" si="13"/>
        <v>25.666666666666668</v>
      </c>
      <c r="K632" s="4"/>
      <c r="L632" s="124"/>
    </row>
    <row r="633" spans="1:12" x14ac:dyDescent="0.25">
      <c r="A633" s="4" t="s">
        <v>264</v>
      </c>
      <c r="B633" s="1" t="s">
        <v>431</v>
      </c>
      <c r="C633" s="2"/>
      <c r="D633" s="1" t="s">
        <v>266</v>
      </c>
      <c r="E633" s="1">
        <v>85299049</v>
      </c>
      <c r="F633" s="1" t="s">
        <v>266</v>
      </c>
      <c r="G633" s="1" t="s">
        <v>408</v>
      </c>
      <c r="H633" s="18">
        <v>12.430000000000001</v>
      </c>
      <c r="I633" s="19">
        <f t="shared" si="14"/>
        <v>17.75714285714286</v>
      </c>
      <c r="J633" s="19">
        <f t="shared" si="13"/>
        <v>20.716666666666669</v>
      </c>
      <c r="K633" s="4"/>
    </row>
    <row r="634" spans="1:12" x14ac:dyDescent="0.25">
      <c r="A634" s="4" t="s">
        <v>264</v>
      </c>
      <c r="B634" s="1" t="s">
        <v>432</v>
      </c>
      <c r="C634" s="2"/>
      <c r="D634" s="1" t="s">
        <v>266</v>
      </c>
      <c r="E634" s="1">
        <v>85299049</v>
      </c>
      <c r="F634" s="1" t="s">
        <v>266</v>
      </c>
      <c r="G634" s="1" t="s">
        <v>408</v>
      </c>
      <c r="H634" s="18">
        <v>26.95</v>
      </c>
      <c r="I634" s="19">
        <f t="shared" si="14"/>
        <v>38.5</v>
      </c>
      <c r="J634" s="19">
        <f t="shared" si="13"/>
        <v>44.916666666666664</v>
      </c>
      <c r="K634" s="4"/>
    </row>
    <row r="635" spans="1:12" x14ac:dyDescent="0.25">
      <c r="A635" s="4" t="s">
        <v>264</v>
      </c>
      <c r="B635" s="1" t="s">
        <v>433</v>
      </c>
      <c r="C635" s="2"/>
      <c r="D635" s="1" t="s">
        <v>266</v>
      </c>
      <c r="E635" s="1">
        <v>85299049</v>
      </c>
      <c r="F635" s="1" t="s">
        <v>266</v>
      </c>
      <c r="G635" s="1" t="s">
        <v>408</v>
      </c>
      <c r="H635" s="18">
        <v>26.95</v>
      </c>
      <c r="I635" s="19">
        <f t="shared" si="14"/>
        <v>38.5</v>
      </c>
      <c r="J635" s="19">
        <f t="shared" si="13"/>
        <v>44.916666666666664</v>
      </c>
      <c r="K635" s="4"/>
    </row>
    <row r="636" spans="1:12" x14ac:dyDescent="0.25">
      <c r="A636" s="4" t="s">
        <v>264</v>
      </c>
      <c r="B636" s="1" t="s">
        <v>434</v>
      </c>
      <c r="C636" s="2"/>
      <c r="D636" s="1" t="s">
        <v>266</v>
      </c>
      <c r="E636" s="1">
        <v>85299049</v>
      </c>
      <c r="F636" s="1" t="s">
        <v>266</v>
      </c>
      <c r="G636" s="1" t="s">
        <v>408</v>
      </c>
      <c r="H636" s="18">
        <v>26.95</v>
      </c>
      <c r="I636" s="19">
        <f t="shared" si="14"/>
        <v>38.5</v>
      </c>
      <c r="J636" s="19">
        <f t="shared" si="13"/>
        <v>44.916666666666664</v>
      </c>
      <c r="K636" s="4"/>
    </row>
    <row r="637" spans="1:12" x14ac:dyDescent="0.25">
      <c r="A637" s="4" t="s">
        <v>264</v>
      </c>
      <c r="B637" s="1" t="s">
        <v>435</v>
      </c>
      <c r="C637" s="2"/>
      <c r="D637" s="1" t="s">
        <v>266</v>
      </c>
      <c r="E637" s="1">
        <v>85299049</v>
      </c>
      <c r="F637" s="1" t="s">
        <v>266</v>
      </c>
      <c r="G637" s="1" t="s">
        <v>408</v>
      </c>
      <c r="H637" s="18">
        <v>26.95</v>
      </c>
      <c r="I637" s="19">
        <f t="shared" si="14"/>
        <v>38.5</v>
      </c>
      <c r="J637" s="19">
        <f t="shared" si="13"/>
        <v>44.916666666666664</v>
      </c>
      <c r="K637" s="4"/>
    </row>
    <row r="638" spans="1:12" x14ac:dyDescent="0.25">
      <c r="A638" s="4" t="s">
        <v>264</v>
      </c>
      <c r="B638" s="1" t="s">
        <v>436</v>
      </c>
      <c r="C638" s="2"/>
      <c r="D638" s="1" t="s">
        <v>266</v>
      </c>
      <c r="E638" s="1">
        <v>85299049</v>
      </c>
      <c r="F638" s="1" t="s">
        <v>266</v>
      </c>
      <c r="G638" s="1" t="s">
        <v>408</v>
      </c>
      <c r="H638" s="18">
        <v>18.7</v>
      </c>
      <c r="I638" s="19">
        <f t="shared" si="14"/>
        <v>26.714285714285715</v>
      </c>
      <c r="J638" s="19">
        <f t="shared" si="13"/>
        <v>31.166666666666668</v>
      </c>
      <c r="K638" s="4"/>
    </row>
    <row r="639" spans="1:12" x14ac:dyDescent="0.25">
      <c r="A639" s="4" t="s">
        <v>264</v>
      </c>
      <c r="B639" s="1" t="s">
        <v>437</v>
      </c>
      <c r="C639" s="2"/>
      <c r="D639" s="1" t="s">
        <v>266</v>
      </c>
      <c r="E639" s="1">
        <v>85299049</v>
      </c>
      <c r="F639" s="1" t="s">
        <v>266</v>
      </c>
      <c r="G639" s="1" t="s">
        <v>408</v>
      </c>
      <c r="H639" s="18">
        <v>26.95</v>
      </c>
      <c r="I639" s="19">
        <f t="shared" si="14"/>
        <v>38.5</v>
      </c>
      <c r="J639" s="19">
        <f t="shared" si="13"/>
        <v>44.916666666666664</v>
      </c>
      <c r="K639" s="4"/>
    </row>
    <row r="640" spans="1:12" x14ac:dyDescent="0.25">
      <c r="A640" s="4" t="s">
        <v>264</v>
      </c>
      <c r="B640" s="1" t="s">
        <v>438</v>
      </c>
      <c r="C640" s="2"/>
      <c r="D640" s="1" t="s">
        <v>266</v>
      </c>
      <c r="E640" s="1">
        <v>85299049</v>
      </c>
      <c r="F640" s="1" t="s">
        <v>266</v>
      </c>
      <c r="G640" s="1" t="s">
        <v>408</v>
      </c>
      <c r="H640" s="18">
        <v>26.740763333333334</v>
      </c>
      <c r="I640" s="19">
        <f t="shared" si="14"/>
        <v>38.20109047619048</v>
      </c>
      <c r="J640" s="19">
        <f t="shared" si="13"/>
        <v>44.567938888888889</v>
      </c>
      <c r="K640" s="4"/>
    </row>
    <row r="641" spans="1:11" x14ac:dyDescent="0.25">
      <c r="A641" s="4" t="s">
        <v>264</v>
      </c>
      <c r="B641" s="1" t="s">
        <v>439</v>
      </c>
      <c r="C641" s="2"/>
      <c r="D641" s="1" t="s">
        <v>266</v>
      </c>
      <c r="E641" s="1">
        <v>85299049</v>
      </c>
      <c r="F641" s="1" t="s">
        <v>266</v>
      </c>
      <c r="G641" s="1" t="s">
        <v>408</v>
      </c>
      <c r="H641" s="18">
        <v>1.7893656333333334</v>
      </c>
      <c r="I641" s="19">
        <f t="shared" si="14"/>
        <v>2.5562366190476196</v>
      </c>
      <c r="J641" s="19">
        <f t="shared" si="13"/>
        <v>2.9822760555555559</v>
      </c>
      <c r="K641" s="4"/>
    </row>
    <row r="642" spans="1:11" x14ac:dyDescent="0.25">
      <c r="A642" s="4" t="s">
        <v>264</v>
      </c>
      <c r="B642" s="1" t="s">
        <v>440</v>
      </c>
      <c r="C642" s="2"/>
      <c r="D642" s="1" t="s">
        <v>266</v>
      </c>
      <c r="E642" s="1">
        <v>85299049</v>
      </c>
      <c r="F642" s="1" t="s">
        <v>266</v>
      </c>
      <c r="G642" s="1" t="s">
        <v>408</v>
      </c>
      <c r="H642" s="18">
        <v>2.7114475666666666</v>
      </c>
      <c r="I642" s="19">
        <f t="shared" si="14"/>
        <v>3.873496523809524</v>
      </c>
      <c r="J642" s="19">
        <f t="shared" ref="J642:J678" si="15">H642/0.6</f>
        <v>4.5190792777777782</v>
      </c>
      <c r="K642" s="4"/>
    </row>
    <row r="643" spans="1:11" x14ac:dyDescent="0.25">
      <c r="A643" s="4" t="s">
        <v>264</v>
      </c>
      <c r="B643" s="1" t="s">
        <v>441</v>
      </c>
      <c r="C643" s="2"/>
      <c r="D643" s="1" t="s">
        <v>266</v>
      </c>
      <c r="E643" s="1">
        <v>85299049</v>
      </c>
      <c r="F643" s="1" t="s">
        <v>266</v>
      </c>
      <c r="G643" s="1" t="s">
        <v>408</v>
      </c>
      <c r="H643" s="18">
        <v>5.3789999999999996</v>
      </c>
      <c r="I643" s="19">
        <f t="shared" si="14"/>
        <v>7.6842857142857142</v>
      </c>
      <c r="J643" s="19">
        <f t="shared" si="15"/>
        <v>8.9649999999999999</v>
      </c>
      <c r="K643" s="4"/>
    </row>
    <row r="644" spans="1:11" x14ac:dyDescent="0.25">
      <c r="A644" s="4" t="s">
        <v>264</v>
      </c>
      <c r="B644" s="1" t="s">
        <v>442</v>
      </c>
      <c r="C644" s="2"/>
      <c r="D644" s="1" t="s">
        <v>266</v>
      </c>
      <c r="E644" s="1">
        <v>85299049</v>
      </c>
      <c r="F644" s="1" t="s">
        <v>266</v>
      </c>
      <c r="G644" s="1" t="s">
        <v>408</v>
      </c>
      <c r="H644" s="18">
        <v>3.5089999999999999</v>
      </c>
      <c r="I644" s="19">
        <f t="shared" si="14"/>
        <v>5.0128571428571433</v>
      </c>
      <c r="J644" s="19">
        <f t="shared" si="15"/>
        <v>5.8483333333333336</v>
      </c>
      <c r="K644" s="4"/>
    </row>
    <row r="645" spans="1:11" x14ac:dyDescent="0.25">
      <c r="A645" s="4" t="s">
        <v>264</v>
      </c>
      <c r="B645" s="1" t="s">
        <v>443</v>
      </c>
      <c r="C645" s="2"/>
      <c r="D645" s="1" t="s">
        <v>266</v>
      </c>
      <c r="E645" s="1">
        <v>85299049</v>
      </c>
      <c r="F645" s="1" t="s">
        <v>266</v>
      </c>
      <c r="G645" s="1" t="s">
        <v>408</v>
      </c>
      <c r="H645" s="18">
        <v>6.8933466666666661</v>
      </c>
      <c r="I645" s="19">
        <f t="shared" si="14"/>
        <v>9.8476380952380946</v>
      </c>
      <c r="J645" s="19">
        <f t="shared" si="15"/>
        <v>11.488911111111111</v>
      </c>
      <c r="K645" s="4"/>
    </row>
    <row r="646" spans="1:11" x14ac:dyDescent="0.25">
      <c r="A646" s="4" t="s">
        <v>264</v>
      </c>
      <c r="B646" s="1" t="s">
        <v>444</v>
      </c>
      <c r="C646" s="2"/>
      <c r="D646" s="1" t="s">
        <v>266</v>
      </c>
      <c r="E646" s="1">
        <v>85299049</v>
      </c>
      <c r="F646" s="1" t="s">
        <v>266</v>
      </c>
      <c r="G646" s="1" t="s">
        <v>408</v>
      </c>
      <c r="H646" s="18">
        <v>8.6129999999999995</v>
      </c>
      <c r="I646" s="19">
        <f t="shared" si="14"/>
        <v>12.304285714285715</v>
      </c>
      <c r="J646" s="19">
        <f t="shared" si="15"/>
        <v>14.355</v>
      </c>
      <c r="K646" s="4"/>
    </row>
    <row r="647" spans="1:11" x14ac:dyDescent="0.25">
      <c r="A647" s="4" t="s">
        <v>264</v>
      </c>
      <c r="B647" s="1" t="s">
        <v>445</v>
      </c>
      <c r="C647" s="2"/>
      <c r="D647" s="1" t="s">
        <v>266</v>
      </c>
      <c r="E647" s="1">
        <v>85299049</v>
      </c>
      <c r="F647" s="1" t="s">
        <v>266</v>
      </c>
      <c r="G647" s="1" t="s">
        <v>408</v>
      </c>
      <c r="H647" s="18">
        <v>2.6950000000000003</v>
      </c>
      <c r="I647" s="19">
        <f t="shared" si="14"/>
        <v>3.8500000000000005</v>
      </c>
      <c r="J647" s="19">
        <f t="shared" si="15"/>
        <v>4.4916666666666671</v>
      </c>
      <c r="K647" s="4"/>
    </row>
    <row r="648" spans="1:11" x14ac:dyDescent="0.25">
      <c r="A648" s="4" t="s">
        <v>264</v>
      </c>
      <c r="B648" s="1" t="s">
        <v>446</v>
      </c>
      <c r="C648" s="2"/>
      <c r="D648" s="1" t="s">
        <v>266</v>
      </c>
      <c r="E648" s="1">
        <v>85299049</v>
      </c>
      <c r="F648" s="1" t="s">
        <v>266</v>
      </c>
      <c r="G648" s="1" t="s">
        <v>408</v>
      </c>
      <c r="H648" s="18">
        <v>3.2230000000000003</v>
      </c>
      <c r="I648" s="19">
        <f t="shared" si="14"/>
        <v>4.604285714285715</v>
      </c>
      <c r="J648" s="19">
        <f t="shared" si="15"/>
        <v>5.371666666666667</v>
      </c>
      <c r="K648" s="4"/>
    </row>
    <row r="649" spans="1:11" x14ac:dyDescent="0.25">
      <c r="A649" s="4" t="s">
        <v>264</v>
      </c>
      <c r="B649" s="1" t="s">
        <v>447</v>
      </c>
      <c r="C649" s="2"/>
      <c r="D649" s="1" t="s">
        <v>266</v>
      </c>
      <c r="E649" s="1">
        <v>85299049</v>
      </c>
      <c r="F649" s="1" t="s">
        <v>266</v>
      </c>
      <c r="G649" s="1" t="s">
        <v>408</v>
      </c>
      <c r="H649" s="18">
        <v>6.4569999999999999</v>
      </c>
      <c r="I649" s="19">
        <f t="shared" si="14"/>
        <v>9.2242857142857151</v>
      </c>
      <c r="J649" s="19">
        <f t="shared" si="15"/>
        <v>10.761666666666667</v>
      </c>
      <c r="K649" s="4"/>
    </row>
    <row r="650" spans="1:11" x14ac:dyDescent="0.25">
      <c r="A650" s="4" t="s">
        <v>264</v>
      </c>
      <c r="B650" s="1" t="s">
        <v>448</v>
      </c>
      <c r="C650" s="2"/>
      <c r="D650" s="1" t="s">
        <v>266</v>
      </c>
      <c r="E650" s="1">
        <v>85299049</v>
      </c>
      <c r="F650" s="1" t="s">
        <v>266</v>
      </c>
      <c r="G650" s="1" t="s">
        <v>408</v>
      </c>
      <c r="H650" s="18">
        <v>3.1350000000000002</v>
      </c>
      <c r="I650" s="19">
        <f t="shared" si="14"/>
        <v>4.4785714285714295</v>
      </c>
      <c r="J650" s="19">
        <f t="shared" si="15"/>
        <v>5.2250000000000005</v>
      </c>
      <c r="K650" s="4"/>
    </row>
    <row r="651" spans="1:11" x14ac:dyDescent="0.25">
      <c r="A651" s="4" t="s">
        <v>264</v>
      </c>
      <c r="B651" s="1" t="s">
        <v>449</v>
      </c>
      <c r="C651" s="2"/>
      <c r="D651" s="1" t="s">
        <v>266</v>
      </c>
      <c r="E651" s="1">
        <v>85299049</v>
      </c>
      <c r="F651" s="1" t="s">
        <v>266</v>
      </c>
      <c r="G651" s="1" t="s">
        <v>408</v>
      </c>
      <c r="H651" s="18">
        <v>8.7344123999999983</v>
      </c>
      <c r="I651" s="19">
        <f t="shared" si="14"/>
        <v>12.477731999999998</v>
      </c>
      <c r="J651" s="19">
        <f t="shared" si="15"/>
        <v>14.557353999999998</v>
      </c>
      <c r="K651" s="4"/>
    </row>
    <row r="652" spans="1:11" x14ac:dyDescent="0.25">
      <c r="A652" s="4" t="s">
        <v>264</v>
      </c>
      <c r="B652" s="1" t="s">
        <v>450</v>
      </c>
      <c r="C652" s="2"/>
      <c r="D652" s="1" t="s">
        <v>266</v>
      </c>
      <c r="E652" s="1">
        <v>85299049</v>
      </c>
      <c r="F652" s="1" t="s">
        <v>266</v>
      </c>
      <c r="G652" s="1" t="s">
        <v>408</v>
      </c>
      <c r="H652" s="18">
        <v>9.3246067999999998</v>
      </c>
      <c r="I652" s="19">
        <f t="shared" si="14"/>
        <v>13.320866857142857</v>
      </c>
      <c r="J652" s="19">
        <f t="shared" si="15"/>
        <v>15.541011333333334</v>
      </c>
      <c r="K652" s="4"/>
    </row>
    <row r="653" spans="1:11" x14ac:dyDescent="0.25">
      <c r="A653" s="4" t="s">
        <v>264</v>
      </c>
      <c r="B653" s="1" t="s">
        <v>451</v>
      </c>
      <c r="C653" s="2"/>
      <c r="D653" s="1" t="s">
        <v>266</v>
      </c>
      <c r="E653" s="1">
        <v>85299049</v>
      </c>
      <c r="F653" s="1" t="s">
        <v>266</v>
      </c>
      <c r="G653" s="1" t="s">
        <v>408</v>
      </c>
      <c r="H653" s="18">
        <v>7.5350000000000001</v>
      </c>
      <c r="I653" s="19">
        <f t="shared" si="14"/>
        <v>10.764285714285716</v>
      </c>
      <c r="J653" s="19">
        <f t="shared" si="15"/>
        <v>12.558333333333334</v>
      </c>
      <c r="K653" s="4"/>
    </row>
    <row r="654" spans="1:11" x14ac:dyDescent="0.25">
      <c r="A654" s="4" t="s">
        <v>264</v>
      </c>
      <c r="B654" s="1" t="s">
        <v>452</v>
      </c>
      <c r="C654" s="2"/>
      <c r="D654" s="1" t="s">
        <v>266</v>
      </c>
      <c r="E654" s="1">
        <v>85299049</v>
      </c>
      <c r="F654" s="1" t="s">
        <v>266</v>
      </c>
      <c r="G654" s="1" t="s">
        <v>408</v>
      </c>
      <c r="H654" s="18">
        <v>8.6129999999999995</v>
      </c>
      <c r="I654" s="19">
        <f t="shared" si="14"/>
        <v>12.304285714285715</v>
      </c>
      <c r="J654" s="19">
        <f t="shared" si="15"/>
        <v>14.355</v>
      </c>
      <c r="K654" s="4"/>
    </row>
    <row r="655" spans="1:11" x14ac:dyDescent="0.25">
      <c r="A655" s="4" t="s">
        <v>264</v>
      </c>
      <c r="B655" s="1" t="s">
        <v>453</v>
      </c>
      <c r="C655" s="2"/>
      <c r="D655" s="1" t="s">
        <v>266</v>
      </c>
      <c r="E655" s="1">
        <v>85299049</v>
      </c>
      <c r="F655" s="1" t="s">
        <v>266</v>
      </c>
      <c r="G655" s="1" t="s">
        <v>408</v>
      </c>
      <c r="H655" s="18">
        <v>10.065000000000001</v>
      </c>
      <c r="I655" s="19">
        <f t="shared" si="14"/>
        <v>14.378571428571432</v>
      </c>
      <c r="J655" s="19">
        <f t="shared" si="15"/>
        <v>16.775000000000002</v>
      </c>
      <c r="K655" s="4"/>
    </row>
    <row r="656" spans="1:11" x14ac:dyDescent="0.25">
      <c r="A656" s="4" t="s">
        <v>264</v>
      </c>
      <c r="B656" s="1" t="s">
        <v>454</v>
      </c>
      <c r="C656" s="2"/>
      <c r="D656" s="1" t="s">
        <v>266</v>
      </c>
      <c r="E656" s="1">
        <v>85299049</v>
      </c>
      <c r="F656" s="1" t="s">
        <v>266</v>
      </c>
      <c r="G656" s="1" t="s">
        <v>408</v>
      </c>
      <c r="H656" s="18">
        <v>9.6429400000000012</v>
      </c>
      <c r="I656" s="19">
        <f t="shared" si="14"/>
        <v>13.775628571428573</v>
      </c>
      <c r="J656" s="19">
        <f t="shared" si="15"/>
        <v>16.071566666666669</v>
      </c>
      <c r="K656" s="4"/>
    </row>
    <row r="657" spans="1:12" x14ac:dyDescent="0.25">
      <c r="A657" s="4" t="s">
        <v>264</v>
      </c>
      <c r="B657" s="1" t="s">
        <v>455</v>
      </c>
      <c r="C657" s="2"/>
      <c r="D657" s="1" t="s">
        <v>266</v>
      </c>
      <c r="E657" s="1">
        <v>85299049</v>
      </c>
      <c r="F657" s="1" t="s">
        <v>266</v>
      </c>
      <c r="G657" s="1" t="s">
        <v>408</v>
      </c>
      <c r="H657" s="18">
        <v>24.594144199999999</v>
      </c>
      <c r="I657" s="19">
        <f t="shared" si="14"/>
        <v>35.134491714285716</v>
      </c>
      <c r="J657" s="19">
        <f t="shared" si="15"/>
        <v>40.990240333333333</v>
      </c>
      <c r="K657" s="4"/>
    </row>
    <row r="658" spans="1:12" x14ac:dyDescent="0.25">
      <c r="A658" s="4" t="s">
        <v>264</v>
      </c>
      <c r="B658" s="1" t="s">
        <v>456</v>
      </c>
      <c r="C658" s="2">
        <v>0.1</v>
      </c>
      <c r="D658" s="1" t="s">
        <v>266</v>
      </c>
      <c r="E658" s="1">
        <v>85299049</v>
      </c>
      <c r="F658" s="1" t="s">
        <v>266</v>
      </c>
      <c r="G658" s="1" t="s">
        <v>408</v>
      </c>
      <c r="H658" s="18">
        <v>11.55</v>
      </c>
      <c r="I658" s="19">
        <f t="shared" si="14"/>
        <v>16.500000000000004</v>
      </c>
      <c r="J658" s="19">
        <f t="shared" si="15"/>
        <v>19.250000000000004</v>
      </c>
      <c r="K658" s="4"/>
    </row>
    <row r="659" spans="1:12" x14ac:dyDescent="0.25">
      <c r="A659" s="4" t="s">
        <v>264</v>
      </c>
      <c r="B659" s="1" t="s">
        <v>457</v>
      </c>
      <c r="C659" s="2"/>
      <c r="D659" s="1" t="s">
        <v>266</v>
      </c>
      <c r="E659" s="1">
        <v>85299049</v>
      </c>
      <c r="F659" s="1" t="s">
        <v>266</v>
      </c>
      <c r="G659" s="1" t="s">
        <v>408</v>
      </c>
      <c r="H659" s="18">
        <v>10.768999999999998</v>
      </c>
      <c r="I659" s="19">
        <f t="shared" si="14"/>
        <v>15.384285714285713</v>
      </c>
      <c r="J659" s="19">
        <f t="shared" si="15"/>
        <v>17.948333333333331</v>
      </c>
      <c r="K659" s="4"/>
    </row>
    <row r="660" spans="1:12" x14ac:dyDescent="0.25">
      <c r="A660" s="4" t="s">
        <v>264</v>
      </c>
      <c r="B660" s="1" t="s">
        <v>458</v>
      </c>
      <c r="C660" s="2"/>
      <c r="D660" s="1" t="s">
        <v>266</v>
      </c>
      <c r="E660" s="1">
        <v>85299049</v>
      </c>
      <c r="F660" s="1" t="s">
        <v>266</v>
      </c>
      <c r="G660" s="1" t="s">
        <v>408</v>
      </c>
      <c r="H660" s="18">
        <v>13.162225833333332</v>
      </c>
      <c r="I660" s="19">
        <f t="shared" si="14"/>
        <v>18.803179761904762</v>
      </c>
      <c r="J660" s="19">
        <f t="shared" si="15"/>
        <v>21.937043055555556</v>
      </c>
      <c r="K660" s="4"/>
    </row>
    <row r="661" spans="1:12" x14ac:dyDescent="0.25">
      <c r="A661" s="4" t="s">
        <v>264</v>
      </c>
      <c r="B661" s="1" t="s">
        <v>459</v>
      </c>
      <c r="C661" s="2"/>
      <c r="D661" s="1" t="s">
        <v>266</v>
      </c>
      <c r="E661" s="1">
        <v>85299049</v>
      </c>
      <c r="F661" s="1" t="s">
        <v>266</v>
      </c>
      <c r="G661" s="1" t="s">
        <v>408</v>
      </c>
      <c r="H661" s="18">
        <v>15.76001063333333</v>
      </c>
      <c r="I661" s="19">
        <f t="shared" si="14"/>
        <v>22.514300904761903</v>
      </c>
      <c r="J661" s="19">
        <f t="shared" si="15"/>
        <v>26.266684388888883</v>
      </c>
      <c r="K661" s="4"/>
    </row>
    <row r="662" spans="1:12" x14ac:dyDescent="0.25">
      <c r="A662" s="4" t="s">
        <v>264</v>
      </c>
      <c r="B662" s="1" t="s">
        <v>460</v>
      </c>
      <c r="C662" s="2"/>
      <c r="D662" s="1" t="s">
        <v>266</v>
      </c>
      <c r="E662" s="1">
        <v>85299049</v>
      </c>
      <c r="F662" s="1" t="s">
        <v>266</v>
      </c>
      <c r="G662" s="1" t="s">
        <v>408</v>
      </c>
      <c r="H662" s="18">
        <v>11.847</v>
      </c>
      <c r="I662" s="19">
        <f t="shared" si="14"/>
        <v>16.924285714285716</v>
      </c>
      <c r="J662" s="19">
        <f t="shared" si="15"/>
        <v>19.745000000000001</v>
      </c>
      <c r="K662" s="4"/>
    </row>
    <row r="663" spans="1:12" x14ac:dyDescent="0.25">
      <c r="A663" s="4" t="s">
        <v>264</v>
      </c>
      <c r="B663" s="1" t="s">
        <v>461</v>
      </c>
      <c r="C663" s="2"/>
      <c r="D663" s="1" t="s">
        <v>266</v>
      </c>
      <c r="E663" s="1">
        <v>85299049</v>
      </c>
      <c r="F663" s="1" t="s">
        <v>266</v>
      </c>
      <c r="G663" s="1" t="s">
        <v>408</v>
      </c>
      <c r="H663" s="18">
        <v>16.169999999999998</v>
      </c>
      <c r="I663" s="19">
        <f t="shared" si="14"/>
        <v>23.099999999999998</v>
      </c>
      <c r="J663" s="19">
        <f t="shared" si="15"/>
        <v>26.95</v>
      </c>
      <c r="K663" s="4"/>
    </row>
    <row r="664" spans="1:12" s="6" customFormat="1" x14ac:dyDescent="0.25">
      <c r="A664" s="4" t="s">
        <v>264</v>
      </c>
      <c r="B664" s="1" t="s">
        <v>462</v>
      </c>
      <c r="C664" s="2"/>
      <c r="D664" s="1" t="s">
        <v>266</v>
      </c>
      <c r="E664" s="1">
        <v>85299049</v>
      </c>
      <c r="F664" s="1" t="s">
        <v>266</v>
      </c>
      <c r="G664" s="1" t="s">
        <v>408</v>
      </c>
      <c r="H664" s="18">
        <v>12.804</v>
      </c>
      <c r="I664" s="19">
        <f t="shared" si="14"/>
        <v>18.291428571428572</v>
      </c>
      <c r="J664" s="19">
        <f t="shared" si="15"/>
        <v>21.34</v>
      </c>
      <c r="K664" s="4"/>
      <c r="L664" s="124"/>
    </row>
    <row r="665" spans="1:12" x14ac:dyDescent="0.25">
      <c r="A665" s="4" t="s">
        <v>264</v>
      </c>
      <c r="B665" s="1" t="s">
        <v>463</v>
      </c>
      <c r="C665" s="2"/>
      <c r="D665" s="1" t="s">
        <v>266</v>
      </c>
      <c r="E665" s="1">
        <v>85299049</v>
      </c>
      <c r="F665" s="1" t="s">
        <v>266</v>
      </c>
      <c r="G665" s="1" t="s">
        <v>408</v>
      </c>
      <c r="H665" s="18">
        <v>8.6129999999999995</v>
      </c>
      <c r="I665" s="19">
        <f t="shared" si="14"/>
        <v>12.304285714285715</v>
      </c>
      <c r="J665" s="19">
        <f t="shared" si="15"/>
        <v>14.355</v>
      </c>
      <c r="K665" s="4"/>
    </row>
    <row r="666" spans="1:12" x14ac:dyDescent="0.25">
      <c r="A666" s="4" t="s">
        <v>264</v>
      </c>
      <c r="B666" s="1" t="s">
        <v>464</v>
      </c>
      <c r="C666" s="2"/>
      <c r="D666" s="1" t="s">
        <v>266</v>
      </c>
      <c r="E666" s="1">
        <v>85299049</v>
      </c>
      <c r="F666" s="1" t="s">
        <v>266</v>
      </c>
      <c r="G666" s="1" t="s">
        <v>408</v>
      </c>
      <c r="H666" s="18">
        <v>10.768999999999998</v>
      </c>
      <c r="I666" s="19">
        <f t="shared" si="14"/>
        <v>15.384285714285713</v>
      </c>
      <c r="J666" s="19">
        <f t="shared" si="15"/>
        <v>17.948333333333331</v>
      </c>
      <c r="K666" s="4"/>
    </row>
    <row r="667" spans="1:12" x14ac:dyDescent="0.25">
      <c r="A667" s="4" t="s">
        <v>264</v>
      </c>
      <c r="B667" s="1" t="s">
        <v>465</v>
      </c>
      <c r="C667" s="2"/>
      <c r="D667" s="1" t="s">
        <v>266</v>
      </c>
      <c r="E667" s="1">
        <v>85299049</v>
      </c>
      <c r="F667" s="1" t="s">
        <v>266</v>
      </c>
      <c r="G667" s="1" t="s">
        <v>408</v>
      </c>
      <c r="H667" s="18">
        <v>15.081000000000001</v>
      </c>
      <c r="I667" s="19">
        <f t="shared" si="14"/>
        <v>21.544285714285717</v>
      </c>
      <c r="J667" s="19">
        <f t="shared" si="15"/>
        <v>25.135000000000002</v>
      </c>
      <c r="K667" s="4"/>
    </row>
    <row r="668" spans="1:12" x14ac:dyDescent="0.25">
      <c r="A668" s="4" t="s">
        <v>264</v>
      </c>
      <c r="B668" s="1" t="s">
        <v>466</v>
      </c>
      <c r="C668" s="2"/>
      <c r="D668" s="1" t="s">
        <v>266</v>
      </c>
      <c r="E668" s="1">
        <v>85299049</v>
      </c>
      <c r="F668" s="1" t="s">
        <v>266</v>
      </c>
      <c r="G668" s="1" t="s">
        <v>408</v>
      </c>
      <c r="H668" s="18">
        <v>10.944999999999999</v>
      </c>
      <c r="I668" s="19">
        <f t="shared" si="14"/>
        <v>15.635714285714284</v>
      </c>
      <c r="J668" s="19">
        <f t="shared" si="15"/>
        <v>18.241666666666664</v>
      </c>
      <c r="K668" s="4"/>
    </row>
    <row r="669" spans="1:12" x14ac:dyDescent="0.25">
      <c r="A669" s="4" t="s">
        <v>264</v>
      </c>
      <c r="B669" s="1" t="s">
        <v>467</v>
      </c>
      <c r="C669" s="2"/>
      <c r="D669" s="1" t="s">
        <v>266</v>
      </c>
      <c r="E669" s="1">
        <v>85299049</v>
      </c>
      <c r="F669" s="1" t="s">
        <v>266</v>
      </c>
      <c r="G669" s="1" t="s">
        <v>408</v>
      </c>
      <c r="H669" s="18">
        <v>44</v>
      </c>
      <c r="I669" s="19">
        <f t="shared" si="14"/>
        <v>62.857142857142861</v>
      </c>
      <c r="J669" s="19">
        <f t="shared" si="15"/>
        <v>73.333333333333343</v>
      </c>
      <c r="K669" s="4"/>
    </row>
    <row r="670" spans="1:12" x14ac:dyDescent="0.25">
      <c r="A670" s="4" t="s">
        <v>264</v>
      </c>
      <c r="B670" s="1" t="s">
        <v>468</v>
      </c>
      <c r="C670" s="2"/>
      <c r="D670" s="1" t="s">
        <v>266</v>
      </c>
      <c r="E670" s="1">
        <v>85299049</v>
      </c>
      <c r="F670" s="1" t="s">
        <v>266</v>
      </c>
      <c r="G670" s="1" t="s">
        <v>408</v>
      </c>
      <c r="H670" s="18">
        <v>36.299999999999997</v>
      </c>
      <c r="I670" s="19">
        <f t="shared" si="14"/>
        <v>51.857142857142854</v>
      </c>
      <c r="J670" s="19">
        <f t="shared" si="15"/>
        <v>60.5</v>
      </c>
      <c r="K670" s="4"/>
    </row>
    <row r="671" spans="1:12" x14ac:dyDescent="0.25">
      <c r="A671" s="4" t="s">
        <v>264</v>
      </c>
      <c r="B671" s="1" t="s">
        <v>469</v>
      </c>
      <c r="C671" s="2"/>
      <c r="D671" s="1" t="s">
        <v>266</v>
      </c>
      <c r="E671" s="1">
        <v>85299049</v>
      </c>
      <c r="F671" s="1" t="s">
        <v>266</v>
      </c>
      <c r="G671" s="1" t="s">
        <v>408</v>
      </c>
      <c r="H671" s="18">
        <v>44</v>
      </c>
      <c r="I671" s="19">
        <f t="shared" si="14"/>
        <v>62.857142857142861</v>
      </c>
      <c r="J671" s="19">
        <f t="shared" si="15"/>
        <v>73.333333333333343</v>
      </c>
      <c r="K671" s="4"/>
    </row>
    <row r="672" spans="1:12" x14ac:dyDescent="0.25">
      <c r="A672" s="4" t="s">
        <v>264</v>
      </c>
      <c r="B672" s="1" t="s">
        <v>470</v>
      </c>
      <c r="C672" s="2"/>
      <c r="D672" s="1" t="s">
        <v>266</v>
      </c>
      <c r="E672" s="1">
        <v>85299049</v>
      </c>
      <c r="F672" s="1" t="s">
        <v>266</v>
      </c>
      <c r="G672" s="1" t="s">
        <v>408</v>
      </c>
      <c r="H672" s="18">
        <v>44</v>
      </c>
      <c r="I672" s="19">
        <f t="shared" si="14"/>
        <v>62.857142857142861</v>
      </c>
      <c r="J672" s="19">
        <f t="shared" si="15"/>
        <v>73.333333333333343</v>
      </c>
      <c r="K672" s="4"/>
    </row>
    <row r="673" spans="1:11" x14ac:dyDescent="0.25">
      <c r="A673" s="4" t="s">
        <v>264</v>
      </c>
      <c r="B673" s="1" t="s">
        <v>471</v>
      </c>
      <c r="C673" s="2"/>
      <c r="D673" s="1" t="s">
        <v>266</v>
      </c>
      <c r="E673" s="1">
        <v>85299049</v>
      </c>
      <c r="F673" s="1" t="s">
        <v>266</v>
      </c>
      <c r="G673" s="1" t="s">
        <v>408</v>
      </c>
      <c r="H673" s="18">
        <v>41.8</v>
      </c>
      <c r="I673" s="19">
        <f t="shared" si="14"/>
        <v>59.714285714285715</v>
      </c>
      <c r="J673" s="19">
        <f t="shared" si="15"/>
        <v>69.666666666666671</v>
      </c>
      <c r="K673" s="4"/>
    </row>
    <row r="674" spans="1:11" x14ac:dyDescent="0.25">
      <c r="A674" s="4" t="s">
        <v>264</v>
      </c>
      <c r="B674" s="1" t="s">
        <v>472</v>
      </c>
      <c r="C674" s="2"/>
      <c r="D674" s="1" t="s">
        <v>266</v>
      </c>
      <c r="E674" s="1">
        <v>85299049</v>
      </c>
      <c r="F674" s="1" t="s">
        <v>266</v>
      </c>
      <c r="G674" s="1" t="s">
        <v>408</v>
      </c>
      <c r="H674" s="18">
        <v>28.6</v>
      </c>
      <c r="I674" s="19">
        <f t="shared" si="14"/>
        <v>40.857142857142861</v>
      </c>
      <c r="J674" s="19">
        <f t="shared" si="15"/>
        <v>47.666666666666671</v>
      </c>
      <c r="K674" s="4"/>
    </row>
    <row r="675" spans="1:11" x14ac:dyDescent="0.25">
      <c r="A675" s="4" t="s">
        <v>264</v>
      </c>
      <c r="B675" s="1" t="s">
        <v>473</v>
      </c>
      <c r="C675" s="2"/>
      <c r="D675" s="1" t="s">
        <v>266</v>
      </c>
      <c r="E675" s="1">
        <v>85299049</v>
      </c>
      <c r="F675" s="1" t="s">
        <v>266</v>
      </c>
      <c r="G675" s="1" t="s">
        <v>408</v>
      </c>
      <c r="H675" s="18">
        <v>35.200000000000003</v>
      </c>
      <c r="I675" s="19">
        <f t="shared" si="14"/>
        <v>50.285714285714292</v>
      </c>
      <c r="J675" s="19">
        <f t="shared" si="15"/>
        <v>58.666666666666671</v>
      </c>
      <c r="K675" s="4"/>
    </row>
    <row r="676" spans="1:11" x14ac:dyDescent="0.25">
      <c r="A676" s="4" t="s">
        <v>264</v>
      </c>
      <c r="B676" s="1" t="s">
        <v>474</v>
      </c>
      <c r="C676" s="2"/>
      <c r="D676" s="1" t="s">
        <v>266</v>
      </c>
      <c r="E676" s="1">
        <v>85299049</v>
      </c>
      <c r="F676" s="1" t="s">
        <v>266</v>
      </c>
      <c r="G676" s="1" t="s">
        <v>408</v>
      </c>
      <c r="H676" s="18">
        <v>41.8</v>
      </c>
      <c r="I676" s="19">
        <f t="shared" si="14"/>
        <v>59.714285714285715</v>
      </c>
      <c r="J676" s="19">
        <f t="shared" si="15"/>
        <v>69.666666666666671</v>
      </c>
      <c r="K676" s="4"/>
    </row>
    <row r="677" spans="1:11" x14ac:dyDescent="0.25">
      <c r="A677" s="4" t="s">
        <v>264</v>
      </c>
      <c r="B677" s="1" t="s">
        <v>475</v>
      </c>
      <c r="C677" s="2"/>
      <c r="D677" s="1" t="s">
        <v>266</v>
      </c>
      <c r="E677" s="1">
        <v>85299049</v>
      </c>
      <c r="F677" s="1" t="s">
        <v>266</v>
      </c>
      <c r="G677" s="1" t="s">
        <v>408</v>
      </c>
      <c r="H677" s="18">
        <v>53.9</v>
      </c>
      <c r="I677" s="19">
        <f t="shared" si="14"/>
        <v>77</v>
      </c>
      <c r="J677" s="19">
        <f t="shared" si="15"/>
        <v>89.833333333333329</v>
      </c>
      <c r="K677" s="4"/>
    </row>
    <row r="678" spans="1:11" x14ac:dyDescent="0.25">
      <c r="A678" s="4" t="s">
        <v>264</v>
      </c>
      <c r="B678" s="1" t="s">
        <v>476</v>
      </c>
      <c r="C678" s="2"/>
      <c r="D678" s="1" t="s">
        <v>266</v>
      </c>
      <c r="E678" s="1">
        <v>85299049</v>
      </c>
      <c r="F678" s="1" t="s">
        <v>266</v>
      </c>
      <c r="G678" s="1" t="s">
        <v>408</v>
      </c>
      <c r="H678" s="18">
        <v>38.5</v>
      </c>
      <c r="I678" s="19">
        <f t="shared" si="14"/>
        <v>55</v>
      </c>
      <c r="J678" s="19">
        <f t="shared" si="15"/>
        <v>64.166666666666671</v>
      </c>
      <c r="K678" s="4"/>
    </row>
    <row r="679" spans="1:11" x14ac:dyDescent="0.25">
      <c r="A679" s="4" t="s">
        <v>264</v>
      </c>
      <c r="B679" s="1" t="s">
        <v>477</v>
      </c>
      <c r="C679" s="2"/>
      <c r="D679" s="1" t="s">
        <v>266</v>
      </c>
      <c r="E679" s="1">
        <v>85443000</v>
      </c>
      <c r="F679" s="1" t="s">
        <v>266</v>
      </c>
      <c r="G679" s="1" t="s">
        <v>408</v>
      </c>
      <c r="H679" s="20">
        <v>16.5</v>
      </c>
      <c r="I679" s="19">
        <f t="shared" si="14"/>
        <v>23.571428571428573</v>
      </c>
      <c r="J679" s="19">
        <f t="shared" ref="J679:J688" si="16">IF(H679&gt;=90,(H679/0.7),(H679/0.6))</f>
        <v>27.5</v>
      </c>
      <c r="K679" s="4"/>
    </row>
    <row r="680" spans="1:11" x14ac:dyDescent="0.25">
      <c r="A680" s="4" t="s">
        <v>264</v>
      </c>
      <c r="B680" s="1" t="s">
        <v>478</v>
      </c>
      <c r="C680" s="2"/>
      <c r="D680" s="1" t="s">
        <v>266</v>
      </c>
      <c r="E680" s="1">
        <v>85443000</v>
      </c>
      <c r="F680" s="1" t="s">
        <v>266</v>
      </c>
      <c r="G680" s="1" t="s">
        <v>408</v>
      </c>
      <c r="H680" s="20">
        <v>26.4</v>
      </c>
      <c r="I680" s="19">
        <f t="shared" si="14"/>
        <v>37.714285714285715</v>
      </c>
      <c r="J680" s="19">
        <f t="shared" si="16"/>
        <v>44</v>
      </c>
      <c r="K680" s="4"/>
    </row>
    <row r="681" spans="1:11" x14ac:dyDescent="0.25">
      <c r="A681" s="4" t="s">
        <v>264</v>
      </c>
      <c r="B681" s="1" t="s">
        <v>479</v>
      </c>
      <c r="C681" s="2"/>
      <c r="D681" s="1" t="s">
        <v>266</v>
      </c>
      <c r="E681" s="1">
        <v>85443000</v>
      </c>
      <c r="F681" s="1" t="s">
        <v>266</v>
      </c>
      <c r="G681" s="1" t="s">
        <v>408</v>
      </c>
      <c r="H681" s="20">
        <v>26.4</v>
      </c>
      <c r="I681" s="19">
        <f t="shared" si="14"/>
        <v>37.714285714285715</v>
      </c>
      <c r="J681" s="19">
        <f t="shared" si="16"/>
        <v>44</v>
      </c>
      <c r="K681" s="4"/>
    </row>
    <row r="682" spans="1:11" x14ac:dyDescent="0.25">
      <c r="A682" s="4" t="s">
        <v>264</v>
      </c>
      <c r="B682" s="1" t="s">
        <v>480</v>
      </c>
      <c r="C682" s="2"/>
      <c r="D682" s="1" t="s">
        <v>266</v>
      </c>
      <c r="E682" s="1">
        <v>85443000</v>
      </c>
      <c r="F682" s="1" t="s">
        <v>266</v>
      </c>
      <c r="G682" s="1" t="s">
        <v>408</v>
      </c>
      <c r="H682" s="20">
        <v>26.4</v>
      </c>
      <c r="I682" s="19">
        <f t="shared" si="14"/>
        <v>37.714285714285715</v>
      </c>
      <c r="J682" s="19">
        <f t="shared" si="16"/>
        <v>44</v>
      </c>
      <c r="K682" s="4"/>
    </row>
    <row r="683" spans="1:11" x14ac:dyDescent="0.25">
      <c r="A683" s="4" t="s">
        <v>264</v>
      </c>
      <c r="B683" s="1" t="s">
        <v>481</v>
      </c>
      <c r="C683" s="2"/>
      <c r="D683" s="1" t="s">
        <v>266</v>
      </c>
      <c r="E683" s="1">
        <v>85443000</v>
      </c>
      <c r="F683" s="1" t="s">
        <v>266</v>
      </c>
      <c r="G683" s="1" t="s">
        <v>408</v>
      </c>
      <c r="H683" s="20">
        <v>38.5</v>
      </c>
      <c r="I683" s="19">
        <f t="shared" si="14"/>
        <v>55</v>
      </c>
      <c r="J683" s="19">
        <f t="shared" si="16"/>
        <v>64.166666666666671</v>
      </c>
      <c r="K683" s="4"/>
    </row>
    <row r="684" spans="1:11" x14ac:dyDescent="0.25">
      <c r="A684" s="4" t="s">
        <v>264</v>
      </c>
      <c r="B684" s="1" t="s">
        <v>482</v>
      </c>
      <c r="C684" s="2"/>
      <c r="D684" s="1" t="s">
        <v>266</v>
      </c>
      <c r="E684" s="1">
        <v>85443000</v>
      </c>
      <c r="F684" s="1" t="s">
        <v>266</v>
      </c>
      <c r="G684" s="1" t="s">
        <v>408</v>
      </c>
      <c r="H684" s="20">
        <v>38.5</v>
      </c>
      <c r="I684" s="19">
        <f t="shared" ref="I684:I747" si="17">H684/0.7</f>
        <v>55</v>
      </c>
      <c r="J684" s="19">
        <f t="shared" si="16"/>
        <v>64.166666666666671</v>
      </c>
      <c r="K684" s="4"/>
    </row>
    <row r="685" spans="1:11" x14ac:dyDescent="0.25">
      <c r="A685" s="4" t="s">
        <v>264</v>
      </c>
      <c r="B685" s="1" t="s">
        <v>483</v>
      </c>
      <c r="C685" s="2"/>
      <c r="D685" s="1" t="s">
        <v>266</v>
      </c>
      <c r="E685" s="1">
        <v>85443000</v>
      </c>
      <c r="F685" s="1" t="s">
        <v>266</v>
      </c>
      <c r="G685" s="1" t="s">
        <v>408</v>
      </c>
      <c r="H685" s="20">
        <v>38.5</v>
      </c>
      <c r="I685" s="19">
        <f t="shared" si="17"/>
        <v>55</v>
      </c>
      <c r="J685" s="19">
        <f t="shared" si="16"/>
        <v>64.166666666666671</v>
      </c>
      <c r="K685" s="4"/>
    </row>
    <row r="686" spans="1:11" x14ac:dyDescent="0.25">
      <c r="A686" s="4" t="s">
        <v>264</v>
      </c>
      <c r="B686" s="1" t="s">
        <v>484</v>
      </c>
      <c r="C686" s="2"/>
      <c r="D686" s="1" t="s">
        <v>266</v>
      </c>
      <c r="E686" s="1">
        <v>85443000</v>
      </c>
      <c r="F686" s="1" t="s">
        <v>266</v>
      </c>
      <c r="G686" s="1" t="s">
        <v>408</v>
      </c>
      <c r="H686" s="20">
        <v>38.5</v>
      </c>
      <c r="I686" s="19">
        <f t="shared" si="17"/>
        <v>55</v>
      </c>
      <c r="J686" s="19">
        <f t="shared" si="16"/>
        <v>64.166666666666671</v>
      </c>
      <c r="K686" s="4"/>
    </row>
    <row r="687" spans="1:11" x14ac:dyDescent="0.25">
      <c r="A687" s="4" t="s">
        <v>264</v>
      </c>
      <c r="B687" s="1" t="s">
        <v>485</v>
      </c>
      <c r="C687" s="2"/>
      <c r="D687" s="1" t="s">
        <v>266</v>
      </c>
      <c r="E687" s="1">
        <v>85443000</v>
      </c>
      <c r="F687" s="1" t="s">
        <v>266</v>
      </c>
      <c r="G687" s="1" t="s">
        <v>408</v>
      </c>
      <c r="H687" s="20">
        <v>33</v>
      </c>
      <c r="I687" s="19">
        <f t="shared" si="17"/>
        <v>47.142857142857146</v>
      </c>
      <c r="J687" s="19">
        <f t="shared" si="16"/>
        <v>55</v>
      </c>
      <c r="K687" s="4"/>
    </row>
    <row r="688" spans="1:11" x14ac:dyDescent="0.25">
      <c r="A688" s="4" t="s">
        <v>264</v>
      </c>
      <c r="B688" s="1" t="s">
        <v>486</v>
      </c>
      <c r="C688" s="2"/>
      <c r="D688" s="1" t="s">
        <v>266</v>
      </c>
      <c r="E688" s="1">
        <v>85443000</v>
      </c>
      <c r="F688" s="1" t="s">
        <v>266</v>
      </c>
      <c r="G688" s="1" t="s">
        <v>408</v>
      </c>
      <c r="H688" s="20">
        <v>36.299999999999997</v>
      </c>
      <c r="I688" s="19">
        <f t="shared" si="17"/>
        <v>51.857142857142854</v>
      </c>
      <c r="J688" s="19">
        <f t="shared" si="16"/>
        <v>60.5</v>
      </c>
      <c r="K688" s="4"/>
    </row>
    <row r="689" spans="1:12" x14ac:dyDescent="0.25">
      <c r="A689" s="4" t="s">
        <v>264</v>
      </c>
      <c r="B689" s="1" t="s">
        <v>487</v>
      </c>
      <c r="C689" s="1"/>
      <c r="D689" s="1" t="s">
        <v>266</v>
      </c>
      <c r="E689" s="1">
        <v>85443000</v>
      </c>
      <c r="F689" s="1" t="s">
        <v>266</v>
      </c>
      <c r="G689" s="1" t="s">
        <v>277</v>
      </c>
      <c r="H689" s="18">
        <v>0.96799999999999997</v>
      </c>
      <c r="I689" s="19">
        <f t="shared" si="17"/>
        <v>1.382857142857143</v>
      </c>
      <c r="J689" s="19">
        <f t="shared" ref="J689:J720" si="18">H689/0.6</f>
        <v>1.6133333333333333</v>
      </c>
      <c r="K689" s="4"/>
    </row>
    <row r="690" spans="1:12" x14ac:dyDescent="0.25">
      <c r="A690" s="4" t="s">
        <v>264</v>
      </c>
      <c r="B690" s="1" t="s">
        <v>488</v>
      </c>
      <c r="C690" s="1"/>
      <c r="D690" s="1" t="s">
        <v>266</v>
      </c>
      <c r="E690" s="1">
        <v>85443000</v>
      </c>
      <c r="F690" s="1" t="s">
        <v>266</v>
      </c>
      <c r="G690" s="1" t="s">
        <v>277</v>
      </c>
      <c r="H690" s="18">
        <v>4.7080000000000002</v>
      </c>
      <c r="I690" s="19">
        <f t="shared" si="17"/>
        <v>6.725714285714286</v>
      </c>
      <c r="J690" s="19">
        <f t="shared" si="18"/>
        <v>7.8466666666666676</v>
      </c>
      <c r="K690" s="4"/>
    </row>
    <row r="691" spans="1:12" x14ac:dyDescent="0.25">
      <c r="A691" s="4" t="s">
        <v>264</v>
      </c>
      <c r="B691" s="1" t="s">
        <v>489</v>
      </c>
      <c r="C691" s="1"/>
      <c r="D691" s="1" t="s">
        <v>266</v>
      </c>
      <c r="E691" s="1">
        <v>85443000</v>
      </c>
      <c r="F691" s="1" t="s">
        <v>266</v>
      </c>
      <c r="G691" s="1" t="s">
        <v>277</v>
      </c>
      <c r="H691" s="18">
        <v>10.768999999999998</v>
      </c>
      <c r="I691" s="19">
        <f t="shared" si="17"/>
        <v>15.384285714285713</v>
      </c>
      <c r="J691" s="19">
        <f t="shared" si="18"/>
        <v>17.948333333333331</v>
      </c>
      <c r="K691" s="4"/>
    </row>
    <row r="692" spans="1:12" x14ac:dyDescent="0.25">
      <c r="A692" s="4" t="s">
        <v>264</v>
      </c>
      <c r="B692" s="1" t="s">
        <v>490</v>
      </c>
      <c r="C692" s="1"/>
      <c r="D692" s="1" t="s">
        <v>266</v>
      </c>
      <c r="E692" s="1">
        <v>85443000</v>
      </c>
      <c r="F692" s="1" t="s">
        <v>266</v>
      </c>
      <c r="G692" s="1" t="s">
        <v>277</v>
      </c>
      <c r="H692" s="18">
        <v>2.145</v>
      </c>
      <c r="I692" s="19">
        <f t="shared" si="17"/>
        <v>3.0642857142857145</v>
      </c>
      <c r="J692" s="19">
        <f t="shared" si="18"/>
        <v>3.5750000000000002</v>
      </c>
      <c r="K692" s="4"/>
    </row>
    <row r="693" spans="1:12" x14ac:dyDescent="0.25">
      <c r="A693" s="4" t="s">
        <v>264</v>
      </c>
      <c r="B693" s="1" t="s">
        <v>491</v>
      </c>
      <c r="C693" s="1"/>
      <c r="D693" s="1" t="s">
        <v>266</v>
      </c>
      <c r="E693" s="1">
        <v>85443000</v>
      </c>
      <c r="F693" s="1" t="s">
        <v>266</v>
      </c>
      <c r="G693" s="1" t="s">
        <v>277</v>
      </c>
      <c r="H693" s="18">
        <v>4.7827433333333333</v>
      </c>
      <c r="I693" s="19">
        <f t="shared" si="17"/>
        <v>6.8324904761904763</v>
      </c>
      <c r="J693" s="19">
        <f t="shared" si="18"/>
        <v>7.9712388888888892</v>
      </c>
      <c r="K693" s="4"/>
    </row>
    <row r="694" spans="1:12" x14ac:dyDescent="0.25">
      <c r="A694" s="4" t="s">
        <v>264</v>
      </c>
      <c r="B694" s="1" t="s">
        <v>492</v>
      </c>
      <c r="C694" s="1"/>
      <c r="D694" s="1" t="s">
        <v>266</v>
      </c>
      <c r="E694" s="1">
        <v>85443000</v>
      </c>
      <c r="F694" s="1" t="s">
        <v>266</v>
      </c>
      <c r="G694" s="1" t="s">
        <v>277</v>
      </c>
      <c r="H694" s="18">
        <v>7.0069999999999997</v>
      </c>
      <c r="I694" s="19">
        <f t="shared" si="17"/>
        <v>10.01</v>
      </c>
      <c r="J694" s="19">
        <f t="shared" si="18"/>
        <v>11.678333333333333</v>
      </c>
      <c r="K694" s="4"/>
    </row>
    <row r="695" spans="1:12" x14ac:dyDescent="0.25">
      <c r="A695" s="4" t="s">
        <v>264</v>
      </c>
      <c r="B695" s="1" t="s">
        <v>493</v>
      </c>
      <c r="C695" s="1"/>
      <c r="D695" s="1" t="s">
        <v>266</v>
      </c>
      <c r="E695" s="1">
        <v>85443000</v>
      </c>
      <c r="F695" s="1" t="s">
        <v>266</v>
      </c>
      <c r="G695" s="1" t="s">
        <v>277</v>
      </c>
      <c r="H695" s="18">
        <v>3.2230000000000003</v>
      </c>
      <c r="I695" s="19">
        <f t="shared" si="17"/>
        <v>4.604285714285715</v>
      </c>
      <c r="J695" s="19">
        <f t="shared" si="18"/>
        <v>5.371666666666667</v>
      </c>
      <c r="K695" s="4"/>
    </row>
    <row r="696" spans="1:12" s="6" customFormat="1" x14ac:dyDescent="0.25">
      <c r="A696" s="4" t="s">
        <v>264</v>
      </c>
      <c r="B696" s="1" t="s">
        <v>494</v>
      </c>
      <c r="C696" s="1"/>
      <c r="D696" s="1" t="s">
        <v>266</v>
      </c>
      <c r="E696" s="1">
        <v>85443000</v>
      </c>
      <c r="F696" s="1" t="s">
        <v>266</v>
      </c>
      <c r="G696" s="1" t="s">
        <v>277</v>
      </c>
      <c r="H696" s="18">
        <v>2.6950000000000003</v>
      </c>
      <c r="I696" s="19">
        <f t="shared" si="17"/>
        <v>3.8500000000000005</v>
      </c>
      <c r="J696" s="19">
        <f t="shared" si="18"/>
        <v>4.4916666666666671</v>
      </c>
      <c r="K696" s="4"/>
      <c r="L696" s="124"/>
    </row>
    <row r="697" spans="1:12" x14ac:dyDescent="0.25">
      <c r="A697" s="4" t="s">
        <v>264</v>
      </c>
      <c r="B697" s="1" t="s">
        <v>495</v>
      </c>
      <c r="C697" s="1"/>
      <c r="D697" s="1" t="s">
        <v>266</v>
      </c>
      <c r="E697" s="1">
        <v>85443000</v>
      </c>
      <c r="F697" s="1" t="s">
        <v>266</v>
      </c>
      <c r="G697" s="1" t="s">
        <v>277</v>
      </c>
      <c r="H697" s="18">
        <v>2.5753233333333334</v>
      </c>
      <c r="I697" s="19">
        <f t="shared" si="17"/>
        <v>3.6790333333333338</v>
      </c>
      <c r="J697" s="19">
        <f t="shared" si="18"/>
        <v>4.2922055555555563</v>
      </c>
      <c r="K697" s="4"/>
    </row>
    <row r="698" spans="1:12" x14ac:dyDescent="0.25">
      <c r="A698" s="4" t="s">
        <v>264</v>
      </c>
      <c r="B698" s="1" t="s">
        <v>496</v>
      </c>
      <c r="C698" s="1"/>
      <c r="D698" s="1" t="s">
        <v>266</v>
      </c>
      <c r="E698" s="1">
        <v>85443000</v>
      </c>
      <c r="F698" s="1" t="s">
        <v>266</v>
      </c>
      <c r="G698" s="1" t="s">
        <v>277</v>
      </c>
      <c r="H698" s="18">
        <v>1.5</v>
      </c>
      <c r="I698" s="19">
        <f t="shared" si="17"/>
        <v>2.1428571428571428</v>
      </c>
      <c r="J698" s="19">
        <f t="shared" si="18"/>
        <v>2.5</v>
      </c>
      <c r="K698" s="4"/>
    </row>
    <row r="699" spans="1:12" x14ac:dyDescent="0.25">
      <c r="A699" s="4" t="s">
        <v>264</v>
      </c>
      <c r="B699" s="1" t="s">
        <v>497</v>
      </c>
      <c r="C699" s="1"/>
      <c r="D699" s="1" t="s">
        <v>266</v>
      </c>
      <c r="E699" s="1">
        <v>85443000</v>
      </c>
      <c r="F699" s="1" t="s">
        <v>266</v>
      </c>
      <c r="G699" s="1" t="s">
        <v>277</v>
      </c>
      <c r="H699" s="18">
        <v>3.8719999999999999</v>
      </c>
      <c r="I699" s="19">
        <f t="shared" si="17"/>
        <v>5.531428571428572</v>
      </c>
      <c r="J699" s="19">
        <f t="shared" si="18"/>
        <v>6.4533333333333331</v>
      </c>
      <c r="K699" s="4"/>
    </row>
    <row r="700" spans="1:12" x14ac:dyDescent="0.25">
      <c r="A700" s="4" t="s">
        <v>264</v>
      </c>
      <c r="B700" s="1" t="s">
        <v>498</v>
      </c>
      <c r="C700" s="1"/>
      <c r="D700" s="1" t="s">
        <v>266</v>
      </c>
      <c r="E700" s="1">
        <v>85443000</v>
      </c>
      <c r="F700" s="1" t="s">
        <v>266</v>
      </c>
      <c r="G700" s="1" t="s">
        <v>277</v>
      </c>
      <c r="H700" s="18">
        <v>4.3010000000000002</v>
      </c>
      <c r="I700" s="19">
        <f t="shared" si="17"/>
        <v>6.144285714285715</v>
      </c>
      <c r="J700" s="19">
        <f t="shared" si="18"/>
        <v>7.1683333333333339</v>
      </c>
      <c r="K700" s="4"/>
    </row>
    <row r="701" spans="1:12" x14ac:dyDescent="0.25">
      <c r="A701" s="4" t="s">
        <v>264</v>
      </c>
      <c r="B701" s="1" t="s">
        <v>499</v>
      </c>
      <c r="C701" s="1"/>
      <c r="D701" s="1" t="s">
        <v>266</v>
      </c>
      <c r="E701" s="1">
        <v>85443000</v>
      </c>
      <c r="F701" s="1" t="s">
        <v>266</v>
      </c>
      <c r="G701" s="1" t="s">
        <v>277</v>
      </c>
      <c r="H701" s="18">
        <v>3.3059019000000003</v>
      </c>
      <c r="I701" s="19">
        <f t="shared" si="17"/>
        <v>4.7227170000000003</v>
      </c>
      <c r="J701" s="19">
        <f t="shared" si="18"/>
        <v>5.5098365000000005</v>
      </c>
      <c r="K701" s="4"/>
    </row>
    <row r="702" spans="1:12" x14ac:dyDescent="0.25">
      <c r="A702" s="4" t="s">
        <v>264</v>
      </c>
      <c r="B702" s="1" t="s">
        <v>500</v>
      </c>
      <c r="C702" s="1"/>
      <c r="D702" s="1" t="s">
        <v>266</v>
      </c>
      <c r="E702" s="1">
        <v>85443000</v>
      </c>
      <c r="F702" s="1" t="s">
        <v>266</v>
      </c>
      <c r="G702" s="1" t="s">
        <v>277</v>
      </c>
      <c r="H702" s="18">
        <v>4.048</v>
      </c>
      <c r="I702" s="19">
        <f t="shared" si="17"/>
        <v>5.7828571428571429</v>
      </c>
      <c r="J702" s="19">
        <f t="shared" si="18"/>
        <v>6.746666666666667</v>
      </c>
      <c r="K702" s="4"/>
    </row>
    <row r="703" spans="1:12" x14ac:dyDescent="0.25">
      <c r="A703" s="4" t="s">
        <v>264</v>
      </c>
      <c r="B703" s="1" t="s">
        <v>501</v>
      </c>
      <c r="C703" s="1"/>
      <c r="D703" s="1" t="s">
        <v>266</v>
      </c>
      <c r="E703" s="1">
        <v>85443000</v>
      </c>
      <c r="F703" s="1" t="s">
        <v>266</v>
      </c>
      <c r="G703" s="1" t="s">
        <v>277</v>
      </c>
      <c r="H703" s="18">
        <v>4.851</v>
      </c>
      <c r="I703" s="19">
        <f t="shared" si="17"/>
        <v>6.9300000000000006</v>
      </c>
      <c r="J703" s="19">
        <f t="shared" si="18"/>
        <v>8.0850000000000009</v>
      </c>
      <c r="K703" s="4"/>
    </row>
    <row r="704" spans="1:12" x14ac:dyDescent="0.25">
      <c r="A704" s="4" t="s">
        <v>264</v>
      </c>
      <c r="B704" s="1" t="s">
        <v>502</v>
      </c>
      <c r="C704" s="1"/>
      <c r="D704" s="1" t="s">
        <v>266</v>
      </c>
      <c r="E704" s="1">
        <v>85443000</v>
      </c>
      <c r="F704" s="1" t="s">
        <v>266</v>
      </c>
      <c r="G704" s="1" t="s">
        <v>277</v>
      </c>
      <c r="H704" s="18">
        <v>6.2039999999999997</v>
      </c>
      <c r="I704" s="19">
        <f t="shared" si="17"/>
        <v>8.862857142857143</v>
      </c>
      <c r="J704" s="19">
        <f t="shared" si="18"/>
        <v>10.34</v>
      </c>
      <c r="K704" s="4"/>
    </row>
    <row r="705" spans="1:11" x14ac:dyDescent="0.25">
      <c r="A705" s="4" t="s">
        <v>264</v>
      </c>
      <c r="B705" s="1" t="s">
        <v>503</v>
      </c>
      <c r="C705" s="1"/>
      <c r="D705" s="1" t="s">
        <v>266</v>
      </c>
      <c r="E705" s="1">
        <v>85443000</v>
      </c>
      <c r="F705" s="1" t="s">
        <v>266</v>
      </c>
      <c r="G705" s="1" t="s">
        <v>277</v>
      </c>
      <c r="H705" s="18">
        <v>7.282</v>
      </c>
      <c r="I705" s="19">
        <f t="shared" si="17"/>
        <v>10.402857142857144</v>
      </c>
      <c r="J705" s="19">
        <f t="shared" si="18"/>
        <v>12.136666666666667</v>
      </c>
      <c r="K705" s="4"/>
    </row>
    <row r="706" spans="1:11" x14ac:dyDescent="0.25">
      <c r="A706" s="4" t="s">
        <v>264</v>
      </c>
      <c r="B706" s="1" t="s">
        <v>504</v>
      </c>
      <c r="C706" s="1"/>
      <c r="D706" s="1" t="s">
        <v>266</v>
      </c>
      <c r="E706" s="1">
        <v>85443000</v>
      </c>
      <c r="F706" s="1" t="s">
        <v>266</v>
      </c>
      <c r="G706" s="1" t="s">
        <v>277</v>
      </c>
      <c r="H706" s="18">
        <v>8.0849999999999991</v>
      </c>
      <c r="I706" s="19">
        <f t="shared" si="17"/>
        <v>11.549999999999999</v>
      </c>
      <c r="J706" s="19">
        <f t="shared" si="18"/>
        <v>13.475</v>
      </c>
      <c r="K706" s="4"/>
    </row>
    <row r="707" spans="1:11" x14ac:dyDescent="0.25">
      <c r="A707" s="4" t="s">
        <v>264</v>
      </c>
      <c r="B707" s="1" t="s">
        <v>505</v>
      </c>
      <c r="C707" s="1"/>
      <c r="D707" s="1" t="s">
        <v>266</v>
      </c>
      <c r="E707" s="1">
        <v>85443000</v>
      </c>
      <c r="F707" s="1" t="s">
        <v>266</v>
      </c>
      <c r="G707" s="1" t="s">
        <v>277</v>
      </c>
      <c r="H707" s="18">
        <v>2.75</v>
      </c>
      <c r="I707" s="19">
        <f t="shared" si="17"/>
        <v>3.9285714285714288</v>
      </c>
      <c r="J707" s="19">
        <f t="shared" si="18"/>
        <v>4.5833333333333339</v>
      </c>
      <c r="K707" s="4"/>
    </row>
    <row r="708" spans="1:11" x14ac:dyDescent="0.25">
      <c r="A708" s="4" t="s">
        <v>264</v>
      </c>
      <c r="B708" s="1" t="s">
        <v>506</v>
      </c>
      <c r="C708" s="1"/>
      <c r="D708" s="1" t="s">
        <v>266</v>
      </c>
      <c r="E708" s="1">
        <v>85443000</v>
      </c>
      <c r="F708" s="1" t="s">
        <v>266</v>
      </c>
      <c r="G708" s="1" t="s">
        <v>277</v>
      </c>
      <c r="H708" s="18">
        <v>3.399</v>
      </c>
      <c r="I708" s="19">
        <f t="shared" si="17"/>
        <v>4.8557142857142859</v>
      </c>
      <c r="J708" s="19">
        <f t="shared" si="18"/>
        <v>5.665</v>
      </c>
      <c r="K708" s="4"/>
    </row>
    <row r="709" spans="1:11" x14ac:dyDescent="0.25">
      <c r="A709" s="4" t="s">
        <v>264</v>
      </c>
      <c r="B709" s="1" t="s">
        <v>507</v>
      </c>
      <c r="C709" s="1"/>
      <c r="D709" s="1" t="s">
        <v>266</v>
      </c>
      <c r="E709" s="1">
        <v>85443000</v>
      </c>
      <c r="F709" s="1" t="s">
        <v>266</v>
      </c>
      <c r="G709" s="1" t="s">
        <v>277</v>
      </c>
      <c r="H709" s="18">
        <v>4.367</v>
      </c>
      <c r="I709" s="19">
        <f t="shared" si="17"/>
        <v>6.2385714285714293</v>
      </c>
      <c r="J709" s="19">
        <f t="shared" si="18"/>
        <v>7.2783333333333333</v>
      </c>
      <c r="K709" s="4"/>
    </row>
    <row r="710" spans="1:11" x14ac:dyDescent="0.25">
      <c r="A710" s="4" t="s">
        <v>264</v>
      </c>
      <c r="B710" s="1" t="s">
        <v>508</v>
      </c>
      <c r="C710" s="1"/>
      <c r="D710" s="1" t="s">
        <v>266</v>
      </c>
      <c r="E710" s="1">
        <v>85443000</v>
      </c>
      <c r="F710" s="1" t="s">
        <v>266</v>
      </c>
      <c r="G710" s="1" t="s">
        <v>277</v>
      </c>
      <c r="H710" s="18">
        <v>1.617</v>
      </c>
      <c r="I710" s="19">
        <f t="shared" si="17"/>
        <v>2.31</v>
      </c>
      <c r="J710" s="19">
        <f t="shared" si="18"/>
        <v>2.6950000000000003</v>
      </c>
      <c r="K710" s="4"/>
    </row>
    <row r="711" spans="1:11" x14ac:dyDescent="0.25">
      <c r="A711" s="4" t="s">
        <v>264</v>
      </c>
      <c r="B711" s="1" t="s">
        <v>509</v>
      </c>
      <c r="C711" s="1"/>
      <c r="D711" s="1" t="s">
        <v>266</v>
      </c>
      <c r="E711" s="1">
        <v>85443000</v>
      </c>
      <c r="F711" s="1" t="s">
        <v>266</v>
      </c>
      <c r="G711" s="1" t="s">
        <v>277</v>
      </c>
      <c r="H711" s="18">
        <v>8.6129999999999995</v>
      </c>
      <c r="I711" s="19">
        <f t="shared" si="17"/>
        <v>12.304285714285715</v>
      </c>
      <c r="J711" s="19">
        <f t="shared" si="18"/>
        <v>14.355</v>
      </c>
      <c r="K711" s="4"/>
    </row>
    <row r="712" spans="1:11" x14ac:dyDescent="0.25">
      <c r="A712" s="4" t="s">
        <v>264</v>
      </c>
      <c r="B712" s="1" t="s">
        <v>510</v>
      </c>
      <c r="C712" s="1"/>
      <c r="D712" s="1" t="s">
        <v>266</v>
      </c>
      <c r="E712" s="1">
        <v>85443000</v>
      </c>
      <c r="F712" s="1" t="s">
        <v>266</v>
      </c>
      <c r="G712" s="1" t="s">
        <v>277</v>
      </c>
      <c r="H712" s="18">
        <v>4.851</v>
      </c>
      <c r="I712" s="19">
        <f t="shared" si="17"/>
        <v>6.9300000000000006</v>
      </c>
      <c r="J712" s="19">
        <f t="shared" si="18"/>
        <v>8.0850000000000009</v>
      </c>
      <c r="K712" s="4"/>
    </row>
    <row r="713" spans="1:11" x14ac:dyDescent="0.25">
      <c r="A713" s="4" t="s">
        <v>264</v>
      </c>
      <c r="B713" s="1" t="s">
        <v>511</v>
      </c>
      <c r="C713" s="1"/>
      <c r="D713" s="1" t="s">
        <v>266</v>
      </c>
      <c r="E713" s="1">
        <v>85443000</v>
      </c>
      <c r="F713" s="1" t="s">
        <v>266</v>
      </c>
      <c r="G713" s="1" t="s">
        <v>277</v>
      </c>
      <c r="H713" s="18">
        <v>3.7905661333333329</v>
      </c>
      <c r="I713" s="19">
        <f t="shared" si="17"/>
        <v>5.4150944761904762</v>
      </c>
      <c r="J713" s="19">
        <f t="shared" si="18"/>
        <v>6.3176102222222221</v>
      </c>
      <c r="K713" s="4"/>
    </row>
    <row r="714" spans="1:11" x14ac:dyDescent="0.25">
      <c r="A714" s="4" t="s">
        <v>264</v>
      </c>
      <c r="B714" s="1" t="s">
        <v>512</v>
      </c>
      <c r="C714" s="1"/>
      <c r="D714" s="1" t="s">
        <v>266</v>
      </c>
      <c r="E714" s="1">
        <v>85443000</v>
      </c>
      <c r="F714" s="1" t="s">
        <v>266</v>
      </c>
      <c r="G714" s="1" t="s">
        <v>277</v>
      </c>
      <c r="H714" s="18">
        <v>4.3010000000000002</v>
      </c>
      <c r="I714" s="19">
        <f t="shared" si="17"/>
        <v>6.144285714285715</v>
      </c>
      <c r="J714" s="19">
        <f t="shared" si="18"/>
        <v>7.1683333333333339</v>
      </c>
      <c r="K714" s="4"/>
    </row>
    <row r="715" spans="1:11" x14ac:dyDescent="0.25">
      <c r="A715" s="4" t="s">
        <v>264</v>
      </c>
      <c r="B715" s="1" t="s">
        <v>513</v>
      </c>
      <c r="C715" s="1"/>
      <c r="D715" s="1" t="s">
        <v>266</v>
      </c>
      <c r="E715" s="1">
        <v>85443000</v>
      </c>
      <c r="F715" s="1" t="s">
        <v>266</v>
      </c>
      <c r="G715" s="1" t="s">
        <v>277</v>
      </c>
      <c r="H715" s="18">
        <v>4.3010000000000002</v>
      </c>
      <c r="I715" s="19">
        <f t="shared" si="17"/>
        <v>6.144285714285715</v>
      </c>
      <c r="J715" s="19">
        <f t="shared" si="18"/>
        <v>7.1683333333333339</v>
      </c>
      <c r="K715" s="4"/>
    </row>
    <row r="716" spans="1:11" x14ac:dyDescent="0.25">
      <c r="A716" s="4" t="s">
        <v>264</v>
      </c>
      <c r="B716" s="1" t="s">
        <v>514</v>
      </c>
      <c r="C716" s="1"/>
      <c r="D716" s="1" t="s">
        <v>266</v>
      </c>
      <c r="E716" s="1">
        <v>85443000</v>
      </c>
      <c r="F716" s="1" t="s">
        <v>266</v>
      </c>
      <c r="G716" s="1" t="s">
        <v>277</v>
      </c>
      <c r="H716" s="18">
        <v>4.3356439666666668</v>
      </c>
      <c r="I716" s="19">
        <f t="shared" si="17"/>
        <v>6.1937770952380955</v>
      </c>
      <c r="J716" s="19">
        <f t="shared" si="18"/>
        <v>7.2260732777777781</v>
      </c>
      <c r="K716" s="4"/>
    </row>
    <row r="717" spans="1:11" x14ac:dyDescent="0.25">
      <c r="A717" s="4" t="s">
        <v>264</v>
      </c>
      <c r="B717" s="1" t="s">
        <v>515</v>
      </c>
      <c r="C717" s="1"/>
      <c r="D717" s="1" t="s">
        <v>266</v>
      </c>
      <c r="E717" s="1">
        <v>85443000</v>
      </c>
      <c r="F717" s="1" t="s">
        <v>266</v>
      </c>
      <c r="G717" s="1" t="s">
        <v>277</v>
      </c>
      <c r="H717" s="18">
        <v>4.3010000000000002</v>
      </c>
      <c r="I717" s="19">
        <f t="shared" si="17"/>
        <v>6.144285714285715</v>
      </c>
      <c r="J717" s="19">
        <f t="shared" si="18"/>
        <v>7.1683333333333339</v>
      </c>
      <c r="K717" s="4"/>
    </row>
    <row r="718" spans="1:11" x14ac:dyDescent="0.25">
      <c r="A718" s="4" t="s">
        <v>264</v>
      </c>
      <c r="B718" s="1" t="s">
        <v>516</v>
      </c>
      <c r="C718" s="1"/>
      <c r="D718" s="1" t="s">
        <v>266</v>
      </c>
      <c r="E718" s="1">
        <v>85443000</v>
      </c>
      <c r="F718" s="1" t="s">
        <v>266</v>
      </c>
      <c r="G718" s="1" t="s">
        <v>277</v>
      </c>
      <c r="H718" s="18">
        <v>5.3900000000000006</v>
      </c>
      <c r="I718" s="19">
        <f t="shared" si="17"/>
        <v>7.7000000000000011</v>
      </c>
      <c r="J718" s="19">
        <f t="shared" si="18"/>
        <v>8.9833333333333343</v>
      </c>
      <c r="K718" s="4"/>
    </row>
    <row r="719" spans="1:11" x14ac:dyDescent="0.25">
      <c r="A719" s="4" t="s">
        <v>264</v>
      </c>
      <c r="B719" s="1" t="s">
        <v>517</v>
      </c>
      <c r="C719" s="1"/>
      <c r="D719" s="1" t="s">
        <v>266</v>
      </c>
      <c r="E719" s="1">
        <v>85443000</v>
      </c>
      <c r="F719" s="1" t="s">
        <v>266</v>
      </c>
      <c r="G719" s="1" t="s">
        <v>277</v>
      </c>
      <c r="H719" s="18">
        <v>2.4640000000000004</v>
      </c>
      <c r="I719" s="19">
        <f t="shared" si="17"/>
        <v>3.5200000000000009</v>
      </c>
      <c r="J719" s="19">
        <f t="shared" si="18"/>
        <v>4.1066666666666674</v>
      </c>
      <c r="K719" s="4"/>
    </row>
    <row r="720" spans="1:11" x14ac:dyDescent="0.25">
      <c r="A720" s="4" t="s">
        <v>264</v>
      </c>
      <c r="B720" s="1" t="s">
        <v>518</v>
      </c>
      <c r="C720" s="1"/>
      <c r="D720" s="1" t="s">
        <v>266</v>
      </c>
      <c r="E720" s="1">
        <v>85443000</v>
      </c>
      <c r="F720" s="1" t="s">
        <v>266</v>
      </c>
      <c r="G720" s="1" t="s">
        <v>277</v>
      </c>
      <c r="H720" s="18">
        <v>4.0920000000000005</v>
      </c>
      <c r="I720" s="19">
        <f t="shared" si="17"/>
        <v>5.845714285714287</v>
      </c>
      <c r="J720" s="19">
        <f t="shared" si="18"/>
        <v>6.8200000000000012</v>
      </c>
      <c r="K720" s="4"/>
    </row>
    <row r="721" spans="1:12" x14ac:dyDescent="0.25">
      <c r="A721" s="4" t="s">
        <v>264</v>
      </c>
      <c r="B721" s="1" t="s">
        <v>519</v>
      </c>
      <c r="C721" s="1"/>
      <c r="D721" s="1" t="s">
        <v>266</v>
      </c>
      <c r="E721" s="1">
        <v>85443000</v>
      </c>
      <c r="F721" s="1" t="s">
        <v>266</v>
      </c>
      <c r="G721" s="1" t="s">
        <v>277</v>
      </c>
      <c r="H721" s="18">
        <v>5.17</v>
      </c>
      <c r="I721" s="19">
        <f t="shared" si="17"/>
        <v>7.3857142857142861</v>
      </c>
      <c r="J721" s="19">
        <f t="shared" ref="J721:J752" si="19">H721/0.6</f>
        <v>8.6166666666666671</v>
      </c>
      <c r="K721" s="4"/>
    </row>
    <row r="722" spans="1:12" x14ac:dyDescent="0.25">
      <c r="A722" s="4" t="s">
        <v>264</v>
      </c>
      <c r="B722" s="1" t="s">
        <v>520</v>
      </c>
      <c r="C722" s="1"/>
      <c r="D722" s="1" t="s">
        <v>266</v>
      </c>
      <c r="E722" s="1">
        <v>85443000</v>
      </c>
      <c r="F722" s="1" t="s">
        <v>266</v>
      </c>
      <c r="G722" s="1" t="s">
        <v>277</v>
      </c>
      <c r="H722" s="18">
        <v>4.3010000000000002</v>
      </c>
      <c r="I722" s="19">
        <f t="shared" si="17"/>
        <v>6.144285714285715</v>
      </c>
      <c r="J722" s="19">
        <f t="shared" si="19"/>
        <v>7.1683333333333339</v>
      </c>
      <c r="K722" s="4"/>
    </row>
    <row r="723" spans="1:12" x14ac:dyDescent="0.25">
      <c r="A723" s="4" t="s">
        <v>264</v>
      </c>
      <c r="B723" s="1" t="s">
        <v>521</v>
      </c>
      <c r="C723" s="1"/>
      <c r="D723" s="1" t="s">
        <v>266</v>
      </c>
      <c r="E723" s="1">
        <v>85443000</v>
      </c>
      <c r="F723" s="1" t="s">
        <v>266</v>
      </c>
      <c r="G723" s="1" t="s">
        <v>277</v>
      </c>
      <c r="H723" s="18">
        <v>5.3789999999999996</v>
      </c>
      <c r="I723" s="19">
        <f t="shared" si="17"/>
        <v>7.6842857142857142</v>
      </c>
      <c r="J723" s="19">
        <f t="shared" si="19"/>
        <v>8.9649999999999999</v>
      </c>
      <c r="K723" s="4"/>
    </row>
    <row r="724" spans="1:12" x14ac:dyDescent="0.25">
      <c r="A724" s="4" t="s">
        <v>264</v>
      </c>
      <c r="B724" s="1" t="s">
        <v>522</v>
      </c>
      <c r="C724" s="1"/>
      <c r="D724" s="1" t="s">
        <v>266</v>
      </c>
      <c r="E724" s="1">
        <v>85443000</v>
      </c>
      <c r="F724" s="1" t="s">
        <v>266</v>
      </c>
      <c r="G724" s="1" t="s">
        <v>277</v>
      </c>
      <c r="H724" s="18">
        <v>4.3890000000000002</v>
      </c>
      <c r="I724" s="19">
        <f t="shared" si="17"/>
        <v>6.2700000000000005</v>
      </c>
      <c r="J724" s="19">
        <f t="shared" si="19"/>
        <v>7.3150000000000004</v>
      </c>
      <c r="K724" s="4"/>
    </row>
    <row r="725" spans="1:12" x14ac:dyDescent="0.25">
      <c r="A725" s="4" t="s">
        <v>264</v>
      </c>
      <c r="B725" s="1" t="s">
        <v>523</v>
      </c>
      <c r="C725" s="1"/>
      <c r="D725" s="1" t="s">
        <v>266</v>
      </c>
      <c r="E725" s="1">
        <v>85443000</v>
      </c>
      <c r="F725" s="1" t="s">
        <v>266</v>
      </c>
      <c r="G725" s="1" t="s">
        <v>277</v>
      </c>
      <c r="H725" s="18">
        <v>5.6099999999999994</v>
      </c>
      <c r="I725" s="19">
        <f t="shared" si="17"/>
        <v>8.0142857142857142</v>
      </c>
      <c r="J725" s="19">
        <f t="shared" si="19"/>
        <v>9.35</v>
      </c>
      <c r="K725" s="4"/>
    </row>
    <row r="726" spans="1:12" s="6" customFormat="1" x14ac:dyDescent="0.25">
      <c r="A726" s="4" t="s">
        <v>264</v>
      </c>
      <c r="B726" s="1" t="s">
        <v>524</v>
      </c>
      <c r="C726" s="1"/>
      <c r="D726" s="1" t="s">
        <v>266</v>
      </c>
      <c r="E726" s="1">
        <v>85443000</v>
      </c>
      <c r="F726" s="1" t="s">
        <v>266</v>
      </c>
      <c r="G726" s="1" t="s">
        <v>277</v>
      </c>
      <c r="H726" s="18">
        <v>3.4484160333333334</v>
      </c>
      <c r="I726" s="19">
        <f t="shared" si="17"/>
        <v>4.9263086190476191</v>
      </c>
      <c r="J726" s="19">
        <f t="shared" si="19"/>
        <v>5.7473600555555562</v>
      </c>
      <c r="K726" s="4"/>
      <c r="L726" s="124"/>
    </row>
    <row r="727" spans="1:12" s="6" customFormat="1" x14ac:dyDescent="0.25">
      <c r="A727" s="4" t="s">
        <v>264</v>
      </c>
      <c r="B727" s="1" t="s">
        <v>525</v>
      </c>
      <c r="C727" s="1"/>
      <c r="D727" s="1" t="s">
        <v>266</v>
      </c>
      <c r="E727" s="1">
        <v>85443000</v>
      </c>
      <c r="F727" s="1" t="s">
        <v>266</v>
      </c>
      <c r="G727" s="1" t="s">
        <v>277</v>
      </c>
      <c r="H727" s="18">
        <v>5.3789999999999996</v>
      </c>
      <c r="I727" s="19">
        <f t="shared" si="17"/>
        <v>7.6842857142857142</v>
      </c>
      <c r="J727" s="19">
        <f t="shared" si="19"/>
        <v>8.9649999999999999</v>
      </c>
      <c r="K727" s="4"/>
      <c r="L727" s="124"/>
    </row>
    <row r="728" spans="1:12" s="6" customFormat="1" x14ac:dyDescent="0.25">
      <c r="A728" s="4" t="s">
        <v>264</v>
      </c>
      <c r="B728" s="1" t="s">
        <v>526</v>
      </c>
      <c r="C728" s="1"/>
      <c r="D728" s="1" t="s">
        <v>266</v>
      </c>
      <c r="E728" s="1">
        <v>85443000</v>
      </c>
      <c r="F728" s="1" t="s">
        <v>266</v>
      </c>
      <c r="G728" s="1" t="s">
        <v>277</v>
      </c>
      <c r="H728" s="18">
        <v>2.145</v>
      </c>
      <c r="I728" s="19">
        <f t="shared" si="17"/>
        <v>3.0642857142857145</v>
      </c>
      <c r="J728" s="19">
        <f t="shared" si="19"/>
        <v>3.5750000000000002</v>
      </c>
      <c r="K728" s="4"/>
      <c r="L728" s="124"/>
    </row>
    <row r="729" spans="1:12" x14ac:dyDescent="0.25">
      <c r="A729" s="4" t="s">
        <v>264</v>
      </c>
      <c r="B729" s="1" t="s">
        <v>527</v>
      </c>
      <c r="C729" s="1"/>
      <c r="D729" s="1" t="s">
        <v>266</v>
      </c>
      <c r="E729" s="1">
        <v>85443000</v>
      </c>
      <c r="F729" s="1" t="s">
        <v>266</v>
      </c>
      <c r="G729" s="1" t="s">
        <v>277</v>
      </c>
      <c r="H729" s="18">
        <v>7.7066066666666666</v>
      </c>
      <c r="I729" s="19">
        <f t="shared" si="17"/>
        <v>11.009438095238096</v>
      </c>
      <c r="J729" s="19">
        <f t="shared" si="19"/>
        <v>12.844344444444445</v>
      </c>
      <c r="K729" s="4"/>
    </row>
    <row r="730" spans="1:12" x14ac:dyDescent="0.25">
      <c r="A730" s="4" t="s">
        <v>264</v>
      </c>
      <c r="B730" s="1" t="s">
        <v>528</v>
      </c>
      <c r="C730" s="1"/>
      <c r="D730" s="1" t="s">
        <v>266</v>
      </c>
      <c r="E730" s="1">
        <v>85443000</v>
      </c>
      <c r="F730" s="1" t="s">
        <v>266</v>
      </c>
      <c r="G730" s="1" t="s">
        <v>277</v>
      </c>
      <c r="H730" s="18">
        <v>5.3789999999999996</v>
      </c>
      <c r="I730" s="19">
        <f t="shared" si="17"/>
        <v>7.6842857142857142</v>
      </c>
      <c r="J730" s="19">
        <f t="shared" si="19"/>
        <v>8.9649999999999999</v>
      </c>
      <c r="K730" s="4"/>
    </row>
    <row r="731" spans="1:12" x14ac:dyDescent="0.25">
      <c r="A731" s="4" t="s">
        <v>264</v>
      </c>
      <c r="B731" s="1" t="s">
        <v>529</v>
      </c>
      <c r="C731" s="1"/>
      <c r="D731" s="1" t="s">
        <v>266</v>
      </c>
      <c r="E731" s="1">
        <v>85443000</v>
      </c>
      <c r="F731" s="1" t="s">
        <v>266</v>
      </c>
      <c r="G731" s="1" t="s">
        <v>277</v>
      </c>
      <c r="H731" s="18">
        <v>6.4569999999999999</v>
      </c>
      <c r="I731" s="19">
        <f t="shared" si="17"/>
        <v>9.2242857142857151</v>
      </c>
      <c r="J731" s="19">
        <f t="shared" si="19"/>
        <v>10.761666666666667</v>
      </c>
      <c r="K731" s="4"/>
    </row>
    <row r="732" spans="1:12" x14ac:dyDescent="0.25">
      <c r="A732" s="4" t="s">
        <v>264</v>
      </c>
      <c r="B732" s="1" t="s">
        <v>530</v>
      </c>
      <c r="C732" s="1"/>
      <c r="D732" s="1" t="s">
        <v>266</v>
      </c>
      <c r="E732" s="1">
        <v>85443000</v>
      </c>
      <c r="F732" s="1" t="s">
        <v>266</v>
      </c>
      <c r="G732" s="1" t="s">
        <v>277</v>
      </c>
      <c r="H732" s="18">
        <v>7.5350000000000001</v>
      </c>
      <c r="I732" s="19">
        <f t="shared" si="17"/>
        <v>10.764285714285716</v>
      </c>
      <c r="J732" s="19">
        <f t="shared" si="19"/>
        <v>12.558333333333334</v>
      </c>
      <c r="K732" s="4"/>
    </row>
    <row r="733" spans="1:12" x14ac:dyDescent="0.25">
      <c r="A733" s="4" t="s">
        <v>264</v>
      </c>
      <c r="B733" s="1" t="s">
        <v>531</v>
      </c>
      <c r="C733" s="1">
        <v>0.02</v>
      </c>
      <c r="D733" s="1" t="s">
        <v>266</v>
      </c>
      <c r="E733" s="1">
        <v>85443000</v>
      </c>
      <c r="F733" s="1" t="s">
        <v>266</v>
      </c>
      <c r="G733" s="1" t="s">
        <v>277</v>
      </c>
      <c r="H733" s="18">
        <v>3.7730000000000001</v>
      </c>
      <c r="I733" s="19">
        <f t="shared" si="17"/>
        <v>5.3900000000000006</v>
      </c>
      <c r="J733" s="19">
        <f t="shared" si="19"/>
        <v>6.288333333333334</v>
      </c>
      <c r="K733" s="4"/>
    </row>
    <row r="734" spans="1:12" x14ac:dyDescent="0.25">
      <c r="A734" s="4" t="s">
        <v>264</v>
      </c>
      <c r="B734" s="1" t="s">
        <v>532</v>
      </c>
      <c r="C734" s="1"/>
      <c r="D734" s="1" t="s">
        <v>266</v>
      </c>
      <c r="E734" s="1">
        <v>85443000</v>
      </c>
      <c r="F734" s="1" t="s">
        <v>266</v>
      </c>
      <c r="G734" s="1" t="s">
        <v>277</v>
      </c>
      <c r="H734" s="18">
        <v>4.3010000000000002</v>
      </c>
      <c r="I734" s="19">
        <f t="shared" si="17"/>
        <v>6.144285714285715</v>
      </c>
      <c r="J734" s="19">
        <f t="shared" si="19"/>
        <v>7.1683333333333339</v>
      </c>
      <c r="K734" s="4"/>
    </row>
    <row r="735" spans="1:12" x14ac:dyDescent="0.25">
      <c r="A735" s="4" t="s">
        <v>264</v>
      </c>
      <c r="B735" s="1" t="s">
        <v>533</v>
      </c>
      <c r="C735" s="1"/>
      <c r="D735" s="1" t="s">
        <v>266</v>
      </c>
      <c r="E735" s="1">
        <v>85443000</v>
      </c>
      <c r="F735" s="1" t="s">
        <v>266</v>
      </c>
      <c r="G735" s="1" t="s">
        <v>277</v>
      </c>
      <c r="H735" s="18">
        <v>3.6983966666666666</v>
      </c>
      <c r="I735" s="19">
        <f t="shared" si="17"/>
        <v>5.2834238095238097</v>
      </c>
      <c r="J735" s="19">
        <f t="shared" si="19"/>
        <v>6.1639944444444446</v>
      </c>
      <c r="K735" s="4"/>
    </row>
    <row r="736" spans="1:12" x14ac:dyDescent="0.25">
      <c r="A736" s="4" t="s">
        <v>264</v>
      </c>
      <c r="B736" s="1" t="s">
        <v>534</v>
      </c>
      <c r="C736" s="1"/>
      <c r="D736" s="1" t="s">
        <v>266</v>
      </c>
      <c r="E736" s="1">
        <v>85443000</v>
      </c>
      <c r="F736" s="1" t="s">
        <v>266</v>
      </c>
      <c r="G736" s="1" t="s">
        <v>277</v>
      </c>
      <c r="H736" s="18">
        <v>12.661</v>
      </c>
      <c r="I736" s="19">
        <f t="shared" si="17"/>
        <v>18.087142857142858</v>
      </c>
      <c r="J736" s="19">
        <f t="shared" si="19"/>
        <v>21.101666666666667</v>
      </c>
      <c r="K736" s="4"/>
    </row>
    <row r="737" spans="1:11" x14ac:dyDescent="0.25">
      <c r="A737" s="4" t="s">
        <v>264</v>
      </c>
      <c r="B737" s="1" t="s">
        <v>535</v>
      </c>
      <c r="C737" s="1"/>
      <c r="D737" s="1" t="s">
        <v>266</v>
      </c>
      <c r="E737" s="1">
        <v>85443000</v>
      </c>
      <c r="F737" s="1" t="s">
        <v>266</v>
      </c>
      <c r="G737" s="1" t="s">
        <v>277</v>
      </c>
      <c r="H737" s="18">
        <v>4.95</v>
      </c>
      <c r="I737" s="19">
        <f t="shared" si="17"/>
        <v>7.0714285714285721</v>
      </c>
      <c r="J737" s="19">
        <f t="shared" si="19"/>
        <v>8.25</v>
      </c>
      <c r="K737" s="4"/>
    </row>
    <row r="738" spans="1:11" x14ac:dyDescent="0.25">
      <c r="A738" s="4" t="s">
        <v>264</v>
      </c>
      <c r="B738" s="1" t="s">
        <v>536</v>
      </c>
      <c r="C738" s="1"/>
      <c r="D738" s="1" t="s">
        <v>266</v>
      </c>
      <c r="E738" s="1">
        <v>85443000</v>
      </c>
      <c r="F738" s="1" t="s">
        <v>266</v>
      </c>
      <c r="G738" s="1" t="s">
        <v>277</v>
      </c>
      <c r="H738" s="18">
        <v>3.7730000000000001</v>
      </c>
      <c r="I738" s="19">
        <f t="shared" si="17"/>
        <v>5.3900000000000006</v>
      </c>
      <c r="J738" s="19">
        <f t="shared" si="19"/>
        <v>6.288333333333334</v>
      </c>
      <c r="K738" s="4"/>
    </row>
    <row r="739" spans="1:11" x14ac:dyDescent="0.25">
      <c r="A739" s="4" t="s">
        <v>264</v>
      </c>
      <c r="B739" s="1" t="s">
        <v>537</v>
      </c>
      <c r="C739" s="1"/>
      <c r="D739" s="1" t="s">
        <v>266</v>
      </c>
      <c r="E739" s="1">
        <v>85443000</v>
      </c>
      <c r="F739" s="1" t="s">
        <v>266</v>
      </c>
      <c r="G739" s="1" t="s">
        <v>277</v>
      </c>
      <c r="H739" s="18">
        <v>2.145</v>
      </c>
      <c r="I739" s="19">
        <f t="shared" si="17"/>
        <v>3.0642857142857145</v>
      </c>
      <c r="J739" s="19">
        <f t="shared" si="19"/>
        <v>3.5750000000000002</v>
      </c>
      <c r="K739" s="4"/>
    </row>
    <row r="740" spans="1:11" x14ac:dyDescent="0.25">
      <c r="A740" s="4" t="s">
        <v>264</v>
      </c>
      <c r="B740" s="1" t="s">
        <v>538</v>
      </c>
      <c r="C740" s="1"/>
      <c r="D740" s="1" t="s">
        <v>266</v>
      </c>
      <c r="E740" s="1">
        <v>85443000</v>
      </c>
      <c r="F740" s="1" t="s">
        <v>266</v>
      </c>
      <c r="G740" s="1" t="s">
        <v>277</v>
      </c>
      <c r="H740" s="18">
        <v>5.0538299999999996</v>
      </c>
      <c r="I740" s="19">
        <f t="shared" si="17"/>
        <v>7.2197571428571425</v>
      </c>
      <c r="J740" s="19">
        <f t="shared" si="19"/>
        <v>8.4230499999999999</v>
      </c>
      <c r="K740" s="4"/>
    </row>
    <row r="741" spans="1:11" x14ac:dyDescent="0.25">
      <c r="A741" s="4" t="s">
        <v>264</v>
      </c>
      <c r="B741" s="1" t="s">
        <v>539</v>
      </c>
      <c r="C741" s="1"/>
      <c r="D741" s="1" t="s">
        <v>266</v>
      </c>
      <c r="E741" s="1">
        <v>85443000</v>
      </c>
      <c r="F741" s="1" t="s">
        <v>266</v>
      </c>
      <c r="G741" s="1" t="s">
        <v>277</v>
      </c>
      <c r="H741" s="18">
        <v>3.0353961333333337</v>
      </c>
      <c r="I741" s="19">
        <f t="shared" si="17"/>
        <v>4.3362801904761916</v>
      </c>
      <c r="J741" s="19">
        <f t="shared" si="19"/>
        <v>5.0589935555555563</v>
      </c>
      <c r="K741" s="4"/>
    </row>
    <row r="742" spans="1:11" x14ac:dyDescent="0.25">
      <c r="A742" s="4" t="s">
        <v>264</v>
      </c>
      <c r="B742" s="1" t="s">
        <v>540</v>
      </c>
      <c r="C742" s="1"/>
      <c r="D742" s="1" t="s">
        <v>266</v>
      </c>
      <c r="E742" s="1">
        <v>85443000</v>
      </c>
      <c r="F742" s="1" t="s">
        <v>266</v>
      </c>
      <c r="G742" s="1" t="s">
        <v>277</v>
      </c>
      <c r="H742" s="18">
        <v>2.3235999999999999</v>
      </c>
      <c r="I742" s="19">
        <f t="shared" si="17"/>
        <v>3.3194285714285714</v>
      </c>
      <c r="J742" s="19">
        <f t="shared" si="19"/>
        <v>3.8726666666666665</v>
      </c>
      <c r="K742" s="4"/>
    </row>
    <row r="743" spans="1:11" x14ac:dyDescent="0.25">
      <c r="A743" s="4" t="s">
        <v>264</v>
      </c>
      <c r="B743" s="1" t="s">
        <v>541</v>
      </c>
      <c r="C743" s="1"/>
      <c r="D743" s="1" t="s">
        <v>266</v>
      </c>
      <c r="E743" s="1">
        <v>85443000</v>
      </c>
      <c r="F743" s="1" t="s">
        <v>266</v>
      </c>
      <c r="G743" s="1" t="s">
        <v>277</v>
      </c>
      <c r="H743" s="18">
        <v>1.5289999999999999</v>
      </c>
      <c r="I743" s="19">
        <f t="shared" si="17"/>
        <v>2.1842857142857142</v>
      </c>
      <c r="J743" s="19">
        <f t="shared" si="19"/>
        <v>2.5483333333333333</v>
      </c>
      <c r="K743" s="4"/>
    </row>
    <row r="744" spans="1:11" x14ac:dyDescent="0.25">
      <c r="A744" s="4" t="s">
        <v>264</v>
      </c>
      <c r="B744" s="1" t="s">
        <v>542</v>
      </c>
      <c r="C744" s="1"/>
      <c r="D744" s="1" t="s">
        <v>266</v>
      </c>
      <c r="E744" s="1">
        <v>85443000</v>
      </c>
      <c r="F744" s="1" t="s">
        <v>266</v>
      </c>
      <c r="G744" s="1" t="s">
        <v>277</v>
      </c>
      <c r="H744" s="18">
        <v>2.1560000000000001</v>
      </c>
      <c r="I744" s="19">
        <f t="shared" si="17"/>
        <v>3.0800000000000005</v>
      </c>
      <c r="J744" s="19">
        <f t="shared" si="19"/>
        <v>3.5933333333333337</v>
      </c>
      <c r="K744" s="4"/>
    </row>
    <row r="745" spans="1:11" x14ac:dyDescent="0.25">
      <c r="A745" s="4" t="s">
        <v>264</v>
      </c>
      <c r="B745" s="1" t="s">
        <v>543</v>
      </c>
      <c r="C745" s="1"/>
      <c r="D745" s="1" t="s">
        <v>266</v>
      </c>
      <c r="E745" s="1">
        <v>85443000</v>
      </c>
      <c r="F745" s="1" t="s">
        <v>266</v>
      </c>
      <c r="G745" s="1" t="s">
        <v>277</v>
      </c>
      <c r="H745" s="18">
        <v>1.5289999999999999</v>
      </c>
      <c r="I745" s="19">
        <f t="shared" si="17"/>
        <v>2.1842857142857142</v>
      </c>
      <c r="J745" s="19">
        <f t="shared" si="19"/>
        <v>2.5483333333333333</v>
      </c>
      <c r="K745" s="4"/>
    </row>
    <row r="746" spans="1:11" x14ac:dyDescent="0.25">
      <c r="A746" s="4" t="s">
        <v>264</v>
      </c>
      <c r="B746" s="1" t="s">
        <v>544</v>
      </c>
      <c r="C746" s="1"/>
      <c r="D746" s="1" t="s">
        <v>266</v>
      </c>
      <c r="E746" s="1">
        <v>85443000</v>
      </c>
      <c r="F746" s="1" t="s">
        <v>266</v>
      </c>
      <c r="G746" s="1" t="s">
        <v>277</v>
      </c>
      <c r="H746" s="18">
        <v>2.145</v>
      </c>
      <c r="I746" s="19">
        <f t="shared" si="17"/>
        <v>3.0642857142857145</v>
      </c>
      <c r="J746" s="19">
        <f t="shared" si="19"/>
        <v>3.5750000000000002</v>
      </c>
      <c r="K746" s="4"/>
    </row>
    <row r="747" spans="1:11" x14ac:dyDescent="0.25">
      <c r="A747" s="4" t="s">
        <v>264</v>
      </c>
      <c r="B747" s="1" t="s">
        <v>545</v>
      </c>
      <c r="C747" s="1"/>
      <c r="D747" s="1" t="s">
        <v>266</v>
      </c>
      <c r="E747" s="1">
        <v>85443000</v>
      </c>
      <c r="F747" s="1" t="s">
        <v>266</v>
      </c>
      <c r="G747" s="1" t="s">
        <v>277</v>
      </c>
      <c r="H747" s="18">
        <v>1.5289999999999999</v>
      </c>
      <c r="I747" s="19">
        <f t="shared" si="17"/>
        <v>2.1842857142857142</v>
      </c>
      <c r="J747" s="19">
        <f t="shared" si="19"/>
        <v>2.5483333333333333</v>
      </c>
      <c r="K747" s="4"/>
    </row>
    <row r="748" spans="1:11" x14ac:dyDescent="0.25">
      <c r="A748" s="4" t="s">
        <v>264</v>
      </c>
      <c r="B748" s="1" t="s">
        <v>546</v>
      </c>
      <c r="C748" s="1"/>
      <c r="D748" s="1" t="s">
        <v>266</v>
      </c>
      <c r="E748" s="1">
        <v>85443000</v>
      </c>
      <c r="F748" s="1" t="s">
        <v>266</v>
      </c>
      <c r="G748" s="1" t="s">
        <v>277</v>
      </c>
      <c r="H748" s="18">
        <v>1.8007899999999999</v>
      </c>
      <c r="I748" s="19">
        <f t="shared" ref="I748:I811" si="20">H748/0.7</f>
        <v>2.5725571428571428</v>
      </c>
      <c r="J748" s="19">
        <f t="shared" si="19"/>
        <v>3.0013166666666664</v>
      </c>
      <c r="K748" s="4"/>
    </row>
    <row r="749" spans="1:11" x14ac:dyDescent="0.25">
      <c r="A749" s="4" t="s">
        <v>264</v>
      </c>
      <c r="B749" s="1" t="s">
        <v>547</v>
      </c>
      <c r="C749" s="1"/>
      <c r="D749" s="1" t="s">
        <v>266</v>
      </c>
      <c r="E749" s="1">
        <v>85443000</v>
      </c>
      <c r="F749" s="1" t="s">
        <v>266</v>
      </c>
      <c r="G749" s="1" t="s">
        <v>277</v>
      </c>
      <c r="H749" s="18">
        <v>2.8600000000000003</v>
      </c>
      <c r="I749" s="19">
        <f t="shared" si="20"/>
        <v>4.0857142857142863</v>
      </c>
      <c r="J749" s="19">
        <f t="shared" si="19"/>
        <v>4.7666666666666675</v>
      </c>
      <c r="K749" s="4"/>
    </row>
    <row r="750" spans="1:11" x14ac:dyDescent="0.25">
      <c r="A750" s="4" t="s">
        <v>264</v>
      </c>
      <c r="B750" s="1" t="s">
        <v>548</v>
      </c>
      <c r="C750" s="1"/>
      <c r="D750" s="1" t="s">
        <v>266</v>
      </c>
      <c r="E750" s="1">
        <v>85443000</v>
      </c>
      <c r="F750" s="1" t="s">
        <v>266</v>
      </c>
      <c r="G750" s="1" t="s">
        <v>277</v>
      </c>
      <c r="H750" s="18">
        <v>1.99</v>
      </c>
      <c r="I750" s="19">
        <f t="shared" si="20"/>
        <v>2.842857142857143</v>
      </c>
      <c r="J750" s="19">
        <f t="shared" si="19"/>
        <v>3.3166666666666669</v>
      </c>
      <c r="K750" s="4"/>
    </row>
    <row r="751" spans="1:11" x14ac:dyDescent="0.25">
      <c r="A751" s="4" t="s">
        <v>264</v>
      </c>
      <c r="B751" s="1" t="s">
        <v>549</v>
      </c>
      <c r="C751" s="1"/>
      <c r="D751" s="1" t="s">
        <v>266</v>
      </c>
      <c r="E751" s="1">
        <v>85443000</v>
      </c>
      <c r="F751" s="1" t="s">
        <v>266</v>
      </c>
      <c r="G751" s="1" t="s">
        <v>277</v>
      </c>
      <c r="H751" s="18">
        <v>1.2759999999999998</v>
      </c>
      <c r="I751" s="19">
        <f t="shared" si="20"/>
        <v>1.8228571428571427</v>
      </c>
      <c r="J751" s="19">
        <f t="shared" si="19"/>
        <v>2.1266666666666665</v>
      </c>
      <c r="K751" s="4"/>
    </row>
    <row r="752" spans="1:11" x14ac:dyDescent="0.25">
      <c r="A752" s="4" t="s">
        <v>264</v>
      </c>
      <c r="B752" s="1" t="s">
        <v>550</v>
      </c>
      <c r="C752" s="1">
        <v>0.02</v>
      </c>
      <c r="D752" s="1" t="s">
        <v>266</v>
      </c>
      <c r="E752" s="1">
        <v>85443000</v>
      </c>
      <c r="F752" s="1" t="s">
        <v>266</v>
      </c>
      <c r="G752" s="1" t="s">
        <v>277</v>
      </c>
      <c r="H752" s="18">
        <v>2.6950000000000003</v>
      </c>
      <c r="I752" s="19">
        <f t="shared" si="20"/>
        <v>3.8500000000000005</v>
      </c>
      <c r="J752" s="19">
        <f t="shared" si="19"/>
        <v>4.4916666666666671</v>
      </c>
      <c r="K752" s="4"/>
    </row>
    <row r="753" spans="1:12" x14ac:dyDescent="0.25">
      <c r="A753" s="4" t="s">
        <v>264</v>
      </c>
      <c r="B753" s="1" t="s">
        <v>551</v>
      </c>
      <c r="C753" s="1"/>
      <c r="D753" s="1" t="s">
        <v>266</v>
      </c>
      <c r="E753" s="1">
        <v>85443000</v>
      </c>
      <c r="F753" s="1" t="s">
        <v>266</v>
      </c>
      <c r="G753" s="1" t="s">
        <v>277</v>
      </c>
      <c r="H753" s="18">
        <v>1.8139570666666665</v>
      </c>
      <c r="I753" s="19">
        <f t="shared" si="20"/>
        <v>2.5913672380952382</v>
      </c>
      <c r="J753" s="19">
        <f t="shared" ref="J753:J784" si="21">H753/0.6</f>
        <v>3.0232617777777775</v>
      </c>
      <c r="K753" s="4"/>
    </row>
    <row r="754" spans="1:12" x14ac:dyDescent="0.25">
      <c r="A754" s="4" t="s">
        <v>264</v>
      </c>
      <c r="B754" s="1" t="s">
        <v>552</v>
      </c>
      <c r="C754" s="1"/>
      <c r="D754" s="1" t="s">
        <v>266</v>
      </c>
      <c r="E754" s="1">
        <v>85443000</v>
      </c>
      <c r="F754" s="1" t="s">
        <v>266</v>
      </c>
      <c r="G754" s="1" t="s">
        <v>277</v>
      </c>
      <c r="H754" s="18">
        <v>2.8270466666666665</v>
      </c>
      <c r="I754" s="19">
        <f t="shared" si="20"/>
        <v>4.0386380952380954</v>
      </c>
      <c r="J754" s="19">
        <f t="shared" si="21"/>
        <v>4.7117444444444443</v>
      </c>
      <c r="K754" s="4"/>
    </row>
    <row r="755" spans="1:12" x14ac:dyDescent="0.25">
      <c r="A755" s="4" t="s">
        <v>264</v>
      </c>
      <c r="B755" s="1" t="s">
        <v>553</v>
      </c>
      <c r="C755" s="1"/>
      <c r="D755" s="1" t="s">
        <v>266</v>
      </c>
      <c r="E755" s="1">
        <v>85443000</v>
      </c>
      <c r="F755" s="1" t="s">
        <v>266</v>
      </c>
      <c r="G755" s="1" t="s">
        <v>277</v>
      </c>
      <c r="H755" s="18">
        <v>1.8395166666666667</v>
      </c>
      <c r="I755" s="19">
        <f t="shared" si="20"/>
        <v>2.6278809523809525</v>
      </c>
      <c r="J755" s="19">
        <f t="shared" si="21"/>
        <v>3.0658611111111114</v>
      </c>
      <c r="K755" s="4"/>
    </row>
    <row r="756" spans="1:12" x14ac:dyDescent="0.25">
      <c r="A756" s="4" t="s">
        <v>264</v>
      </c>
      <c r="B756" s="1" t="s">
        <v>554</v>
      </c>
      <c r="C756" s="1"/>
      <c r="D756" s="1" t="s">
        <v>266</v>
      </c>
      <c r="E756" s="1">
        <v>85443000</v>
      </c>
      <c r="F756" s="1" t="s">
        <v>266</v>
      </c>
      <c r="G756" s="1" t="s">
        <v>277</v>
      </c>
      <c r="H756" s="18">
        <v>2.4010533333333335</v>
      </c>
      <c r="I756" s="19">
        <f t="shared" si="20"/>
        <v>3.4300761904761909</v>
      </c>
      <c r="J756" s="19">
        <f t="shared" si="21"/>
        <v>4.0017555555555564</v>
      </c>
      <c r="K756" s="4"/>
    </row>
    <row r="757" spans="1:12" x14ac:dyDescent="0.25">
      <c r="A757" s="4" t="s">
        <v>264</v>
      </c>
      <c r="B757" s="1" t="s">
        <v>555</v>
      </c>
      <c r="C757" s="1"/>
      <c r="D757" s="1" t="s">
        <v>266</v>
      </c>
      <c r="E757" s="1">
        <v>85443000</v>
      </c>
      <c r="F757" s="1" t="s">
        <v>266</v>
      </c>
      <c r="G757" s="1" t="s">
        <v>277</v>
      </c>
      <c r="H757" s="18">
        <v>2.03315</v>
      </c>
      <c r="I757" s="19">
        <f t="shared" si="20"/>
        <v>2.9045000000000001</v>
      </c>
      <c r="J757" s="19">
        <f t="shared" si="21"/>
        <v>3.3885833333333335</v>
      </c>
      <c r="K757" s="4"/>
    </row>
    <row r="758" spans="1:12" s="6" customFormat="1" x14ac:dyDescent="0.25">
      <c r="A758" s="4" t="s">
        <v>264</v>
      </c>
      <c r="B758" s="1" t="s">
        <v>556</v>
      </c>
      <c r="C758" s="1"/>
      <c r="D758" s="1" t="s">
        <v>266</v>
      </c>
      <c r="E758" s="1">
        <v>85443000</v>
      </c>
      <c r="F758" s="1" t="s">
        <v>266</v>
      </c>
      <c r="G758" s="1" t="s">
        <v>277</v>
      </c>
      <c r="H758" s="18">
        <v>5.2087366666666659</v>
      </c>
      <c r="I758" s="19">
        <f t="shared" si="20"/>
        <v>7.4410523809523808</v>
      </c>
      <c r="J758" s="19">
        <f t="shared" si="21"/>
        <v>8.6812277777777762</v>
      </c>
      <c r="K758" s="4"/>
      <c r="L758" s="124"/>
    </row>
    <row r="759" spans="1:12" x14ac:dyDescent="0.25">
      <c r="A759" s="4" t="s">
        <v>264</v>
      </c>
      <c r="B759" s="1" t="s">
        <v>557</v>
      </c>
      <c r="C759" s="1"/>
      <c r="D759" s="1" t="s">
        <v>266</v>
      </c>
      <c r="E759" s="1">
        <v>85443000</v>
      </c>
      <c r="F759" s="1" t="s">
        <v>266</v>
      </c>
      <c r="G759" s="1" t="s">
        <v>277</v>
      </c>
      <c r="H759" s="18">
        <v>1.8039999999999998</v>
      </c>
      <c r="I759" s="19">
        <f t="shared" si="20"/>
        <v>2.577142857142857</v>
      </c>
      <c r="J759" s="19">
        <f t="shared" si="21"/>
        <v>3.0066666666666664</v>
      </c>
      <c r="K759" s="4"/>
    </row>
    <row r="760" spans="1:12" x14ac:dyDescent="0.25">
      <c r="A760" s="4" t="s">
        <v>264</v>
      </c>
      <c r="B760" s="1" t="s">
        <v>558</v>
      </c>
      <c r="C760" s="1"/>
      <c r="D760" s="1" t="s">
        <v>266</v>
      </c>
      <c r="E760" s="1">
        <v>85443000</v>
      </c>
      <c r="F760" s="1" t="s">
        <v>266</v>
      </c>
      <c r="G760" s="1" t="s">
        <v>277</v>
      </c>
      <c r="H760" s="18">
        <v>7.8034233333333338</v>
      </c>
      <c r="I760" s="19">
        <f t="shared" si="20"/>
        <v>11.147747619047621</v>
      </c>
      <c r="J760" s="19">
        <f t="shared" si="21"/>
        <v>13.005705555555556</v>
      </c>
      <c r="K760" s="4"/>
    </row>
    <row r="761" spans="1:12" x14ac:dyDescent="0.25">
      <c r="A761" s="4" t="s">
        <v>264</v>
      </c>
      <c r="B761" s="1" t="s">
        <v>559</v>
      </c>
      <c r="C761" s="1"/>
      <c r="D761" s="1" t="s">
        <v>266</v>
      </c>
      <c r="E761" s="1">
        <v>85443000</v>
      </c>
      <c r="F761" s="1" t="s">
        <v>266</v>
      </c>
      <c r="G761" s="1" t="s">
        <v>277</v>
      </c>
      <c r="H761" s="18">
        <v>2.8464100000000001</v>
      </c>
      <c r="I761" s="19">
        <f t="shared" si="20"/>
        <v>4.0663</v>
      </c>
      <c r="J761" s="19">
        <f t="shared" si="21"/>
        <v>4.744016666666667</v>
      </c>
      <c r="K761" s="4"/>
    </row>
    <row r="762" spans="1:12" x14ac:dyDescent="0.25">
      <c r="A762" s="4" t="s">
        <v>264</v>
      </c>
      <c r="B762" s="1" t="s">
        <v>560</v>
      </c>
      <c r="C762" s="1"/>
      <c r="D762" s="1" t="s">
        <v>266</v>
      </c>
      <c r="E762" s="1">
        <v>85443000</v>
      </c>
      <c r="F762" s="1" t="s">
        <v>266</v>
      </c>
      <c r="G762" s="1" t="s">
        <v>277</v>
      </c>
      <c r="H762" s="18">
        <v>3.6596699999999993</v>
      </c>
      <c r="I762" s="19">
        <f t="shared" si="20"/>
        <v>5.2280999999999995</v>
      </c>
      <c r="J762" s="19">
        <f t="shared" si="21"/>
        <v>6.0994499999999992</v>
      </c>
      <c r="K762" s="4"/>
    </row>
    <row r="763" spans="1:12" x14ac:dyDescent="0.25">
      <c r="A763" s="4" t="s">
        <v>264</v>
      </c>
      <c r="B763" s="1" t="s">
        <v>561</v>
      </c>
      <c r="C763" s="1"/>
      <c r="D763" s="1" t="s">
        <v>266</v>
      </c>
      <c r="E763" s="1">
        <v>85443000</v>
      </c>
      <c r="F763" s="1" t="s">
        <v>266</v>
      </c>
      <c r="G763" s="1" t="s">
        <v>277</v>
      </c>
      <c r="H763" s="18">
        <v>2.6950000000000003</v>
      </c>
      <c r="I763" s="19">
        <f t="shared" si="20"/>
        <v>3.8500000000000005</v>
      </c>
      <c r="J763" s="19">
        <f t="shared" si="21"/>
        <v>4.4916666666666671</v>
      </c>
      <c r="K763" s="4"/>
    </row>
    <row r="764" spans="1:12" x14ac:dyDescent="0.25">
      <c r="A764" s="4" t="s">
        <v>264</v>
      </c>
      <c r="B764" s="1" t="s">
        <v>562</v>
      </c>
      <c r="C764" s="1"/>
      <c r="D764" s="1" t="s">
        <v>266</v>
      </c>
      <c r="E764" s="1">
        <v>85443000</v>
      </c>
      <c r="F764" s="1" t="s">
        <v>266</v>
      </c>
      <c r="G764" s="1" t="s">
        <v>277</v>
      </c>
      <c r="H764" s="18">
        <v>5.1700099999999996</v>
      </c>
      <c r="I764" s="19">
        <f t="shared" si="20"/>
        <v>7.3857285714285714</v>
      </c>
      <c r="J764" s="19">
        <f t="shared" si="21"/>
        <v>8.6166833333333326</v>
      </c>
      <c r="K764" s="4"/>
    </row>
    <row r="765" spans="1:12" x14ac:dyDescent="0.25">
      <c r="A765" s="4" t="s">
        <v>264</v>
      </c>
      <c r="B765" s="1" t="s">
        <v>563</v>
      </c>
      <c r="C765" s="1"/>
      <c r="D765" s="1" t="s">
        <v>266</v>
      </c>
      <c r="E765" s="1">
        <v>85443000</v>
      </c>
      <c r="F765" s="1" t="s">
        <v>266</v>
      </c>
      <c r="G765" s="1" t="s">
        <v>277</v>
      </c>
      <c r="H765" s="18">
        <v>4.3339999999999996</v>
      </c>
      <c r="I765" s="19">
        <f t="shared" si="20"/>
        <v>6.1914285714285713</v>
      </c>
      <c r="J765" s="19">
        <f t="shared" si="21"/>
        <v>7.2233333333333327</v>
      </c>
      <c r="K765" s="4"/>
    </row>
    <row r="766" spans="1:12" x14ac:dyDescent="0.25">
      <c r="A766" s="4" t="s">
        <v>264</v>
      </c>
      <c r="B766" s="1" t="s">
        <v>564</v>
      </c>
      <c r="C766" s="1"/>
      <c r="D766" s="1" t="s">
        <v>266</v>
      </c>
      <c r="E766" s="1">
        <v>85443000</v>
      </c>
      <c r="F766" s="1" t="s">
        <v>266</v>
      </c>
      <c r="G766" s="1" t="s">
        <v>277</v>
      </c>
      <c r="H766" s="18">
        <v>4.3339999999999996</v>
      </c>
      <c r="I766" s="19">
        <f t="shared" si="20"/>
        <v>6.1914285714285713</v>
      </c>
      <c r="J766" s="19">
        <f t="shared" si="21"/>
        <v>7.2233333333333327</v>
      </c>
      <c r="K766" s="4"/>
    </row>
    <row r="767" spans="1:12" x14ac:dyDescent="0.25">
      <c r="A767" s="4" t="s">
        <v>264</v>
      </c>
      <c r="B767" s="1" t="s">
        <v>565</v>
      </c>
      <c r="C767" s="1"/>
      <c r="D767" s="1" t="s">
        <v>266</v>
      </c>
      <c r="E767" s="1">
        <v>85443000</v>
      </c>
      <c r="F767" s="1" t="s">
        <v>266</v>
      </c>
      <c r="G767" s="1" t="s">
        <v>277</v>
      </c>
      <c r="H767" s="18">
        <v>14.003</v>
      </c>
      <c r="I767" s="19">
        <f t="shared" si="20"/>
        <v>20.004285714285714</v>
      </c>
      <c r="J767" s="19">
        <f t="shared" si="21"/>
        <v>23.338333333333335</v>
      </c>
      <c r="K767" s="4"/>
    </row>
    <row r="768" spans="1:12" x14ac:dyDescent="0.25">
      <c r="A768" s="4" t="s">
        <v>264</v>
      </c>
      <c r="B768" s="1" t="s">
        <v>566</v>
      </c>
      <c r="C768" s="1"/>
      <c r="D768" s="1" t="s">
        <v>266</v>
      </c>
      <c r="E768" s="1">
        <v>85443000</v>
      </c>
      <c r="F768" s="1" t="s">
        <v>266</v>
      </c>
      <c r="G768" s="1" t="s">
        <v>277</v>
      </c>
      <c r="H768" s="18">
        <v>3.5310000000000001</v>
      </c>
      <c r="I768" s="19">
        <f t="shared" si="20"/>
        <v>5.0442857142857145</v>
      </c>
      <c r="J768" s="19">
        <f t="shared" si="21"/>
        <v>5.8850000000000007</v>
      </c>
      <c r="K768" s="4"/>
    </row>
    <row r="769" spans="1:11" x14ac:dyDescent="0.25">
      <c r="A769" s="4" t="s">
        <v>264</v>
      </c>
      <c r="B769" s="1" t="s">
        <v>567</v>
      </c>
      <c r="C769" s="1"/>
      <c r="D769" s="1" t="s">
        <v>266</v>
      </c>
      <c r="E769" s="1">
        <v>85443000</v>
      </c>
      <c r="F769" s="1" t="s">
        <v>266</v>
      </c>
      <c r="G769" s="1" t="s">
        <v>277</v>
      </c>
      <c r="H769" s="18">
        <v>4.5210000000000008</v>
      </c>
      <c r="I769" s="19">
        <f t="shared" si="20"/>
        <v>6.45857142857143</v>
      </c>
      <c r="J769" s="19">
        <f t="shared" si="21"/>
        <v>7.5350000000000019</v>
      </c>
      <c r="K769" s="4"/>
    </row>
    <row r="770" spans="1:11" x14ac:dyDescent="0.25">
      <c r="A770" s="4" t="s">
        <v>264</v>
      </c>
      <c r="B770" s="1" t="s">
        <v>568</v>
      </c>
      <c r="C770" s="1"/>
      <c r="D770" s="1" t="s">
        <v>266</v>
      </c>
      <c r="E770" s="1">
        <v>85443000</v>
      </c>
      <c r="F770" s="1" t="s">
        <v>266</v>
      </c>
      <c r="G770" s="1" t="s">
        <v>277</v>
      </c>
      <c r="H770" s="18">
        <v>5.3442799999999995</v>
      </c>
      <c r="I770" s="19">
        <f t="shared" si="20"/>
        <v>7.6346857142857143</v>
      </c>
      <c r="J770" s="19">
        <f t="shared" si="21"/>
        <v>8.9071333333333325</v>
      </c>
      <c r="K770" s="4"/>
    </row>
    <row r="771" spans="1:11" x14ac:dyDescent="0.25">
      <c r="A771" s="4" t="s">
        <v>264</v>
      </c>
      <c r="B771" s="1" t="s">
        <v>569</v>
      </c>
      <c r="C771" s="1"/>
      <c r="D771" s="1" t="s">
        <v>266</v>
      </c>
      <c r="E771" s="1">
        <v>85443000</v>
      </c>
      <c r="F771" s="1" t="s">
        <v>266</v>
      </c>
      <c r="G771" s="1" t="s">
        <v>277</v>
      </c>
      <c r="H771" s="18">
        <v>5.7702733333333338</v>
      </c>
      <c r="I771" s="19">
        <f t="shared" si="20"/>
        <v>8.2432476190476205</v>
      </c>
      <c r="J771" s="19">
        <f t="shared" si="21"/>
        <v>9.617122222222223</v>
      </c>
      <c r="K771" s="4"/>
    </row>
    <row r="772" spans="1:11" x14ac:dyDescent="0.25">
      <c r="A772" s="4" t="s">
        <v>264</v>
      </c>
      <c r="B772" s="1" t="s">
        <v>570</v>
      </c>
      <c r="C772" s="1"/>
      <c r="D772" s="1" t="s">
        <v>266</v>
      </c>
      <c r="E772" s="1">
        <v>85443000</v>
      </c>
      <c r="F772" s="1" t="s">
        <v>266</v>
      </c>
      <c r="G772" s="1" t="s">
        <v>277</v>
      </c>
      <c r="H772" s="18">
        <v>4.3230000000000004</v>
      </c>
      <c r="I772" s="19">
        <f t="shared" si="20"/>
        <v>6.175714285714287</v>
      </c>
      <c r="J772" s="19">
        <f t="shared" si="21"/>
        <v>7.205000000000001</v>
      </c>
      <c r="K772" s="4"/>
    </row>
    <row r="773" spans="1:11" x14ac:dyDescent="0.25">
      <c r="A773" s="4" t="s">
        <v>264</v>
      </c>
      <c r="B773" s="1" t="s">
        <v>571</v>
      </c>
      <c r="C773" s="1"/>
      <c r="D773" s="1" t="s">
        <v>266</v>
      </c>
      <c r="E773" s="1">
        <v>85443000</v>
      </c>
      <c r="F773" s="1" t="s">
        <v>266</v>
      </c>
      <c r="G773" s="1" t="s">
        <v>277</v>
      </c>
      <c r="H773" s="18">
        <v>3.7730000000000001</v>
      </c>
      <c r="I773" s="19">
        <f t="shared" si="20"/>
        <v>5.3900000000000006</v>
      </c>
      <c r="J773" s="19">
        <f t="shared" si="21"/>
        <v>6.288333333333334</v>
      </c>
      <c r="K773" s="4"/>
    </row>
    <row r="774" spans="1:11" x14ac:dyDescent="0.25">
      <c r="A774" s="4" t="s">
        <v>264</v>
      </c>
      <c r="B774" s="1" t="s">
        <v>572</v>
      </c>
      <c r="C774" s="1"/>
      <c r="D774" s="1" t="s">
        <v>266</v>
      </c>
      <c r="E774" s="1">
        <v>85443000</v>
      </c>
      <c r="F774" s="1" t="s">
        <v>266</v>
      </c>
      <c r="G774" s="1" t="s">
        <v>277</v>
      </c>
      <c r="H774" s="18">
        <v>4.4000000000000004</v>
      </c>
      <c r="I774" s="19">
        <f t="shared" si="20"/>
        <v>6.2857142857142865</v>
      </c>
      <c r="J774" s="19">
        <f t="shared" si="21"/>
        <v>7.3333333333333339</v>
      </c>
      <c r="K774" s="4"/>
    </row>
    <row r="775" spans="1:11" x14ac:dyDescent="0.25">
      <c r="A775" s="4" t="s">
        <v>264</v>
      </c>
      <c r="B775" s="1" t="s">
        <v>573</v>
      </c>
      <c r="C775" s="1"/>
      <c r="D775" s="1" t="s">
        <v>266</v>
      </c>
      <c r="E775" s="1">
        <v>85443000</v>
      </c>
      <c r="F775" s="1" t="s">
        <v>266</v>
      </c>
      <c r="G775" s="1" t="s">
        <v>277</v>
      </c>
      <c r="H775" s="18">
        <v>5.181</v>
      </c>
      <c r="I775" s="19">
        <f t="shared" si="20"/>
        <v>7.4014285714285721</v>
      </c>
      <c r="J775" s="19">
        <f t="shared" si="21"/>
        <v>8.6349999999999998</v>
      </c>
      <c r="K775" s="4"/>
    </row>
    <row r="776" spans="1:11" x14ac:dyDescent="0.25">
      <c r="A776" s="4" t="s">
        <v>264</v>
      </c>
      <c r="B776" s="1" t="s">
        <v>574</v>
      </c>
      <c r="C776" s="1"/>
      <c r="D776" s="1" t="s">
        <v>266</v>
      </c>
      <c r="E776" s="1">
        <v>85443000</v>
      </c>
      <c r="F776" s="1" t="s">
        <v>266</v>
      </c>
      <c r="G776" s="1" t="s">
        <v>277</v>
      </c>
      <c r="H776" s="18">
        <v>5.1039999999999992</v>
      </c>
      <c r="I776" s="19">
        <f t="shared" si="20"/>
        <v>7.2914285714285709</v>
      </c>
      <c r="J776" s="19">
        <f t="shared" si="21"/>
        <v>8.5066666666666659</v>
      </c>
      <c r="K776" s="4"/>
    </row>
    <row r="777" spans="1:11" x14ac:dyDescent="0.25">
      <c r="A777" s="4" t="s">
        <v>264</v>
      </c>
      <c r="B777" s="1" t="s">
        <v>575</v>
      </c>
      <c r="C777" s="1"/>
      <c r="D777" s="1" t="s">
        <v>266</v>
      </c>
      <c r="E777" s="1">
        <v>85443000</v>
      </c>
      <c r="F777" s="1" t="s">
        <v>266</v>
      </c>
      <c r="G777" s="1" t="s">
        <v>277</v>
      </c>
      <c r="H777" s="18">
        <v>2.0976298999999998</v>
      </c>
      <c r="I777" s="19">
        <f t="shared" si="20"/>
        <v>2.9966141428571427</v>
      </c>
      <c r="J777" s="19">
        <f t="shared" si="21"/>
        <v>3.4960498333333332</v>
      </c>
      <c r="K777" s="4"/>
    </row>
    <row r="778" spans="1:11" x14ac:dyDescent="0.25">
      <c r="A778" s="4" t="s">
        <v>264</v>
      </c>
      <c r="B778" s="1" t="s">
        <v>576</v>
      </c>
      <c r="C778" s="1"/>
      <c r="D778" s="1" t="s">
        <v>266</v>
      </c>
      <c r="E778" s="1">
        <v>85443000</v>
      </c>
      <c r="F778" s="1" t="s">
        <v>266</v>
      </c>
      <c r="G778" s="1" t="s">
        <v>277</v>
      </c>
      <c r="H778" s="18">
        <v>2.6950000000000003</v>
      </c>
      <c r="I778" s="19">
        <f t="shared" si="20"/>
        <v>3.8500000000000005</v>
      </c>
      <c r="J778" s="19">
        <f t="shared" si="21"/>
        <v>4.4916666666666671</v>
      </c>
      <c r="K778" s="4"/>
    </row>
    <row r="779" spans="1:11" x14ac:dyDescent="0.25">
      <c r="A779" s="4" t="s">
        <v>264</v>
      </c>
      <c r="B779" s="1" t="s">
        <v>577</v>
      </c>
      <c r="C779" s="1"/>
      <c r="D779" s="1" t="s">
        <v>266</v>
      </c>
      <c r="E779" s="1">
        <v>85443000</v>
      </c>
      <c r="F779" s="1" t="s">
        <v>266</v>
      </c>
      <c r="G779" s="1" t="s">
        <v>277</v>
      </c>
      <c r="H779" s="18">
        <v>1.2429999999999999</v>
      </c>
      <c r="I779" s="19">
        <f t="shared" si="20"/>
        <v>1.7757142857142856</v>
      </c>
      <c r="J779" s="19">
        <f t="shared" si="21"/>
        <v>2.0716666666666668</v>
      </c>
      <c r="K779" s="4"/>
    </row>
    <row r="780" spans="1:11" x14ac:dyDescent="0.25">
      <c r="A780" s="4" t="s">
        <v>264</v>
      </c>
      <c r="B780" s="1" t="s">
        <v>578</v>
      </c>
      <c r="C780" s="1"/>
      <c r="D780" s="1" t="s">
        <v>266</v>
      </c>
      <c r="E780" s="1">
        <v>85443000</v>
      </c>
      <c r="F780" s="1" t="s">
        <v>266</v>
      </c>
      <c r="G780" s="1" t="s">
        <v>277</v>
      </c>
      <c r="H780" s="18">
        <v>2.6950000000000003</v>
      </c>
      <c r="I780" s="19">
        <f t="shared" si="20"/>
        <v>3.8500000000000005</v>
      </c>
      <c r="J780" s="19">
        <f t="shared" si="21"/>
        <v>4.4916666666666671</v>
      </c>
      <c r="K780" s="4"/>
    </row>
    <row r="781" spans="1:11" x14ac:dyDescent="0.25">
      <c r="A781" s="4" t="s">
        <v>264</v>
      </c>
      <c r="B781" s="1" t="s">
        <v>579</v>
      </c>
      <c r="C781" s="1"/>
      <c r="D781" s="1" t="s">
        <v>266</v>
      </c>
      <c r="E781" s="1">
        <v>85443000</v>
      </c>
      <c r="F781" s="1" t="s">
        <v>266</v>
      </c>
      <c r="G781" s="1" t="s">
        <v>277</v>
      </c>
      <c r="H781" s="18">
        <v>3.4430000000000001</v>
      </c>
      <c r="I781" s="19">
        <f t="shared" si="20"/>
        <v>4.918571428571429</v>
      </c>
      <c r="J781" s="19">
        <f t="shared" si="21"/>
        <v>5.7383333333333333</v>
      </c>
      <c r="K781" s="4"/>
    </row>
    <row r="782" spans="1:11" x14ac:dyDescent="0.25">
      <c r="A782" s="4" t="s">
        <v>264</v>
      </c>
      <c r="B782" s="1" t="s">
        <v>580</v>
      </c>
      <c r="C782" s="1"/>
      <c r="D782" s="1" t="s">
        <v>266</v>
      </c>
      <c r="E782" s="1">
        <v>85443000</v>
      </c>
      <c r="F782" s="1" t="s">
        <v>266</v>
      </c>
      <c r="G782" s="1" t="s">
        <v>277</v>
      </c>
      <c r="H782" s="18">
        <v>3.4430000000000001</v>
      </c>
      <c r="I782" s="19">
        <f t="shared" si="20"/>
        <v>4.918571428571429</v>
      </c>
      <c r="J782" s="19">
        <f t="shared" si="21"/>
        <v>5.7383333333333333</v>
      </c>
      <c r="K782" s="4"/>
    </row>
    <row r="783" spans="1:11" x14ac:dyDescent="0.25">
      <c r="A783" s="4" t="s">
        <v>264</v>
      </c>
      <c r="B783" s="1" t="s">
        <v>581</v>
      </c>
      <c r="C783" s="1"/>
      <c r="D783" s="1" t="s">
        <v>266</v>
      </c>
      <c r="E783" s="1">
        <v>85443000</v>
      </c>
      <c r="F783" s="1" t="s">
        <v>266</v>
      </c>
      <c r="G783" s="1" t="s">
        <v>277</v>
      </c>
      <c r="H783" s="18">
        <v>3.4430000000000001</v>
      </c>
      <c r="I783" s="19">
        <f t="shared" si="20"/>
        <v>4.918571428571429</v>
      </c>
      <c r="J783" s="19">
        <f t="shared" si="21"/>
        <v>5.7383333333333333</v>
      </c>
      <c r="K783" s="4"/>
    </row>
    <row r="784" spans="1:11" x14ac:dyDescent="0.25">
      <c r="A784" s="4" t="s">
        <v>264</v>
      </c>
      <c r="B784" s="1" t="s">
        <v>582</v>
      </c>
      <c r="C784" s="1"/>
      <c r="D784" s="1" t="s">
        <v>266</v>
      </c>
      <c r="E784" s="1">
        <v>85443000</v>
      </c>
      <c r="F784" s="1" t="s">
        <v>266</v>
      </c>
      <c r="G784" s="1" t="s">
        <v>277</v>
      </c>
      <c r="H784" s="18">
        <v>3.157</v>
      </c>
      <c r="I784" s="19">
        <f t="shared" si="20"/>
        <v>4.5100000000000007</v>
      </c>
      <c r="J784" s="19">
        <f t="shared" si="21"/>
        <v>5.2616666666666667</v>
      </c>
      <c r="K784" s="4"/>
    </row>
    <row r="785" spans="1:12" x14ac:dyDescent="0.25">
      <c r="A785" s="4" t="s">
        <v>264</v>
      </c>
      <c r="B785" s="1" t="s">
        <v>583</v>
      </c>
      <c r="C785" s="1"/>
      <c r="D785" s="1" t="s">
        <v>266</v>
      </c>
      <c r="E785" s="1">
        <v>85443000</v>
      </c>
      <c r="F785" s="1" t="s">
        <v>266</v>
      </c>
      <c r="G785" s="1" t="s">
        <v>277</v>
      </c>
      <c r="H785" s="18">
        <v>8.1069999999999993</v>
      </c>
      <c r="I785" s="19">
        <f t="shared" si="20"/>
        <v>11.581428571428571</v>
      </c>
      <c r="J785" s="19">
        <f t="shared" ref="J785:J816" si="22">H785/0.6</f>
        <v>13.511666666666667</v>
      </c>
      <c r="K785" s="4"/>
    </row>
    <row r="786" spans="1:12" x14ac:dyDescent="0.25">
      <c r="A786" s="4" t="s">
        <v>264</v>
      </c>
      <c r="B786" s="1" t="s">
        <v>584</v>
      </c>
      <c r="C786" s="1">
        <v>0.02</v>
      </c>
      <c r="D786" s="1" t="s">
        <v>266</v>
      </c>
      <c r="E786" s="1">
        <v>85443000</v>
      </c>
      <c r="F786" s="1" t="s">
        <v>266</v>
      </c>
      <c r="G786" s="1" t="s">
        <v>277</v>
      </c>
      <c r="H786" s="18">
        <v>4.4063201333333337</v>
      </c>
      <c r="I786" s="19">
        <f t="shared" si="20"/>
        <v>6.2947430476190487</v>
      </c>
      <c r="J786" s="19">
        <f t="shared" si="22"/>
        <v>7.3438668888888898</v>
      </c>
      <c r="K786" s="4"/>
    </row>
    <row r="787" spans="1:12" x14ac:dyDescent="0.25">
      <c r="A787" s="4" t="s">
        <v>264</v>
      </c>
      <c r="B787" s="1" t="s">
        <v>585</v>
      </c>
      <c r="C787" s="1"/>
      <c r="D787" s="1" t="s">
        <v>266</v>
      </c>
      <c r="E787" s="1">
        <v>85443000</v>
      </c>
      <c r="F787" s="1" t="s">
        <v>266</v>
      </c>
      <c r="G787" s="1" t="s">
        <v>277</v>
      </c>
      <c r="H787" s="18">
        <v>5.1262488666666668</v>
      </c>
      <c r="I787" s="19">
        <f t="shared" si="20"/>
        <v>7.3232126666666675</v>
      </c>
      <c r="J787" s="19">
        <f t="shared" si="22"/>
        <v>8.5437481111111122</v>
      </c>
      <c r="K787" s="4"/>
    </row>
    <row r="788" spans="1:12" x14ac:dyDescent="0.25">
      <c r="A788" s="4" t="s">
        <v>264</v>
      </c>
      <c r="B788" s="1" t="s">
        <v>586</v>
      </c>
      <c r="C788" s="1"/>
      <c r="D788" s="1" t="s">
        <v>266</v>
      </c>
      <c r="E788" s="1">
        <v>85443000</v>
      </c>
      <c r="F788" s="1" t="s">
        <v>266</v>
      </c>
      <c r="G788" s="1" t="s">
        <v>277</v>
      </c>
      <c r="H788" s="18">
        <v>2.8851366666666669</v>
      </c>
      <c r="I788" s="19">
        <f t="shared" si="20"/>
        <v>4.1216238095238102</v>
      </c>
      <c r="J788" s="19">
        <f t="shared" si="22"/>
        <v>4.8085611111111115</v>
      </c>
      <c r="K788" s="4"/>
    </row>
    <row r="789" spans="1:12" x14ac:dyDescent="0.25">
      <c r="A789" s="4" t="s">
        <v>264</v>
      </c>
      <c r="B789" s="1" t="s">
        <v>587</v>
      </c>
      <c r="C789" s="1"/>
      <c r="D789" s="1" t="s">
        <v>266</v>
      </c>
      <c r="E789" s="1">
        <v>85443000</v>
      </c>
      <c r="F789" s="1" t="s">
        <v>266</v>
      </c>
      <c r="G789" s="1" t="s">
        <v>277</v>
      </c>
      <c r="H789" s="18">
        <v>3.2230000000000003</v>
      </c>
      <c r="I789" s="19">
        <f t="shared" si="20"/>
        <v>4.604285714285715</v>
      </c>
      <c r="J789" s="19">
        <f t="shared" si="22"/>
        <v>5.371666666666667</v>
      </c>
      <c r="K789" s="4"/>
    </row>
    <row r="790" spans="1:12" s="6" customFormat="1" x14ac:dyDescent="0.25">
      <c r="A790" s="4" t="s">
        <v>264</v>
      </c>
      <c r="B790" s="1" t="s">
        <v>588</v>
      </c>
      <c r="C790" s="1"/>
      <c r="D790" s="1" t="s">
        <v>266</v>
      </c>
      <c r="E790" s="1">
        <v>85443000</v>
      </c>
      <c r="F790" s="1" t="s">
        <v>266</v>
      </c>
      <c r="G790" s="1" t="s">
        <v>277</v>
      </c>
      <c r="H790" s="18">
        <v>3.2230000000000003</v>
      </c>
      <c r="I790" s="19">
        <f t="shared" si="20"/>
        <v>4.604285714285715</v>
      </c>
      <c r="J790" s="19">
        <f t="shared" si="22"/>
        <v>5.371666666666667</v>
      </c>
      <c r="K790" s="4"/>
      <c r="L790" s="124"/>
    </row>
    <row r="791" spans="1:12" x14ac:dyDescent="0.25">
      <c r="A791" s="4" t="s">
        <v>264</v>
      </c>
      <c r="B791" s="1" t="s">
        <v>589</v>
      </c>
      <c r="C791" s="1"/>
      <c r="D791" s="1" t="s">
        <v>266</v>
      </c>
      <c r="E791" s="1">
        <v>85443000</v>
      </c>
      <c r="F791" s="1" t="s">
        <v>266</v>
      </c>
      <c r="G791" s="1" t="s">
        <v>277</v>
      </c>
      <c r="H791" s="18">
        <v>3.2230000000000003</v>
      </c>
      <c r="I791" s="19">
        <f t="shared" si="20"/>
        <v>4.604285714285715</v>
      </c>
      <c r="J791" s="19">
        <f t="shared" si="22"/>
        <v>5.371666666666667</v>
      </c>
      <c r="K791" s="4"/>
    </row>
    <row r="792" spans="1:12" x14ac:dyDescent="0.25">
      <c r="A792" s="4" t="s">
        <v>264</v>
      </c>
      <c r="B792" s="1" t="s">
        <v>590</v>
      </c>
      <c r="C792" s="1"/>
      <c r="D792" s="1" t="s">
        <v>266</v>
      </c>
      <c r="E792" s="1">
        <v>85443000</v>
      </c>
      <c r="F792" s="1" t="s">
        <v>266</v>
      </c>
      <c r="G792" s="1" t="s">
        <v>277</v>
      </c>
      <c r="H792" s="18">
        <v>3.6015799999999998</v>
      </c>
      <c r="I792" s="19">
        <f t="shared" si="20"/>
        <v>5.1451142857142855</v>
      </c>
      <c r="J792" s="19">
        <f t="shared" si="22"/>
        <v>6.0026333333333328</v>
      </c>
      <c r="K792" s="4"/>
    </row>
    <row r="793" spans="1:12" x14ac:dyDescent="0.25">
      <c r="A793" s="4" t="s">
        <v>264</v>
      </c>
      <c r="B793" s="1" t="s">
        <v>591</v>
      </c>
      <c r="C793" s="1"/>
      <c r="D793" s="1" t="s">
        <v>266</v>
      </c>
      <c r="E793" s="1">
        <v>85443000</v>
      </c>
      <c r="F793" s="1" t="s">
        <v>266</v>
      </c>
      <c r="G793" s="1" t="s">
        <v>277</v>
      </c>
      <c r="H793" s="18">
        <v>3.762</v>
      </c>
      <c r="I793" s="19">
        <f t="shared" si="20"/>
        <v>5.3742857142857146</v>
      </c>
      <c r="J793" s="19">
        <f t="shared" si="22"/>
        <v>6.2700000000000005</v>
      </c>
      <c r="K793" s="4"/>
    </row>
    <row r="794" spans="1:12" x14ac:dyDescent="0.25">
      <c r="A794" s="4" t="s">
        <v>264</v>
      </c>
      <c r="B794" s="1" t="s">
        <v>592</v>
      </c>
      <c r="C794" s="1"/>
      <c r="D794" s="1" t="s">
        <v>266</v>
      </c>
      <c r="E794" s="1">
        <v>85443000</v>
      </c>
      <c r="F794" s="1" t="s">
        <v>266</v>
      </c>
      <c r="G794" s="1" t="s">
        <v>277</v>
      </c>
      <c r="H794" s="18">
        <v>4.3010000000000002</v>
      </c>
      <c r="I794" s="19">
        <f t="shared" si="20"/>
        <v>6.144285714285715</v>
      </c>
      <c r="J794" s="19">
        <f t="shared" si="22"/>
        <v>7.1683333333333339</v>
      </c>
      <c r="K794" s="4"/>
    </row>
    <row r="795" spans="1:12" x14ac:dyDescent="0.25">
      <c r="A795" s="4" t="s">
        <v>264</v>
      </c>
      <c r="B795" s="1" t="s">
        <v>593</v>
      </c>
      <c r="C795" s="1"/>
      <c r="D795" s="1" t="s">
        <v>266</v>
      </c>
      <c r="E795" s="1">
        <v>85443000</v>
      </c>
      <c r="F795" s="1" t="s">
        <v>266</v>
      </c>
      <c r="G795" s="1" t="s">
        <v>277</v>
      </c>
      <c r="H795" s="18">
        <v>5.3789999999999996</v>
      </c>
      <c r="I795" s="19">
        <f t="shared" si="20"/>
        <v>7.6842857142857142</v>
      </c>
      <c r="J795" s="19">
        <f t="shared" si="22"/>
        <v>8.9649999999999999</v>
      </c>
      <c r="K795" s="4"/>
    </row>
    <row r="796" spans="1:12" x14ac:dyDescent="0.25">
      <c r="A796" s="4" t="s">
        <v>264</v>
      </c>
      <c r="B796" s="1" t="s">
        <v>594</v>
      </c>
      <c r="C796" s="1"/>
      <c r="D796" s="1" t="s">
        <v>266</v>
      </c>
      <c r="E796" s="1">
        <v>85443000</v>
      </c>
      <c r="F796" s="1" t="s">
        <v>266</v>
      </c>
      <c r="G796" s="1" t="s">
        <v>277</v>
      </c>
      <c r="H796" s="18">
        <v>5.3789999999999996</v>
      </c>
      <c r="I796" s="19">
        <f t="shared" si="20"/>
        <v>7.6842857142857142</v>
      </c>
      <c r="J796" s="19">
        <f t="shared" si="22"/>
        <v>8.9649999999999999</v>
      </c>
      <c r="K796" s="4"/>
    </row>
    <row r="797" spans="1:12" x14ac:dyDescent="0.25">
      <c r="A797" s="4" t="s">
        <v>264</v>
      </c>
      <c r="B797" s="1" t="s">
        <v>595</v>
      </c>
      <c r="C797" s="1"/>
      <c r="D797" s="1" t="s">
        <v>266</v>
      </c>
      <c r="E797" s="1">
        <v>85443000</v>
      </c>
      <c r="F797" s="1" t="s">
        <v>266</v>
      </c>
      <c r="G797" s="1" t="s">
        <v>277</v>
      </c>
      <c r="H797" s="18">
        <v>2.6950000000000003</v>
      </c>
      <c r="I797" s="19">
        <f t="shared" si="20"/>
        <v>3.8500000000000005</v>
      </c>
      <c r="J797" s="19">
        <f t="shared" si="22"/>
        <v>4.4916666666666671</v>
      </c>
      <c r="K797" s="4"/>
    </row>
    <row r="798" spans="1:12" x14ac:dyDescent="0.25">
      <c r="A798" s="4" t="s">
        <v>264</v>
      </c>
      <c r="B798" s="1" t="s">
        <v>596</v>
      </c>
      <c r="C798" s="1"/>
      <c r="D798" s="1" t="s">
        <v>266</v>
      </c>
      <c r="E798" s="1">
        <v>85443000</v>
      </c>
      <c r="F798" s="1" t="s">
        <v>266</v>
      </c>
      <c r="G798" s="1" t="s">
        <v>277</v>
      </c>
      <c r="H798" s="18">
        <v>4.0341568666666667</v>
      </c>
      <c r="I798" s="19">
        <f t="shared" si="20"/>
        <v>5.7630812380952383</v>
      </c>
      <c r="J798" s="19">
        <f t="shared" si="22"/>
        <v>6.7235947777777785</v>
      </c>
      <c r="K798" s="4"/>
    </row>
    <row r="799" spans="1:12" x14ac:dyDescent="0.25">
      <c r="A799" s="4" t="s">
        <v>264</v>
      </c>
      <c r="B799" s="1" t="s">
        <v>597</v>
      </c>
      <c r="C799" s="1"/>
      <c r="D799" s="1" t="s">
        <v>266</v>
      </c>
      <c r="E799" s="1">
        <v>85443000</v>
      </c>
      <c r="F799" s="1" t="s">
        <v>266</v>
      </c>
      <c r="G799" s="1" t="s">
        <v>277</v>
      </c>
      <c r="H799" s="18">
        <v>7.5350000000000001</v>
      </c>
      <c r="I799" s="19">
        <f t="shared" si="20"/>
        <v>10.764285714285716</v>
      </c>
      <c r="J799" s="19">
        <f t="shared" si="22"/>
        <v>12.558333333333334</v>
      </c>
      <c r="K799" s="4"/>
    </row>
    <row r="800" spans="1:12" x14ac:dyDescent="0.25">
      <c r="A800" s="4" t="s">
        <v>264</v>
      </c>
      <c r="B800" s="1" t="s">
        <v>598</v>
      </c>
      <c r="C800" s="1"/>
      <c r="D800" s="1" t="s">
        <v>266</v>
      </c>
      <c r="E800" s="1">
        <v>85443000</v>
      </c>
      <c r="F800" s="1" t="s">
        <v>266</v>
      </c>
      <c r="G800" s="1" t="s">
        <v>277</v>
      </c>
      <c r="H800" s="18">
        <v>10.768999999999998</v>
      </c>
      <c r="I800" s="19">
        <f t="shared" si="20"/>
        <v>15.384285714285713</v>
      </c>
      <c r="J800" s="19">
        <f t="shared" si="22"/>
        <v>17.948333333333331</v>
      </c>
      <c r="K800" s="4"/>
    </row>
    <row r="801" spans="1:11" x14ac:dyDescent="0.25">
      <c r="A801" s="4" t="s">
        <v>264</v>
      </c>
      <c r="B801" s="1" t="s">
        <v>599</v>
      </c>
      <c r="C801" s="1"/>
      <c r="D801" s="1" t="s">
        <v>266</v>
      </c>
      <c r="E801" s="1">
        <v>85443000</v>
      </c>
      <c r="F801" s="1" t="s">
        <v>266</v>
      </c>
      <c r="G801" s="1" t="s">
        <v>277</v>
      </c>
      <c r="H801" s="18">
        <v>4.3010000000000002</v>
      </c>
      <c r="I801" s="19">
        <f t="shared" si="20"/>
        <v>6.144285714285715</v>
      </c>
      <c r="J801" s="19">
        <f t="shared" si="22"/>
        <v>7.1683333333333339</v>
      </c>
      <c r="K801" s="4"/>
    </row>
    <row r="802" spans="1:11" x14ac:dyDescent="0.25">
      <c r="A802" s="4" t="s">
        <v>264</v>
      </c>
      <c r="B802" s="1" t="s">
        <v>600</v>
      </c>
      <c r="C802" s="1"/>
      <c r="D802" s="1" t="s">
        <v>266</v>
      </c>
      <c r="E802" s="1">
        <v>85443000</v>
      </c>
      <c r="F802" s="1" t="s">
        <v>266</v>
      </c>
      <c r="G802" s="1" t="s">
        <v>277</v>
      </c>
      <c r="H802" s="18">
        <v>3.8719999999999999</v>
      </c>
      <c r="I802" s="19">
        <f t="shared" si="20"/>
        <v>5.531428571428572</v>
      </c>
      <c r="J802" s="19">
        <f t="shared" si="22"/>
        <v>6.4533333333333331</v>
      </c>
      <c r="K802" s="4"/>
    </row>
    <row r="803" spans="1:11" x14ac:dyDescent="0.25">
      <c r="A803" s="4" t="s">
        <v>264</v>
      </c>
      <c r="B803" s="1" t="s">
        <v>601</v>
      </c>
      <c r="C803" s="1"/>
      <c r="D803" s="1" t="s">
        <v>266</v>
      </c>
      <c r="E803" s="1">
        <v>85443000</v>
      </c>
      <c r="F803" s="1" t="s">
        <v>266</v>
      </c>
      <c r="G803" s="1" t="s">
        <v>277</v>
      </c>
      <c r="H803" s="18">
        <v>5.3789999999999996</v>
      </c>
      <c r="I803" s="19">
        <f t="shared" si="20"/>
        <v>7.6842857142857142</v>
      </c>
      <c r="J803" s="19">
        <f t="shared" si="22"/>
        <v>8.9649999999999999</v>
      </c>
      <c r="K803" s="4"/>
    </row>
    <row r="804" spans="1:11" x14ac:dyDescent="0.25">
      <c r="A804" s="4" t="s">
        <v>264</v>
      </c>
      <c r="B804" s="1" t="s">
        <v>602</v>
      </c>
      <c r="C804" s="1"/>
      <c r="D804" s="1" t="s">
        <v>266</v>
      </c>
      <c r="E804" s="1">
        <v>85443000</v>
      </c>
      <c r="F804" s="1" t="s">
        <v>266</v>
      </c>
      <c r="G804" s="1" t="s">
        <v>277</v>
      </c>
      <c r="H804" s="18">
        <v>3.0030000000000001</v>
      </c>
      <c r="I804" s="19">
        <f t="shared" si="20"/>
        <v>4.29</v>
      </c>
      <c r="J804" s="19">
        <f t="shared" si="22"/>
        <v>5.0050000000000008</v>
      </c>
      <c r="K804" s="4"/>
    </row>
    <row r="805" spans="1:11" x14ac:dyDescent="0.25">
      <c r="A805" s="4" t="s">
        <v>264</v>
      </c>
      <c r="B805" s="1" t="s">
        <v>603</v>
      </c>
      <c r="C805" s="1"/>
      <c r="D805" s="1" t="s">
        <v>266</v>
      </c>
      <c r="E805" s="1">
        <v>85443000</v>
      </c>
      <c r="F805" s="1" t="s">
        <v>266</v>
      </c>
      <c r="G805" s="1" t="s">
        <v>277</v>
      </c>
      <c r="H805" s="18">
        <v>5.0925566666666668</v>
      </c>
      <c r="I805" s="19">
        <f t="shared" si="20"/>
        <v>7.2750809523809528</v>
      </c>
      <c r="J805" s="19">
        <f t="shared" si="22"/>
        <v>8.4875944444444453</v>
      </c>
      <c r="K805" s="4"/>
    </row>
    <row r="806" spans="1:11" x14ac:dyDescent="0.25">
      <c r="A806" s="4" t="s">
        <v>264</v>
      </c>
      <c r="B806" s="1" t="s">
        <v>604</v>
      </c>
      <c r="C806" s="1"/>
      <c r="D806" s="1" t="s">
        <v>266</v>
      </c>
      <c r="E806" s="1">
        <v>85443000</v>
      </c>
      <c r="F806" s="1" t="s">
        <v>266</v>
      </c>
      <c r="G806" s="1" t="s">
        <v>277</v>
      </c>
      <c r="H806" s="18">
        <v>2.9039999999999999</v>
      </c>
      <c r="I806" s="19">
        <f t="shared" si="20"/>
        <v>4.1485714285714286</v>
      </c>
      <c r="J806" s="19">
        <f t="shared" si="22"/>
        <v>4.84</v>
      </c>
      <c r="K806" s="4"/>
    </row>
    <row r="807" spans="1:11" x14ac:dyDescent="0.25">
      <c r="A807" s="4" t="s">
        <v>264</v>
      </c>
      <c r="B807" s="1" t="s">
        <v>605</v>
      </c>
      <c r="C807" s="1"/>
      <c r="D807" s="1" t="s">
        <v>266</v>
      </c>
      <c r="E807" s="1">
        <v>85443000</v>
      </c>
      <c r="F807" s="1" t="s">
        <v>266</v>
      </c>
      <c r="G807" s="1" t="s">
        <v>277</v>
      </c>
      <c r="H807" s="18">
        <v>4.3010000000000002</v>
      </c>
      <c r="I807" s="19">
        <f t="shared" si="20"/>
        <v>6.144285714285715</v>
      </c>
      <c r="J807" s="19">
        <f t="shared" si="22"/>
        <v>7.1683333333333339</v>
      </c>
      <c r="K807" s="4"/>
    </row>
    <row r="808" spans="1:11" x14ac:dyDescent="0.25">
      <c r="A808" s="4" t="s">
        <v>264</v>
      </c>
      <c r="B808" s="1" t="s">
        <v>606</v>
      </c>
      <c r="C808" s="1"/>
      <c r="D808" s="1" t="s">
        <v>266</v>
      </c>
      <c r="E808" s="1">
        <v>85443000</v>
      </c>
      <c r="F808" s="1" t="s">
        <v>266</v>
      </c>
      <c r="G808" s="1" t="s">
        <v>277</v>
      </c>
      <c r="H808" s="18">
        <v>14.003</v>
      </c>
      <c r="I808" s="19">
        <f t="shared" si="20"/>
        <v>20.004285714285714</v>
      </c>
      <c r="J808" s="19">
        <f t="shared" si="22"/>
        <v>23.338333333333335</v>
      </c>
      <c r="K808" s="4"/>
    </row>
    <row r="809" spans="1:11" x14ac:dyDescent="0.25">
      <c r="A809" s="4" t="s">
        <v>264</v>
      </c>
      <c r="B809" s="1" t="s">
        <v>607</v>
      </c>
      <c r="C809" s="1"/>
      <c r="D809" s="1" t="s">
        <v>266</v>
      </c>
      <c r="E809" s="1">
        <v>85443000</v>
      </c>
      <c r="F809" s="1" t="s">
        <v>266</v>
      </c>
      <c r="G809" s="1" t="s">
        <v>277</v>
      </c>
      <c r="H809" s="18">
        <v>2.145</v>
      </c>
      <c r="I809" s="19">
        <f t="shared" si="20"/>
        <v>3.0642857142857145</v>
      </c>
      <c r="J809" s="19">
        <f t="shared" si="22"/>
        <v>3.5750000000000002</v>
      </c>
      <c r="K809" s="4"/>
    </row>
    <row r="810" spans="1:11" x14ac:dyDescent="0.25">
      <c r="A810" s="4" t="s">
        <v>264</v>
      </c>
      <c r="B810" s="1" t="s">
        <v>608</v>
      </c>
      <c r="C810" s="1"/>
      <c r="D810" s="1" t="s">
        <v>266</v>
      </c>
      <c r="E810" s="1">
        <v>85443000</v>
      </c>
      <c r="F810" s="1" t="s">
        <v>266</v>
      </c>
      <c r="G810" s="1" t="s">
        <v>277</v>
      </c>
      <c r="H810" s="18">
        <v>2.145</v>
      </c>
      <c r="I810" s="19">
        <f t="shared" si="20"/>
        <v>3.0642857142857145</v>
      </c>
      <c r="J810" s="19">
        <f t="shared" si="22"/>
        <v>3.5750000000000002</v>
      </c>
      <c r="K810" s="4"/>
    </row>
    <row r="811" spans="1:11" x14ac:dyDescent="0.25">
      <c r="A811" s="4" t="s">
        <v>264</v>
      </c>
      <c r="B811" s="1" t="s">
        <v>609</v>
      </c>
      <c r="C811" s="1"/>
      <c r="D811" s="1" t="s">
        <v>266</v>
      </c>
      <c r="E811" s="1">
        <v>85443000</v>
      </c>
      <c r="F811" s="1" t="s">
        <v>266</v>
      </c>
      <c r="G811" s="1" t="s">
        <v>277</v>
      </c>
      <c r="H811" s="18">
        <v>4.851</v>
      </c>
      <c r="I811" s="19">
        <f t="shared" si="20"/>
        <v>6.9300000000000006</v>
      </c>
      <c r="J811" s="19">
        <f t="shared" si="22"/>
        <v>8.0850000000000009</v>
      </c>
      <c r="K811" s="4"/>
    </row>
    <row r="812" spans="1:11" x14ac:dyDescent="0.25">
      <c r="A812" s="4" t="s">
        <v>264</v>
      </c>
      <c r="B812" s="1" t="s">
        <v>610</v>
      </c>
      <c r="C812" s="1"/>
      <c r="D812" s="1" t="s">
        <v>266</v>
      </c>
      <c r="E812" s="1">
        <v>85443000</v>
      </c>
      <c r="F812" s="1" t="s">
        <v>266</v>
      </c>
      <c r="G812" s="1" t="s">
        <v>277</v>
      </c>
      <c r="H812" s="18">
        <v>2.431</v>
      </c>
      <c r="I812" s="19">
        <f t="shared" ref="I812:I858" si="23">H812/0.7</f>
        <v>3.4728571428571433</v>
      </c>
      <c r="J812" s="19">
        <f t="shared" si="22"/>
        <v>4.0516666666666667</v>
      </c>
      <c r="K812" s="4"/>
    </row>
    <row r="813" spans="1:11" x14ac:dyDescent="0.25">
      <c r="A813" s="4" t="s">
        <v>264</v>
      </c>
      <c r="B813" s="1" t="s">
        <v>611</v>
      </c>
      <c r="C813" s="1"/>
      <c r="D813" s="1" t="s">
        <v>266</v>
      </c>
      <c r="E813" s="1">
        <v>85443000</v>
      </c>
      <c r="F813" s="1" t="s">
        <v>266</v>
      </c>
      <c r="G813" s="1" t="s">
        <v>277</v>
      </c>
      <c r="H813" s="18">
        <v>3.2230000000000003</v>
      </c>
      <c r="I813" s="19">
        <f t="shared" si="23"/>
        <v>4.604285714285715</v>
      </c>
      <c r="J813" s="19">
        <f t="shared" si="22"/>
        <v>5.371666666666667</v>
      </c>
      <c r="K813" s="4"/>
    </row>
    <row r="814" spans="1:11" x14ac:dyDescent="0.25">
      <c r="A814" s="4" t="s">
        <v>264</v>
      </c>
      <c r="B814" s="1" t="s">
        <v>612</v>
      </c>
      <c r="C814" s="1"/>
      <c r="D814" s="1" t="s">
        <v>266</v>
      </c>
      <c r="E814" s="1">
        <v>85443000</v>
      </c>
      <c r="F814" s="1" t="s">
        <v>266</v>
      </c>
      <c r="G814" s="1" t="s">
        <v>277</v>
      </c>
      <c r="H814" s="18">
        <v>0.52800000000000002</v>
      </c>
      <c r="I814" s="19">
        <f t="shared" si="23"/>
        <v>0.75428571428571434</v>
      </c>
      <c r="J814" s="19">
        <f t="shared" si="22"/>
        <v>0.88000000000000012</v>
      </c>
      <c r="K814" s="4"/>
    </row>
    <row r="815" spans="1:11" x14ac:dyDescent="0.25">
      <c r="A815" s="4" t="s">
        <v>264</v>
      </c>
      <c r="B815" s="1" t="s">
        <v>613</v>
      </c>
      <c r="C815" s="1">
        <v>0.02</v>
      </c>
      <c r="D815" s="1" t="s">
        <v>266</v>
      </c>
      <c r="E815" s="1">
        <v>85443000</v>
      </c>
      <c r="F815" s="1" t="s">
        <v>266</v>
      </c>
      <c r="G815" s="1" t="s">
        <v>277</v>
      </c>
      <c r="H815" s="18">
        <v>4.851</v>
      </c>
      <c r="I815" s="19">
        <f t="shared" si="23"/>
        <v>6.9300000000000006</v>
      </c>
      <c r="J815" s="19">
        <f t="shared" si="22"/>
        <v>8.0850000000000009</v>
      </c>
      <c r="K815" s="4"/>
    </row>
    <row r="816" spans="1:11" x14ac:dyDescent="0.25">
      <c r="A816" s="4" t="s">
        <v>264</v>
      </c>
      <c r="B816" s="1" t="s">
        <v>614</v>
      </c>
      <c r="C816" s="1"/>
      <c r="D816" s="1" t="s">
        <v>266</v>
      </c>
      <c r="E816" s="1">
        <v>85443000</v>
      </c>
      <c r="F816" s="1" t="s">
        <v>266</v>
      </c>
      <c r="G816" s="1" t="s">
        <v>277</v>
      </c>
      <c r="H816" s="18">
        <v>10.23</v>
      </c>
      <c r="I816" s="19">
        <f t="shared" si="23"/>
        <v>14.614285714285716</v>
      </c>
      <c r="J816" s="19">
        <f t="shared" si="22"/>
        <v>17.05</v>
      </c>
      <c r="K816" s="4"/>
    </row>
    <row r="817" spans="1:12" x14ac:dyDescent="0.25">
      <c r="A817" s="4" t="s">
        <v>264</v>
      </c>
      <c r="B817" s="1" t="s">
        <v>615</v>
      </c>
      <c r="C817" s="1">
        <v>0.02</v>
      </c>
      <c r="D817" s="1" t="s">
        <v>266</v>
      </c>
      <c r="E817" s="1">
        <v>85443000</v>
      </c>
      <c r="F817" s="1" t="s">
        <v>266</v>
      </c>
      <c r="G817" s="1" t="s">
        <v>277</v>
      </c>
      <c r="H817" s="18">
        <v>5.3900000000000006</v>
      </c>
      <c r="I817" s="19">
        <f t="shared" si="23"/>
        <v>7.7000000000000011</v>
      </c>
      <c r="J817" s="19">
        <f t="shared" ref="J817:J848" si="24">H817/0.6</f>
        <v>8.9833333333333343</v>
      </c>
      <c r="K817" s="4"/>
    </row>
    <row r="818" spans="1:12" x14ac:dyDescent="0.25">
      <c r="A818" s="4" t="s">
        <v>264</v>
      </c>
      <c r="B818" s="1" t="s">
        <v>616</v>
      </c>
      <c r="C818" s="1"/>
      <c r="D818" s="1" t="s">
        <v>266</v>
      </c>
      <c r="E818" s="1">
        <v>85443000</v>
      </c>
      <c r="F818" s="1" t="s">
        <v>266</v>
      </c>
      <c r="G818" s="1" t="s">
        <v>277</v>
      </c>
      <c r="H818" s="18">
        <v>5.3900000000000006</v>
      </c>
      <c r="I818" s="19">
        <f t="shared" si="23"/>
        <v>7.7000000000000011</v>
      </c>
      <c r="J818" s="19">
        <f t="shared" si="24"/>
        <v>8.9833333333333343</v>
      </c>
      <c r="K818" s="4"/>
    </row>
    <row r="819" spans="1:12" x14ac:dyDescent="0.25">
      <c r="A819" s="4" t="s">
        <v>264</v>
      </c>
      <c r="B819" s="1" t="s">
        <v>617</v>
      </c>
      <c r="C819" s="1"/>
      <c r="D819" s="1" t="s">
        <v>266</v>
      </c>
      <c r="E819" s="1">
        <v>85443000</v>
      </c>
      <c r="F819" s="1" t="s">
        <v>266</v>
      </c>
      <c r="G819" s="1" t="s">
        <v>277</v>
      </c>
      <c r="H819" s="18">
        <v>3.762</v>
      </c>
      <c r="I819" s="19">
        <f t="shared" si="23"/>
        <v>5.3742857142857146</v>
      </c>
      <c r="J819" s="19">
        <f t="shared" si="24"/>
        <v>6.2700000000000005</v>
      </c>
      <c r="K819" s="4"/>
    </row>
    <row r="820" spans="1:12" x14ac:dyDescent="0.25">
      <c r="A820" s="4" t="s">
        <v>264</v>
      </c>
      <c r="B820" s="1" t="s">
        <v>618</v>
      </c>
      <c r="C820" s="1"/>
      <c r="D820" s="1" t="s">
        <v>266</v>
      </c>
      <c r="E820" s="1">
        <v>85443000</v>
      </c>
      <c r="F820" s="1" t="s">
        <v>266</v>
      </c>
      <c r="G820" s="1" t="s">
        <v>277</v>
      </c>
      <c r="H820" s="18">
        <v>2.145</v>
      </c>
      <c r="I820" s="19">
        <f t="shared" si="23"/>
        <v>3.0642857142857145</v>
      </c>
      <c r="J820" s="19">
        <f t="shared" si="24"/>
        <v>3.5750000000000002</v>
      </c>
      <c r="K820" s="4"/>
    </row>
    <row r="821" spans="1:12" x14ac:dyDescent="0.25">
      <c r="A821" s="4" t="s">
        <v>264</v>
      </c>
      <c r="B821" s="1" t="s">
        <v>619</v>
      </c>
      <c r="C821" s="1"/>
      <c r="D821" s="1" t="s">
        <v>266</v>
      </c>
      <c r="E821" s="1">
        <v>85443000</v>
      </c>
      <c r="F821" s="1" t="s">
        <v>266</v>
      </c>
      <c r="G821" s="1" t="s">
        <v>277</v>
      </c>
      <c r="H821" s="18">
        <v>7.5460000000000003</v>
      </c>
      <c r="I821" s="19">
        <f t="shared" si="23"/>
        <v>10.780000000000001</v>
      </c>
      <c r="J821" s="19">
        <f t="shared" si="24"/>
        <v>12.576666666666668</v>
      </c>
      <c r="K821" s="4"/>
    </row>
    <row r="822" spans="1:12" s="6" customFormat="1" x14ac:dyDescent="0.25">
      <c r="A822" s="4" t="s">
        <v>264</v>
      </c>
      <c r="B822" s="1" t="s">
        <v>620</v>
      </c>
      <c r="C822" s="1"/>
      <c r="D822" s="1" t="s">
        <v>266</v>
      </c>
      <c r="E822" s="1">
        <v>85443000</v>
      </c>
      <c r="F822" s="1" t="s">
        <v>266</v>
      </c>
      <c r="G822" s="1" t="s">
        <v>277</v>
      </c>
      <c r="H822" s="18">
        <v>4.851</v>
      </c>
      <c r="I822" s="19">
        <f t="shared" si="23"/>
        <v>6.9300000000000006</v>
      </c>
      <c r="J822" s="19">
        <f t="shared" si="24"/>
        <v>8.0850000000000009</v>
      </c>
      <c r="K822" s="4"/>
      <c r="L822" s="124"/>
    </row>
    <row r="823" spans="1:12" x14ac:dyDescent="0.25">
      <c r="A823" s="4" t="s">
        <v>264</v>
      </c>
      <c r="B823" s="1" t="s">
        <v>621</v>
      </c>
      <c r="C823" s="1"/>
      <c r="D823" s="1" t="s">
        <v>266</v>
      </c>
      <c r="E823" s="1">
        <v>85443000</v>
      </c>
      <c r="F823" s="1" t="s">
        <v>266</v>
      </c>
      <c r="G823" s="1" t="s">
        <v>277</v>
      </c>
      <c r="H823" s="18">
        <v>4.3010000000000002</v>
      </c>
      <c r="I823" s="19">
        <f t="shared" si="23"/>
        <v>6.144285714285715</v>
      </c>
      <c r="J823" s="19">
        <f t="shared" si="24"/>
        <v>7.1683333333333339</v>
      </c>
      <c r="K823" s="4"/>
    </row>
    <row r="824" spans="1:12" x14ac:dyDescent="0.25">
      <c r="A824" s="4" t="s">
        <v>264</v>
      </c>
      <c r="B824" s="1" t="s">
        <v>622</v>
      </c>
      <c r="C824" s="1"/>
      <c r="D824" s="1" t="s">
        <v>266</v>
      </c>
      <c r="E824" s="1">
        <v>85443000</v>
      </c>
      <c r="F824" s="1" t="s">
        <v>266</v>
      </c>
      <c r="G824" s="1" t="s">
        <v>277</v>
      </c>
      <c r="H824" s="18">
        <v>4.3010000000000002</v>
      </c>
      <c r="I824" s="19">
        <f t="shared" si="23"/>
        <v>6.144285714285715</v>
      </c>
      <c r="J824" s="19">
        <f t="shared" si="24"/>
        <v>7.1683333333333339</v>
      </c>
      <c r="K824" s="4"/>
    </row>
    <row r="825" spans="1:12" x14ac:dyDescent="0.25">
      <c r="A825" s="4" t="s">
        <v>264</v>
      </c>
      <c r="B825" s="1" t="s">
        <v>623</v>
      </c>
      <c r="C825" s="1"/>
      <c r="D825" s="1" t="s">
        <v>266</v>
      </c>
      <c r="E825" s="1">
        <v>85443000</v>
      </c>
      <c r="F825" s="1" t="s">
        <v>266</v>
      </c>
      <c r="G825" s="1" t="s">
        <v>277</v>
      </c>
      <c r="H825" s="18">
        <v>4.3010000000000002</v>
      </c>
      <c r="I825" s="19">
        <f t="shared" si="23"/>
        <v>6.144285714285715</v>
      </c>
      <c r="J825" s="19">
        <f t="shared" si="24"/>
        <v>7.1683333333333339</v>
      </c>
      <c r="K825" s="4"/>
    </row>
    <row r="826" spans="1:12" x14ac:dyDescent="0.25">
      <c r="A826" s="4" t="s">
        <v>264</v>
      </c>
      <c r="B826" s="1" t="s">
        <v>624</v>
      </c>
      <c r="C826" s="1"/>
      <c r="D826" s="1" t="s">
        <v>266</v>
      </c>
      <c r="E826" s="1">
        <v>85443000</v>
      </c>
      <c r="F826" s="1" t="s">
        <v>266</v>
      </c>
      <c r="G826" s="1" t="s">
        <v>277</v>
      </c>
      <c r="H826" s="18">
        <v>4.3010000000000002</v>
      </c>
      <c r="I826" s="19">
        <f t="shared" si="23"/>
        <v>6.144285714285715</v>
      </c>
      <c r="J826" s="19">
        <f t="shared" si="24"/>
        <v>7.1683333333333339</v>
      </c>
      <c r="K826" s="4"/>
    </row>
    <row r="827" spans="1:12" x14ac:dyDescent="0.25">
      <c r="A827" s="4" t="s">
        <v>264</v>
      </c>
      <c r="B827" s="1" t="s">
        <v>625</v>
      </c>
      <c r="C827" s="1"/>
      <c r="D827" s="1" t="s">
        <v>266</v>
      </c>
      <c r="E827" s="1">
        <v>85443000</v>
      </c>
      <c r="F827" s="1" t="s">
        <v>266</v>
      </c>
      <c r="G827" s="1" t="s">
        <v>277</v>
      </c>
      <c r="H827" s="18">
        <v>2.145</v>
      </c>
      <c r="I827" s="19">
        <f t="shared" si="23"/>
        <v>3.0642857142857145</v>
      </c>
      <c r="J827" s="19">
        <f t="shared" si="24"/>
        <v>3.5750000000000002</v>
      </c>
      <c r="K827" s="4"/>
    </row>
    <row r="828" spans="1:12" x14ac:dyDescent="0.25">
      <c r="A828" s="4" t="s">
        <v>264</v>
      </c>
      <c r="B828" s="1" t="s">
        <v>626</v>
      </c>
      <c r="C828" s="1"/>
      <c r="D828" s="1" t="s">
        <v>266</v>
      </c>
      <c r="E828" s="1">
        <v>85443000</v>
      </c>
      <c r="F828" s="1" t="s">
        <v>266</v>
      </c>
      <c r="G828" s="1" t="s">
        <v>277</v>
      </c>
      <c r="H828" s="18">
        <v>5.3789999999999996</v>
      </c>
      <c r="I828" s="19">
        <f t="shared" si="23"/>
        <v>7.6842857142857142</v>
      </c>
      <c r="J828" s="19">
        <f t="shared" si="24"/>
        <v>8.9649999999999999</v>
      </c>
      <c r="K828" s="4"/>
    </row>
    <row r="829" spans="1:12" x14ac:dyDescent="0.25">
      <c r="A829" s="4" t="s">
        <v>264</v>
      </c>
      <c r="B829" s="1" t="s">
        <v>627</v>
      </c>
      <c r="C829" s="1"/>
      <c r="D829" s="1" t="s">
        <v>266</v>
      </c>
      <c r="E829" s="1">
        <v>85443000</v>
      </c>
      <c r="F829" s="1" t="s">
        <v>266</v>
      </c>
      <c r="G829" s="1" t="s">
        <v>277</v>
      </c>
      <c r="H829" s="18">
        <v>3.2230000000000003</v>
      </c>
      <c r="I829" s="19">
        <f t="shared" si="23"/>
        <v>4.604285714285715</v>
      </c>
      <c r="J829" s="19">
        <f t="shared" si="24"/>
        <v>5.371666666666667</v>
      </c>
      <c r="K829" s="4"/>
    </row>
    <row r="830" spans="1:12" x14ac:dyDescent="0.25">
      <c r="A830" s="4" t="s">
        <v>264</v>
      </c>
      <c r="B830" s="1" t="s">
        <v>628</v>
      </c>
      <c r="C830" s="1"/>
      <c r="D830" s="1" t="s">
        <v>266</v>
      </c>
      <c r="E830" s="1">
        <v>85443000</v>
      </c>
      <c r="F830" s="1" t="s">
        <v>266</v>
      </c>
      <c r="G830" s="1" t="s">
        <v>277</v>
      </c>
      <c r="H830" s="18">
        <v>3.2230000000000003</v>
      </c>
      <c r="I830" s="19">
        <f t="shared" si="23"/>
        <v>4.604285714285715</v>
      </c>
      <c r="J830" s="19">
        <f t="shared" si="24"/>
        <v>5.371666666666667</v>
      </c>
      <c r="K830" s="4"/>
    </row>
    <row r="831" spans="1:12" x14ac:dyDescent="0.25">
      <c r="A831" s="4" t="s">
        <v>264</v>
      </c>
      <c r="B831" s="1" t="s">
        <v>629</v>
      </c>
      <c r="C831" s="1"/>
      <c r="D831" s="1" t="s">
        <v>266</v>
      </c>
      <c r="E831" s="1">
        <v>85443000</v>
      </c>
      <c r="F831" s="1" t="s">
        <v>266</v>
      </c>
      <c r="G831" s="1" t="s">
        <v>277</v>
      </c>
      <c r="H831" s="18">
        <v>8.5479435000000006</v>
      </c>
      <c r="I831" s="19">
        <f t="shared" si="23"/>
        <v>12.211347857142858</v>
      </c>
      <c r="J831" s="19">
        <f t="shared" si="24"/>
        <v>14.246572500000001</v>
      </c>
      <c r="K831" s="4"/>
    </row>
    <row r="832" spans="1:12" x14ac:dyDescent="0.25">
      <c r="A832" s="4" t="s">
        <v>264</v>
      </c>
      <c r="B832" s="1" t="s">
        <v>630</v>
      </c>
      <c r="C832" s="1"/>
      <c r="D832" s="1" t="s">
        <v>266</v>
      </c>
      <c r="E832" s="1">
        <v>85443000</v>
      </c>
      <c r="F832" s="1" t="s">
        <v>266</v>
      </c>
      <c r="G832" s="1" t="s">
        <v>277</v>
      </c>
      <c r="H832" s="18">
        <v>4.7633800000000006</v>
      </c>
      <c r="I832" s="19">
        <f t="shared" si="23"/>
        <v>6.8048285714285726</v>
      </c>
      <c r="J832" s="19">
        <f t="shared" si="24"/>
        <v>7.9389666666666683</v>
      </c>
      <c r="K832" s="4"/>
    </row>
    <row r="833" spans="1:11" x14ac:dyDescent="0.25">
      <c r="A833" s="4" t="s">
        <v>264</v>
      </c>
      <c r="B833" s="1" t="s">
        <v>631</v>
      </c>
      <c r="C833" s="1"/>
      <c r="D833" s="1" t="s">
        <v>266</v>
      </c>
      <c r="E833" s="1">
        <v>85443000</v>
      </c>
      <c r="F833" s="1" t="s">
        <v>266</v>
      </c>
      <c r="G833" s="1" t="s">
        <v>277</v>
      </c>
      <c r="H833" s="18">
        <v>5.335</v>
      </c>
      <c r="I833" s="19">
        <f t="shared" si="23"/>
        <v>7.6214285714285719</v>
      </c>
      <c r="J833" s="19">
        <f t="shared" si="24"/>
        <v>8.8916666666666675</v>
      </c>
      <c r="K833" s="4"/>
    </row>
    <row r="834" spans="1:11" x14ac:dyDescent="0.25">
      <c r="A834" s="4" t="s">
        <v>264</v>
      </c>
      <c r="B834" s="1" t="s">
        <v>632</v>
      </c>
      <c r="C834" s="1"/>
      <c r="D834" s="1" t="s">
        <v>266</v>
      </c>
      <c r="E834" s="1">
        <v>85443000</v>
      </c>
      <c r="F834" s="1" t="s">
        <v>266</v>
      </c>
      <c r="G834" s="1" t="s">
        <v>277</v>
      </c>
      <c r="H834" s="18">
        <v>12.877197566666666</v>
      </c>
      <c r="I834" s="19">
        <f t="shared" si="23"/>
        <v>18.395996523809526</v>
      </c>
      <c r="J834" s="19">
        <f t="shared" si="24"/>
        <v>21.461995944444446</v>
      </c>
      <c r="K834" s="4"/>
    </row>
    <row r="835" spans="1:11" x14ac:dyDescent="0.25">
      <c r="A835" s="4" t="s">
        <v>264</v>
      </c>
      <c r="B835" s="1" t="s">
        <v>633</v>
      </c>
      <c r="C835" s="1"/>
      <c r="D835" s="1" t="s">
        <v>266</v>
      </c>
      <c r="E835" s="1">
        <v>85443000</v>
      </c>
      <c r="F835" s="1" t="s">
        <v>266</v>
      </c>
      <c r="G835" s="1" t="s">
        <v>277</v>
      </c>
      <c r="H835" s="18">
        <v>2.431</v>
      </c>
      <c r="I835" s="19">
        <f t="shared" si="23"/>
        <v>3.4728571428571433</v>
      </c>
      <c r="J835" s="19">
        <f t="shared" si="24"/>
        <v>4.0516666666666667</v>
      </c>
      <c r="K835" s="4"/>
    </row>
    <row r="836" spans="1:11" x14ac:dyDescent="0.25">
      <c r="A836" s="4" t="s">
        <v>264</v>
      </c>
      <c r="B836" s="1" t="s">
        <v>634</v>
      </c>
      <c r="C836" s="1"/>
      <c r="D836" s="1" t="s">
        <v>266</v>
      </c>
      <c r="E836" s="1">
        <v>85443000</v>
      </c>
      <c r="F836" s="1" t="s">
        <v>266</v>
      </c>
      <c r="G836" s="1" t="s">
        <v>277</v>
      </c>
      <c r="H836" s="18">
        <v>4.3010000000000002</v>
      </c>
      <c r="I836" s="19">
        <f t="shared" si="23"/>
        <v>6.144285714285715</v>
      </c>
      <c r="J836" s="19">
        <f t="shared" si="24"/>
        <v>7.1683333333333339</v>
      </c>
      <c r="K836" s="4"/>
    </row>
    <row r="837" spans="1:11" x14ac:dyDescent="0.25">
      <c r="A837" s="4" t="s">
        <v>264</v>
      </c>
      <c r="B837" s="1" t="s">
        <v>635</v>
      </c>
      <c r="C837" s="1"/>
      <c r="D837" s="1" t="s">
        <v>266</v>
      </c>
      <c r="E837" s="1">
        <v>85443000</v>
      </c>
      <c r="F837" s="1" t="s">
        <v>266</v>
      </c>
      <c r="G837" s="1" t="s">
        <v>277</v>
      </c>
      <c r="H837" s="18">
        <v>1.353</v>
      </c>
      <c r="I837" s="19">
        <f t="shared" si="23"/>
        <v>1.9328571428571431</v>
      </c>
      <c r="J837" s="19">
        <f t="shared" si="24"/>
        <v>2.2549999999999999</v>
      </c>
      <c r="K837" s="4"/>
    </row>
    <row r="838" spans="1:11" x14ac:dyDescent="0.25">
      <c r="A838" s="4" t="s">
        <v>264</v>
      </c>
      <c r="B838" s="1" t="s">
        <v>636</v>
      </c>
      <c r="C838" s="1"/>
      <c r="D838" s="1" t="s">
        <v>266</v>
      </c>
      <c r="E838" s="1">
        <v>85443000</v>
      </c>
      <c r="F838" s="1" t="s">
        <v>266</v>
      </c>
      <c r="G838" s="1" t="s">
        <v>277</v>
      </c>
      <c r="H838" s="18">
        <v>1.617</v>
      </c>
      <c r="I838" s="19">
        <f t="shared" si="23"/>
        <v>2.31</v>
      </c>
      <c r="J838" s="19">
        <f t="shared" si="24"/>
        <v>2.6950000000000003</v>
      </c>
      <c r="K838" s="4"/>
    </row>
    <row r="839" spans="1:11" x14ac:dyDescent="0.25">
      <c r="A839" s="4" t="s">
        <v>264</v>
      </c>
      <c r="B839" s="1" t="s">
        <v>637</v>
      </c>
      <c r="C839" s="1"/>
      <c r="D839" s="1" t="s">
        <v>266</v>
      </c>
      <c r="E839" s="1">
        <v>85443000</v>
      </c>
      <c r="F839" s="1" t="s">
        <v>266</v>
      </c>
      <c r="G839" s="1" t="s">
        <v>277</v>
      </c>
      <c r="H839" s="18">
        <v>3.2230000000000003</v>
      </c>
      <c r="I839" s="19">
        <f t="shared" si="23"/>
        <v>4.604285714285715</v>
      </c>
      <c r="J839" s="19">
        <f t="shared" si="24"/>
        <v>5.371666666666667</v>
      </c>
      <c r="K839" s="4"/>
    </row>
    <row r="840" spans="1:11" x14ac:dyDescent="0.25">
      <c r="A840" s="4" t="s">
        <v>264</v>
      </c>
      <c r="B840" s="1" t="s">
        <v>638</v>
      </c>
      <c r="C840" s="1"/>
      <c r="D840" s="1" t="s">
        <v>266</v>
      </c>
      <c r="E840" s="1">
        <v>85443000</v>
      </c>
      <c r="F840" s="1" t="s">
        <v>266</v>
      </c>
      <c r="G840" s="1" t="s">
        <v>277</v>
      </c>
      <c r="H840" s="18">
        <v>17.237000000000002</v>
      </c>
      <c r="I840" s="19">
        <f t="shared" si="23"/>
        <v>24.624285714285719</v>
      </c>
      <c r="J840" s="19">
        <f t="shared" si="24"/>
        <v>28.728333333333339</v>
      </c>
      <c r="K840" s="4"/>
    </row>
    <row r="841" spans="1:11" x14ac:dyDescent="0.25">
      <c r="A841" s="4" t="s">
        <v>264</v>
      </c>
      <c r="B841" s="1" t="s">
        <v>639</v>
      </c>
      <c r="C841" s="1"/>
      <c r="D841" s="1" t="s">
        <v>266</v>
      </c>
      <c r="E841" s="1">
        <v>85443000</v>
      </c>
      <c r="F841" s="1" t="s">
        <v>266</v>
      </c>
      <c r="G841" s="1" t="s">
        <v>277</v>
      </c>
      <c r="H841" s="18">
        <v>5.3789999999999996</v>
      </c>
      <c r="I841" s="19">
        <f t="shared" si="23"/>
        <v>7.6842857142857142</v>
      </c>
      <c r="J841" s="19">
        <f t="shared" si="24"/>
        <v>8.9649999999999999</v>
      </c>
      <c r="K841" s="4"/>
    </row>
    <row r="842" spans="1:11" x14ac:dyDescent="0.25">
      <c r="A842" s="4" t="s">
        <v>264</v>
      </c>
      <c r="B842" s="1" t="s">
        <v>640</v>
      </c>
      <c r="C842" s="1"/>
      <c r="D842" s="1" t="s">
        <v>266</v>
      </c>
      <c r="E842" s="1">
        <v>85443000</v>
      </c>
      <c r="F842" s="1" t="s">
        <v>266</v>
      </c>
      <c r="G842" s="1" t="s">
        <v>277</v>
      </c>
      <c r="H842" s="18">
        <v>11.857999999999999</v>
      </c>
      <c r="I842" s="19">
        <f t="shared" si="23"/>
        <v>16.939999999999998</v>
      </c>
      <c r="J842" s="19">
        <f t="shared" si="24"/>
        <v>19.763333333333332</v>
      </c>
      <c r="K842" s="4"/>
    </row>
    <row r="843" spans="1:11" x14ac:dyDescent="0.25">
      <c r="A843" s="4" t="s">
        <v>264</v>
      </c>
      <c r="B843" s="1" t="s">
        <v>641</v>
      </c>
      <c r="C843" s="1">
        <v>0.06</v>
      </c>
      <c r="D843" s="1" t="s">
        <v>266</v>
      </c>
      <c r="E843" s="1">
        <v>85443000</v>
      </c>
      <c r="F843" s="1" t="s">
        <v>266</v>
      </c>
      <c r="G843" s="1" t="s">
        <v>277</v>
      </c>
      <c r="H843" s="18">
        <v>5.9881108333333328</v>
      </c>
      <c r="I843" s="19">
        <f t="shared" si="23"/>
        <v>8.5544440476190466</v>
      </c>
      <c r="J843" s="19">
        <f t="shared" si="24"/>
        <v>9.9801847222222211</v>
      </c>
      <c r="K843" s="4"/>
    </row>
    <row r="844" spans="1:11" x14ac:dyDescent="0.25">
      <c r="A844" s="4" t="s">
        <v>264</v>
      </c>
      <c r="B844" s="1" t="s">
        <v>642</v>
      </c>
      <c r="C844" s="1"/>
      <c r="D844" s="1" t="s">
        <v>266</v>
      </c>
      <c r="E844" s="1">
        <v>85443000</v>
      </c>
      <c r="F844" s="1" t="s">
        <v>266</v>
      </c>
      <c r="G844" s="1" t="s">
        <v>277</v>
      </c>
      <c r="H844" s="18">
        <v>5.3789999999999996</v>
      </c>
      <c r="I844" s="19">
        <f t="shared" si="23"/>
        <v>7.6842857142857142</v>
      </c>
      <c r="J844" s="19">
        <f t="shared" si="24"/>
        <v>8.9649999999999999</v>
      </c>
      <c r="K844" s="4"/>
    </row>
    <row r="845" spans="1:11" x14ac:dyDescent="0.25">
      <c r="A845" s="4" t="s">
        <v>264</v>
      </c>
      <c r="B845" s="1" t="s">
        <v>643</v>
      </c>
      <c r="C845" s="1"/>
      <c r="D845" s="1" t="s">
        <v>266</v>
      </c>
      <c r="E845" s="1">
        <v>85443000</v>
      </c>
      <c r="F845" s="1" t="s">
        <v>266</v>
      </c>
      <c r="G845" s="1" t="s">
        <v>277</v>
      </c>
      <c r="H845" s="18">
        <v>11.308</v>
      </c>
      <c r="I845" s="19">
        <f t="shared" si="23"/>
        <v>16.154285714285717</v>
      </c>
      <c r="J845" s="19">
        <f t="shared" si="24"/>
        <v>18.846666666666668</v>
      </c>
      <c r="K845" s="4"/>
    </row>
    <row r="846" spans="1:11" x14ac:dyDescent="0.25">
      <c r="A846" s="4" t="s">
        <v>264</v>
      </c>
      <c r="B846" s="1" t="s">
        <v>644</v>
      </c>
      <c r="C846" s="1"/>
      <c r="D846" s="1" t="s">
        <v>266</v>
      </c>
      <c r="E846" s="1">
        <v>85443000</v>
      </c>
      <c r="F846" s="1" t="s">
        <v>266</v>
      </c>
      <c r="G846" s="1" t="s">
        <v>277</v>
      </c>
      <c r="H846" s="18">
        <v>2.145</v>
      </c>
      <c r="I846" s="19">
        <f t="shared" si="23"/>
        <v>3.0642857142857145</v>
      </c>
      <c r="J846" s="19">
        <f t="shared" si="24"/>
        <v>3.5750000000000002</v>
      </c>
      <c r="K846" s="4"/>
    </row>
    <row r="847" spans="1:11" x14ac:dyDescent="0.25">
      <c r="A847" s="4" t="s">
        <v>264</v>
      </c>
      <c r="B847" s="1" t="s">
        <v>645</v>
      </c>
      <c r="C847" s="1"/>
      <c r="D847" s="1" t="s">
        <v>266</v>
      </c>
      <c r="E847" s="1">
        <v>85443000</v>
      </c>
      <c r="F847" s="1" t="s">
        <v>266</v>
      </c>
      <c r="G847" s="1" t="s">
        <v>277</v>
      </c>
      <c r="H847" s="18">
        <v>21.548999999999999</v>
      </c>
      <c r="I847" s="19">
        <f t="shared" si="23"/>
        <v>30.784285714285716</v>
      </c>
      <c r="J847" s="19">
        <f t="shared" si="24"/>
        <v>35.914999999999999</v>
      </c>
      <c r="K847" s="4"/>
    </row>
    <row r="848" spans="1:11" x14ac:dyDescent="0.25">
      <c r="A848" s="4" t="s">
        <v>264</v>
      </c>
      <c r="B848" s="1" t="s">
        <v>646</v>
      </c>
      <c r="C848" s="1"/>
      <c r="D848" s="1" t="s">
        <v>266</v>
      </c>
      <c r="E848" s="1">
        <v>85443000</v>
      </c>
      <c r="F848" s="1" t="s">
        <v>266</v>
      </c>
      <c r="G848" s="1" t="s">
        <v>277</v>
      </c>
      <c r="H848" s="18">
        <v>26.939</v>
      </c>
      <c r="I848" s="19">
        <f t="shared" si="23"/>
        <v>38.484285714285718</v>
      </c>
      <c r="J848" s="19">
        <f t="shared" si="24"/>
        <v>44.898333333333333</v>
      </c>
      <c r="K848" s="4"/>
    </row>
    <row r="849" spans="1:12" x14ac:dyDescent="0.25">
      <c r="A849" s="4" t="s">
        <v>264</v>
      </c>
      <c r="B849" s="1" t="s">
        <v>647</v>
      </c>
      <c r="C849" s="1"/>
      <c r="D849" s="1" t="s">
        <v>266</v>
      </c>
      <c r="E849" s="1">
        <v>85443000</v>
      </c>
      <c r="F849" s="1" t="s">
        <v>266</v>
      </c>
      <c r="G849" s="1" t="s">
        <v>277</v>
      </c>
      <c r="H849" s="18">
        <v>9.6042133333333339</v>
      </c>
      <c r="I849" s="19">
        <f t="shared" si="23"/>
        <v>13.720304761904764</v>
      </c>
      <c r="J849" s="19">
        <f t="shared" ref="J849:J855" si="25">H849/0.6</f>
        <v>16.007022222222226</v>
      </c>
      <c r="K849" s="4"/>
    </row>
    <row r="850" spans="1:12" x14ac:dyDescent="0.25">
      <c r="A850" s="4" t="s">
        <v>264</v>
      </c>
      <c r="B850" s="1" t="s">
        <v>648</v>
      </c>
      <c r="C850" s="1"/>
      <c r="D850" s="1" t="s">
        <v>266</v>
      </c>
      <c r="E850" s="1">
        <v>85443000</v>
      </c>
      <c r="F850" s="1" t="s">
        <v>266</v>
      </c>
      <c r="G850" s="1" t="s">
        <v>277</v>
      </c>
      <c r="H850" s="18">
        <v>7.5517000000000003</v>
      </c>
      <c r="I850" s="19">
        <f t="shared" si="23"/>
        <v>10.788142857142859</v>
      </c>
      <c r="J850" s="19">
        <f t="shared" si="25"/>
        <v>12.586166666666667</v>
      </c>
      <c r="K850" s="4"/>
    </row>
    <row r="851" spans="1:12" x14ac:dyDescent="0.25">
      <c r="A851" s="4" t="s">
        <v>264</v>
      </c>
      <c r="B851" s="1" t="s">
        <v>649</v>
      </c>
      <c r="C851" s="1"/>
      <c r="D851" s="1" t="s">
        <v>266</v>
      </c>
      <c r="E851" s="1">
        <v>85443000</v>
      </c>
      <c r="F851" s="1" t="s">
        <v>266</v>
      </c>
      <c r="G851" s="1" t="s">
        <v>277</v>
      </c>
      <c r="H851" s="18">
        <v>1.1587018666666669</v>
      </c>
      <c r="I851" s="19">
        <f t="shared" si="23"/>
        <v>1.6552883809523813</v>
      </c>
      <c r="J851" s="19">
        <f t="shared" si="25"/>
        <v>1.9311697777777781</v>
      </c>
      <c r="K851" s="4"/>
    </row>
    <row r="852" spans="1:12" x14ac:dyDescent="0.25">
      <c r="A852" s="4" t="s">
        <v>264</v>
      </c>
      <c r="B852" s="1" t="s">
        <v>650</v>
      </c>
      <c r="C852" s="1"/>
      <c r="D852" s="1" t="s">
        <v>266</v>
      </c>
      <c r="E852" s="1">
        <v>85443000</v>
      </c>
      <c r="F852" s="1" t="s">
        <v>266</v>
      </c>
      <c r="G852" s="1" t="s">
        <v>277</v>
      </c>
      <c r="H852" s="18">
        <v>31.944078266666665</v>
      </c>
      <c r="I852" s="19">
        <f t="shared" si="23"/>
        <v>45.634397523809525</v>
      </c>
      <c r="J852" s="19">
        <f t="shared" si="25"/>
        <v>53.240130444444446</v>
      </c>
      <c r="K852" s="4"/>
    </row>
    <row r="853" spans="1:12" x14ac:dyDescent="0.25">
      <c r="A853" s="4" t="s">
        <v>264</v>
      </c>
      <c r="B853" s="1" t="s">
        <v>651</v>
      </c>
      <c r="C853" s="1"/>
      <c r="D853" s="1" t="s">
        <v>266</v>
      </c>
      <c r="E853" s="1">
        <v>85443000</v>
      </c>
      <c r="F853" s="1" t="s">
        <v>266</v>
      </c>
      <c r="G853" s="1" t="s">
        <v>277</v>
      </c>
      <c r="H853" s="18">
        <v>11.4559289</v>
      </c>
      <c r="I853" s="19">
        <f t="shared" si="23"/>
        <v>16.365612714285714</v>
      </c>
      <c r="J853" s="19">
        <f t="shared" si="25"/>
        <v>19.093214833333334</v>
      </c>
      <c r="K853" s="4"/>
    </row>
    <row r="854" spans="1:12" x14ac:dyDescent="0.25">
      <c r="A854" s="4" t="s">
        <v>264</v>
      </c>
      <c r="B854" s="1" t="s">
        <v>652</v>
      </c>
      <c r="C854" s="1"/>
      <c r="D854" s="1" t="s">
        <v>266</v>
      </c>
      <c r="E854" s="1">
        <v>85443000</v>
      </c>
      <c r="F854" s="1" t="s">
        <v>266</v>
      </c>
      <c r="G854" s="1" t="s">
        <v>277</v>
      </c>
      <c r="H854" s="18">
        <v>10.514289999999999</v>
      </c>
      <c r="I854" s="19">
        <f t="shared" si="23"/>
        <v>15.020414285714285</v>
      </c>
      <c r="J854" s="19">
        <f t="shared" si="25"/>
        <v>17.523816666666665</v>
      </c>
      <c r="K854" s="4"/>
    </row>
    <row r="855" spans="1:12" x14ac:dyDescent="0.25">
      <c r="A855" s="4" t="s">
        <v>264</v>
      </c>
      <c r="B855" s="1" t="s">
        <v>3677</v>
      </c>
      <c r="C855" s="1">
        <v>0.06</v>
      </c>
      <c r="D855" s="1" t="s">
        <v>266</v>
      </c>
      <c r="E855" s="1"/>
      <c r="F855" s="1" t="s">
        <v>266</v>
      </c>
      <c r="G855" s="1" t="s">
        <v>277</v>
      </c>
      <c r="H855" s="18">
        <v>1.5409999999999999</v>
      </c>
      <c r="I855" s="19">
        <f t="shared" si="23"/>
        <v>2.2014285714285715</v>
      </c>
      <c r="J855" s="19">
        <f t="shared" si="25"/>
        <v>2.5683333333333334</v>
      </c>
      <c r="K855" s="4"/>
    </row>
    <row r="856" spans="1:12" x14ac:dyDescent="0.25">
      <c r="A856" s="4" t="s">
        <v>264</v>
      </c>
      <c r="B856" s="1" t="s">
        <v>653</v>
      </c>
      <c r="C856" s="2"/>
      <c r="D856" s="1" t="s">
        <v>266</v>
      </c>
      <c r="E856" s="1">
        <v>85443000</v>
      </c>
      <c r="F856" s="1" t="s">
        <v>266</v>
      </c>
      <c r="G856" s="1" t="s">
        <v>277</v>
      </c>
      <c r="H856" s="20">
        <v>7.861513333333332</v>
      </c>
      <c r="I856" s="19">
        <f t="shared" si="23"/>
        <v>11.230733333333331</v>
      </c>
      <c r="J856" s="19">
        <f>IF(H856&gt;=90,(H856/0.7),(H856/0.6))</f>
        <v>13.10252222222222</v>
      </c>
      <c r="K856" s="4"/>
    </row>
    <row r="857" spans="1:12" s="6" customFormat="1" x14ac:dyDescent="0.25">
      <c r="A857" s="4" t="s">
        <v>264</v>
      </c>
      <c r="B857" s="1" t="s">
        <v>654</v>
      </c>
      <c r="C857" s="2"/>
      <c r="D857" s="1" t="s">
        <v>266</v>
      </c>
      <c r="E857" s="1">
        <v>85443000</v>
      </c>
      <c r="F857" s="1" t="s">
        <v>266</v>
      </c>
      <c r="G857" s="1" t="s">
        <v>277</v>
      </c>
      <c r="H857" s="20">
        <v>12.1</v>
      </c>
      <c r="I857" s="19">
        <f t="shared" si="23"/>
        <v>17.285714285714285</v>
      </c>
      <c r="J857" s="19">
        <f>IF(H857&gt;=90,(H857/0.7),(H857/0.6))</f>
        <v>20.166666666666668</v>
      </c>
      <c r="K857" s="4"/>
      <c r="L857" s="124"/>
    </row>
    <row r="858" spans="1:12" s="6" customFormat="1" x14ac:dyDescent="0.25">
      <c r="A858" s="4" t="s">
        <v>264</v>
      </c>
      <c r="B858" s="1" t="s">
        <v>3582</v>
      </c>
      <c r="C858" s="2">
        <v>0.08</v>
      </c>
      <c r="D858" s="1" t="s">
        <v>266</v>
      </c>
      <c r="E858" s="1">
        <v>85443000</v>
      </c>
      <c r="F858" s="1" t="s">
        <v>266</v>
      </c>
      <c r="G858" s="1" t="s">
        <v>277</v>
      </c>
      <c r="H858" s="20">
        <v>5.38</v>
      </c>
      <c r="I858" s="19">
        <f t="shared" si="23"/>
        <v>7.6857142857142859</v>
      </c>
      <c r="J858" s="19">
        <f>IF(H858&gt;=90,(H858/0.7),(H858/0.6))</f>
        <v>8.9666666666666668</v>
      </c>
      <c r="K858" s="4"/>
      <c r="L858" s="124"/>
    </row>
    <row r="859" spans="1:12" x14ac:dyDescent="0.25">
      <c r="A859" s="4" t="s">
        <v>264</v>
      </c>
      <c r="B859" s="1" t="s">
        <v>3608</v>
      </c>
      <c r="C859" s="1">
        <v>0.18</v>
      </c>
      <c r="D859" s="1" t="s">
        <v>266</v>
      </c>
      <c r="E859" s="1">
        <v>85258019</v>
      </c>
      <c r="F859" s="1" t="s">
        <v>266</v>
      </c>
      <c r="G859" s="1" t="s">
        <v>277</v>
      </c>
      <c r="H859" s="18">
        <v>30.76833666666667</v>
      </c>
      <c r="I859" s="19">
        <f t="shared" ref="I859:I892" si="26">H859/0.7</f>
        <v>43.954766666666671</v>
      </c>
      <c r="J859" s="19">
        <f>H859/0.7</f>
        <v>43.954766666666671</v>
      </c>
      <c r="K859" s="4"/>
    </row>
    <row r="860" spans="1:12" x14ac:dyDescent="0.25">
      <c r="A860" s="4" t="s">
        <v>264</v>
      </c>
      <c r="B860" s="1" t="s">
        <v>3609</v>
      </c>
      <c r="C860" s="1">
        <v>0.18</v>
      </c>
      <c r="D860" s="1" t="s">
        <v>266</v>
      </c>
      <c r="E860" s="1">
        <v>85258019</v>
      </c>
      <c r="F860" s="1" t="s">
        <v>266</v>
      </c>
      <c r="G860" s="1" t="s">
        <v>277</v>
      </c>
      <c r="H860" s="18">
        <v>34.486096666666661</v>
      </c>
      <c r="I860" s="19">
        <f t="shared" si="26"/>
        <v>49.265852380952374</v>
      </c>
      <c r="J860" s="19">
        <f t="shared" ref="J860:J925" si="27">H860/0.7</f>
        <v>49.265852380952374</v>
      </c>
      <c r="K860" s="4"/>
    </row>
    <row r="861" spans="1:12" x14ac:dyDescent="0.25">
      <c r="A861" s="4" t="s">
        <v>264</v>
      </c>
      <c r="B861" s="1" t="s">
        <v>3610</v>
      </c>
      <c r="C861" s="1">
        <v>0.18</v>
      </c>
      <c r="D861" s="1" t="s">
        <v>266</v>
      </c>
      <c r="E861" s="1">
        <v>85258019</v>
      </c>
      <c r="F861" s="1" t="s">
        <v>266</v>
      </c>
      <c r="G861" s="1" t="s">
        <v>277</v>
      </c>
      <c r="H861" s="18">
        <v>38.358763333333329</v>
      </c>
      <c r="I861" s="19">
        <f t="shared" si="26"/>
        <v>54.798233333333329</v>
      </c>
      <c r="J861" s="19">
        <f t="shared" si="27"/>
        <v>54.798233333333329</v>
      </c>
      <c r="K861" s="4"/>
    </row>
    <row r="862" spans="1:12" x14ac:dyDescent="0.25">
      <c r="A862" s="4" t="s">
        <v>264</v>
      </c>
      <c r="B862" s="1" t="s">
        <v>3611</v>
      </c>
      <c r="C862" s="1">
        <v>0.18</v>
      </c>
      <c r="D862" s="1" t="s">
        <v>266</v>
      </c>
      <c r="E862" s="1">
        <v>85258019</v>
      </c>
      <c r="F862" s="1" t="s">
        <v>266</v>
      </c>
      <c r="G862" s="1" t="s">
        <v>277</v>
      </c>
      <c r="H862" s="18">
        <v>19.701000000000001</v>
      </c>
      <c r="I862" s="19">
        <f t="shared" si="26"/>
        <v>28.144285714285719</v>
      </c>
      <c r="J862" s="19">
        <f t="shared" si="27"/>
        <v>28.144285714285719</v>
      </c>
      <c r="K862" s="4"/>
    </row>
    <row r="863" spans="1:12" x14ac:dyDescent="0.25">
      <c r="A863" s="4" t="s">
        <v>264</v>
      </c>
      <c r="B863" s="1" t="s">
        <v>3612</v>
      </c>
      <c r="C863" s="1">
        <v>0.18</v>
      </c>
      <c r="D863" s="1" t="s">
        <v>266</v>
      </c>
      <c r="E863" s="1">
        <v>85258019</v>
      </c>
      <c r="F863" s="1" t="s">
        <v>266</v>
      </c>
      <c r="G863" s="1" t="s">
        <v>277</v>
      </c>
      <c r="H863" s="18">
        <v>19.8</v>
      </c>
      <c r="I863" s="19">
        <f t="shared" si="26"/>
        <v>28.285714285714288</v>
      </c>
      <c r="J863" s="19">
        <f t="shared" si="27"/>
        <v>28.285714285714288</v>
      </c>
      <c r="K863" s="4"/>
    </row>
    <row r="864" spans="1:12" x14ac:dyDescent="0.25">
      <c r="A864" s="4" t="s">
        <v>264</v>
      </c>
      <c r="B864" s="1" t="s">
        <v>3613</v>
      </c>
      <c r="C864" s="1">
        <v>0.18</v>
      </c>
      <c r="D864" s="1" t="s">
        <v>266</v>
      </c>
      <c r="E864" s="1">
        <v>85258019</v>
      </c>
      <c r="F864" s="1" t="s">
        <v>266</v>
      </c>
      <c r="G864" s="1" t="s">
        <v>277</v>
      </c>
      <c r="H864" s="18">
        <v>20.350000000000001</v>
      </c>
      <c r="I864" s="19">
        <f t="shared" si="26"/>
        <v>29.071428571428577</v>
      </c>
      <c r="J864" s="19">
        <f t="shared" si="27"/>
        <v>29.071428571428577</v>
      </c>
      <c r="K864" s="4"/>
    </row>
    <row r="865" spans="1:11" x14ac:dyDescent="0.25">
      <c r="A865" s="4" t="s">
        <v>264</v>
      </c>
      <c r="B865" s="1" t="s">
        <v>3614</v>
      </c>
      <c r="C865" s="1">
        <v>0.18</v>
      </c>
      <c r="D865" s="1" t="s">
        <v>266</v>
      </c>
      <c r="E865" s="1">
        <v>85258019</v>
      </c>
      <c r="F865" s="1" t="s">
        <v>266</v>
      </c>
      <c r="G865" s="1" t="s">
        <v>277</v>
      </c>
      <c r="H865" s="18">
        <v>22.176000000000002</v>
      </c>
      <c r="I865" s="19">
        <f t="shared" si="26"/>
        <v>31.680000000000003</v>
      </c>
      <c r="J865" s="19">
        <f t="shared" si="27"/>
        <v>31.680000000000003</v>
      </c>
      <c r="K865" s="4"/>
    </row>
    <row r="866" spans="1:11" x14ac:dyDescent="0.25">
      <c r="A866" s="4" t="s">
        <v>264</v>
      </c>
      <c r="B866" s="1" t="s">
        <v>3606</v>
      </c>
      <c r="C866" s="1">
        <v>0.18</v>
      </c>
      <c r="D866" s="1" t="s">
        <v>266</v>
      </c>
      <c r="E866" s="1">
        <v>85258019</v>
      </c>
      <c r="F866" s="1" t="s">
        <v>266</v>
      </c>
      <c r="G866" s="1" t="s">
        <v>277</v>
      </c>
      <c r="H866" s="18">
        <v>19.646000000000001</v>
      </c>
      <c r="I866" s="19">
        <f t="shared" si="26"/>
        <v>28.065714285714289</v>
      </c>
      <c r="J866" s="19">
        <f t="shared" si="27"/>
        <v>28.065714285714289</v>
      </c>
      <c r="K866" s="4"/>
    </row>
    <row r="867" spans="1:11" x14ac:dyDescent="0.25">
      <c r="A867" s="4" t="s">
        <v>264</v>
      </c>
      <c r="B867" s="1" t="s">
        <v>3615</v>
      </c>
      <c r="C867" s="1">
        <v>0.18</v>
      </c>
      <c r="D867" s="1" t="s">
        <v>266</v>
      </c>
      <c r="E867" s="1">
        <v>85258019</v>
      </c>
      <c r="F867" s="1" t="s">
        <v>266</v>
      </c>
      <c r="G867" s="1" t="s">
        <v>277</v>
      </c>
      <c r="H867" s="18">
        <v>13.793999999999999</v>
      </c>
      <c r="I867" s="19">
        <f t="shared" si="26"/>
        <v>19.705714285714286</v>
      </c>
      <c r="J867" s="19">
        <f t="shared" si="27"/>
        <v>19.705714285714286</v>
      </c>
      <c r="K867" s="4"/>
    </row>
    <row r="868" spans="1:11" x14ac:dyDescent="0.25">
      <c r="A868" s="4" t="s">
        <v>264</v>
      </c>
      <c r="B868" s="1" t="s">
        <v>3616</v>
      </c>
      <c r="C868" s="1">
        <v>0.18</v>
      </c>
      <c r="D868" s="1" t="s">
        <v>266</v>
      </c>
      <c r="E868" s="1">
        <v>85258019</v>
      </c>
      <c r="F868" s="1" t="s">
        <v>266</v>
      </c>
      <c r="G868" s="1" t="s">
        <v>277</v>
      </c>
      <c r="H868" s="18">
        <v>21.317999999999998</v>
      </c>
      <c r="I868" s="19">
        <f t="shared" si="26"/>
        <v>30.454285714285714</v>
      </c>
      <c r="J868" s="19">
        <f t="shared" si="27"/>
        <v>30.454285714285714</v>
      </c>
      <c r="K868" s="4"/>
    </row>
    <row r="869" spans="1:11" x14ac:dyDescent="0.25">
      <c r="A869" s="4" t="s">
        <v>264</v>
      </c>
      <c r="B869" s="1" t="s">
        <v>3617</v>
      </c>
      <c r="C869" s="1">
        <v>0.18</v>
      </c>
      <c r="D869" s="1" t="s">
        <v>266</v>
      </c>
      <c r="E869" s="1">
        <v>85258019</v>
      </c>
      <c r="F869" s="1" t="s">
        <v>266</v>
      </c>
      <c r="G869" s="1" t="s">
        <v>277</v>
      </c>
      <c r="H869" s="18">
        <v>21.317999999999998</v>
      </c>
      <c r="I869" s="19">
        <f t="shared" si="26"/>
        <v>30.454285714285714</v>
      </c>
      <c r="J869" s="19">
        <f t="shared" si="27"/>
        <v>30.454285714285714</v>
      </c>
      <c r="K869" s="4"/>
    </row>
    <row r="870" spans="1:11" x14ac:dyDescent="0.25">
      <c r="A870" s="4" t="s">
        <v>264</v>
      </c>
      <c r="B870" s="1" t="s">
        <v>3618</v>
      </c>
      <c r="C870" s="1">
        <v>0.18</v>
      </c>
      <c r="D870" s="1" t="s">
        <v>266</v>
      </c>
      <c r="E870" s="1">
        <v>85258019</v>
      </c>
      <c r="F870" s="1" t="s">
        <v>266</v>
      </c>
      <c r="G870" s="1" t="s">
        <v>277</v>
      </c>
      <c r="H870" s="18">
        <v>21.317999999999998</v>
      </c>
      <c r="I870" s="19">
        <f t="shared" si="26"/>
        <v>30.454285714285714</v>
      </c>
      <c r="J870" s="19">
        <f t="shared" si="27"/>
        <v>30.454285714285714</v>
      </c>
      <c r="K870" s="4"/>
    </row>
    <row r="871" spans="1:11" x14ac:dyDescent="0.25">
      <c r="A871" s="4" t="s">
        <v>264</v>
      </c>
      <c r="B871" s="1" t="s">
        <v>3619</v>
      </c>
      <c r="C871" s="1">
        <v>0.18</v>
      </c>
      <c r="D871" s="1" t="s">
        <v>266</v>
      </c>
      <c r="E871" s="1">
        <v>85258019</v>
      </c>
      <c r="F871" s="1" t="s">
        <v>266</v>
      </c>
      <c r="G871" s="1" t="s">
        <v>277</v>
      </c>
      <c r="H871" s="18">
        <v>20.9</v>
      </c>
      <c r="I871" s="19">
        <f t="shared" si="26"/>
        <v>29.857142857142858</v>
      </c>
      <c r="J871" s="19">
        <f t="shared" si="27"/>
        <v>29.857142857142858</v>
      </c>
      <c r="K871" s="4"/>
    </row>
    <row r="872" spans="1:11" x14ac:dyDescent="0.25">
      <c r="A872" s="49" t="s">
        <v>264</v>
      </c>
      <c r="B872" s="21" t="s">
        <v>3656</v>
      </c>
      <c r="C872" s="21">
        <v>0.18</v>
      </c>
      <c r="D872" s="21" t="s">
        <v>266</v>
      </c>
      <c r="E872" s="21">
        <v>85258019</v>
      </c>
      <c r="F872" s="21" t="s">
        <v>266</v>
      </c>
      <c r="G872" s="21" t="s">
        <v>277</v>
      </c>
      <c r="H872" s="22"/>
      <c r="I872" s="23"/>
      <c r="J872" s="23"/>
      <c r="K872" s="49"/>
    </row>
    <row r="873" spans="1:11" x14ac:dyDescent="0.25">
      <c r="A873" s="4" t="s">
        <v>264</v>
      </c>
      <c r="B873" s="1" t="s">
        <v>3620</v>
      </c>
      <c r="C873" s="1">
        <v>0.18</v>
      </c>
      <c r="D873" s="1" t="s">
        <v>266</v>
      </c>
      <c r="E873" s="1">
        <v>85258019</v>
      </c>
      <c r="F873" s="1" t="s">
        <v>266</v>
      </c>
      <c r="G873" s="1" t="s">
        <v>277</v>
      </c>
      <c r="H873" s="18"/>
      <c r="I873" s="19">
        <v>35</v>
      </c>
      <c r="J873" s="19">
        <v>35</v>
      </c>
      <c r="K873" s="4"/>
    </row>
    <row r="874" spans="1:11" x14ac:dyDescent="0.25">
      <c r="A874" s="4" t="s">
        <v>264</v>
      </c>
      <c r="B874" s="1" t="s">
        <v>3621</v>
      </c>
      <c r="C874" s="1">
        <v>0.18</v>
      </c>
      <c r="D874" s="1" t="s">
        <v>266</v>
      </c>
      <c r="E874" s="1">
        <v>85258019</v>
      </c>
      <c r="F874" s="1" t="s">
        <v>266</v>
      </c>
      <c r="G874" s="1" t="s">
        <v>277</v>
      </c>
      <c r="H874" s="18">
        <v>71.160249999999991</v>
      </c>
      <c r="I874" s="19">
        <f t="shared" si="26"/>
        <v>101.6575</v>
      </c>
      <c r="J874" s="19">
        <f t="shared" si="27"/>
        <v>101.6575</v>
      </c>
      <c r="K874" s="4"/>
    </row>
    <row r="875" spans="1:11" x14ac:dyDescent="0.25">
      <c r="A875" s="4" t="s">
        <v>264</v>
      </c>
      <c r="B875" s="1" t="s">
        <v>3622</v>
      </c>
      <c r="C875" s="1">
        <v>0.18</v>
      </c>
      <c r="D875" s="1" t="s">
        <v>266</v>
      </c>
      <c r="E875" s="1">
        <v>85258019</v>
      </c>
      <c r="F875" s="1" t="s">
        <v>266</v>
      </c>
      <c r="G875" s="1" t="s">
        <v>277</v>
      </c>
      <c r="H875" s="18">
        <v>30.8</v>
      </c>
      <c r="I875" s="19">
        <f t="shared" si="26"/>
        <v>44.000000000000007</v>
      </c>
      <c r="J875" s="19">
        <f t="shared" si="27"/>
        <v>44.000000000000007</v>
      </c>
      <c r="K875" s="4"/>
    </row>
    <row r="876" spans="1:11" x14ac:dyDescent="0.25">
      <c r="A876" s="4" t="s">
        <v>264</v>
      </c>
      <c r="B876" s="1" t="s">
        <v>3623</v>
      </c>
      <c r="C876" s="1">
        <v>0.18</v>
      </c>
      <c r="D876" s="1" t="s">
        <v>266</v>
      </c>
      <c r="E876" s="1">
        <v>85258019</v>
      </c>
      <c r="F876" s="1" t="s">
        <v>266</v>
      </c>
      <c r="G876" s="1" t="s">
        <v>277</v>
      </c>
      <c r="H876" s="18">
        <v>29.986000000000001</v>
      </c>
      <c r="I876" s="19">
        <f t="shared" si="26"/>
        <v>42.837142857142858</v>
      </c>
      <c r="J876" s="19">
        <f t="shared" si="27"/>
        <v>42.837142857142858</v>
      </c>
      <c r="K876" s="4"/>
    </row>
    <row r="877" spans="1:11" x14ac:dyDescent="0.25">
      <c r="A877" s="4" t="s">
        <v>264</v>
      </c>
      <c r="B877" s="1" t="s">
        <v>3624</v>
      </c>
      <c r="C877" s="1">
        <v>0.18</v>
      </c>
      <c r="D877" s="1" t="s">
        <v>266</v>
      </c>
      <c r="E877" s="1">
        <v>85258019</v>
      </c>
      <c r="F877" s="1" t="s">
        <v>266</v>
      </c>
      <c r="G877" s="1" t="s">
        <v>277</v>
      </c>
      <c r="H877" s="18">
        <v>32.032000000000004</v>
      </c>
      <c r="I877" s="19">
        <f t="shared" si="26"/>
        <v>45.760000000000005</v>
      </c>
      <c r="J877" s="19">
        <f t="shared" si="27"/>
        <v>45.760000000000005</v>
      </c>
      <c r="K877" s="4"/>
    </row>
    <row r="878" spans="1:11" x14ac:dyDescent="0.25">
      <c r="A878" s="4" t="s">
        <v>264</v>
      </c>
      <c r="B878" s="1" t="s">
        <v>3625</v>
      </c>
      <c r="C878" s="1">
        <v>0.18</v>
      </c>
      <c r="D878" s="1" t="s">
        <v>266</v>
      </c>
      <c r="E878" s="1">
        <v>85258019</v>
      </c>
      <c r="F878" s="1" t="s">
        <v>266</v>
      </c>
      <c r="G878" s="1" t="s">
        <v>277</v>
      </c>
      <c r="H878" s="18">
        <v>83.95941333333333</v>
      </c>
      <c r="I878" s="19">
        <f t="shared" si="26"/>
        <v>119.94201904761906</v>
      </c>
      <c r="J878" s="19">
        <f t="shared" si="27"/>
        <v>119.94201904761906</v>
      </c>
      <c r="K878" s="4"/>
    </row>
    <row r="879" spans="1:11" x14ac:dyDescent="0.25">
      <c r="A879" s="4" t="s">
        <v>264</v>
      </c>
      <c r="B879" s="1" t="s">
        <v>3626</v>
      </c>
      <c r="C879" s="1">
        <v>0.18</v>
      </c>
      <c r="D879" s="1" t="s">
        <v>266</v>
      </c>
      <c r="E879" s="1">
        <v>85258019</v>
      </c>
      <c r="F879" s="1" t="s">
        <v>266</v>
      </c>
      <c r="G879" s="1" t="s">
        <v>277</v>
      </c>
      <c r="H879" s="18">
        <v>30.8</v>
      </c>
      <c r="I879" s="19">
        <f t="shared" si="26"/>
        <v>44.000000000000007</v>
      </c>
      <c r="J879" s="19">
        <f t="shared" si="27"/>
        <v>44.000000000000007</v>
      </c>
      <c r="K879" s="4"/>
    </row>
    <row r="880" spans="1:11" x14ac:dyDescent="0.25">
      <c r="A880" s="4" t="s">
        <v>264</v>
      </c>
      <c r="B880" s="1" t="s">
        <v>3627</v>
      </c>
      <c r="C880" s="2">
        <v>0.2</v>
      </c>
      <c r="D880" s="1" t="s">
        <v>266</v>
      </c>
      <c r="E880" s="1">
        <v>85258019</v>
      </c>
      <c r="F880" s="1" t="s">
        <v>266</v>
      </c>
      <c r="G880" s="1" t="s">
        <v>277</v>
      </c>
      <c r="H880" s="18">
        <v>18.453256666666665</v>
      </c>
      <c r="I880" s="19">
        <f t="shared" si="26"/>
        <v>26.361795238095237</v>
      </c>
      <c r="J880" s="19">
        <f t="shared" si="27"/>
        <v>26.361795238095237</v>
      </c>
      <c r="K880" s="4"/>
    </row>
    <row r="881" spans="1:12" x14ac:dyDescent="0.25">
      <c r="A881" s="4" t="s">
        <v>264</v>
      </c>
      <c r="B881" s="1" t="s">
        <v>3628</v>
      </c>
      <c r="C881" s="1"/>
      <c r="D881" s="1" t="s">
        <v>266</v>
      </c>
      <c r="E881" s="1">
        <v>85258019</v>
      </c>
      <c r="F881" s="1" t="s">
        <v>266</v>
      </c>
      <c r="G881" s="1" t="s">
        <v>277</v>
      </c>
      <c r="H881" s="18">
        <v>151.07272666666665</v>
      </c>
      <c r="I881" s="19">
        <f t="shared" si="26"/>
        <v>215.81818095238094</v>
      </c>
      <c r="J881" s="19">
        <f t="shared" si="27"/>
        <v>215.81818095238094</v>
      </c>
      <c r="K881" s="4"/>
    </row>
    <row r="882" spans="1:12" x14ac:dyDescent="0.25">
      <c r="A882" s="4" t="s">
        <v>264</v>
      </c>
      <c r="B882" s="1" t="s">
        <v>3629</v>
      </c>
      <c r="C882" s="1"/>
      <c r="D882" s="1" t="s">
        <v>266</v>
      </c>
      <c r="E882" s="1">
        <v>85258019</v>
      </c>
      <c r="F882" s="1" t="s">
        <v>266</v>
      </c>
      <c r="G882" s="1" t="s">
        <v>277</v>
      </c>
      <c r="H882" s="18">
        <v>89.1</v>
      </c>
      <c r="I882" s="19">
        <f t="shared" si="26"/>
        <v>127.28571428571429</v>
      </c>
      <c r="J882" s="19">
        <f t="shared" si="27"/>
        <v>127.28571428571429</v>
      </c>
      <c r="K882" s="4"/>
    </row>
    <row r="883" spans="1:12" x14ac:dyDescent="0.25">
      <c r="A883" s="4" t="s">
        <v>264</v>
      </c>
      <c r="B883" s="1" t="s">
        <v>3630</v>
      </c>
      <c r="C883" s="1"/>
      <c r="D883" s="1" t="s">
        <v>266</v>
      </c>
      <c r="E883" s="1">
        <v>85258019</v>
      </c>
      <c r="F883" s="1" t="s">
        <v>266</v>
      </c>
      <c r="G883" s="1" t="s">
        <v>277</v>
      </c>
      <c r="H883" s="18">
        <v>95.325689999999994</v>
      </c>
      <c r="I883" s="19">
        <f t="shared" si="26"/>
        <v>136.17955714285713</v>
      </c>
      <c r="J883" s="19">
        <f t="shared" si="27"/>
        <v>136.17955714285713</v>
      </c>
      <c r="K883" s="4"/>
    </row>
    <row r="884" spans="1:12" x14ac:dyDescent="0.25">
      <c r="A884" s="4" t="s">
        <v>264</v>
      </c>
      <c r="B884" s="1" t="s">
        <v>3631</v>
      </c>
      <c r="C884" s="1"/>
      <c r="D884" s="1" t="s">
        <v>266</v>
      </c>
      <c r="E884" s="1">
        <v>85258019</v>
      </c>
      <c r="F884" s="1" t="s">
        <v>266</v>
      </c>
      <c r="G884" s="1" t="s">
        <v>277</v>
      </c>
      <c r="H884" s="18">
        <v>78.653859999999995</v>
      </c>
      <c r="I884" s="19">
        <f t="shared" si="26"/>
        <v>112.36265714285715</v>
      </c>
      <c r="J884" s="19">
        <f t="shared" si="27"/>
        <v>112.36265714285715</v>
      </c>
      <c r="K884" s="4"/>
    </row>
    <row r="885" spans="1:12" x14ac:dyDescent="0.25">
      <c r="A885" s="4" t="s">
        <v>264</v>
      </c>
      <c r="B885" s="1" t="s">
        <v>3632</v>
      </c>
      <c r="C885" s="1"/>
      <c r="D885" s="1" t="s">
        <v>266</v>
      </c>
      <c r="E885" s="1">
        <v>85258019</v>
      </c>
      <c r="F885" s="1" t="s">
        <v>266</v>
      </c>
      <c r="G885" s="1" t="s">
        <v>277</v>
      </c>
      <c r="H885" s="18">
        <v>80.164199999999994</v>
      </c>
      <c r="I885" s="19">
        <f t="shared" si="26"/>
        <v>114.52028571428572</v>
      </c>
      <c r="J885" s="19">
        <f t="shared" si="27"/>
        <v>114.52028571428572</v>
      </c>
      <c r="K885" s="4"/>
    </row>
    <row r="886" spans="1:12" x14ac:dyDescent="0.25">
      <c r="A886" s="4" t="s">
        <v>264</v>
      </c>
      <c r="B886" s="1" t="s">
        <v>3633</v>
      </c>
      <c r="C886" s="1"/>
      <c r="D886" s="1" t="s">
        <v>266</v>
      </c>
      <c r="E886" s="1">
        <v>85258019</v>
      </c>
      <c r="F886" s="1" t="s">
        <v>266</v>
      </c>
      <c r="G886" s="1" t="s">
        <v>277</v>
      </c>
      <c r="H886" s="18">
        <v>121</v>
      </c>
      <c r="I886" s="19">
        <f t="shared" si="26"/>
        <v>172.85714285714286</v>
      </c>
      <c r="J886" s="19">
        <f t="shared" si="27"/>
        <v>172.85714285714286</v>
      </c>
      <c r="K886" s="4"/>
    </row>
    <row r="887" spans="1:12" x14ac:dyDescent="0.25">
      <c r="A887" s="4" t="s">
        <v>264</v>
      </c>
      <c r="B887" s="1" t="s">
        <v>3634</v>
      </c>
      <c r="C887" s="1"/>
      <c r="D887" s="1" t="s">
        <v>266</v>
      </c>
      <c r="E887" s="1">
        <v>85258019</v>
      </c>
      <c r="F887" s="1" t="s">
        <v>266</v>
      </c>
      <c r="G887" s="1" t="s">
        <v>277</v>
      </c>
      <c r="H887" s="18">
        <v>0.627</v>
      </c>
      <c r="I887" s="19">
        <f t="shared" si="26"/>
        <v>0.8957142857142858</v>
      </c>
      <c r="J887" s="19">
        <f t="shared" si="27"/>
        <v>0.8957142857142858</v>
      </c>
      <c r="K887" s="4"/>
    </row>
    <row r="888" spans="1:12" x14ac:dyDescent="0.25">
      <c r="A888" s="4" t="s">
        <v>264</v>
      </c>
      <c r="B888" s="1" t="s">
        <v>3635</v>
      </c>
      <c r="C888" s="1"/>
      <c r="D888" s="1" t="s">
        <v>266</v>
      </c>
      <c r="E888" s="1">
        <v>85258019</v>
      </c>
      <c r="F888" s="1" t="s">
        <v>266</v>
      </c>
      <c r="G888" s="1" t="s">
        <v>277</v>
      </c>
      <c r="H888" s="18">
        <v>215.05498900000003</v>
      </c>
      <c r="I888" s="19">
        <f t="shared" si="26"/>
        <v>307.22141285714292</v>
      </c>
      <c r="J888" s="19">
        <f t="shared" si="27"/>
        <v>307.22141285714292</v>
      </c>
      <c r="K888" s="4"/>
    </row>
    <row r="889" spans="1:12" x14ac:dyDescent="0.25">
      <c r="A889" s="4" t="s">
        <v>264</v>
      </c>
      <c r="B889" s="1" t="s">
        <v>3636</v>
      </c>
      <c r="C889" s="1"/>
      <c r="D889" s="1" t="s">
        <v>266</v>
      </c>
      <c r="E889" s="1">
        <v>85258019</v>
      </c>
      <c r="F889" s="1" t="s">
        <v>266</v>
      </c>
      <c r="G889" s="1" t="s">
        <v>277</v>
      </c>
      <c r="H889" s="18">
        <v>3.85</v>
      </c>
      <c r="I889" s="19">
        <f t="shared" si="26"/>
        <v>5.5000000000000009</v>
      </c>
      <c r="J889" s="19">
        <f t="shared" si="27"/>
        <v>5.5000000000000009</v>
      </c>
      <c r="K889" s="4"/>
    </row>
    <row r="890" spans="1:12" x14ac:dyDescent="0.25">
      <c r="A890" s="4" t="s">
        <v>264</v>
      </c>
      <c r="B890" s="1" t="s">
        <v>3637</v>
      </c>
      <c r="C890" s="1"/>
      <c r="D890" s="1" t="s">
        <v>266</v>
      </c>
      <c r="E890" s="1">
        <v>85258019</v>
      </c>
      <c r="F890" s="1" t="s">
        <v>266</v>
      </c>
      <c r="G890" s="1" t="s">
        <v>277</v>
      </c>
      <c r="H890" s="18">
        <v>37.620000000000005</v>
      </c>
      <c r="I890" s="19">
        <f t="shared" si="26"/>
        <v>53.742857142857154</v>
      </c>
      <c r="J890" s="19">
        <f t="shared" si="27"/>
        <v>53.742857142857154</v>
      </c>
      <c r="K890" s="4"/>
    </row>
    <row r="891" spans="1:12" s="6" customFormat="1" x14ac:dyDescent="0.25">
      <c r="A891" s="4" t="s">
        <v>264</v>
      </c>
      <c r="B891" s="1" t="s">
        <v>3638</v>
      </c>
      <c r="C891" s="1"/>
      <c r="D891" s="1" t="s">
        <v>266</v>
      </c>
      <c r="E891" s="1">
        <v>85258019</v>
      </c>
      <c r="F891" s="1" t="s">
        <v>266</v>
      </c>
      <c r="G891" s="1" t="s">
        <v>277</v>
      </c>
      <c r="H891" s="18">
        <v>78.305319999999995</v>
      </c>
      <c r="I891" s="19">
        <f t="shared" si="26"/>
        <v>111.86474285714286</v>
      </c>
      <c r="J891" s="19">
        <f t="shared" si="27"/>
        <v>111.86474285714286</v>
      </c>
      <c r="K891" s="4"/>
      <c r="L891" s="124"/>
    </row>
    <row r="892" spans="1:12" x14ac:dyDescent="0.25">
      <c r="A892" s="4" t="s">
        <v>264</v>
      </c>
      <c r="B892" s="1" t="s">
        <v>3639</v>
      </c>
      <c r="C892" s="1"/>
      <c r="D892" s="1" t="s">
        <v>266</v>
      </c>
      <c r="E892" s="1">
        <v>85258019</v>
      </c>
      <c r="F892" s="1" t="s">
        <v>266</v>
      </c>
      <c r="G892" s="1" t="s">
        <v>277</v>
      </c>
      <c r="H892" s="18">
        <v>74.122839999999997</v>
      </c>
      <c r="I892" s="19">
        <f t="shared" si="26"/>
        <v>105.88977142857144</v>
      </c>
      <c r="J892" s="19">
        <f t="shared" si="27"/>
        <v>105.88977142857144</v>
      </c>
      <c r="K892" s="4"/>
    </row>
    <row r="893" spans="1:12" x14ac:dyDescent="0.25">
      <c r="A893" s="4" t="s">
        <v>264</v>
      </c>
      <c r="B893" s="1" t="s">
        <v>3640</v>
      </c>
      <c r="C893" s="1"/>
      <c r="D893" s="1" t="s">
        <v>266</v>
      </c>
      <c r="E893" s="1">
        <v>85258019</v>
      </c>
      <c r="F893" s="1" t="s">
        <v>266</v>
      </c>
      <c r="G893" s="1" t="s">
        <v>277</v>
      </c>
      <c r="H893" s="18">
        <v>34.1</v>
      </c>
      <c r="I893" s="19">
        <f t="shared" ref="I893:I924" si="28">H893/0.7</f>
        <v>48.714285714285722</v>
      </c>
      <c r="J893" s="19">
        <f t="shared" si="27"/>
        <v>48.714285714285722</v>
      </c>
      <c r="K893" s="4"/>
    </row>
    <row r="894" spans="1:12" x14ac:dyDescent="0.25">
      <c r="A894" s="4" t="s">
        <v>264</v>
      </c>
      <c r="B894" s="1" t="s">
        <v>3641</v>
      </c>
      <c r="C894" s="1"/>
      <c r="D894" s="1" t="s">
        <v>266</v>
      </c>
      <c r="E894" s="1">
        <v>85258019</v>
      </c>
      <c r="F894" s="1" t="s">
        <v>266</v>
      </c>
      <c r="G894" s="1" t="s">
        <v>277</v>
      </c>
      <c r="H894" s="18">
        <v>216.92742333333334</v>
      </c>
      <c r="I894" s="19">
        <f t="shared" si="28"/>
        <v>309.89631904761904</v>
      </c>
      <c r="J894" s="19">
        <f t="shared" si="27"/>
        <v>309.89631904761904</v>
      </c>
      <c r="K894" s="4"/>
    </row>
    <row r="895" spans="1:12" x14ac:dyDescent="0.25">
      <c r="A895" s="4" t="s">
        <v>264</v>
      </c>
      <c r="B895" s="1" t="s">
        <v>3679</v>
      </c>
      <c r="C895" s="1"/>
      <c r="D895" s="1" t="s">
        <v>266</v>
      </c>
      <c r="E895" s="1">
        <v>85258019</v>
      </c>
      <c r="F895" s="1" t="s">
        <v>266</v>
      </c>
      <c r="G895" s="1" t="s">
        <v>277</v>
      </c>
      <c r="H895" s="18">
        <v>155</v>
      </c>
      <c r="I895" s="19">
        <f t="shared" si="28"/>
        <v>221.42857142857144</v>
      </c>
      <c r="J895" s="19">
        <f t="shared" si="27"/>
        <v>221.42857142857144</v>
      </c>
      <c r="K895" s="4"/>
    </row>
    <row r="896" spans="1:12" x14ac:dyDescent="0.25">
      <c r="A896" s="4" t="s">
        <v>264</v>
      </c>
      <c r="B896" s="1" t="s">
        <v>3680</v>
      </c>
      <c r="C896" s="1">
        <v>0.74</v>
      </c>
      <c r="D896" s="1" t="s">
        <v>266</v>
      </c>
      <c r="E896" s="1">
        <v>85258019</v>
      </c>
      <c r="F896" s="1" t="s">
        <v>266</v>
      </c>
      <c r="G896" s="1" t="s">
        <v>277</v>
      </c>
      <c r="H896" s="18">
        <v>56.1</v>
      </c>
      <c r="I896" s="19">
        <f t="shared" si="28"/>
        <v>80.142857142857153</v>
      </c>
      <c r="J896" s="19">
        <f t="shared" si="27"/>
        <v>80.142857142857153</v>
      </c>
      <c r="K896" s="4"/>
    </row>
    <row r="897" spans="1:11" x14ac:dyDescent="0.25">
      <c r="A897" s="4" t="s">
        <v>264</v>
      </c>
      <c r="B897" s="1" t="s">
        <v>655</v>
      </c>
      <c r="C897" s="1"/>
      <c r="D897" s="1" t="s">
        <v>266</v>
      </c>
      <c r="E897" s="1">
        <v>85258019</v>
      </c>
      <c r="F897" s="1" t="s">
        <v>266</v>
      </c>
      <c r="G897" s="1" t="s">
        <v>277</v>
      </c>
      <c r="H897" s="18">
        <v>77.967999999999989</v>
      </c>
      <c r="I897" s="19">
        <f t="shared" si="28"/>
        <v>111.38285714285713</v>
      </c>
      <c r="J897" s="19">
        <f t="shared" si="27"/>
        <v>111.38285714285713</v>
      </c>
      <c r="K897" s="4"/>
    </row>
    <row r="898" spans="1:11" x14ac:dyDescent="0.25">
      <c r="A898" s="4" t="s">
        <v>264</v>
      </c>
      <c r="B898" s="1" t="s">
        <v>3681</v>
      </c>
      <c r="C898" s="1">
        <v>0.02</v>
      </c>
      <c r="D898" s="1" t="s">
        <v>266</v>
      </c>
      <c r="E898" s="1">
        <v>85443000</v>
      </c>
      <c r="F898" s="1" t="s">
        <v>266</v>
      </c>
      <c r="G898" s="1" t="s">
        <v>277</v>
      </c>
      <c r="H898" s="18">
        <v>12.1</v>
      </c>
      <c r="I898" s="19">
        <f t="shared" si="28"/>
        <v>17.285714285714285</v>
      </c>
      <c r="J898" s="19">
        <f t="shared" si="27"/>
        <v>17.285714285714285</v>
      </c>
      <c r="K898" s="4"/>
    </row>
    <row r="899" spans="1:11" x14ac:dyDescent="0.25">
      <c r="A899" s="4" t="s">
        <v>264</v>
      </c>
      <c r="B899" s="1" t="s">
        <v>3682</v>
      </c>
      <c r="C899" s="1"/>
      <c r="D899" s="1" t="s">
        <v>266</v>
      </c>
      <c r="E899" s="1">
        <v>85258019</v>
      </c>
      <c r="F899" s="1" t="s">
        <v>266</v>
      </c>
      <c r="G899" s="1" t="s">
        <v>277</v>
      </c>
      <c r="H899" s="18">
        <v>86.9</v>
      </c>
      <c r="I899" s="19">
        <f t="shared" si="28"/>
        <v>124.14285714285715</v>
      </c>
      <c r="J899" s="19">
        <f t="shared" si="27"/>
        <v>124.14285714285715</v>
      </c>
      <c r="K899" s="4"/>
    </row>
    <row r="900" spans="1:11" x14ac:dyDescent="0.25">
      <c r="A900" s="4" t="s">
        <v>264</v>
      </c>
      <c r="B900" s="1" t="s">
        <v>3683</v>
      </c>
      <c r="C900" s="1"/>
      <c r="D900" s="1" t="s">
        <v>266</v>
      </c>
      <c r="E900" s="1">
        <v>85258019</v>
      </c>
      <c r="F900" s="1" t="s">
        <v>266</v>
      </c>
      <c r="G900" s="1" t="s">
        <v>277</v>
      </c>
      <c r="H900" s="18">
        <v>75.900000000000006</v>
      </c>
      <c r="I900" s="19">
        <f t="shared" si="28"/>
        <v>108.42857142857144</v>
      </c>
      <c r="J900" s="19">
        <f t="shared" si="27"/>
        <v>108.42857142857144</v>
      </c>
      <c r="K900" s="4"/>
    </row>
    <row r="901" spans="1:11" x14ac:dyDescent="0.25">
      <c r="A901" s="4" t="s">
        <v>264</v>
      </c>
      <c r="B901" s="1" t="s">
        <v>3602</v>
      </c>
      <c r="C901" s="1">
        <v>0.52</v>
      </c>
      <c r="D901" s="1" t="s">
        <v>266</v>
      </c>
      <c r="E901" s="1">
        <v>85258019</v>
      </c>
      <c r="F901" s="1" t="s">
        <v>266</v>
      </c>
      <c r="G901" s="1" t="s">
        <v>277</v>
      </c>
      <c r="H901" s="18">
        <v>71.393384533333332</v>
      </c>
      <c r="I901" s="19">
        <f t="shared" si="28"/>
        <v>101.99054933333333</v>
      </c>
      <c r="J901" s="19">
        <f t="shared" si="27"/>
        <v>101.99054933333333</v>
      </c>
      <c r="K901" s="4"/>
    </row>
    <row r="902" spans="1:11" x14ac:dyDescent="0.25">
      <c r="A902" s="4" t="s">
        <v>264</v>
      </c>
      <c r="B902" s="1" t="s">
        <v>3684</v>
      </c>
      <c r="C902" s="1"/>
      <c r="D902" s="1" t="s">
        <v>266</v>
      </c>
      <c r="E902" s="1">
        <v>85258019</v>
      </c>
      <c r="F902" s="1" t="s">
        <v>266</v>
      </c>
      <c r="G902" s="1" t="s">
        <v>277</v>
      </c>
      <c r="H902" s="18">
        <v>223.85310676666668</v>
      </c>
      <c r="I902" s="19">
        <f t="shared" si="28"/>
        <v>319.79015252380958</v>
      </c>
      <c r="J902" s="19">
        <f t="shared" si="27"/>
        <v>319.79015252380958</v>
      </c>
      <c r="K902" s="4"/>
    </row>
    <row r="903" spans="1:11" x14ac:dyDescent="0.25">
      <c r="A903" s="4" t="s">
        <v>264</v>
      </c>
      <c r="B903" s="1" t="s">
        <v>3685</v>
      </c>
      <c r="C903" s="1"/>
      <c r="D903" s="1" t="s">
        <v>266</v>
      </c>
      <c r="E903" s="1">
        <v>85258019</v>
      </c>
      <c r="F903" s="1" t="s">
        <v>266</v>
      </c>
      <c r="G903" s="1" t="s">
        <v>277</v>
      </c>
      <c r="H903" s="18">
        <v>72.627409766666673</v>
      </c>
      <c r="I903" s="19">
        <f t="shared" si="28"/>
        <v>103.75344252380954</v>
      </c>
      <c r="J903" s="19">
        <f t="shared" si="27"/>
        <v>103.75344252380954</v>
      </c>
      <c r="K903" s="4"/>
    </row>
    <row r="904" spans="1:11" x14ac:dyDescent="0.25">
      <c r="A904" s="4" t="s">
        <v>264</v>
      </c>
      <c r="B904" s="1" t="s">
        <v>3686</v>
      </c>
      <c r="C904" s="1"/>
      <c r="D904" s="1" t="s">
        <v>266</v>
      </c>
      <c r="E904" s="1">
        <v>85258019</v>
      </c>
      <c r="F904" s="1" t="s">
        <v>266</v>
      </c>
      <c r="G904" s="1" t="s">
        <v>277</v>
      </c>
      <c r="H904" s="18">
        <v>201.81550346666666</v>
      </c>
      <c r="I904" s="19">
        <f t="shared" si="28"/>
        <v>288.30786209523808</v>
      </c>
      <c r="J904" s="19">
        <f t="shared" si="27"/>
        <v>288.30786209523808</v>
      </c>
      <c r="K904" s="4"/>
    </row>
    <row r="905" spans="1:11" x14ac:dyDescent="0.25">
      <c r="A905" s="4" t="s">
        <v>264</v>
      </c>
      <c r="B905" s="1" t="s">
        <v>3687</v>
      </c>
      <c r="C905" s="1"/>
      <c r="D905" s="1" t="s">
        <v>266</v>
      </c>
      <c r="E905" s="1">
        <v>85258019</v>
      </c>
      <c r="F905" s="1" t="s">
        <v>266</v>
      </c>
      <c r="G905" s="1" t="s">
        <v>277</v>
      </c>
      <c r="H905" s="18">
        <v>66.048329999999993</v>
      </c>
      <c r="I905" s="19">
        <f t="shared" si="28"/>
        <v>94.354757142857139</v>
      </c>
      <c r="J905" s="19">
        <f t="shared" si="27"/>
        <v>94.354757142857139</v>
      </c>
      <c r="K905" s="4"/>
    </row>
    <row r="906" spans="1:11" x14ac:dyDescent="0.25">
      <c r="A906" s="4" t="s">
        <v>264</v>
      </c>
      <c r="B906" s="1" t="s">
        <v>3688</v>
      </c>
      <c r="C906" s="1"/>
      <c r="D906" s="1" t="s">
        <v>266</v>
      </c>
      <c r="E906" s="1">
        <v>85258019</v>
      </c>
      <c r="F906" s="1" t="s">
        <v>266</v>
      </c>
      <c r="G906" s="1" t="s">
        <v>277</v>
      </c>
      <c r="H906" s="18">
        <v>3.85</v>
      </c>
      <c r="I906" s="19">
        <f t="shared" si="28"/>
        <v>5.5000000000000009</v>
      </c>
      <c r="J906" s="19">
        <f t="shared" si="27"/>
        <v>5.5000000000000009</v>
      </c>
      <c r="K906" s="4"/>
    </row>
    <row r="907" spans="1:11" x14ac:dyDescent="0.25">
      <c r="A907" s="4" t="s">
        <v>264</v>
      </c>
      <c r="B907" s="1" t="s">
        <v>3689</v>
      </c>
      <c r="C907" s="1">
        <v>0.04</v>
      </c>
      <c r="D907" s="1" t="s">
        <v>266</v>
      </c>
      <c r="E907" s="1">
        <v>85258019</v>
      </c>
      <c r="F907" s="1" t="s">
        <v>266</v>
      </c>
      <c r="G907" s="1" t="s">
        <v>277</v>
      </c>
      <c r="H907" s="18">
        <v>16.5</v>
      </c>
      <c r="I907" s="19">
        <f t="shared" si="28"/>
        <v>23.571428571428573</v>
      </c>
      <c r="J907" s="19">
        <f t="shared" si="27"/>
        <v>23.571428571428573</v>
      </c>
      <c r="K907" s="4"/>
    </row>
    <row r="908" spans="1:11" x14ac:dyDescent="0.25">
      <c r="A908" s="4" t="s">
        <v>264</v>
      </c>
      <c r="B908" s="1" t="s">
        <v>3690</v>
      </c>
      <c r="C908" s="1"/>
      <c r="D908" s="1" t="s">
        <v>266</v>
      </c>
      <c r="E908" s="1">
        <v>85258019</v>
      </c>
      <c r="F908" s="1" t="s">
        <v>266</v>
      </c>
      <c r="G908" s="1" t="s">
        <v>277</v>
      </c>
      <c r="H908" s="18">
        <v>11</v>
      </c>
      <c r="I908" s="19">
        <f t="shared" si="28"/>
        <v>15.714285714285715</v>
      </c>
      <c r="J908" s="19">
        <f t="shared" si="27"/>
        <v>15.714285714285715</v>
      </c>
      <c r="K908" s="4"/>
    </row>
    <row r="909" spans="1:11" x14ac:dyDescent="0.25">
      <c r="A909" s="4" t="s">
        <v>264</v>
      </c>
      <c r="B909" s="1" t="s">
        <v>3691</v>
      </c>
      <c r="C909" s="1"/>
      <c r="D909" s="1" t="s">
        <v>266</v>
      </c>
      <c r="E909" s="1">
        <v>85258019</v>
      </c>
      <c r="F909" s="1" t="s">
        <v>266</v>
      </c>
      <c r="G909" s="1" t="s">
        <v>277</v>
      </c>
      <c r="H909" s="18">
        <v>11</v>
      </c>
      <c r="I909" s="19">
        <f t="shared" si="28"/>
        <v>15.714285714285715</v>
      </c>
      <c r="J909" s="19">
        <f t="shared" si="27"/>
        <v>15.714285714285715</v>
      </c>
      <c r="K909" s="4"/>
    </row>
    <row r="910" spans="1:11" x14ac:dyDescent="0.25">
      <c r="A910" s="4" t="s">
        <v>264</v>
      </c>
      <c r="B910" s="1" t="s">
        <v>3692</v>
      </c>
      <c r="C910" s="1"/>
      <c r="D910" s="1" t="s">
        <v>266</v>
      </c>
      <c r="E910" s="1">
        <v>85258019</v>
      </c>
      <c r="F910" s="1" t="s">
        <v>266</v>
      </c>
      <c r="G910" s="1" t="s">
        <v>277</v>
      </c>
      <c r="H910" s="18">
        <v>11</v>
      </c>
      <c r="I910" s="19">
        <f t="shared" si="28"/>
        <v>15.714285714285715</v>
      </c>
      <c r="J910" s="19">
        <f t="shared" si="27"/>
        <v>15.714285714285715</v>
      </c>
      <c r="K910" s="4"/>
    </row>
    <row r="911" spans="1:11" x14ac:dyDescent="0.25">
      <c r="A911" s="4" t="s">
        <v>264</v>
      </c>
      <c r="B911" s="1" t="s">
        <v>3693</v>
      </c>
      <c r="C911" s="1"/>
      <c r="D911" s="1" t="s">
        <v>266</v>
      </c>
      <c r="E911" s="1">
        <v>85258019</v>
      </c>
      <c r="F911" s="1" t="s">
        <v>266</v>
      </c>
      <c r="G911" s="1" t="s">
        <v>277</v>
      </c>
      <c r="H911" s="18">
        <v>19.8</v>
      </c>
      <c r="I911" s="19">
        <f t="shared" si="28"/>
        <v>28.285714285714288</v>
      </c>
      <c r="J911" s="19">
        <f t="shared" si="27"/>
        <v>28.285714285714288</v>
      </c>
      <c r="K911" s="4"/>
    </row>
    <row r="912" spans="1:11" x14ac:dyDescent="0.25">
      <c r="A912" s="4" t="s">
        <v>264</v>
      </c>
      <c r="B912" s="1" t="s">
        <v>3694</v>
      </c>
      <c r="C912" s="1"/>
      <c r="D912" s="1" t="s">
        <v>266</v>
      </c>
      <c r="E912" s="1">
        <v>85258019</v>
      </c>
      <c r="F912" s="1" t="s">
        <v>266</v>
      </c>
      <c r="G912" s="1" t="s">
        <v>277</v>
      </c>
      <c r="H912" s="18">
        <v>13.64</v>
      </c>
      <c r="I912" s="19">
        <f t="shared" si="28"/>
        <v>19.485714285714288</v>
      </c>
      <c r="J912" s="19">
        <f t="shared" si="27"/>
        <v>19.485714285714288</v>
      </c>
      <c r="K912" s="4"/>
    </row>
    <row r="913" spans="1:12" x14ac:dyDescent="0.25">
      <c r="A913" s="4" t="s">
        <v>264</v>
      </c>
      <c r="B913" s="1" t="s">
        <v>3695</v>
      </c>
      <c r="C913" s="1"/>
      <c r="D913" s="1" t="s">
        <v>266</v>
      </c>
      <c r="E913" s="1">
        <v>85258019</v>
      </c>
      <c r="F913" s="1" t="s">
        <v>266</v>
      </c>
      <c r="G913" s="1" t="s">
        <v>277</v>
      </c>
      <c r="H913" s="18">
        <v>6.95</v>
      </c>
      <c r="I913" s="19">
        <f t="shared" si="28"/>
        <v>9.9285714285714288</v>
      </c>
      <c r="J913" s="19">
        <f t="shared" si="27"/>
        <v>9.9285714285714288</v>
      </c>
      <c r="K913" s="4"/>
    </row>
    <row r="914" spans="1:12" x14ac:dyDescent="0.25">
      <c r="A914" s="4" t="s">
        <v>264</v>
      </c>
      <c r="B914" s="1" t="s">
        <v>3696</v>
      </c>
      <c r="C914" s="1"/>
      <c r="D914" s="1" t="s">
        <v>266</v>
      </c>
      <c r="E914" s="1">
        <v>85258019</v>
      </c>
      <c r="F914" s="1" t="s">
        <v>266</v>
      </c>
      <c r="G914" s="1" t="s">
        <v>277</v>
      </c>
      <c r="H914" s="18">
        <v>75.900000000000006</v>
      </c>
      <c r="I914" s="19">
        <f t="shared" si="28"/>
        <v>108.42857142857144</v>
      </c>
      <c r="J914" s="19">
        <f t="shared" si="27"/>
        <v>108.42857142857144</v>
      </c>
      <c r="K914" s="4"/>
    </row>
    <row r="915" spans="1:12" x14ac:dyDescent="0.25">
      <c r="A915" s="4" t="s">
        <v>264</v>
      </c>
      <c r="B915" s="1" t="s">
        <v>3697</v>
      </c>
      <c r="C915" s="1"/>
      <c r="D915" s="1" t="s">
        <v>266</v>
      </c>
      <c r="E915" s="1">
        <v>85258019</v>
      </c>
      <c r="F915" s="1" t="s">
        <v>266</v>
      </c>
      <c r="G915" s="1" t="s">
        <v>277</v>
      </c>
      <c r="H915" s="18">
        <v>92.629926733333335</v>
      </c>
      <c r="I915" s="19">
        <f t="shared" si="28"/>
        <v>132.32846676190476</v>
      </c>
      <c r="J915" s="19">
        <f t="shared" si="27"/>
        <v>132.32846676190476</v>
      </c>
      <c r="K915" s="4"/>
    </row>
    <row r="916" spans="1:12" x14ac:dyDescent="0.25">
      <c r="A916" s="4" t="s">
        <v>264</v>
      </c>
      <c r="B916" s="1" t="s">
        <v>3698</v>
      </c>
      <c r="C916" s="1"/>
      <c r="D916" s="1" t="s">
        <v>266</v>
      </c>
      <c r="E916" s="1">
        <v>85258019</v>
      </c>
      <c r="F916" s="1" t="s">
        <v>266</v>
      </c>
      <c r="G916" s="1" t="s">
        <v>277</v>
      </c>
      <c r="H916" s="18">
        <v>119.70412666666667</v>
      </c>
      <c r="I916" s="19">
        <f t="shared" si="28"/>
        <v>171.00589523809526</v>
      </c>
      <c r="J916" s="19">
        <f t="shared" si="27"/>
        <v>171.00589523809526</v>
      </c>
      <c r="K916" s="4"/>
    </row>
    <row r="917" spans="1:12" x14ac:dyDescent="0.25">
      <c r="A917" s="4" t="s">
        <v>264</v>
      </c>
      <c r="B917" s="1" t="s">
        <v>3699</v>
      </c>
      <c r="C917" s="1"/>
      <c r="D917" s="1" t="s">
        <v>266</v>
      </c>
      <c r="E917" s="1">
        <v>85258019</v>
      </c>
      <c r="F917" s="1" t="s">
        <v>266</v>
      </c>
      <c r="G917" s="1" t="s">
        <v>277</v>
      </c>
      <c r="H917" s="18">
        <v>183.7</v>
      </c>
      <c r="I917" s="19">
        <f t="shared" si="28"/>
        <v>262.42857142857144</v>
      </c>
      <c r="J917" s="19">
        <f t="shared" si="27"/>
        <v>262.42857142857144</v>
      </c>
      <c r="K917" s="4"/>
    </row>
    <row r="918" spans="1:12" x14ac:dyDescent="0.25">
      <c r="A918" s="4" t="s">
        <v>264</v>
      </c>
      <c r="B918" s="1" t="s">
        <v>3700</v>
      </c>
      <c r="C918" s="1"/>
      <c r="D918" s="1" t="s">
        <v>266</v>
      </c>
      <c r="E918" s="1">
        <v>85258019</v>
      </c>
      <c r="F918" s="1" t="s">
        <v>266</v>
      </c>
      <c r="G918" s="1" t="s">
        <v>277</v>
      </c>
      <c r="H918" s="18">
        <v>11</v>
      </c>
      <c r="I918" s="19">
        <f t="shared" si="28"/>
        <v>15.714285714285715</v>
      </c>
      <c r="J918" s="19">
        <f t="shared" si="27"/>
        <v>15.714285714285715</v>
      </c>
      <c r="K918" s="4"/>
    </row>
    <row r="919" spans="1:12" x14ac:dyDescent="0.25">
      <c r="A919" s="4" t="s">
        <v>264</v>
      </c>
      <c r="B919" s="1" t="s">
        <v>3701</v>
      </c>
      <c r="C919" s="1"/>
      <c r="D919" s="1" t="s">
        <v>266</v>
      </c>
      <c r="E919" s="1">
        <v>85258019</v>
      </c>
      <c r="F919" s="1" t="s">
        <v>266</v>
      </c>
      <c r="G919" s="1" t="s">
        <v>277</v>
      </c>
      <c r="H919" s="18">
        <v>11.926457900000001</v>
      </c>
      <c r="I919" s="19">
        <f t="shared" si="28"/>
        <v>17.037797000000001</v>
      </c>
      <c r="J919" s="19">
        <f t="shared" si="27"/>
        <v>17.037797000000001</v>
      </c>
      <c r="K919" s="4"/>
    </row>
    <row r="920" spans="1:12" s="6" customFormat="1" x14ac:dyDescent="0.25">
      <c r="A920" s="4" t="s">
        <v>264</v>
      </c>
      <c r="B920" s="1" t="s">
        <v>3702</v>
      </c>
      <c r="C920" s="1"/>
      <c r="D920" s="1" t="s">
        <v>266</v>
      </c>
      <c r="E920" s="1">
        <v>85258019</v>
      </c>
      <c r="F920" s="1" t="s">
        <v>266</v>
      </c>
      <c r="G920" s="1" t="s">
        <v>277</v>
      </c>
      <c r="H920" s="18">
        <v>34.1</v>
      </c>
      <c r="I920" s="19">
        <f t="shared" si="28"/>
        <v>48.714285714285722</v>
      </c>
      <c r="J920" s="19">
        <f t="shared" si="27"/>
        <v>48.714285714285722</v>
      </c>
      <c r="K920" s="4"/>
      <c r="L920" s="124"/>
    </row>
    <row r="921" spans="1:12" x14ac:dyDescent="0.25">
      <c r="A921" s="4" t="s">
        <v>264</v>
      </c>
      <c r="B921" s="1" t="s">
        <v>3703</v>
      </c>
      <c r="C921" s="1"/>
      <c r="D921" s="1" t="s">
        <v>266</v>
      </c>
      <c r="E921" s="1">
        <v>85258019</v>
      </c>
      <c r="F921" s="1" t="s">
        <v>266</v>
      </c>
      <c r="G921" s="1" t="s">
        <v>277</v>
      </c>
      <c r="H921" s="18">
        <v>11</v>
      </c>
      <c r="I921" s="19">
        <f t="shared" si="28"/>
        <v>15.714285714285715</v>
      </c>
      <c r="J921" s="19">
        <f t="shared" si="27"/>
        <v>15.714285714285715</v>
      </c>
      <c r="K921" s="4"/>
    </row>
    <row r="922" spans="1:12" x14ac:dyDescent="0.25">
      <c r="A922" s="4" t="s">
        <v>264</v>
      </c>
      <c r="B922" s="1" t="s">
        <v>3704</v>
      </c>
      <c r="C922" s="1">
        <v>0.04</v>
      </c>
      <c r="D922" s="1" t="s">
        <v>266</v>
      </c>
      <c r="E922" s="1">
        <v>85443000</v>
      </c>
      <c r="F922" s="1" t="s">
        <v>266</v>
      </c>
      <c r="G922" s="1" t="s">
        <v>277</v>
      </c>
      <c r="H922" s="18">
        <v>11</v>
      </c>
      <c r="I922" s="19">
        <f t="shared" si="28"/>
        <v>15.714285714285715</v>
      </c>
      <c r="J922" s="19">
        <f t="shared" si="27"/>
        <v>15.714285714285715</v>
      </c>
      <c r="K922" s="4"/>
    </row>
    <row r="923" spans="1:12" x14ac:dyDescent="0.25">
      <c r="A923" s="4" t="s">
        <v>264</v>
      </c>
      <c r="B923" s="1" t="s">
        <v>3705</v>
      </c>
      <c r="C923" s="1">
        <v>1.6</v>
      </c>
      <c r="D923" s="1" t="s">
        <v>266</v>
      </c>
      <c r="E923" s="1">
        <v>85258019</v>
      </c>
      <c r="F923" s="1" t="s">
        <v>266</v>
      </c>
      <c r="G923" s="1" t="s">
        <v>277</v>
      </c>
      <c r="H923" s="18">
        <v>64.900000000000006</v>
      </c>
      <c r="I923" s="19">
        <f t="shared" si="28"/>
        <v>92.714285714285722</v>
      </c>
      <c r="J923" s="19">
        <f t="shared" si="27"/>
        <v>92.714285714285722</v>
      </c>
      <c r="K923" s="4"/>
    </row>
    <row r="924" spans="1:12" x14ac:dyDescent="0.25">
      <c r="A924" s="4" t="s">
        <v>264</v>
      </c>
      <c r="B924" s="1" t="s">
        <v>3706</v>
      </c>
      <c r="C924" s="1"/>
      <c r="D924" s="1" t="s">
        <v>266</v>
      </c>
      <c r="E924" s="1">
        <v>85258019</v>
      </c>
      <c r="F924" s="1" t="s">
        <v>266</v>
      </c>
      <c r="G924" s="1" t="s">
        <v>277</v>
      </c>
      <c r="H924" s="18">
        <v>107.98931000000002</v>
      </c>
      <c r="I924" s="19">
        <f t="shared" si="28"/>
        <v>154.27044285714288</v>
      </c>
      <c r="J924" s="19">
        <f t="shared" si="27"/>
        <v>154.27044285714288</v>
      </c>
      <c r="K924" s="4"/>
    </row>
    <row r="925" spans="1:12" x14ac:dyDescent="0.25">
      <c r="A925" s="4" t="s">
        <v>264</v>
      </c>
      <c r="B925" s="1" t="s">
        <v>3707</v>
      </c>
      <c r="C925" s="1"/>
      <c r="D925" s="1" t="s">
        <v>266</v>
      </c>
      <c r="E925" s="1">
        <v>85258019</v>
      </c>
      <c r="F925" s="1" t="s">
        <v>266</v>
      </c>
      <c r="G925" s="1" t="s">
        <v>277</v>
      </c>
      <c r="H925" s="18">
        <v>82.17</v>
      </c>
      <c r="I925" s="19">
        <f t="shared" ref="I925:I958" si="29">H925/0.7</f>
        <v>117.3857142857143</v>
      </c>
      <c r="J925" s="19">
        <f t="shared" si="27"/>
        <v>117.3857142857143</v>
      </c>
      <c r="K925" s="4"/>
    </row>
    <row r="926" spans="1:12" x14ac:dyDescent="0.25">
      <c r="A926" s="4" t="s">
        <v>264</v>
      </c>
      <c r="B926" s="1" t="s">
        <v>3708</v>
      </c>
      <c r="C926" s="1"/>
      <c r="D926" s="1" t="s">
        <v>266</v>
      </c>
      <c r="E926" s="1">
        <v>85258019</v>
      </c>
      <c r="F926" s="1" t="s">
        <v>266</v>
      </c>
      <c r="G926" s="1" t="s">
        <v>277</v>
      </c>
      <c r="H926" s="18">
        <v>61.214999999999996</v>
      </c>
      <c r="I926" s="19">
        <f t="shared" si="29"/>
        <v>87.45</v>
      </c>
      <c r="J926" s="19">
        <f t="shared" ref="J926:J991" si="30">H926/0.7</f>
        <v>87.45</v>
      </c>
      <c r="K926" s="4"/>
    </row>
    <row r="927" spans="1:12" x14ac:dyDescent="0.25">
      <c r="A927" s="4" t="s">
        <v>264</v>
      </c>
      <c r="B927" s="1" t="s">
        <v>3709</v>
      </c>
      <c r="C927" s="1"/>
      <c r="D927" s="1" t="s">
        <v>266</v>
      </c>
      <c r="E927" s="1">
        <v>85258019</v>
      </c>
      <c r="F927" s="1" t="s">
        <v>266</v>
      </c>
      <c r="G927" s="1" t="s">
        <v>277</v>
      </c>
      <c r="H927" s="18">
        <v>37.4</v>
      </c>
      <c r="I927" s="19">
        <f t="shared" si="29"/>
        <v>53.428571428571431</v>
      </c>
      <c r="J927" s="19">
        <f t="shared" si="30"/>
        <v>53.428571428571431</v>
      </c>
      <c r="K927" s="4"/>
    </row>
    <row r="928" spans="1:12" x14ac:dyDescent="0.25">
      <c r="A928" s="4" t="s">
        <v>264</v>
      </c>
      <c r="B928" s="1" t="s">
        <v>3710</v>
      </c>
      <c r="C928" s="1"/>
      <c r="D928" s="1" t="s">
        <v>266</v>
      </c>
      <c r="E928" s="1">
        <v>85258019</v>
      </c>
      <c r="F928" s="1" t="s">
        <v>266</v>
      </c>
      <c r="G928" s="1" t="s">
        <v>277</v>
      </c>
      <c r="H928" s="18">
        <v>53.9</v>
      </c>
      <c r="I928" s="19">
        <f t="shared" si="29"/>
        <v>77</v>
      </c>
      <c r="J928" s="19">
        <f t="shared" si="30"/>
        <v>77</v>
      </c>
      <c r="K928" s="4"/>
    </row>
    <row r="929" spans="1:11" x14ac:dyDescent="0.25">
      <c r="A929" s="4" t="s">
        <v>264</v>
      </c>
      <c r="B929" s="1" t="s">
        <v>3711</v>
      </c>
      <c r="C929" s="1"/>
      <c r="D929" s="1" t="s">
        <v>266</v>
      </c>
      <c r="E929" s="1">
        <v>85443000</v>
      </c>
      <c r="F929" s="1" t="s">
        <v>266</v>
      </c>
      <c r="G929" s="1" t="s">
        <v>277</v>
      </c>
      <c r="H929" s="18">
        <v>183.7</v>
      </c>
      <c r="I929" s="19">
        <f t="shared" si="29"/>
        <v>262.42857142857144</v>
      </c>
      <c r="J929" s="19">
        <f t="shared" si="30"/>
        <v>262.42857142857144</v>
      </c>
      <c r="K929" s="4"/>
    </row>
    <row r="930" spans="1:11" x14ac:dyDescent="0.25">
      <c r="A930" s="4" t="s">
        <v>264</v>
      </c>
      <c r="B930" s="1" t="s">
        <v>3712</v>
      </c>
      <c r="C930" s="1"/>
      <c r="D930" s="1" t="s">
        <v>266</v>
      </c>
      <c r="E930" s="1">
        <v>85443000</v>
      </c>
      <c r="F930" s="1" t="s">
        <v>266</v>
      </c>
      <c r="G930" s="1" t="s">
        <v>277</v>
      </c>
      <c r="H930" s="18">
        <v>183.7</v>
      </c>
      <c r="I930" s="19">
        <f t="shared" si="29"/>
        <v>262.42857142857144</v>
      </c>
      <c r="J930" s="19">
        <f t="shared" si="30"/>
        <v>262.42857142857144</v>
      </c>
      <c r="K930" s="4"/>
    </row>
    <row r="931" spans="1:11" x14ac:dyDescent="0.25">
      <c r="A931" s="4" t="s">
        <v>264</v>
      </c>
      <c r="B931" s="1" t="s">
        <v>3713</v>
      </c>
      <c r="C931" s="1"/>
      <c r="D931" s="1" t="s">
        <v>266</v>
      </c>
      <c r="E931" s="1">
        <v>85443000</v>
      </c>
      <c r="F931" s="1" t="s">
        <v>266</v>
      </c>
      <c r="G931" s="1" t="s">
        <v>277</v>
      </c>
      <c r="H931" s="18">
        <v>103.4</v>
      </c>
      <c r="I931" s="19">
        <f t="shared" si="29"/>
        <v>147.71428571428572</v>
      </c>
      <c r="J931" s="19">
        <f t="shared" si="30"/>
        <v>147.71428571428572</v>
      </c>
      <c r="K931" s="4"/>
    </row>
    <row r="932" spans="1:11" x14ac:dyDescent="0.25">
      <c r="A932" s="4" t="s">
        <v>264</v>
      </c>
      <c r="B932" s="1" t="s">
        <v>3714</v>
      </c>
      <c r="C932" s="1"/>
      <c r="D932" s="1" t="s">
        <v>266</v>
      </c>
      <c r="E932" s="1">
        <v>85443000</v>
      </c>
      <c r="F932" s="1" t="s">
        <v>266</v>
      </c>
      <c r="G932" s="1" t="s">
        <v>277</v>
      </c>
      <c r="H932" s="18">
        <v>120.11830836666667</v>
      </c>
      <c r="I932" s="19">
        <f t="shared" si="29"/>
        <v>171.59758338095239</v>
      </c>
      <c r="J932" s="19">
        <f t="shared" si="30"/>
        <v>171.59758338095239</v>
      </c>
      <c r="K932" s="4"/>
    </row>
    <row r="933" spans="1:11" x14ac:dyDescent="0.25">
      <c r="A933" s="4" t="s">
        <v>264</v>
      </c>
      <c r="B933" s="1" t="s">
        <v>3715</v>
      </c>
      <c r="C933" s="1"/>
      <c r="D933" s="1" t="s">
        <v>266</v>
      </c>
      <c r="E933" s="1">
        <v>85443000</v>
      </c>
      <c r="F933" s="1" t="s">
        <v>266</v>
      </c>
      <c r="G933" s="1" t="s">
        <v>277</v>
      </c>
      <c r="H933" s="18">
        <v>118.8</v>
      </c>
      <c r="I933" s="19">
        <f t="shared" si="29"/>
        <v>169.71428571428572</v>
      </c>
      <c r="J933" s="19">
        <f t="shared" si="30"/>
        <v>169.71428571428572</v>
      </c>
      <c r="K933" s="4"/>
    </row>
    <row r="934" spans="1:11" x14ac:dyDescent="0.25">
      <c r="A934" s="4" t="s">
        <v>264</v>
      </c>
      <c r="B934" s="1" t="s">
        <v>3716</v>
      </c>
      <c r="C934" s="1"/>
      <c r="D934" s="1" t="s">
        <v>266</v>
      </c>
      <c r="E934" s="1">
        <v>85443000</v>
      </c>
      <c r="F934" s="1" t="s">
        <v>266</v>
      </c>
      <c r="G934" s="1" t="s">
        <v>277</v>
      </c>
      <c r="H934" s="18">
        <v>78.750676666666664</v>
      </c>
      <c r="I934" s="19">
        <f t="shared" si="29"/>
        <v>112.50096666666667</v>
      </c>
      <c r="J934" s="19">
        <f t="shared" si="30"/>
        <v>112.50096666666667</v>
      </c>
      <c r="K934" s="4"/>
    </row>
    <row r="935" spans="1:11" x14ac:dyDescent="0.25">
      <c r="A935" s="4" t="s">
        <v>264</v>
      </c>
      <c r="B935" s="1" t="s">
        <v>3717</v>
      </c>
      <c r="C935" s="1"/>
      <c r="D935" s="1" t="s">
        <v>266</v>
      </c>
      <c r="E935" s="1">
        <v>85443000</v>
      </c>
      <c r="F935" s="1" t="s">
        <v>266</v>
      </c>
      <c r="G935" s="1" t="s">
        <v>277</v>
      </c>
      <c r="H935" s="18">
        <v>143.73518513333335</v>
      </c>
      <c r="I935" s="19">
        <f t="shared" si="29"/>
        <v>205.33597876190478</v>
      </c>
      <c r="J935" s="19">
        <f t="shared" si="30"/>
        <v>205.33597876190478</v>
      </c>
      <c r="K935" s="4"/>
    </row>
    <row r="936" spans="1:11" x14ac:dyDescent="0.25">
      <c r="A936" s="4" t="s">
        <v>264</v>
      </c>
      <c r="B936" s="1" t="s">
        <v>3718</v>
      </c>
      <c r="C936" s="1"/>
      <c r="D936" s="1" t="s">
        <v>266</v>
      </c>
      <c r="E936" s="1">
        <v>85443000</v>
      </c>
      <c r="F936" s="1" t="s">
        <v>266</v>
      </c>
      <c r="G936" s="1" t="s">
        <v>277</v>
      </c>
      <c r="H936" s="18">
        <v>34.1</v>
      </c>
      <c r="I936" s="19">
        <f t="shared" si="29"/>
        <v>48.714285714285722</v>
      </c>
      <c r="J936" s="19">
        <f t="shared" si="30"/>
        <v>48.714285714285722</v>
      </c>
      <c r="K936" s="4"/>
    </row>
    <row r="937" spans="1:11" x14ac:dyDescent="0.25">
      <c r="A937" s="4" t="s">
        <v>264</v>
      </c>
      <c r="B937" s="1" t="s">
        <v>3719</v>
      </c>
      <c r="C937" s="1"/>
      <c r="D937" s="1" t="s">
        <v>266</v>
      </c>
      <c r="E937" s="1">
        <v>85443000</v>
      </c>
      <c r="F937" s="1" t="s">
        <v>266</v>
      </c>
      <c r="G937" s="1" t="s">
        <v>277</v>
      </c>
      <c r="H937" s="18">
        <v>143.73518513333335</v>
      </c>
      <c r="I937" s="19">
        <f t="shared" si="29"/>
        <v>205.33597876190478</v>
      </c>
      <c r="J937" s="19">
        <f t="shared" si="30"/>
        <v>205.33597876190478</v>
      </c>
      <c r="K937" s="4"/>
    </row>
    <row r="938" spans="1:11" x14ac:dyDescent="0.25">
      <c r="A938" s="4" t="s">
        <v>264</v>
      </c>
      <c r="B938" s="1" t="s">
        <v>3720</v>
      </c>
      <c r="C938" s="1"/>
      <c r="D938" s="1" t="s">
        <v>266</v>
      </c>
      <c r="E938" s="1">
        <v>85443000</v>
      </c>
      <c r="F938" s="1" t="s">
        <v>266</v>
      </c>
      <c r="G938" s="1" t="s">
        <v>277</v>
      </c>
      <c r="H938" s="18">
        <v>91.089767199999997</v>
      </c>
      <c r="I938" s="19">
        <f t="shared" si="29"/>
        <v>130.12823885714286</v>
      </c>
      <c r="J938" s="19">
        <f t="shared" si="30"/>
        <v>130.12823885714286</v>
      </c>
      <c r="K938" s="4"/>
    </row>
    <row r="939" spans="1:11" x14ac:dyDescent="0.25">
      <c r="A939" s="4" t="s">
        <v>264</v>
      </c>
      <c r="B939" s="1" t="s">
        <v>3721</v>
      </c>
      <c r="C939" s="1"/>
      <c r="D939" s="1" t="s">
        <v>266</v>
      </c>
      <c r="E939" s="1">
        <v>85443000</v>
      </c>
      <c r="F939" s="1" t="s">
        <v>266</v>
      </c>
      <c r="G939" s="1" t="s">
        <v>277</v>
      </c>
      <c r="H939" s="18">
        <v>81.400000000000006</v>
      </c>
      <c r="I939" s="19">
        <f t="shared" si="29"/>
        <v>116.28571428571431</v>
      </c>
      <c r="J939" s="19">
        <f t="shared" si="30"/>
        <v>116.28571428571431</v>
      </c>
      <c r="K939" s="4"/>
    </row>
    <row r="940" spans="1:11" x14ac:dyDescent="0.25">
      <c r="A940" s="4" t="s">
        <v>264</v>
      </c>
      <c r="B940" s="1" t="s">
        <v>3722</v>
      </c>
      <c r="C940" s="1"/>
      <c r="D940" s="1" t="s">
        <v>266</v>
      </c>
      <c r="E940" s="1">
        <v>85443000</v>
      </c>
      <c r="F940" s="1" t="s">
        <v>266</v>
      </c>
      <c r="G940" s="1" t="s">
        <v>277</v>
      </c>
      <c r="H940" s="18">
        <v>70.017813333333322</v>
      </c>
      <c r="I940" s="19">
        <f t="shared" si="29"/>
        <v>100.02544761904761</v>
      </c>
      <c r="J940" s="19">
        <f t="shared" si="30"/>
        <v>100.02544761904761</v>
      </c>
      <c r="K940" s="4"/>
    </row>
    <row r="941" spans="1:11" x14ac:dyDescent="0.25">
      <c r="A941" s="4" t="s">
        <v>264</v>
      </c>
      <c r="B941" s="1" t="s">
        <v>3723</v>
      </c>
      <c r="C941" s="1"/>
      <c r="D941" s="1" t="s">
        <v>266</v>
      </c>
      <c r="E941" s="1">
        <v>85443000</v>
      </c>
      <c r="F941" s="1" t="s">
        <v>266</v>
      </c>
      <c r="G941" s="1" t="s">
        <v>277</v>
      </c>
      <c r="H941" s="18">
        <v>81.400000000000006</v>
      </c>
      <c r="I941" s="19">
        <f t="shared" si="29"/>
        <v>116.28571428571431</v>
      </c>
      <c r="J941" s="19">
        <f t="shared" si="30"/>
        <v>116.28571428571431</v>
      </c>
      <c r="K941" s="4"/>
    </row>
    <row r="942" spans="1:11" x14ac:dyDescent="0.25">
      <c r="A942" s="4" t="s">
        <v>264</v>
      </c>
      <c r="B942" s="1" t="s">
        <v>3724</v>
      </c>
      <c r="C942" s="1"/>
      <c r="D942" s="1" t="s">
        <v>266</v>
      </c>
      <c r="E942" s="1">
        <v>85443000</v>
      </c>
      <c r="F942" s="1" t="s">
        <v>266</v>
      </c>
      <c r="G942" s="1" t="s">
        <v>277</v>
      </c>
      <c r="H942" s="18">
        <v>34.1</v>
      </c>
      <c r="I942" s="19">
        <f t="shared" si="29"/>
        <v>48.714285714285722</v>
      </c>
      <c r="J942" s="19">
        <f t="shared" si="30"/>
        <v>48.714285714285722</v>
      </c>
      <c r="K942" s="4"/>
    </row>
    <row r="943" spans="1:11" x14ac:dyDescent="0.25">
      <c r="A943" s="4" t="s">
        <v>264</v>
      </c>
      <c r="B943" s="1" t="s">
        <v>3725</v>
      </c>
      <c r="C943" s="1"/>
      <c r="D943" s="1" t="s">
        <v>266</v>
      </c>
      <c r="E943" s="1">
        <v>85443000</v>
      </c>
      <c r="F943" s="1" t="s">
        <v>266</v>
      </c>
      <c r="G943" s="1" t="s">
        <v>277</v>
      </c>
      <c r="H943" s="18">
        <v>11</v>
      </c>
      <c r="I943" s="19">
        <f t="shared" si="29"/>
        <v>15.714285714285715</v>
      </c>
      <c r="J943" s="19">
        <f t="shared" si="30"/>
        <v>15.714285714285715</v>
      </c>
      <c r="K943" s="4"/>
    </row>
    <row r="944" spans="1:11" x14ac:dyDescent="0.25">
      <c r="A944" s="4" t="s">
        <v>264</v>
      </c>
      <c r="B944" s="1" t="s">
        <v>3726</v>
      </c>
      <c r="C944" s="1"/>
      <c r="D944" s="1" t="s">
        <v>266</v>
      </c>
      <c r="E944" s="1">
        <v>85443000</v>
      </c>
      <c r="F944" s="1" t="s">
        <v>266</v>
      </c>
      <c r="G944" s="1" t="s">
        <v>277</v>
      </c>
      <c r="H944" s="18">
        <v>34.1</v>
      </c>
      <c r="I944" s="19">
        <f t="shared" si="29"/>
        <v>48.714285714285722</v>
      </c>
      <c r="J944" s="19">
        <f t="shared" si="30"/>
        <v>48.714285714285722</v>
      </c>
      <c r="K944" s="4"/>
    </row>
    <row r="945" spans="1:12" x14ac:dyDescent="0.25">
      <c r="A945" s="4" t="s">
        <v>264</v>
      </c>
      <c r="B945" s="1" t="s">
        <v>3727</v>
      </c>
      <c r="C945" s="1"/>
      <c r="D945" s="1" t="s">
        <v>266</v>
      </c>
      <c r="E945" s="1">
        <v>85443000</v>
      </c>
      <c r="F945" s="1" t="s">
        <v>266</v>
      </c>
      <c r="G945" s="1" t="s">
        <v>277</v>
      </c>
      <c r="H945" s="18">
        <v>9.9</v>
      </c>
      <c r="I945" s="19">
        <f t="shared" si="29"/>
        <v>14.142857142857144</v>
      </c>
      <c r="J945" s="19">
        <f t="shared" si="30"/>
        <v>14.142857142857144</v>
      </c>
      <c r="K945" s="4"/>
    </row>
    <row r="946" spans="1:12" x14ac:dyDescent="0.25">
      <c r="A946" s="4" t="s">
        <v>264</v>
      </c>
      <c r="B946" s="1" t="s">
        <v>3728</v>
      </c>
      <c r="C946" s="1"/>
      <c r="D946" s="1" t="s">
        <v>266</v>
      </c>
      <c r="E946" s="1">
        <v>85443000</v>
      </c>
      <c r="F946" s="1" t="s">
        <v>266</v>
      </c>
      <c r="G946" s="1" t="s">
        <v>277</v>
      </c>
      <c r="H946" s="18">
        <v>11</v>
      </c>
      <c r="I946" s="19">
        <f t="shared" si="29"/>
        <v>15.714285714285715</v>
      </c>
      <c r="J946" s="19">
        <f t="shared" si="30"/>
        <v>15.714285714285715</v>
      </c>
      <c r="K946" s="4"/>
    </row>
    <row r="947" spans="1:12" x14ac:dyDescent="0.25">
      <c r="A947" s="4" t="s">
        <v>264</v>
      </c>
      <c r="B947" s="1" t="s">
        <v>3729</v>
      </c>
      <c r="C947" s="1"/>
      <c r="D947" s="1" t="s">
        <v>266</v>
      </c>
      <c r="E947" s="1">
        <v>85443000</v>
      </c>
      <c r="F947" s="1" t="s">
        <v>266</v>
      </c>
      <c r="G947" s="1" t="s">
        <v>277</v>
      </c>
      <c r="H947" s="18">
        <v>61.445999999999998</v>
      </c>
      <c r="I947" s="19">
        <f t="shared" si="29"/>
        <v>87.78</v>
      </c>
      <c r="J947" s="19">
        <f t="shared" si="30"/>
        <v>87.78</v>
      </c>
      <c r="K947" s="4"/>
    </row>
    <row r="948" spans="1:12" x14ac:dyDescent="0.25">
      <c r="A948" s="4" t="s">
        <v>264</v>
      </c>
      <c r="B948" s="1" t="s">
        <v>3730</v>
      </c>
      <c r="C948" s="1"/>
      <c r="D948" s="1" t="s">
        <v>266</v>
      </c>
      <c r="E948" s="1">
        <v>85443000</v>
      </c>
      <c r="F948" s="1" t="s">
        <v>266</v>
      </c>
      <c r="G948" s="1" t="s">
        <v>277</v>
      </c>
      <c r="H948" s="18">
        <v>12.449655166666666</v>
      </c>
      <c r="I948" s="19">
        <f t="shared" si="29"/>
        <v>17.785221666666668</v>
      </c>
      <c r="J948" s="19">
        <f t="shared" si="30"/>
        <v>17.785221666666668</v>
      </c>
      <c r="K948" s="4"/>
    </row>
    <row r="949" spans="1:12" x14ac:dyDescent="0.25">
      <c r="A949" s="4" t="s">
        <v>264</v>
      </c>
      <c r="B949" s="1" t="s">
        <v>3731</v>
      </c>
      <c r="C949" s="1"/>
      <c r="D949" s="1" t="s">
        <v>266</v>
      </c>
      <c r="E949" s="1">
        <v>85443000</v>
      </c>
      <c r="F949" s="1" t="s">
        <v>266</v>
      </c>
      <c r="G949" s="1" t="s">
        <v>277</v>
      </c>
      <c r="H949" s="18">
        <v>71.06943596666666</v>
      </c>
      <c r="I949" s="19">
        <f t="shared" si="29"/>
        <v>101.52776566666667</v>
      </c>
      <c r="J949" s="19">
        <f t="shared" si="30"/>
        <v>101.52776566666667</v>
      </c>
      <c r="K949" s="4"/>
    </row>
    <row r="950" spans="1:12" x14ac:dyDescent="0.25">
      <c r="A950" s="4" t="s">
        <v>264</v>
      </c>
      <c r="B950" s="1" t="s">
        <v>3732</v>
      </c>
      <c r="C950" s="1"/>
      <c r="D950" s="1" t="s">
        <v>266</v>
      </c>
      <c r="E950" s="1">
        <v>85443000</v>
      </c>
      <c r="F950" s="1" t="s">
        <v>266</v>
      </c>
      <c r="G950" s="1" t="s">
        <v>277</v>
      </c>
      <c r="H950" s="18">
        <v>15.048</v>
      </c>
      <c r="I950" s="19">
        <f t="shared" si="29"/>
        <v>21.497142857142858</v>
      </c>
      <c r="J950" s="19">
        <f t="shared" si="30"/>
        <v>21.497142857142858</v>
      </c>
      <c r="K950" s="4"/>
    </row>
    <row r="951" spans="1:12" s="6" customFormat="1" x14ac:dyDescent="0.25">
      <c r="A951" s="4" t="s">
        <v>264</v>
      </c>
      <c r="B951" s="1" t="s">
        <v>3733</v>
      </c>
      <c r="C951" s="1"/>
      <c r="D951" s="1" t="s">
        <v>266</v>
      </c>
      <c r="E951" s="1">
        <v>85443000</v>
      </c>
      <c r="F951" s="1" t="s">
        <v>266</v>
      </c>
      <c r="G951" s="1" t="s">
        <v>277</v>
      </c>
      <c r="H951" s="18">
        <v>11</v>
      </c>
      <c r="I951" s="19">
        <f t="shared" si="29"/>
        <v>15.714285714285715</v>
      </c>
      <c r="J951" s="19">
        <f t="shared" si="30"/>
        <v>15.714285714285715</v>
      </c>
      <c r="K951" s="4"/>
      <c r="L951" s="124"/>
    </row>
    <row r="952" spans="1:12" x14ac:dyDescent="0.25">
      <c r="A952" s="4" t="s">
        <v>264</v>
      </c>
      <c r="B952" s="1" t="s">
        <v>3734</v>
      </c>
      <c r="C952" s="1"/>
      <c r="D952" s="1" t="s">
        <v>266</v>
      </c>
      <c r="E952" s="1">
        <v>85443000</v>
      </c>
      <c r="F952" s="1" t="s">
        <v>266</v>
      </c>
      <c r="G952" s="1" t="s">
        <v>277</v>
      </c>
      <c r="H952" s="18">
        <v>11</v>
      </c>
      <c r="I952" s="19">
        <f t="shared" si="29"/>
        <v>15.714285714285715</v>
      </c>
      <c r="J952" s="19">
        <f t="shared" si="30"/>
        <v>15.714285714285715</v>
      </c>
      <c r="K952" s="4"/>
    </row>
    <row r="953" spans="1:12" x14ac:dyDescent="0.25">
      <c r="A953" s="49" t="s">
        <v>264</v>
      </c>
      <c r="B953" s="21" t="s">
        <v>3652</v>
      </c>
      <c r="C953" s="21">
        <v>0.64</v>
      </c>
      <c r="D953" s="21" t="s">
        <v>266</v>
      </c>
      <c r="E953" s="21">
        <v>85443000</v>
      </c>
      <c r="F953" s="21" t="s">
        <v>266</v>
      </c>
      <c r="G953" s="21" t="s">
        <v>277</v>
      </c>
      <c r="H953" s="22"/>
      <c r="I953" s="23"/>
      <c r="J953" s="23"/>
      <c r="K953" s="49"/>
    </row>
    <row r="954" spans="1:12" x14ac:dyDescent="0.25">
      <c r="A954" s="4" t="s">
        <v>264</v>
      </c>
      <c r="B954" s="1" t="s">
        <v>656</v>
      </c>
      <c r="C954" s="1"/>
      <c r="D954" s="1" t="s">
        <v>266</v>
      </c>
      <c r="E954" s="1">
        <v>85443000</v>
      </c>
      <c r="F954" s="1" t="s">
        <v>266</v>
      </c>
      <c r="G954" s="1" t="s">
        <v>277</v>
      </c>
      <c r="H954" s="18">
        <v>31.9</v>
      </c>
      <c r="I954" s="19">
        <f t="shared" si="29"/>
        <v>45.571428571428569</v>
      </c>
      <c r="J954" s="19">
        <f t="shared" si="30"/>
        <v>45.571428571428569</v>
      </c>
      <c r="K954" s="4"/>
    </row>
    <row r="955" spans="1:12" x14ac:dyDescent="0.25">
      <c r="A955" s="4" t="s">
        <v>264</v>
      </c>
      <c r="B955" s="1" t="s">
        <v>3735</v>
      </c>
      <c r="C955" s="1"/>
      <c r="D955" s="1" t="s">
        <v>266</v>
      </c>
      <c r="E955" s="1">
        <v>85443000</v>
      </c>
      <c r="F955" s="1" t="s">
        <v>266</v>
      </c>
      <c r="G955" s="1" t="s">
        <v>277</v>
      </c>
      <c r="H955" s="18">
        <v>31.9</v>
      </c>
      <c r="I955" s="19">
        <f t="shared" si="29"/>
        <v>45.571428571428569</v>
      </c>
      <c r="J955" s="19">
        <f t="shared" si="30"/>
        <v>45.571428571428569</v>
      </c>
      <c r="K955" s="4"/>
    </row>
    <row r="956" spans="1:12" x14ac:dyDescent="0.25">
      <c r="A956" s="49" t="s">
        <v>264</v>
      </c>
      <c r="B956" s="21" t="s">
        <v>3658</v>
      </c>
      <c r="C956" s="21">
        <v>0.62</v>
      </c>
      <c r="D956" s="21"/>
      <c r="E956" s="21">
        <v>85443000</v>
      </c>
      <c r="F956" s="21" t="s">
        <v>266</v>
      </c>
      <c r="G956" s="21" t="s">
        <v>277</v>
      </c>
      <c r="H956" s="22"/>
      <c r="I956" s="23"/>
      <c r="J956" s="23"/>
      <c r="K956" s="49"/>
    </row>
    <row r="957" spans="1:12" x14ac:dyDescent="0.25">
      <c r="A957" s="4" t="s">
        <v>264</v>
      </c>
      <c r="B957" s="1" t="s">
        <v>3736</v>
      </c>
      <c r="C957" s="1"/>
      <c r="D957" s="1" t="s">
        <v>266</v>
      </c>
      <c r="E957" s="1">
        <v>85443000</v>
      </c>
      <c r="F957" s="1" t="s">
        <v>266</v>
      </c>
      <c r="G957" s="1" t="s">
        <v>277</v>
      </c>
      <c r="H957" s="18">
        <v>68.97</v>
      </c>
      <c r="I957" s="19">
        <f t="shared" si="29"/>
        <v>98.528571428571439</v>
      </c>
      <c r="J957" s="19">
        <f t="shared" si="30"/>
        <v>98.528571428571439</v>
      </c>
      <c r="K957" s="4"/>
    </row>
    <row r="958" spans="1:12" x14ac:dyDescent="0.25">
      <c r="A958" s="4" t="s">
        <v>264</v>
      </c>
      <c r="B958" s="1" t="s">
        <v>3737</v>
      </c>
      <c r="C958" s="1"/>
      <c r="D958" s="1" t="s">
        <v>266</v>
      </c>
      <c r="E958" s="1">
        <v>85443000</v>
      </c>
      <c r="F958" s="1" t="s">
        <v>266</v>
      </c>
      <c r="G958" s="1" t="s">
        <v>277</v>
      </c>
      <c r="H958" s="18">
        <v>238.7</v>
      </c>
      <c r="I958" s="19">
        <f t="shared" si="29"/>
        <v>341</v>
      </c>
      <c r="J958" s="19">
        <f t="shared" si="30"/>
        <v>341</v>
      </c>
      <c r="K958" s="4"/>
    </row>
    <row r="959" spans="1:12" x14ac:dyDescent="0.25">
      <c r="A959" s="4" t="s">
        <v>264</v>
      </c>
      <c r="B959" s="1" t="s">
        <v>3738</v>
      </c>
      <c r="C959" s="1"/>
      <c r="D959" s="1" t="s">
        <v>266</v>
      </c>
      <c r="E959" s="1">
        <v>85443000</v>
      </c>
      <c r="F959" s="1" t="s">
        <v>266</v>
      </c>
      <c r="G959" s="1" t="s">
        <v>277</v>
      </c>
      <c r="H959" s="18">
        <v>8.6129999999999995</v>
      </c>
      <c r="I959" s="19">
        <f t="shared" ref="I959:I990" si="31">H959/0.7</f>
        <v>12.304285714285715</v>
      </c>
      <c r="J959" s="19">
        <f t="shared" si="30"/>
        <v>12.304285714285715</v>
      </c>
      <c r="K959" s="4"/>
    </row>
    <row r="960" spans="1:12" x14ac:dyDescent="0.25">
      <c r="A960" s="4" t="s">
        <v>264</v>
      </c>
      <c r="B960" s="1" t="s">
        <v>3739</v>
      </c>
      <c r="C960" s="1"/>
      <c r="D960" s="1" t="s">
        <v>266</v>
      </c>
      <c r="E960" s="1">
        <v>85443000</v>
      </c>
      <c r="F960" s="1" t="s">
        <v>266</v>
      </c>
      <c r="G960" s="1" t="s">
        <v>277</v>
      </c>
      <c r="H960" s="18">
        <v>5.3789999999999996</v>
      </c>
      <c r="I960" s="19">
        <f t="shared" si="31"/>
        <v>7.6842857142857142</v>
      </c>
      <c r="J960" s="19">
        <f t="shared" si="30"/>
        <v>7.6842857142857142</v>
      </c>
      <c r="K960" s="4"/>
    </row>
    <row r="961" spans="1:11" x14ac:dyDescent="0.25">
      <c r="A961" s="4" t="s">
        <v>264</v>
      </c>
      <c r="B961" s="1" t="s">
        <v>3740</v>
      </c>
      <c r="C961" s="1"/>
      <c r="D961" s="1" t="s">
        <v>266</v>
      </c>
      <c r="E961" s="1">
        <v>85443000</v>
      </c>
      <c r="F961" s="1" t="s">
        <v>266</v>
      </c>
      <c r="G961" s="1" t="s">
        <v>277</v>
      </c>
      <c r="H961" s="18">
        <v>4.95</v>
      </c>
      <c r="I961" s="19">
        <f t="shared" si="31"/>
        <v>7.0714285714285721</v>
      </c>
      <c r="J961" s="19">
        <f t="shared" si="30"/>
        <v>7.0714285714285721</v>
      </c>
      <c r="K961" s="4"/>
    </row>
    <row r="962" spans="1:11" x14ac:dyDescent="0.25">
      <c r="A962" s="4" t="s">
        <v>264</v>
      </c>
      <c r="B962" s="1" t="s">
        <v>3741</v>
      </c>
      <c r="C962" s="1"/>
      <c r="D962" s="1" t="s">
        <v>266</v>
      </c>
      <c r="E962" s="1">
        <v>85443000</v>
      </c>
      <c r="F962" s="1" t="s">
        <v>266</v>
      </c>
      <c r="G962" s="1" t="s">
        <v>277</v>
      </c>
      <c r="H962" s="18">
        <v>14.057779999999998</v>
      </c>
      <c r="I962" s="19">
        <f t="shared" si="31"/>
        <v>20.082542857142855</v>
      </c>
      <c r="J962" s="19">
        <f t="shared" si="30"/>
        <v>20.082542857142855</v>
      </c>
      <c r="K962" s="4"/>
    </row>
    <row r="963" spans="1:11" x14ac:dyDescent="0.25">
      <c r="A963" s="4" t="s">
        <v>264</v>
      </c>
      <c r="B963" s="1" t="s">
        <v>3742</v>
      </c>
      <c r="C963" s="1"/>
      <c r="D963" s="1" t="s">
        <v>266</v>
      </c>
      <c r="E963" s="1">
        <v>85443000</v>
      </c>
      <c r="F963" s="1" t="s">
        <v>266</v>
      </c>
      <c r="G963" s="1" t="s">
        <v>277</v>
      </c>
      <c r="H963" s="18">
        <v>15.62621</v>
      </c>
      <c r="I963" s="19">
        <f t="shared" si="31"/>
        <v>22.323157142857145</v>
      </c>
      <c r="J963" s="19">
        <f t="shared" si="30"/>
        <v>22.323157142857145</v>
      </c>
      <c r="K963" s="4"/>
    </row>
    <row r="964" spans="1:11" x14ac:dyDescent="0.25">
      <c r="A964" s="4" t="s">
        <v>264</v>
      </c>
      <c r="B964" s="1" t="s">
        <v>3743</v>
      </c>
      <c r="C964" s="1"/>
      <c r="D964" s="1" t="s">
        <v>266</v>
      </c>
      <c r="E964" s="1">
        <v>85443000</v>
      </c>
      <c r="F964" s="1" t="s">
        <v>266</v>
      </c>
      <c r="G964" s="1" t="s">
        <v>277</v>
      </c>
      <c r="H964" s="18">
        <v>13.922236666666667</v>
      </c>
      <c r="I964" s="19">
        <f t="shared" si="31"/>
        <v>19.888909523809524</v>
      </c>
      <c r="J964" s="19">
        <f t="shared" si="30"/>
        <v>19.888909523809524</v>
      </c>
      <c r="K964" s="4"/>
    </row>
    <row r="965" spans="1:11" x14ac:dyDescent="0.25">
      <c r="A965" s="4" t="s">
        <v>264</v>
      </c>
      <c r="B965" s="1" t="s">
        <v>3744</v>
      </c>
      <c r="C965" s="1"/>
      <c r="D965" s="1" t="s">
        <v>266</v>
      </c>
      <c r="E965" s="1">
        <v>85443000</v>
      </c>
      <c r="F965" s="1" t="s">
        <v>266</v>
      </c>
      <c r="G965" s="1" t="s">
        <v>277</v>
      </c>
      <c r="H965" s="18">
        <v>68.2</v>
      </c>
      <c r="I965" s="19">
        <f t="shared" si="31"/>
        <v>97.428571428571445</v>
      </c>
      <c r="J965" s="19">
        <f t="shared" si="30"/>
        <v>97.428571428571445</v>
      </c>
      <c r="K965" s="4"/>
    </row>
    <row r="966" spans="1:11" x14ac:dyDescent="0.25">
      <c r="A966" s="4" t="s">
        <v>264</v>
      </c>
      <c r="B966" s="1" t="s">
        <v>3745</v>
      </c>
      <c r="C966" s="1"/>
      <c r="D966" s="1" t="s">
        <v>266</v>
      </c>
      <c r="E966" s="1">
        <v>85443000</v>
      </c>
      <c r="F966" s="1" t="s">
        <v>266</v>
      </c>
      <c r="G966" s="1" t="s">
        <v>277</v>
      </c>
      <c r="H966" s="18">
        <v>86.9</v>
      </c>
      <c r="I966" s="19">
        <f t="shared" si="31"/>
        <v>124.14285714285715</v>
      </c>
      <c r="J966" s="19">
        <f t="shared" si="30"/>
        <v>124.14285714285715</v>
      </c>
      <c r="K966" s="4"/>
    </row>
    <row r="967" spans="1:11" x14ac:dyDescent="0.25">
      <c r="A967" s="4" t="s">
        <v>264</v>
      </c>
      <c r="B967" s="1" t="s">
        <v>3746</v>
      </c>
      <c r="C967" s="1"/>
      <c r="D967" s="1" t="s">
        <v>266</v>
      </c>
      <c r="E967" s="1">
        <v>85443000</v>
      </c>
      <c r="F967" s="1" t="s">
        <v>266</v>
      </c>
      <c r="G967" s="1" t="s">
        <v>277</v>
      </c>
      <c r="H967" s="18">
        <v>65.957515966666662</v>
      </c>
      <c r="I967" s="19">
        <f t="shared" si="31"/>
        <v>94.225022809523807</v>
      </c>
      <c r="J967" s="19">
        <f t="shared" si="30"/>
        <v>94.225022809523807</v>
      </c>
      <c r="K967" s="4"/>
    </row>
    <row r="968" spans="1:11" x14ac:dyDescent="0.25">
      <c r="A968" s="4" t="s">
        <v>264</v>
      </c>
      <c r="B968" s="1" t="s">
        <v>3747</v>
      </c>
      <c r="C968" s="1"/>
      <c r="D968" s="1" t="s">
        <v>266</v>
      </c>
      <c r="E968" s="1">
        <v>85443000</v>
      </c>
      <c r="F968" s="1" t="s">
        <v>266</v>
      </c>
      <c r="G968" s="1" t="s">
        <v>277</v>
      </c>
      <c r="H968" s="18">
        <v>68.97</v>
      </c>
      <c r="I968" s="19">
        <f t="shared" si="31"/>
        <v>98.528571428571439</v>
      </c>
      <c r="J968" s="19">
        <f t="shared" si="30"/>
        <v>98.528571428571439</v>
      </c>
      <c r="K968" s="4"/>
    </row>
    <row r="969" spans="1:11" x14ac:dyDescent="0.25">
      <c r="A969" s="4" t="s">
        <v>264</v>
      </c>
      <c r="B969" s="1" t="s">
        <v>3748</v>
      </c>
      <c r="C969" s="1"/>
      <c r="D969" s="1" t="s">
        <v>266</v>
      </c>
      <c r="E969" s="1">
        <v>85443000</v>
      </c>
      <c r="F969" s="1" t="s">
        <v>266</v>
      </c>
      <c r="G969" s="1" t="s">
        <v>277</v>
      </c>
      <c r="H969" s="18">
        <v>78.750676666666664</v>
      </c>
      <c r="I969" s="19">
        <f t="shared" si="31"/>
        <v>112.50096666666667</v>
      </c>
      <c r="J969" s="19">
        <f t="shared" si="30"/>
        <v>112.50096666666667</v>
      </c>
      <c r="K969" s="4"/>
    </row>
    <row r="970" spans="1:11" x14ac:dyDescent="0.25">
      <c r="A970" s="4" t="s">
        <v>264</v>
      </c>
      <c r="B970" s="1" t="s">
        <v>3749</v>
      </c>
      <c r="C970" s="1"/>
      <c r="D970" s="1" t="s">
        <v>266</v>
      </c>
      <c r="E970" s="1">
        <v>85443000</v>
      </c>
      <c r="F970" s="1" t="s">
        <v>266</v>
      </c>
      <c r="G970" s="1" t="s">
        <v>277</v>
      </c>
      <c r="H970" s="18">
        <v>69.3</v>
      </c>
      <c r="I970" s="19">
        <f t="shared" si="31"/>
        <v>99</v>
      </c>
      <c r="J970" s="19">
        <f t="shared" si="30"/>
        <v>99</v>
      </c>
      <c r="K970" s="4"/>
    </row>
    <row r="971" spans="1:11" x14ac:dyDescent="0.25">
      <c r="A971" s="4" t="s">
        <v>264</v>
      </c>
      <c r="B971" s="1" t="s">
        <v>3750</v>
      </c>
      <c r="C971" s="1"/>
      <c r="D971" s="1" t="s">
        <v>266</v>
      </c>
      <c r="E971" s="1">
        <v>85443000</v>
      </c>
      <c r="F971" s="1" t="s">
        <v>266</v>
      </c>
      <c r="G971" s="1" t="s">
        <v>277</v>
      </c>
      <c r="H971" s="18">
        <v>148.82658000000001</v>
      </c>
      <c r="I971" s="19">
        <f t="shared" si="31"/>
        <v>212.60940000000002</v>
      </c>
      <c r="J971" s="19">
        <f t="shared" si="30"/>
        <v>212.60940000000002</v>
      </c>
      <c r="K971" s="4"/>
    </row>
    <row r="972" spans="1:11" x14ac:dyDescent="0.25">
      <c r="A972" s="4" t="s">
        <v>264</v>
      </c>
      <c r="B972" s="1" t="s">
        <v>3751</v>
      </c>
      <c r="C972" s="1"/>
      <c r="D972" s="1" t="s">
        <v>266</v>
      </c>
      <c r="E972" s="1">
        <v>85443000</v>
      </c>
      <c r="F972" s="1" t="s">
        <v>266</v>
      </c>
      <c r="G972" s="1" t="s">
        <v>277</v>
      </c>
      <c r="H972" s="18">
        <v>9.9</v>
      </c>
      <c r="I972" s="19">
        <f t="shared" si="31"/>
        <v>14.142857142857144</v>
      </c>
      <c r="J972" s="19">
        <f t="shared" si="30"/>
        <v>14.142857142857144</v>
      </c>
      <c r="K972" s="4"/>
    </row>
    <row r="973" spans="1:11" x14ac:dyDescent="0.25">
      <c r="A973" s="4" t="s">
        <v>264</v>
      </c>
      <c r="B973" s="1" t="s">
        <v>3752</v>
      </c>
      <c r="C973" s="1"/>
      <c r="D973" s="1" t="s">
        <v>266</v>
      </c>
      <c r="E973" s="1">
        <v>85443000</v>
      </c>
      <c r="F973" s="1" t="s">
        <v>266</v>
      </c>
      <c r="G973" s="1" t="s">
        <v>277</v>
      </c>
      <c r="H973" s="18">
        <v>11</v>
      </c>
      <c r="I973" s="19">
        <f t="shared" si="31"/>
        <v>15.714285714285715</v>
      </c>
      <c r="J973" s="19">
        <f t="shared" si="30"/>
        <v>15.714285714285715</v>
      </c>
      <c r="K973" s="4"/>
    </row>
    <row r="974" spans="1:11" x14ac:dyDescent="0.25">
      <c r="A974" s="4" t="s">
        <v>264</v>
      </c>
      <c r="B974" s="1" t="s">
        <v>3753</v>
      </c>
      <c r="C974" s="1"/>
      <c r="D974" s="1" t="s">
        <v>266</v>
      </c>
      <c r="E974" s="1">
        <v>85443000</v>
      </c>
      <c r="F974" s="1" t="s">
        <v>266</v>
      </c>
      <c r="G974" s="1" t="s">
        <v>277</v>
      </c>
      <c r="H974" s="18">
        <v>34.1</v>
      </c>
      <c r="I974" s="19">
        <f t="shared" si="31"/>
        <v>48.714285714285722</v>
      </c>
      <c r="J974" s="19">
        <f t="shared" si="30"/>
        <v>48.714285714285722</v>
      </c>
      <c r="K974" s="4"/>
    </row>
    <row r="975" spans="1:11" x14ac:dyDescent="0.25">
      <c r="A975" s="4" t="s">
        <v>264</v>
      </c>
      <c r="B975" s="1" t="s">
        <v>3754</v>
      </c>
      <c r="C975" s="1"/>
      <c r="D975" s="1" t="s">
        <v>266</v>
      </c>
      <c r="E975" s="1">
        <v>85443000</v>
      </c>
      <c r="F975" s="1" t="s">
        <v>266</v>
      </c>
      <c r="G975" s="1" t="s">
        <v>277</v>
      </c>
      <c r="H975" s="18">
        <v>21</v>
      </c>
      <c r="I975" s="19">
        <f t="shared" si="31"/>
        <v>30.000000000000004</v>
      </c>
      <c r="J975" s="19">
        <f t="shared" si="30"/>
        <v>30.000000000000004</v>
      </c>
      <c r="K975" s="4"/>
    </row>
    <row r="976" spans="1:11" x14ac:dyDescent="0.25">
      <c r="A976" s="4" t="s">
        <v>264</v>
      </c>
      <c r="B976" s="1" t="s">
        <v>3755</v>
      </c>
      <c r="C976" s="1"/>
      <c r="D976" s="1" t="s">
        <v>266</v>
      </c>
      <c r="E976" s="1">
        <v>85443000</v>
      </c>
      <c r="F976" s="1" t="s">
        <v>266</v>
      </c>
      <c r="G976" s="1" t="s">
        <v>277</v>
      </c>
      <c r="H976" s="18">
        <v>16.555</v>
      </c>
      <c r="I976" s="19">
        <f t="shared" si="31"/>
        <v>23.650000000000002</v>
      </c>
      <c r="J976" s="19">
        <f t="shared" si="30"/>
        <v>23.650000000000002</v>
      </c>
      <c r="K976" s="4"/>
    </row>
    <row r="977" spans="1:12" x14ac:dyDescent="0.25">
      <c r="A977" s="4" t="s">
        <v>264</v>
      </c>
      <c r="B977" s="1" t="s">
        <v>3756</v>
      </c>
      <c r="C977" s="1"/>
      <c r="D977" s="1" t="s">
        <v>266</v>
      </c>
      <c r="E977" s="1">
        <v>85443000</v>
      </c>
      <c r="F977" s="1" t="s">
        <v>266</v>
      </c>
      <c r="G977" s="1" t="s">
        <v>277</v>
      </c>
      <c r="H977" s="18">
        <v>16.5</v>
      </c>
      <c r="I977" s="19">
        <f t="shared" si="31"/>
        <v>23.571428571428573</v>
      </c>
      <c r="J977" s="19">
        <f t="shared" si="30"/>
        <v>23.571428571428573</v>
      </c>
      <c r="K977" s="4"/>
    </row>
    <row r="978" spans="1:12" x14ac:dyDescent="0.25">
      <c r="A978" s="4" t="s">
        <v>264</v>
      </c>
      <c r="B978" s="1" t="s">
        <v>3757</v>
      </c>
      <c r="C978" s="1"/>
      <c r="D978" s="1" t="s">
        <v>266</v>
      </c>
      <c r="E978" s="1">
        <v>85443000</v>
      </c>
      <c r="F978" s="1" t="s">
        <v>266</v>
      </c>
      <c r="G978" s="1" t="s">
        <v>277</v>
      </c>
      <c r="H978" s="18">
        <v>11</v>
      </c>
      <c r="I978" s="19">
        <f t="shared" si="31"/>
        <v>15.714285714285715</v>
      </c>
      <c r="J978" s="19">
        <f t="shared" si="30"/>
        <v>15.714285714285715</v>
      </c>
      <c r="K978" s="4"/>
    </row>
    <row r="979" spans="1:12" x14ac:dyDescent="0.25">
      <c r="A979" s="4" t="s">
        <v>264</v>
      </c>
      <c r="B979" s="1" t="s">
        <v>3758</v>
      </c>
      <c r="C979" s="1"/>
      <c r="D979" s="1" t="s">
        <v>266</v>
      </c>
      <c r="E979" s="1">
        <v>85443000</v>
      </c>
      <c r="F979" s="1" t="s">
        <v>266</v>
      </c>
      <c r="G979" s="1" t="s">
        <v>277</v>
      </c>
      <c r="H979" s="18">
        <v>34.1</v>
      </c>
      <c r="I979" s="19">
        <f t="shared" si="31"/>
        <v>48.714285714285722</v>
      </c>
      <c r="J979" s="19">
        <f t="shared" si="30"/>
        <v>48.714285714285722</v>
      </c>
      <c r="K979" s="4"/>
    </row>
    <row r="980" spans="1:12" x14ac:dyDescent="0.25">
      <c r="A980" s="4" t="s">
        <v>264</v>
      </c>
      <c r="B980" s="1" t="s">
        <v>3759</v>
      </c>
      <c r="C980" s="1"/>
      <c r="D980" s="1" t="s">
        <v>266</v>
      </c>
      <c r="E980" s="1">
        <v>85443000</v>
      </c>
      <c r="F980" s="1" t="s">
        <v>266</v>
      </c>
      <c r="G980" s="1" t="s">
        <v>277</v>
      </c>
      <c r="H980" s="18">
        <v>9.9</v>
      </c>
      <c r="I980" s="19">
        <f t="shared" si="31"/>
        <v>14.142857142857144</v>
      </c>
      <c r="J980" s="19">
        <f t="shared" si="30"/>
        <v>14.142857142857144</v>
      </c>
      <c r="K980" s="4"/>
    </row>
    <row r="981" spans="1:12" x14ac:dyDescent="0.25">
      <c r="A981" s="4" t="s">
        <v>264</v>
      </c>
      <c r="B981" s="1" t="s">
        <v>3760</v>
      </c>
      <c r="C981" s="1">
        <v>0.02</v>
      </c>
      <c r="D981" s="1" t="s">
        <v>266</v>
      </c>
      <c r="E981" s="1">
        <v>85258019</v>
      </c>
      <c r="F981" s="1" t="s">
        <v>266</v>
      </c>
      <c r="G981" s="1" t="s">
        <v>277</v>
      </c>
      <c r="H981" s="18">
        <v>10.45</v>
      </c>
      <c r="I981" s="19">
        <f t="shared" si="31"/>
        <v>14.928571428571429</v>
      </c>
      <c r="J981" s="19">
        <f t="shared" si="30"/>
        <v>14.928571428571429</v>
      </c>
      <c r="K981" s="4"/>
    </row>
    <row r="982" spans="1:12" x14ac:dyDescent="0.25">
      <c r="A982" s="4" t="s">
        <v>264</v>
      </c>
      <c r="B982" s="1" t="s">
        <v>3761</v>
      </c>
      <c r="C982" s="1"/>
      <c r="D982" s="1" t="s">
        <v>266</v>
      </c>
      <c r="E982" s="1">
        <v>85443000</v>
      </c>
      <c r="F982" s="1" t="s">
        <v>266</v>
      </c>
      <c r="G982" s="1" t="s">
        <v>277</v>
      </c>
      <c r="H982" s="18">
        <v>34.1</v>
      </c>
      <c r="I982" s="19">
        <f t="shared" si="31"/>
        <v>48.714285714285722</v>
      </c>
      <c r="J982" s="19">
        <f t="shared" si="30"/>
        <v>48.714285714285722</v>
      </c>
      <c r="K982" s="4"/>
    </row>
    <row r="983" spans="1:12" x14ac:dyDescent="0.25">
      <c r="A983" s="4" t="s">
        <v>264</v>
      </c>
      <c r="B983" s="1" t="s">
        <v>3762</v>
      </c>
      <c r="C983" s="1"/>
      <c r="D983" s="1" t="s">
        <v>266</v>
      </c>
      <c r="E983" s="1">
        <v>85443000</v>
      </c>
      <c r="F983" s="1" t="s">
        <v>266</v>
      </c>
      <c r="G983" s="1" t="s">
        <v>277</v>
      </c>
      <c r="H983" s="18">
        <v>34.1</v>
      </c>
      <c r="I983" s="19">
        <f t="shared" si="31"/>
        <v>48.714285714285722</v>
      </c>
      <c r="J983" s="19">
        <f t="shared" si="30"/>
        <v>48.714285714285722</v>
      </c>
      <c r="K983" s="4"/>
    </row>
    <row r="984" spans="1:12" s="6" customFormat="1" x14ac:dyDescent="0.25">
      <c r="A984" s="4" t="s">
        <v>264</v>
      </c>
      <c r="B984" s="1" t="s">
        <v>3763</v>
      </c>
      <c r="C984" s="1"/>
      <c r="D984" s="1" t="s">
        <v>266</v>
      </c>
      <c r="E984" s="1">
        <v>85443000</v>
      </c>
      <c r="F984" s="1" t="s">
        <v>266</v>
      </c>
      <c r="G984" s="1" t="s">
        <v>277</v>
      </c>
      <c r="H984" s="18">
        <v>34.1</v>
      </c>
      <c r="I984" s="19">
        <f t="shared" si="31"/>
        <v>48.714285714285722</v>
      </c>
      <c r="J984" s="19">
        <f t="shared" si="30"/>
        <v>48.714285714285722</v>
      </c>
      <c r="K984" s="4"/>
      <c r="L984" s="124"/>
    </row>
    <row r="985" spans="1:12" s="6" customFormat="1" x14ac:dyDescent="0.25">
      <c r="A985" s="4" t="s">
        <v>264</v>
      </c>
      <c r="B985" s="1" t="s">
        <v>3764</v>
      </c>
      <c r="C985" s="1"/>
      <c r="D985" s="1" t="s">
        <v>266</v>
      </c>
      <c r="E985" s="1">
        <v>85443000</v>
      </c>
      <c r="F985" s="1" t="s">
        <v>266</v>
      </c>
      <c r="G985" s="1" t="s">
        <v>277</v>
      </c>
      <c r="H985" s="18">
        <v>15.587</v>
      </c>
      <c r="I985" s="19">
        <f t="shared" si="31"/>
        <v>22.267142857142858</v>
      </c>
      <c r="J985" s="19">
        <f t="shared" si="30"/>
        <v>22.267142857142858</v>
      </c>
      <c r="K985" s="4"/>
      <c r="L985" s="124"/>
    </row>
    <row r="986" spans="1:12" x14ac:dyDescent="0.25">
      <c r="A986" s="4" t="s">
        <v>264</v>
      </c>
      <c r="B986" s="1" t="s">
        <v>3765</v>
      </c>
      <c r="C986" s="1"/>
      <c r="D986" s="1" t="s">
        <v>266</v>
      </c>
      <c r="E986" s="1">
        <v>85443000</v>
      </c>
      <c r="F986" s="1" t="s">
        <v>266</v>
      </c>
      <c r="G986" s="1" t="s">
        <v>277</v>
      </c>
      <c r="H986" s="18">
        <v>34.1</v>
      </c>
      <c r="I986" s="19">
        <f t="shared" si="31"/>
        <v>48.714285714285722</v>
      </c>
      <c r="J986" s="19">
        <f t="shared" si="30"/>
        <v>48.714285714285722</v>
      </c>
      <c r="K986" s="4"/>
    </row>
    <row r="987" spans="1:12" x14ac:dyDescent="0.25">
      <c r="A987" s="4" t="s">
        <v>264</v>
      </c>
      <c r="B987" s="1" t="s">
        <v>3766</v>
      </c>
      <c r="C987" s="1"/>
      <c r="D987" s="1" t="s">
        <v>266</v>
      </c>
      <c r="E987" s="1">
        <v>85443000</v>
      </c>
      <c r="F987" s="1" t="s">
        <v>266</v>
      </c>
      <c r="G987" s="1" t="s">
        <v>277</v>
      </c>
      <c r="H987" s="18">
        <v>34.1</v>
      </c>
      <c r="I987" s="19">
        <f t="shared" si="31"/>
        <v>48.714285714285722</v>
      </c>
      <c r="J987" s="19">
        <f t="shared" si="30"/>
        <v>48.714285714285722</v>
      </c>
      <c r="K987" s="4"/>
    </row>
    <row r="988" spans="1:12" x14ac:dyDescent="0.25">
      <c r="A988" s="4" t="s">
        <v>264</v>
      </c>
      <c r="B988" s="1" t="s">
        <v>3767</v>
      </c>
      <c r="C988" s="1"/>
      <c r="D988" s="1" t="s">
        <v>266</v>
      </c>
      <c r="E988" s="1">
        <v>85443000</v>
      </c>
      <c r="F988" s="1" t="s">
        <v>266</v>
      </c>
      <c r="G988" s="1" t="s">
        <v>277</v>
      </c>
      <c r="H988" s="18">
        <v>14.85</v>
      </c>
      <c r="I988" s="19">
        <f t="shared" si="31"/>
        <v>21.214285714285715</v>
      </c>
      <c r="J988" s="19">
        <f t="shared" si="30"/>
        <v>21.214285714285715</v>
      </c>
      <c r="K988" s="4"/>
    </row>
    <row r="989" spans="1:12" x14ac:dyDescent="0.25">
      <c r="A989" s="4" t="s">
        <v>264</v>
      </c>
      <c r="B989" s="1" t="s">
        <v>3768</v>
      </c>
      <c r="C989" s="1"/>
      <c r="D989" s="1" t="s">
        <v>266</v>
      </c>
      <c r="E989" s="1">
        <v>85443000</v>
      </c>
      <c r="F989" s="1" t="s">
        <v>266</v>
      </c>
      <c r="G989" s="1" t="s">
        <v>277</v>
      </c>
      <c r="H989" s="18">
        <v>12.65</v>
      </c>
      <c r="I989" s="19">
        <f t="shared" si="31"/>
        <v>18.071428571428573</v>
      </c>
      <c r="J989" s="19">
        <f t="shared" si="30"/>
        <v>18.071428571428573</v>
      </c>
      <c r="K989" s="4"/>
    </row>
    <row r="990" spans="1:12" x14ac:dyDescent="0.25">
      <c r="A990" s="4" t="s">
        <v>264</v>
      </c>
      <c r="B990" s="1" t="s">
        <v>3769</v>
      </c>
      <c r="C990" s="1"/>
      <c r="D990" s="1" t="s">
        <v>266</v>
      </c>
      <c r="E990" s="1">
        <v>85443000</v>
      </c>
      <c r="F990" s="1" t="s">
        <v>266</v>
      </c>
      <c r="G990" s="1" t="s">
        <v>277</v>
      </c>
      <c r="H990" s="18">
        <v>47.124000000000002</v>
      </c>
      <c r="I990" s="19">
        <f t="shared" si="31"/>
        <v>67.320000000000007</v>
      </c>
      <c r="J990" s="19">
        <f t="shared" si="30"/>
        <v>67.320000000000007</v>
      </c>
      <c r="K990" s="4"/>
    </row>
    <row r="991" spans="1:12" x14ac:dyDescent="0.25">
      <c r="A991" s="4" t="s">
        <v>264</v>
      </c>
      <c r="B991" s="1" t="s">
        <v>3607</v>
      </c>
      <c r="C991" s="1">
        <v>0.04</v>
      </c>
      <c r="D991" s="1" t="s">
        <v>266</v>
      </c>
      <c r="E991" s="1">
        <v>85443000</v>
      </c>
      <c r="F991" s="1" t="s">
        <v>266</v>
      </c>
      <c r="G991" s="1" t="s">
        <v>277</v>
      </c>
      <c r="H991" s="18">
        <v>28</v>
      </c>
      <c r="I991" s="19">
        <f t="shared" ref="I991:I998" si="32">H991/0.7</f>
        <v>40</v>
      </c>
      <c r="J991" s="19">
        <f t="shared" si="30"/>
        <v>40</v>
      </c>
      <c r="K991" s="4"/>
    </row>
    <row r="992" spans="1:12" x14ac:dyDescent="0.25">
      <c r="A992" s="4" t="s">
        <v>264</v>
      </c>
      <c r="B992" s="1" t="s">
        <v>3642</v>
      </c>
      <c r="C992" s="1"/>
      <c r="D992" s="1" t="s">
        <v>266</v>
      </c>
      <c r="E992" s="1">
        <v>85443000</v>
      </c>
      <c r="F992" s="1" t="s">
        <v>266</v>
      </c>
      <c r="G992" s="1" t="s">
        <v>277</v>
      </c>
      <c r="H992" s="18">
        <v>22</v>
      </c>
      <c r="I992" s="19">
        <f t="shared" si="32"/>
        <v>31.428571428571431</v>
      </c>
      <c r="J992" s="19">
        <f t="shared" ref="J992:J1056" si="33">H992/0.7</f>
        <v>31.428571428571431</v>
      </c>
      <c r="K992" s="4"/>
    </row>
    <row r="993" spans="1:11" x14ac:dyDescent="0.25">
      <c r="A993" s="4" t="s">
        <v>264</v>
      </c>
      <c r="B993" s="1" t="s">
        <v>3643</v>
      </c>
      <c r="C993" s="1">
        <v>0.02</v>
      </c>
      <c r="D993" s="1" t="s">
        <v>266</v>
      </c>
      <c r="E993" s="1">
        <v>85443000</v>
      </c>
      <c r="F993" s="1" t="s">
        <v>266</v>
      </c>
      <c r="G993" s="1" t="s">
        <v>277</v>
      </c>
      <c r="H993" s="18">
        <v>2.75</v>
      </c>
      <c r="I993" s="19">
        <f t="shared" si="32"/>
        <v>3.9285714285714288</v>
      </c>
      <c r="J993" s="19">
        <f t="shared" si="33"/>
        <v>3.9285714285714288</v>
      </c>
      <c r="K993" s="4"/>
    </row>
    <row r="994" spans="1:11" x14ac:dyDescent="0.25">
      <c r="A994" s="4" t="s">
        <v>264</v>
      </c>
      <c r="B994" s="1" t="s">
        <v>3644</v>
      </c>
      <c r="C994" s="1"/>
      <c r="D994" s="1" t="s">
        <v>266</v>
      </c>
      <c r="E994" s="1">
        <v>85443000</v>
      </c>
      <c r="F994" s="1" t="s">
        <v>266</v>
      </c>
      <c r="G994" s="1" t="s">
        <v>277</v>
      </c>
      <c r="H994" s="18">
        <v>101.21098153333334</v>
      </c>
      <c r="I994" s="19">
        <f t="shared" si="32"/>
        <v>144.58711647619049</v>
      </c>
      <c r="J994" s="19">
        <f t="shared" si="33"/>
        <v>144.58711647619049</v>
      </c>
      <c r="K994" s="4"/>
    </row>
    <row r="995" spans="1:11" x14ac:dyDescent="0.25">
      <c r="A995" s="4" t="s">
        <v>264</v>
      </c>
      <c r="B995" s="1" t="s">
        <v>3645</v>
      </c>
      <c r="C995" s="1"/>
      <c r="D995" s="1" t="s">
        <v>266</v>
      </c>
      <c r="E995" s="1">
        <v>85443000</v>
      </c>
      <c r="F995" s="1" t="s">
        <v>266</v>
      </c>
      <c r="G995" s="1" t="s">
        <v>277</v>
      </c>
      <c r="H995" s="18">
        <v>82.5</v>
      </c>
      <c r="I995" s="19">
        <f t="shared" si="32"/>
        <v>117.85714285714286</v>
      </c>
      <c r="J995" s="19">
        <f t="shared" si="33"/>
        <v>117.85714285714286</v>
      </c>
      <c r="K995" s="4"/>
    </row>
    <row r="996" spans="1:11" x14ac:dyDescent="0.25">
      <c r="A996" s="4" t="s">
        <v>264</v>
      </c>
      <c r="B996" s="1" t="s">
        <v>3646</v>
      </c>
      <c r="C996" s="1"/>
      <c r="D996" s="1" t="s">
        <v>266</v>
      </c>
      <c r="E996" s="1">
        <v>85443000</v>
      </c>
      <c r="F996" s="1" t="s">
        <v>266</v>
      </c>
      <c r="G996" s="1" t="s">
        <v>277</v>
      </c>
      <c r="H996" s="18">
        <v>69.3</v>
      </c>
      <c r="I996" s="19">
        <f t="shared" si="32"/>
        <v>99</v>
      </c>
      <c r="J996" s="19">
        <f t="shared" si="33"/>
        <v>99</v>
      </c>
      <c r="K996" s="4"/>
    </row>
    <row r="997" spans="1:11" x14ac:dyDescent="0.25">
      <c r="A997" s="4" t="s">
        <v>264</v>
      </c>
      <c r="B997" s="1" t="s">
        <v>3647</v>
      </c>
      <c r="C997" s="1"/>
      <c r="D997" s="1" t="s">
        <v>266</v>
      </c>
      <c r="E997" s="1"/>
      <c r="F997" s="1" t="s">
        <v>266</v>
      </c>
      <c r="G997" s="1" t="s">
        <v>277</v>
      </c>
      <c r="H997" s="18">
        <v>94.376886666666664</v>
      </c>
      <c r="I997" s="19">
        <f t="shared" si="32"/>
        <v>134.82412380952383</v>
      </c>
      <c r="J997" s="19">
        <f t="shared" si="33"/>
        <v>134.82412380952383</v>
      </c>
      <c r="K997" s="4"/>
    </row>
    <row r="998" spans="1:11" x14ac:dyDescent="0.25">
      <c r="A998" s="4" t="s">
        <v>264</v>
      </c>
      <c r="B998" s="1" t="s">
        <v>3648</v>
      </c>
      <c r="C998" s="1"/>
      <c r="D998" s="1" t="s">
        <v>266</v>
      </c>
      <c r="E998" s="1">
        <v>85443000</v>
      </c>
      <c r="F998" s="1" t="s">
        <v>266</v>
      </c>
      <c r="G998" s="1" t="s">
        <v>277</v>
      </c>
      <c r="H998" s="18">
        <v>69.3</v>
      </c>
      <c r="I998" s="19">
        <f t="shared" si="32"/>
        <v>99</v>
      </c>
      <c r="J998" s="19">
        <f t="shared" si="33"/>
        <v>99</v>
      </c>
      <c r="K998" s="4"/>
    </row>
    <row r="999" spans="1:11" x14ac:dyDescent="0.25">
      <c r="A999" s="4" t="s">
        <v>264</v>
      </c>
      <c r="B999" s="21" t="s">
        <v>3649</v>
      </c>
      <c r="C999" s="21">
        <v>0.18</v>
      </c>
      <c r="D999" s="21" t="s">
        <v>266</v>
      </c>
      <c r="E999" s="21">
        <v>85258019</v>
      </c>
      <c r="F999" s="21" t="s">
        <v>266</v>
      </c>
      <c r="G999" s="21" t="s">
        <v>277</v>
      </c>
      <c r="H999" s="22"/>
      <c r="I999" s="23"/>
      <c r="J999" s="19">
        <f t="shared" si="33"/>
        <v>0</v>
      </c>
      <c r="K999" s="4"/>
    </row>
    <row r="1000" spans="1:11" x14ac:dyDescent="0.25">
      <c r="A1000" s="4" t="s">
        <v>264</v>
      </c>
      <c r="B1000" s="1" t="s">
        <v>3650</v>
      </c>
      <c r="C1000" s="1"/>
      <c r="D1000" s="1" t="s">
        <v>266</v>
      </c>
      <c r="E1000" s="1">
        <v>85443000</v>
      </c>
      <c r="F1000" s="1" t="s">
        <v>266</v>
      </c>
      <c r="G1000" s="1" t="s">
        <v>277</v>
      </c>
      <c r="H1000" s="18">
        <v>69.3</v>
      </c>
      <c r="I1000" s="19">
        <f t="shared" ref="I1000:I1032" si="34">H1000/0.7</f>
        <v>99</v>
      </c>
      <c r="J1000" s="19">
        <f t="shared" si="33"/>
        <v>99</v>
      </c>
      <c r="K1000" s="4"/>
    </row>
    <row r="1001" spans="1:11" x14ac:dyDescent="0.25">
      <c r="A1001" s="4" t="s">
        <v>264</v>
      </c>
      <c r="B1001" s="1" t="s">
        <v>657</v>
      </c>
      <c r="C1001" s="1"/>
      <c r="D1001" s="1" t="s">
        <v>266</v>
      </c>
      <c r="E1001" s="1"/>
      <c r="F1001" s="1" t="s">
        <v>266</v>
      </c>
      <c r="G1001" s="1" t="s">
        <v>277</v>
      </c>
      <c r="H1001" s="18">
        <v>59.4</v>
      </c>
      <c r="I1001" s="19">
        <f t="shared" si="34"/>
        <v>84.857142857142861</v>
      </c>
      <c r="J1001" s="19">
        <f t="shared" si="33"/>
        <v>84.857142857142861</v>
      </c>
      <c r="K1001" s="4"/>
    </row>
    <row r="1002" spans="1:11" x14ac:dyDescent="0.25">
      <c r="A1002" s="4" t="s">
        <v>264</v>
      </c>
      <c r="B1002" s="1" t="s">
        <v>3657</v>
      </c>
      <c r="C1002" s="1">
        <v>0.28000000000000003</v>
      </c>
      <c r="D1002" s="1" t="s">
        <v>266</v>
      </c>
      <c r="E1002" s="1"/>
      <c r="F1002" s="1" t="s">
        <v>266</v>
      </c>
      <c r="G1002" s="1" t="s">
        <v>277</v>
      </c>
      <c r="H1002" s="18"/>
      <c r="I1002" s="19"/>
      <c r="J1002" s="19"/>
      <c r="K1002" s="4"/>
    </row>
    <row r="1003" spans="1:11" x14ac:dyDescent="0.25">
      <c r="A1003" s="4" t="s">
        <v>264</v>
      </c>
      <c r="B1003" s="1" t="s">
        <v>3770</v>
      </c>
      <c r="C1003" s="1"/>
      <c r="D1003" s="1" t="s">
        <v>266</v>
      </c>
      <c r="E1003" s="1"/>
      <c r="F1003" s="1" t="s">
        <v>266</v>
      </c>
      <c r="G1003" s="1" t="s">
        <v>277</v>
      </c>
      <c r="H1003" s="18">
        <v>86.9</v>
      </c>
      <c r="I1003" s="19">
        <f t="shared" si="34"/>
        <v>124.14285714285715</v>
      </c>
      <c r="J1003" s="19">
        <f t="shared" si="33"/>
        <v>124.14285714285715</v>
      </c>
      <c r="K1003" s="4"/>
    </row>
    <row r="1004" spans="1:11" x14ac:dyDescent="0.25">
      <c r="A1004" s="4" t="s">
        <v>264</v>
      </c>
      <c r="B1004" s="1" t="s">
        <v>3771</v>
      </c>
      <c r="C1004" s="1"/>
      <c r="D1004" s="1" t="s">
        <v>266</v>
      </c>
      <c r="E1004" s="1"/>
      <c r="F1004" s="1" t="s">
        <v>266</v>
      </c>
      <c r="G1004" s="1" t="s">
        <v>277</v>
      </c>
      <c r="H1004" s="18">
        <v>69.990704666666673</v>
      </c>
      <c r="I1004" s="19">
        <f t="shared" si="34"/>
        <v>99.986720952380963</v>
      </c>
      <c r="J1004" s="19">
        <f t="shared" si="33"/>
        <v>99.986720952380963</v>
      </c>
      <c r="K1004" s="4"/>
    </row>
    <row r="1005" spans="1:11" x14ac:dyDescent="0.25">
      <c r="A1005" s="4" t="s">
        <v>264</v>
      </c>
      <c r="B1005" s="1" t="s">
        <v>3772</v>
      </c>
      <c r="C1005" s="1"/>
      <c r="D1005" s="1" t="s">
        <v>266</v>
      </c>
      <c r="E1005" s="1"/>
      <c r="F1005" s="1" t="s">
        <v>266</v>
      </c>
      <c r="G1005" s="1" t="s">
        <v>277</v>
      </c>
      <c r="H1005" s="18">
        <v>74.78119333333332</v>
      </c>
      <c r="I1005" s="19">
        <f t="shared" si="34"/>
        <v>106.83027619047618</v>
      </c>
      <c r="J1005" s="19">
        <f t="shared" si="33"/>
        <v>106.83027619047618</v>
      </c>
      <c r="K1005" s="4"/>
    </row>
    <row r="1006" spans="1:11" x14ac:dyDescent="0.25">
      <c r="A1006" s="4" t="s">
        <v>264</v>
      </c>
      <c r="B1006" s="1" t="s">
        <v>3773</v>
      </c>
      <c r="C1006" s="1"/>
      <c r="D1006" s="1" t="s">
        <v>266</v>
      </c>
      <c r="E1006" s="1"/>
      <c r="F1006" s="1" t="s">
        <v>266</v>
      </c>
      <c r="G1006" s="1" t="s">
        <v>277</v>
      </c>
      <c r="H1006" s="18">
        <v>40.546820000000004</v>
      </c>
      <c r="I1006" s="19">
        <f t="shared" si="34"/>
        <v>57.924028571428579</v>
      </c>
      <c r="J1006" s="19">
        <f t="shared" si="33"/>
        <v>57.924028571428579</v>
      </c>
      <c r="K1006" s="4"/>
    </row>
    <row r="1007" spans="1:11" x14ac:dyDescent="0.25">
      <c r="A1007" s="4" t="s">
        <v>264</v>
      </c>
      <c r="B1007" s="1" t="s">
        <v>3774</v>
      </c>
      <c r="C1007" s="1"/>
      <c r="D1007" s="1" t="s">
        <v>266</v>
      </c>
      <c r="E1007" s="1">
        <v>85443000</v>
      </c>
      <c r="F1007" s="1" t="s">
        <v>266</v>
      </c>
      <c r="G1007" s="1" t="s">
        <v>277</v>
      </c>
      <c r="H1007" s="18">
        <v>31.9</v>
      </c>
      <c r="I1007" s="19">
        <f t="shared" si="34"/>
        <v>45.571428571428569</v>
      </c>
      <c r="J1007" s="19">
        <f t="shared" si="33"/>
        <v>45.571428571428569</v>
      </c>
      <c r="K1007" s="4"/>
    </row>
    <row r="1008" spans="1:11" x14ac:dyDescent="0.25">
      <c r="A1008" s="4" t="s">
        <v>264</v>
      </c>
      <c r="B1008" s="1" t="s">
        <v>653</v>
      </c>
      <c r="C1008" s="1"/>
      <c r="D1008" s="1" t="s">
        <v>266</v>
      </c>
      <c r="E1008" s="1">
        <v>85443000</v>
      </c>
      <c r="F1008" s="1" t="s">
        <v>266</v>
      </c>
      <c r="G1008" s="1" t="s">
        <v>277</v>
      </c>
      <c r="H1008" s="18">
        <v>7.861513333333332</v>
      </c>
      <c r="I1008" s="19">
        <f t="shared" si="34"/>
        <v>11.230733333333331</v>
      </c>
      <c r="J1008" s="19">
        <f t="shared" si="33"/>
        <v>11.230733333333331</v>
      </c>
      <c r="K1008" s="4"/>
    </row>
    <row r="1009" spans="1:12" x14ac:dyDescent="0.25">
      <c r="A1009" s="4" t="s">
        <v>264</v>
      </c>
      <c r="B1009" s="1" t="s">
        <v>658</v>
      </c>
      <c r="C1009" s="1"/>
      <c r="D1009" s="1" t="s">
        <v>266</v>
      </c>
      <c r="E1009" s="1"/>
      <c r="F1009" s="1" t="s">
        <v>266</v>
      </c>
      <c r="G1009" s="1" t="s">
        <v>277</v>
      </c>
      <c r="H1009" s="18">
        <v>12.65</v>
      </c>
      <c r="I1009" s="19">
        <f t="shared" si="34"/>
        <v>18.071428571428573</v>
      </c>
      <c r="J1009" s="19">
        <f t="shared" si="33"/>
        <v>18.071428571428573</v>
      </c>
      <c r="K1009" s="4"/>
    </row>
    <row r="1010" spans="1:12" x14ac:dyDescent="0.25">
      <c r="A1010" s="4" t="s">
        <v>264</v>
      </c>
      <c r="B1010" s="1" t="s">
        <v>659</v>
      </c>
      <c r="C1010" s="1"/>
      <c r="D1010" s="1" t="s">
        <v>266</v>
      </c>
      <c r="E1010" s="1">
        <v>85258019</v>
      </c>
      <c r="F1010" s="1" t="s">
        <v>266</v>
      </c>
      <c r="G1010" s="1" t="s">
        <v>277</v>
      </c>
      <c r="H1010" s="18">
        <v>45.542560000000002</v>
      </c>
      <c r="I1010" s="19">
        <f t="shared" si="34"/>
        <v>65.0608</v>
      </c>
      <c r="J1010" s="19">
        <f t="shared" si="33"/>
        <v>65.0608</v>
      </c>
      <c r="K1010" s="4"/>
    </row>
    <row r="1011" spans="1:12" x14ac:dyDescent="0.25">
      <c r="A1011" s="4" t="s">
        <v>264</v>
      </c>
      <c r="B1011" s="1" t="s">
        <v>660</v>
      </c>
      <c r="C1011" s="1"/>
      <c r="D1011" s="1" t="s">
        <v>266</v>
      </c>
      <c r="E1011" s="1"/>
      <c r="F1011" s="1" t="s">
        <v>266</v>
      </c>
      <c r="G1011" s="1" t="s">
        <v>277</v>
      </c>
      <c r="H1011" s="18">
        <v>14.279102899999998</v>
      </c>
      <c r="I1011" s="19">
        <f t="shared" si="34"/>
        <v>20.398718428571428</v>
      </c>
      <c r="J1011" s="19">
        <f t="shared" si="33"/>
        <v>20.398718428571428</v>
      </c>
      <c r="K1011" s="4"/>
    </row>
    <row r="1012" spans="1:12" x14ac:dyDescent="0.25">
      <c r="A1012" s="4" t="s">
        <v>264</v>
      </c>
      <c r="B1012" s="1" t="s">
        <v>3775</v>
      </c>
      <c r="C1012" s="1"/>
      <c r="D1012" s="1" t="s">
        <v>266</v>
      </c>
      <c r="E1012" s="1"/>
      <c r="F1012" s="1" t="s">
        <v>266</v>
      </c>
      <c r="G1012" s="1" t="s">
        <v>277</v>
      </c>
      <c r="H1012" s="18">
        <v>4.3890000000000002</v>
      </c>
      <c r="I1012" s="19">
        <f t="shared" si="34"/>
        <v>6.2700000000000005</v>
      </c>
      <c r="J1012" s="19">
        <f t="shared" si="33"/>
        <v>6.2700000000000005</v>
      </c>
      <c r="K1012" s="4"/>
    </row>
    <row r="1013" spans="1:12" x14ac:dyDescent="0.25">
      <c r="A1013" s="4" t="s">
        <v>264</v>
      </c>
      <c r="B1013" s="1" t="s">
        <v>3776</v>
      </c>
      <c r="C1013" s="1"/>
      <c r="D1013" s="1" t="s">
        <v>266</v>
      </c>
      <c r="E1013" s="1"/>
      <c r="F1013" s="1" t="s">
        <v>266</v>
      </c>
      <c r="G1013" s="1" t="s">
        <v>277</v>
      </c>
      <c r="H1013" s="18">
        <v>4.3890000000000002</v>
      </c>
      <c r="I1013" s="19">
        <f t="shared" si="34"/>
        <v>6.2700000000000005</v>
      </c>
      <c r="J1013" s="19">
        <f t="shared" si="33"/>
        <v>6.2700000000000005</v>
      </c>
      <c r="K1013" s="4"/>
    </row>
    <row r="1014" spans="1:12" x14ac:dyDescent="0.25">
      <c r="A1014" s="4" t="s">
        <v>264</v>
      </c>
      <c r="B1014" s="1" t="s">
        <v>3777</v>
      </c>
      <c r="C1014" s="1"/>
      <c r="D1014" s="1" t="s">
        <v>266</v>
      </c>
      <c r="E1014" s="1"/>
      <c r="F1014" s="1" t="s">
        <v>266</v>
      </c>
      <c r="G1014" s="1" t="s">
        <v>277</v>
      </c>
      <c r="H1014" s="18">
        <v>4.3890000000000002</v>
      </c>
      <c r="I1014" s="19">
        <f t="shared" si="34"/>
        <v>6.2700000000000005</v>
      </c>
      <c r="J1014" s="19">
        <f t="shared" si="33"/>
        <v>6.2700000000000005</v>
      </c>
      <c r="K1014" s="4"/>
    </row>
    <row r="1015" spans="1:12" x14ac:dyDescent="0.25">
      <c r="A1015" s="4" t="s">
        <v>264</v>
      </c>
      <c r="B1015" s="1" t="s">
        <v>3778</v>
      </c>
      <c r="C1015" s="1"/>
      <c r="D1015" s="1" t="s">
        <v>266</v>
      </c>
      <c r="E1015" s="1"/>
      <c r="F1015" s="1" t="s">
        <v>266</v>
      </c>
      <c r="G1015" s="1" t="s">
        <v>277</v>
      </c>
      <c r="H1015" s="18">
        <v>4.3890000000000002</v>
      </c>
      <c r="I1015" s="19">
        <f t="shared" si="34"/>
        <v>6.2700000000000005</v>
      </c>
      <c r="J1015" s="19">
        <f t="shared" si="33"/>
        <v>6.2700000000000005</v>
      </c>
      <c r="K1015" s="4"/>
    </row>
    <row r="1016" spans="1:12" x14ac:dyDescent="0.25">
      <c r="A1016" s="4" t="s">
        <v>264</v>
      </c>
      <c r="B1016" s="1" t="s">
        <v>661</v>
      </c>
      <c r="C1016" s="1"/>
      <c r="D1016" s="1" t="s">
        <v>266</v>
      </c>
      <c r="E1016" s="1"/>
      <c r="F1016" s="1" t="s">
        <v>266</v>
      </c>
      <c r="G1016" s="1" t="s">
        <v>277</v>
      </c>
      <c r="H1016" s="18">
        <v>5.0489999999999995</v>
      </c>
      <c r="I1016" s="19">
        <f t="shared" si="34"/>
        <v>7.2128571428571426</v>
      </c>
      <c r="J1016" s="19">
        <f t="shared" si="33"/>
        <v>7.2128571428571426</v>
      </c>
      <c r="K1016" s="4"/>
    </row>
    <row r="1017" spans="1:12" s="6" customFormat="1" x14ac:dyDescent="0.25">
      <c r="A1017" s="4" t="s">
        <v>264</v>
      </c>
      <c r="B1017" s="1" t="s">
        <v>3779</v>
      </c>
      <c r="C1017" s="1"/>
      <c r="D1017" s="1" t="s">
        <v>266</v>
      </c>
      <c r="E1017" s="1"/>
      <c r="F1017" s="1" t="s">
        <v>266</v>
      </c>
      <c r="G1017" s="1" t="s">
        <v>277</v>
      </c>
      <c r="H1017" s="18">
        <v>5.0489999999999995</v>
      </c>
      <c r="I1017" s="19">
        <f t="shared" si="34"/>
        <v>7.2128571428571426</v>
      </c>
      <c r="J1017" s="19">
        <f t="shared" si="33"/>
        <v>7.2128571428571426</v>
      </c>
      <c r="K1017" s="4"/>
      <c r="L1017" s="124"/>
    </row>
    <row r="1018" spans="1:12" x14ac:dyDescent="0.25">
      <c r="A1018" s="4" t="s">
        <v>264</v>
      </c>
      <c r="B1018" s="1" t="s">
        <v>3780</v>
      </c>
      <c r="C1018" s="1"/>
      <c r="D1018" s="1" t="s">
        <v>266</v>
      </c>
      <c r="E1018" s="1"/>
      <c r="F1018" s="1" t="s">
        <v>266</v>
      </c>
      <c r="G1018" s="1" t="s">
        <v>277</v>
      </c>
      <c r="H1018" s="18">
        <v>4.3890000000000002</v>
      </c>
      <c r="I1018" s="19">
        <f t="shared" si="34"/>
        <v>6.2700000000000005</v>
      </c>
      <c r="J1018" s="19">
        <f t="shared" si="33"/>
        <v>6.2700000000000005</v>
      </c>
      <c r="K1018" s="4"/>
    </row>
    <row r="1019" spans="1:12" x14ac:dyDescent="0.25">
      <c r="A1019" s="4" t="s">
        <v>264</v>
      </c>
      <c r="B1019" s="1" t="s">
        <v>3781</v>
      </c>
      <c r="C1019" s="1"/>
      <c r="D1019" s="1" t="s">
        <v>266</v>
      </c>
      <c r="E1019" s="1"/>
      <c r="F1019" s="1" t="s">
        <v>266</v>
      </c>
      <c r="G1019" s="1" t="s">
        <v>277</v>
      </c>
      <c r="H1019" s="18">
        <v>4.3890000000000002</v>
      </c>
      <c r="I1019" s="19">
        <f t="shared" si="34"/>
        <v>6.2700000000000005</v>
      </c>
      <c r="J1019" s="19">
        <f t="shared" si="33"/>
        <v>6.2700000000000005</v>
      </c>
      <c r="K1019" s="4"/>
    </row>
    <row r="1020" spans="1:12" x14ac:dyDescent="0.25">
      <c r="A1020" s="4" t="s">
        <v>264</v>
      </c>
      <c r="B1020" s="1" t="s">
        <v>3782</v>
      </c>
      <c r="C1020" s="1"/>
      <c r="D1020" s="1" t="s">
        <v>266</v>
      </c>
      <c r="E1020" s="1"/>
      <c r="F1020" s="1" t="s">
        <v>266</v>
      </c>
      <c r="G1020" s="1" t="s">
        <v>277</v>
      </c>
      <c r="H1020" s="18">
        <v>4.3890000000000002</v>
      </c>
      <c r="I1020" s="19">
        <f t="shared" si="34"/>
        <v>6.2700000000000005</v>
      </c>
      <c r="J1020" s="19">
        <f t="shared" si="33"/>
        <v>6.2700000000000005</v>
      </c>
      <c r="K1020" s="4"/>
    </row>
    <row r="1021" spans="1:12" x14ac:dyDescent="0.25">
      <c r="A1021" s="4" t="s">
        <v>264</v>
      </c>
      <c r="B1021" s="1" t="s">
        <v>3783</v>
      </c>
      <c r="C1021" s="1"/>
      <c r="D1021" s="1" t="s">
        <v>266</v>
      </c>
      <c r="E1021" s="1"/>
      <c r="F1021" s="1" t="s">
        <v>266</v>
      </c>
      <c r="G1021" s="1" t="s">
        <v>277</v>
      </c>
      <c r="H1021" s="18">
        <v>5.0489999999999995</v>
      </c>
      <c r="I1021" s="19">
        <f t="shared" si="34"/>
        <v>7.2128571428571426</v>
      </c>
      <c r="J1021" s="19">
        <f t="shared" si="33"/>
        <v>7.2128571428571426</v>
      </c>
      <c r="K1021" s="4"/>
    </row>
    <row r="1022" spans="1:12" x14ac:dyDescent="0.25">
      <c r="A1022" s="4" t="s">
        <v>264</v>
      </c>
      <c r="B1022" s="1" t="s">
        <v>3784</v>
      </c>
      <c r="C1022" s="1"/>
      <c r="D1022" s="1" t="s">
        <v>266</v>
      </c>
      <c r="E1022" s="1"/>
      <c r="F1022" s="1" t="s">
        <v>266</v>
      </c>
      <c r="G1022" s="1" t="s">
        <v>277</v>
      </c>
      <c r="H1022" s="18">
        <v>4.3890000000000002</v>
      </c>
      <c r="I1022" s="19">
        <f t="shared" si="34"/>
        <v>6.2700000000000005</v>
      </c>
      <c r="J1022" s="19">
        <f t="shared" si="33"/>
        <v>6.2700000000000005</v>
      </c>
      <c r="K1022" s="4"/>
    </row>
    <row r="1023" spans="1:12" x14ac:dyDescent="0.25">
      <c r="A1023" s="4" t="s">
        <v>264</v>
      </c>
      <c r="B1023" s="1" t="s">
        <v>3785</v>
      </c>
      <c r="C1023" s="1"/>
      <c r="D1023" s="1" t="s">
        <v>266</v>
      </c>
      <c r="E1023" s="1"/>
      <c r="F1023" s="1" t="s">
        <v>266</v>
      </c>
      <c r="G1023" s="1" t="s">
        <v>277</v>
      </c>
      <c r="H1023" s="18">
        <v>4.3890000000000002</v>
      </c>
      <c r="I1023" s="19">
        <f t="shared" si="34"/>
        <v>6.2700000000000005</v>
      </c>
      <c r="J1023" s="19">
        <f t="shared" si="33"/>
        <v>6.2700000000000005</v>
      </c>
      <c r="K1023" s="4"/>
    </row>
    <row r="1024" spans="1:12" x14ac:dyDescent="0.25">
      <c r="A1024" s="4" t="s">
        <v>264</v>
      </c>
      <c r="B1024" s="1" t="s">
        <v>3786</v>
      </c>
      <c r="C1024" s="1"/>
      <c r="D1024" s="1" t="s">
        <v>266</v>
      </c>
      <c r="E1024" s="1"/>
      <c r="F1024" s="1" t="s">
        <v>266</v>
      </c>
      <c r="G1024" s="1" t="s">
        <v>277</v>
      </c>
      <c r="H1024" s="18">
        <v>5.0489999999999995</v>
      </c>
      <c r="I1024" s="19">
        <f t="shared" si="34"/>
        <v>7.2128571428571426</v>
      </c>
      <c r="J1024" s="19">
        <f t="shared" si="33"/>
        <v>7.2128571428571426</v>
      </c>
      <c r="K1024" s="4"/>
    </row>
    <row r="1025" spans="1:11" x14ac:dyDescent="0.25">
      <c r="A1025" s="4" t="s">
        <v>264</v>
      </c>
      <c r="B1025" s="1" t="s">
        <v>3787</v>
      </c>
      <c r="C1025" s="1"/>
      <c r="D1025" s="1" t="s">
        <v>266</v>
      </c>
      <c r="E1025" s="1"/>
      <c r="F1025" s="1" t="s">
        <v>266</v>
      </c>
      <c r="G1025" s="1" t="s">
        <v>277</v>
      </c>
      <c r="H1025" s="18">
        <v>4.3890000000000002</v>
      </c>
      <c r="I1025" s="19">
        <f t="shared" si="34"/>
        <v>6.2700000000000005</v>
      </c>
      <c r="J1025" s="19">
        <f t="shared" si="33"/>
        <v>6.2700000000000005</v>
      </c>
      <c r="K1025" s="4"/>
    </row>
    <row r="1026" spans="1:11" x14ac:dyDescent="0.25">
      <c r="A1026" s="4" t="s">
        <v>264</v>
      </c>
      <c r="B1026" s="1" t="s">
        <v>3788</v>
      </c>
      <c r="C1026" s="1"/>
      <c r="D1026" s="1" t="s">
        <v>266</v>
      </c>
      <c r="E1026" s="1"/>
      <c r="F1026" s="1" t="s">
        <v>266</v>
      </c>
      <c r="G1026" s="1" t="s">
        <v>277</v>
      </c>
      <c r="H1026" s="18">
        <v>4.3890000000000002</v>
      </c>
      <c r="I1026" s="19">
        <f t="shared" si="34"/>
        <v>6.2700000000000005</v>
      </c>
      <c r="J1026" s="19">
        <f t="shared" si="33"/>
        <v>6.2700000000000005</v>
      </c>
      <c r="K1026" s="4"/>
    </row>
    <row r="1027" spans="1:11" x14ac:dyDescent="0.25">
      <c r="A1027" s="4" t="s">
        <v>264</v>
      </c>
      <c r="B1027" s="1" t="s">
        <v>3789</v>
      </c>
      <c r="C1027" s="1"/>
      <c r="D1027" s="1" t="s">
        <v>266</v>
      </c>
      <c r="E1027" s="1"/>
      <c r="F1027" s="1" t="s">
        <v>266</v>
      </c>
      <c r="G1027" s="1" t="s">
        <v>277</v>
      </c>
      <c r="H1027" s="18">
        <v>4.3890000000000002</v>
      </c>
      <c r="I1027" s="19">
        <f t="shared" si="34"/>
        <v>6.2700000000000005</v>
      </c>
      <c r="J1027" s="19">
        <f t="shared" si="33"/>
        <v>6.2700000000000005</v>
      </c>
      <c r="K1027" s="4"/>
    </row>
    <row r="1028" spans="1:11" x14ac:dyDescent="0.25">
      <c r="A1028" s="4" t="s">
        <v>264</v>
      </c>
      <c r="B1028" s="1" t="s">
        <v>3790</v>
      </c>
      <c r="C1028" s="1"/>
      <c r="D1028" s="1" t="s">
        <v>266</v>
      </c>
      <c r="E1028" s="1"/>
      <c r="F1028" s="1" t="s">
        <v>266</v>
      </c>
      <c r="G1028" s="1" t="s">
        <v>277</v>
      </c>
      <c r="H1028" s="18">
        <v>5.0489999999999995</v>
      </c>
      <c r="I1028" s="19">
        <f t="shared" si="34"/>
        <v>7.2128571428571426</v>
      </c>
      <c r="J1028" s="19">
        <f t="shared" si="33"/>
        <v>7.2128571428571426</v>
      </c>
      <c r="K1028" s="4"/>
    </row>
    <row r="1029" spans="1:11" x14ac:dyDescent="0.25">
      <c r="A1029" s="4" t="s">
        <v>264</v>
      </c>
      <c r="B1029" s="1" t="s">
        <v>3791</v>
      </c>
      <c r="C1029" s="1"/>
      <c r="D1029" s="1" t="s">
        <v>266</v>
      </c>
      <c r="E1029" s="1"/>
      <c r="F1029" s="1" t="s">
        <v>266</v>
      </c>
      <c r="G1029" s="1" t="s">
        <v>277</v>
      </c>
      <c r="H1029" s="18">
        <v>5.0489999999999995</v>
      </c>
      <c r="I1029" s="19">
        <f t="shared" si="34"/>
        <v>7.2128571428571426</v>
      </c>
      <c r="J1029" s="19">
        <f t="shared" si="33"/>
        <v>7.2128571428571426</v>
      </c>
      <c r="K1029" s="4"/>
    </row>
    <row r="1030" spans="1:11" x14ac:dyDescent="0.25">
      <c r="A1030" s="4" t="s">
        <v>264</v>
      </c>
      <c r="B1030" s="1" t="s">
        <v>3792</v>
      </c>
      <c r="C1030" s="1"/>
      <c r="D1030" s="1" t="s">
        <v>266</v>
      </c>
      <c r="E1030" s="1"/>
      <c r="F1030" s="1" t="s">
        <v>266</v>
      </c>
      <c r="G1030" s="1" t="s">
        <v>277</v>
      </c>
      <c r="H1030" s="18">
        <v>6.2700000000000005</v>
      </c>
      <c r="I1030" s="19">
        <f t="shared" si="34"/>
        <v>8.9571428571428591</v>
      </c>
      <c r="J1030" s="19">
        <f t="shared" si="33"/>
        <v>8.9571428571428591</v>
      </c>
      <c r="K1030" s="4"/>
    </row>
    <row r="1031" spans="1:11" x14ac:dyDescent="0.25">
      <c r="A1031" s="4" t="s">
        <v>264</v>
      </c>
      <c r="B1031" s="1" t="s">
        <v>3793</v>
      </c>
      <c r="C1031" s="1"/>
      <c r="D1031" s="1" t="s">
        <v>266</v>
      </c>
      <c r="E1031" s="1"/>
      <c r="F1031" s="1" t="s">
        <v>266</v>
      </c>
      <c r="G1031" s="1" t="s">
        <v>277</v>
      </c>
      <c r="H1031" s="18">
        <v>4.3890000000000002</v>
      </c>
      <c r="I1031" s="19">
        <f t="shared" si="34"/>
        <v>6.2700000000000005</v>
      </c>
      <c r="J1031" s="19">
        <f t="shared" si="33"/>
        <v>6.2700000000000005</v>
      </c>
      <c r="K1031" s="4"/>
    </row>
    <row r="1032" spans="1:11" x14ac:dyDescent="0.25">
      <c r="A1032" s="4" t="s">
        <v>264</v>
      </c>
      <c r="B1032" s="1" t="s">
        <v>3794</v>
      </c>
      <c r="C1032" s="1"/>
      <c r="D1032" s="1" t="s">
        <v>266</v>
      </c>
      <c r="E1032" s="1"/>
      <c r="F1032" s="1" t="s">
        <v>266</v>
      </c>
      <c r="G1032" s="1" t="s">
        <v>277</v>
      </c>
      <c r="H1032" s="18">
        <v>5.0489999999999995</v>
      </c>
      <c r="I1032" s="19">
        <f t="shared" si="34"/>
        <v>7.2128571428571426</v>
      </c>
      <c r="J1032" s="19">
        <f t="shared" si="33"/>
        <v>7.2128571428571426</v>
      </c>
      <c r="K1032" s="4"/>
    </row>
    <row r="1033" spans="1:11" x14ac:dyDescent="0.25">
      <c r="A1033" s="4" t="s">
        <v>264</v>
      </c>
      <c r="B1033" s="1" t="s">
        <v>3795</v>
      </c>
      <c r="C1033" s="1"/>
      <c r="D1033" s="1" t="s">
        <v>266</v>
      </c>
      <c r="E1033" s="1"/>
      <c r="F1033" s="1" t="s">
        <v>266</v>
      </c>
      <c r="G1033" s="1" t="s">
        <v>277</v>
      </c>
      <c r="H1033" s="18">
        <v>4.3890000000000002</v>
      </c>
      <c r="I1033" s="19">
        <f t="shared" ref="I1033:I1064" si="35">H1033/0.7</f>
        <v>6.2700000000000005</v>
      </c>
      <c r="J1033" s="19">
        <f t="shared" si="33"/>
        <v>6.2700000000000005</v>
      </c>
      <c r="K1033" s="4"/>
    </row>
    <row r="1034" spans="1:11" x14ac:dyDescent="0.25">
      <c r="A1034" s="4" t="s">
        <v>264</v>
      </c>
      <c r="B1034" s="1" t="s">
        <v>3796</v>
      </c>
      <c r="C1034" s="1"/>
      <c r="D1034" s="1" t="s">
        <v>266</v>
      </c>
      <c r="E1034" s="1"/>
      <c r="F1034" s="1" t="s">
        <v>266</v>
      </c>
      <c r="G1034" s="1" t="s">
        <v>277</v>
      </c>
      <c r="H1034" s="18">
        <v>7.6890000000000001</v>
      </c>
      <c r="I1034" s="19">
        <f t="shared" si="35"/>
        <v>10.984285714285715</v>
      </c>
      <c r="J1034" s="19">
        <f t="shared" si="33"/>
        <v>10.984285714285715</v>
      </c>
      <c r="K1034" s="4"/>
    </row>
    <row r="1035" spans="1:11" x14ac:dyDescent="0.25">
      <c r="A1035" s="4" t="s">
        <v>264</v>
      </c>
      <c r="B1035" s="1" t="s">
        <v>3797</v>
      </c>
      <c r="C1035" s="1"/>
      <c r="D1035" s="1" t="s">
        <v>266</v>
      </c>
      <c r="E1035" s="1"/>
      <c r="F1035" s="1" t="s">
        <v>266</v>
      </c>
      <c r="G1035" s="1" t="s">
        <v>277</v>
      </c>
      <c r="H1035" s="18">
        <v>6.2700000000000005</v>
      </c>
      <c r="I1035" s="19">
        <f t="shared" si="35"/>
        <v>8.9571428571428591</v>
      </c>
      <c r="J1035" s="19">
        <f t="shared" si="33"/>
        <v>8.9571428571428591</v>
      </c>
      <c r="K1035" s="4"/>
    </row>
    <row r="1036" spans="1:11" x14ac:dyDescent="0.25">
      <c r="A1036" s="4" t="s">
        <v>264</v>
      </c>
      <c r="B1036" s="1" t="s">
        <v>3798</v>
      </c>
      <c r="C1036" s="1"/>
      <c r="D1036" s="1" t="s">
        <v>266</v>
      </c>
      <c r="E1036" s="1"/>
      <c r="F1036" s="1" t="s">
        <v>266</v>
      </c>
      <c r="G1036" s="1" t="s">
        <v>277</v>
      </c>
      <c r="H1036" s="18">
        <v>4.3890000000000002</v>
      </c>
      <c r="I1036" s="19">
        <f t="shared" si="35"/>
        <v>6.2700000000000005</v>
      </c>
      <c r="J1036" s="19">
        <f t="shared" si="33"/>
        <v>6.2700000000000005</v>
      </c>
      <c r="K1036" s="4"/>
    </row>
    <row r="1037" spans="1:11" x14ac:dyDescent="0.25">
      <c r="A1037" s="4" t="s">
        <v>264</v>
      </c>
      <c r="B1037" s="1" t="s">
        <v>3799</v>
      </c>
      <c r="C1037" s="1"/>
      <c r="D1037" s="1" t="s">
        <v>266</v>
      </c>
      <c r="E1037" s="1"/>
      <c r="F1037" s="1" t="s">
        <v>266</v>
      </c>
      <c r="G1037" s="1" t="s">
        <v>277</v>
      </c>
      <c r="H1037" s="18">
        <v>6.5641700000000007</v>
      </c>
      <c r="I1037" s="19">
        <f t="shared" si="35"/>
        <v>9.3773857142857153</v>
      </c>
      <c r="J1037" s="19">
        <f t="shared" si="33"/>
        <v>9.3773857142857153</v>
      </c>
      <c r="K1037" s="4"/>
    </row>
    <row r="1038" spans="1:11" x14ac:dyDescent="0.25">
      <c r="A1038" s="4" t="s">
        <v>264</v>
      </c>
      <c r="B1038" s="1" t="s">
        <v>3800</v>
      </c>
      <c r="C1038" s="1"/>
      <c r="D1038" s="1" t="s">
        <v>266</v>
      </c>
      <c r="E1038" s="1"/>
      <c r="F1038" s="1" t="s">
        <v>266</v>
      </c>
      <c r="G1038" s="1" t="s">
        <v>277</v>
      </c>
      <c r="H1038" s="18">
        <v>9.0620399999999997</v>
      </c>
      <c r="I1038" s="19">
        <f t="shared" si="35"/>
        <v>12.94577142857143</v>
      </c>
      <c r="J1038" s="19">
        <f t="shared" si="33"/>
        <v>12.94577142857143</v>
      </c>
      <c r="K1038" s="4"/>
    </row>
    <row r="1039" spans="1:11" x14ac:dyDescent="0.25">
      <c r="A1039" s="4" t="s">
        <v>264</v>
      </c>
      <c r="B1039" s="1" t="s">
        <v>3801</v>
      </c>
      <c r="C1039" s="1"/>
      <c r="D1039" s="1" t="s">
        <v>266</v>
      </c>
      <c r="E1039" s="1"/>
      <c r="F1039" s="1" t="s">
        <v>266</v>
      </c>
      <c r="G1039" s="1" t="s">
        <v>277</v>
      </c>
      <c r="H1039" s="18">
        <v>4.3890000000000002</v>
      </c>
      <c r="I1039" s="19">
        <f t="shared" si="35"/>
        <v>6.2700000000000005</v>
      </c>
      <c r="J1039" s="19">
        <f t="shared" si="33"/>
        <v>6.2700000000000005</v>
      </c>
      <c r="K1039" s="4"/>
    </row>
    <row r="1040" spans="1:11" x14ac:dyDescent="0.25">
      <c r="A1040" s="4" t="s">
        <v>264</v>
      </c>
      <c r="B1040" s="1" t="s">
        <v>3802</v>
      </c>
      <c r="C1040" s="1"/>
      <c r="D1040" s="1" t="s">
        <v>266</v>
      </c>
      <c r="E1040" s="1"/>
      <c r="F1040" s="1" t="s">
        <v>266</v>
      </c>
      <c r="G1040" s="1" t="s">
        <v>277</v>
      </c>
      <c r="H1040" s="18">
        <v>4.3890000000000002</v>
      </c>
      <c r="I1040" s="19">
        <f t="shared" si="35"/>
        <v>6.2700000000000005</v>
      </c>
      <c r="J1040" s="19">
        <f t="shared" si="33"/>
        <v>6.2700000000000005</v>
      </c>
      <c r="K1040" s="4"/>
    </row>
    <row r="1041" spans="1:12" x14ac:dyDescent="0.25">
      <c r="A1041" s="4" t="s">
        <v>264</v>
      </c>
      <c r="B1041" s="1" t="s">
        <v>3803</v>
      </c>
      <c r="C1041" s="1"/>
      <c r="D1041" s="1" t="s">
        <v>266</v>
      </c>
      <c r="E1041" s="1"/>
      <c r="F1041" s="1" t="s">
        <v>266</v>
      </c>
      <c r="G1041" s="1" t="s">
        <v>277</v>
      </c>
      <c r="H1041" s="18">
        <v>4.3890000000000002</v>
      </c>
      <c r="I1041" s="19">
        <f t="shared" si="35"/>
        <v>6.2700000000000005</v>
      </c>
      <c r="J1041" s="19">
        <f t="shared" si="33"/>
        <v>6.2700000000000005</v>
      </c>
      <c r="K1041" s="4"/>
    </row>
    <row r="1042" spans="1:12" x14ac:dyDescent="0.25">
      <c r="A1042" s="4" t="s">
        <v>264</v>
      </c>
      <c r="B1042" s="1" t="s">
        <v>3804</v>
      </c>
      <c r="C1042" s="1"/>
      <c r="D1042" s="1" t="s">
        <v>266</v>
      </c>
      <c r="E1042" s="1"/>
      <c r="F1042" s="1" t="s">
        <v>266</v>
      </c>
      <c r="G1042" s="1" t="s">
        <v>277</v>
      </c>
      <c r="H1042" s="18">
        <v>6.2700000000000005</v>
      </c>
      <c r="I1042" s="19">
        <f t="shared" si="35"/>
        <v>8.9571428571428591</v>
      </c>
      <c r="J1042" s="19">
        <f t="shared" si="33"/>
        <v>8.9571428571428591</v>
      </c>
      <c r="K1042" s="4"/>
    </row>
    <row r="1043" spans="1:12" x14ac:dyDescent="0.25">
      <c r="A1043" s="4" t="s">
        <v>264</v>
      </c>
      <c r="B1043" s="1" t="s">
        <v>3805</v>
      </c>
      <c r="C1043" s="1"/>
      <c r="D1043" s="1" t="s">
        <v>266</v>
      </c>
      <c r="E1043" s="1"/>
      <c r="F1043" s="1" t="s">
        <v>266</v>
      </c>
      <c r="G1043" s="1" t="s">
        <v>277</v>
      </c>
      <c r="H1043" s="18">
        <v>6.2700000000000005</v>
      </c>
      <c r="I1043" s="19">
        <f t="shared" si="35"/>
        <v>8.9571428571428591</v>
      </c>
      <c r="J1043" s="19">
        <f t="shared" si="33"/>
        <v>8.9571428571428591</v>
      </c>
      <c r="K1043" s="4"/>
    </row>
    <row r="1044" spans="1:12" x14ac:dyDescent="0.25">
      <c r="A1044" s="4" t="s">
        <v>264</v>
      </c>
      <c r="B1044" s="1" t="s">
        <v>3806</v>
      </c>
      <c r="C1044" s="1"/>
      <c r="D1044" s="1" t="s">
        <v>266</v>
      </c>
      <c r="E1044" s="1"/>
      <c r="F1044" s="1" t="s">
        <v>266</v>
      </c>
      <c r="G1044" s="1" t="s">
        <v>277</v>
      </c>
      <c r="H1044" s="18">
        <v>5.0538299999999996</v>
      </c>
      <c r="I1044" s="19">
        <f t="shared" si="35"/>
        <v>7.2197571428571425</v>
      </c>
      <c r="J1044" s="19">
        <f t="shared" si="33"/>
        <v>7.2197571428571425</v>
      </c>
      <c r="K1044" s="4"/>
    </row>
    <row r="1045" spans="1:12" x14ac:dyDescent="0.25">
      <c r="A1045" s="4" t="s">
        <v>264</v>
      </c>
      <c r="B1045" s="1" t="s">
        <v>3807</v>
      </c>
      <c r="C1045" s="1"/>
      <c r="D1045" s="1" t="s">
        <v>266</v>
      </c>
      <c r="E1045" s="1"/>
      <c r="F1045" s="1" t="s">
        <v>266</v>
      </c>
      <c r="G1045" s="1" t="s">
        <v>277</v>
      </c>
      <c r="H1045" s="18">
        <v>4.3890000000000002</v>
      </c>
      <c r="I1045" s="19">
        <f t="shared" si="35"/>
        <v>6.2700000000000005</v>
      </c>
      <c r="J1045" s="19">
        <f t="shared" si="33"/>
        <v>6.2700000000000005</v>
      </c>
      <c r="K1045" s="4"/>
    </row>
    <row r="1046" spans="1:12" x14ac:dyDescent="0.25">
      <c r="A1046" s="4" t="s">
        <v>264</v>
      </c>
      <c r="B1046" s="1" t="s">
        <v>3808</v>
      </c>
      <c r="C1046" s="1"/>
      <c r="D1046" s="1" t="s">
        <v>266</v>
      </c>
      <c r="E1046" s="1"/>
      <c r="F1046" s="1" t="s">
        <v>266</v>
      </c>
      <c r="G1046" s="1" t="s">
        <v>277</v>
      </c>
      <c r="H1046" s="18">
        <v>5.0489999999999995</v>
      </c>
      <c r="I1046" s="19">
        <f t="shared" si="35"/>
        <v>7.2128571428571426</v>
      </c>
      <c r="J1046" s="19">
        <f t="shared" si="33"/>
        <v>7.2128571428571426</v>
      </c>
      <c r="K1046" s="4"/>
    </row>
    <row r="1047" spans="1:12" x14ac:dyDescent="0.25">
      <c r="A1047" s="4" t="s">
        <v>264</v>
      </c>
      <c r="B1047" s="1" t="s">
        <v>3809</v>
      </c>
      <c r="C1047" s="1"/>
      <c r="D1047" s="1" t="s">
        <v>266</v>
      </c>
      <c r="E1047" s="1"/>
      <c r="F1047" s="1" t="s">
        <v>266</v>
      </c>
      <c r="G1047" s="1" t="s">
        <v>277</v>
      </c>
      <c r="H1047" s="18">
        <v>5.0489999999999995</v>
      </c>
      <c r="I1047" s="19">
        <f t="shared" si="35"/>
        <v>7.2128571428571426</v>
      </c>
      <c r="J1047" s="19">
        <f t="shared" si="33"/>
        <v>7.2128571428571426</v>
      </c>
      <c r="K1047" s="4"/>
    </row>
    <row r="1048" spans="1:12" x14ac:dyDescent="0.25">
      <c r="A1048" s="4" t="s">
        <v>264</v>
      </c>
      <c r="B1048" s="1" t="s">
        <v>3810</v>
      </c>
      <c r="C1048" s="1"/>
      <c r="D1048" s="1" t="s">
        <v>266</v>
      </c>
      <c r="E1048" s="1"/>
      <c r="F1048" s="1" t="s">
        <v>266</v>
      </c>
      <c r="G1048" s="1" t="s">
        <v>277</v>
      </c>
      <c r="H1048" s="18">
        <v>5.0489999999999995</v>
      </c>
      <c r="I1048" s="19">
        <f t="shared" si="35"/>
        <v>7.2128571428571426</v>
      </c>
      <c r="J1048" s="19">
        <f t="shared" si="33"/>
        <v>7.2128571428571426</v>
      </c>
      <c r="K1048" s="4"/>
    </row>
    <row r="1049" spans="1:12" s="6" customFormat="1" x14ac:dyDescent="0.25">
      <c r="A1049" s="4" t="s">
        <v>264</v>
      </c>
      <c r="B1049" s="1" t="s">
        <v>3811</v>
      </c>
      <c r="C1049" s="1"/>
      <c r="D1049" s="1" t="s">
        <v>266</v>
      </c>
      <c r="E1049" s="1"/>
      <c r="F1049" s="1" t="s">
        <v>266</v>
      </c>
      <c r="G1049" s="1" t="s">
        <v>277</v>
      </c>
      <c r="H1049" s="18">
        <v>16.5</v>
      </c>
      <c r="I1049" s="19">
        <f t="shared" si="35"/>
        <v>23.571428571428573</v>
      </c>
      <c r="J1049" s="19">
        <f t="shared" si="33"/>
        <v>23.571428571428573</v>
      </c>
      <c r="K1049" s="4"/>
      <c r="L1049" s="124"/>
    </row>
    <row r="1050" spans="1:12" x14ac:dyDescent="0.25">
      <c r="A1050" s="4" t="s">
        <v>264</v>
      </c>
      <c r="B1050" s="1" t="s">
        <v>3811</v>
      </c>
      <c r="C1050" s="1"/>
      <c r="D1050" s="1" t="s">
        <v>266</v>
      </c>
      <c r="E1050" s="1"/>
      <c r="F1050" s="1" t="s">
        <v>266</v>
      </c>
      <c r="G1050" s="1" t="s">
        <v>277</v>
      </c>
      <c r="H1050" s="18">
        <v>14.3</v>
      </c>
      <c r="I1050" s="19">
        <f t="shared" si="35"/>
        <v>20.428571428571431</v>
      </c>
      <c r="J1050" s="19">
        <f t="shared" si="33"/>
        <v>20.428571428571431</v>
      </c>
      <c r="K1050" s="4"/>
    </row>
    <row r="1051" spans="1:12" x14ac:dyDescent="0.25">
      <c r="A1051" s="4" t="s">
        <v>264</v>
      </c>
      <c r="B1051" s="1" t="s">
        <v>3812</v>
      </c>
      <c r="C1051" s="1"/>
      <c r="D1051" s="1" t="s">
        <v>266</v>
      </c>
      <c r="E1051" s="1"/>
      <c r="F1051" s="1" t="s">
        <v>266</v>
      </c>
      <c r="G1051" s="1" t="s">
        <v>277</v>
      </c>
      <c r="H1051" s="18">
        <v>26.4</v>
      </c>
      <c r="I1051" s="19">
        <f t="shared" si="35"/>
        <v>37.714285714285715</v>
      </c>
      <c r="J1051" s="19">
        <f t="shared" si="33"/>
        <v>37.714285714285715</v>
      </c>
      <c r="K1051" s="4"/>
    </row>
    <row r="1052" spans="1:12" x14ac:dyDescent="0.25">
      <c r="A1052" s="4" t="s">
        <v>264</v>
      </c>
      <c r="B1052" s="1" t="s">
        <v>3812</v>
      </c>
      <c r="C1052" s="1"/>
      <c r="D1052" s="1" t="s">
        <v>266</v>
      </c>
      <c r="E1052" s="1"/>
      <c r="F1052" s="1" t="s">
        <v>266</v>
      </c>
      <c r="G1052" s="1" t="s">
        <v>277</v>
      </c>
      <c r="H1052" s="18">
        <v>23.1</v>
      </c>
      <c r="I1052" s="19">
        <f t="shared" si="35"/>
        <v>33.000000000000007</v>
      </c>
      <c r="J1052" s="19">
        <f t="shared" si="33"/>
        <v>33.000000000000007</v>
      </c>
      <c r="K1052" s="4"/>
    </row>
    <row r="1053" spans="1:12" x14ac:dyDescent="0.25">
      <c r="A1053" s="4" t="s">
        <v>264</v>
      </c>
      <c r="B1053" s="1" t="s">
        <v>3813</v>
      </c>
      <c r="C1053" s="1"/>
      <c r="D1053" s="1" t="s">
        <v>266</v>
      </c>
      <c r="E1053" s="1"/>
      <c r="F1053" s="1" t="s">
        <v>266</v>
      </c>
      <c r="G1053" s="1" t="s">
        <v>277</v>
      </c>
      <c r="H1053" s="18">
        <v>23.1</v>
      </c>
      <c r="I1053" s="19">
        <f t="shared" si="35"/>
        <v>33.000000000000007</v>
      </c>
      <c r="J1053" s="19">
        <f t="shared" si="33"/>
        <v>33.000000000000007</v>
      </c>
      <c r="K1053" s="4"/>
    </row>
    <row r="1054" spans="1:12" x14ac:dyDescent="0.25">
      <c r="A1054" s="4" t="s">
        <v>264</v>
      </c>
      <c r="B1054" s="1" t="s">
        <v>3813</v>
      </c>
      <c r="C1054" s="1"/>
      <c r="D1054" s="1" t="s">
        <v>266</v>
      </c>
      <c r="E1054" s="1"/>
      <c r="F1054" s="1" t="s">
        <v>266</v>
      </c>
      <c r="G1054" s="1" t="s">
        <v>277</v>
      </c>
      <c r="H1054" s="18">
        <v>20.9</v>
      </c>
      <c r="I1054" s="19">
        <f t="shared" si="35"/>
        <v>29.857142857142858</v>
      </c>
      <c r="J1054" s="19">
        <f t="shared" si="33"/>
        <v>29.857142857142858</v>
      </c>
      <c r="K1054" s="4"/>
    </row>
    <row r="1055" spans="1:12" x14ac:dyDescent="0.25">
      <c r="A1055" s="4" t="s">
        <v>264</v>
      </c>
      <c r="B1055" s="1" t="s">
        <v>3814</v>
      </c>
      <c r="C1055" s="1"/>
      <c r="D1055" s="1" t="s">
        <v>266</v>
      </c>
      <c r="E1055" s="1"/>
      <c r="F1055" s="1" t="s">
        <v>266</v>
      </c>
      <c r="G1055" s="1" t="s">
        <v>277</v>
      </c>
      <c r="H1055" s="18">
        <v>44</v>
      </c>
      <c r="I1055" s="19">
        <f t="shared" si="35"/>
        <v>62.857142857142861</v>
      </c>
      <c r="J1055" s="19">
        <f t="shared" si="33"/>
        <v>62.857142857142861</v>
      </c>
      <c r="K1055" s="4"/>
    </row>
    <row r="1056" spans="1:12" x14ac:dyDescent="0.25">
      <c r="A1056" s="4" t="s">
        <v>264</v>
      </c>
      <c r="B1056" s="21" t="s">
        <v>3816</v>
      </c>
      <c r="C1056" s="21">
        <v>0.04</v>
      </c>
      <c r="D1056" s="21" t="s">
        <v>266</v>
      </c>
      <c r="E1056" s="21">
        <v>85443000</v>
      </c>
      <c r="F1056" s="21" t="s">
        <v>266</v>
      </c>
      <c r="G1056" s="21" t="s">
        <v>277</v>
      </c>
      <c r="H1056" s="22"/>
      <c r="I1056" s="23">
        <f t="shared" si="35"/>
        <v>0</v>
      </c>
      <c r="J1056" s="19">
        <f t="shared" si="33"/>
        <v>0</v>
      </c>
      <c r="K1056" s="4"/>
    </row>
    <row r="1057" spans="1:13" x14ac:dyDescent="0.25">
      <c r="A1057" s="4" t="s">
        <v>264</v>
      </c>
      <c r="B1057" s="21" t="s">
        <v>3815</v>
      </c>
      <c r="C1057" s="21">
        <v>0.16</v>
      </c>
      <c r="D1057" s="21" t="s">
        <v>266</v>
      </c>
      <c r="E1057" s="21">
        <v>85443000</v>
      </c>
      <c r="F1057" s="21" t="s">
        <v>266</v>
      </c>
      <c r="G1057" s="21" t="s">
        <v>277</v>
      </c>
      <c r="H1057" s="22"/>
      <c r="I1057" s="23">
        <f t="shared" si="35"/>
        <v>0</v>
      </c>
      <c r="J1057" s="19">
        <f t="shared" ref="J1057:J1066" si="36">H1057/0.7</f>
        <v>0</v>
      </c>
      <c r="K1057" s="4"/>
    </row>
    <row r="1058" spans="1:13" x14ac:dyDescent="0.25">
      <c r="A1058" s="4" t="s">
        <v>264</v>
      </c>
      <c r="B1058" s="21" t="s">
        <v>3817</v>
      </c>
      <c r="C1058" s="21">
        <v>0.2</v>
      </c>
      <c r="D1058" s="21" t="s">
        <v>266</v>
      </c>
      <c r="E1058" s="21">
        <v>85443001</v>
      </c>
      <c r="F1058" s="21" t="s">
        <v>266</v>
      </c>
      <c r="G1058" s="21" t="s">
        <v>277</v>
      </c>
      <c r="H1058" s="22"/>
      <c r="I1058" s="23">
        <f t="shared" si="35"/>
        <v>0</v>
      </c>
      <c r="J1058" s="19">
        <f t="shared" si="36"/>
        <v>0</v>
      </c>
      <c r="K1058" s="4"/>
    </row>
    <row r="1059" spans="1:13" x14ac:dyDescent="0.25">
      <c r="A1059" s="4" t="s">
        <v>264</v>
      </c>
      <c r="B1059" s="21" t="s">
        <v>304</v>
      </c>
      <c r="C1059" s="21">
        <v>0.02</v>
      </c>
      <c r="D1059" s="21" t="s">
        <v>266</v>
      </c>
      <c r="E1059" s="21">
        <v>85443000</v>
      </c>
      <c r="F1059" s="21" t="s">
        <v>266</v>
      </c>
      <c r="G1059" s="21" t="s">
        <v>277</v>
      </c>
      <c r="H1059" s="22"/>
      <c r="I1059" s="23">
        <f t="shared" si="35"/>
        <v>0</v>
      </c>
      <c r="J1059" s="19">
        <f t="shared" si="36"/>
        <v>0</v>
      </c>
      <c r="K1059" s="4"/>
    </row>
    <row r="1060" spans="1:13" x14ac:dyDescent="0.25">
      <c r="A1060" s="4" t="s">
        <v>264</v>
      </c>
      <c r="B1060" s="21" t="s">
        <v>306</v>
      </c>
      <c r="C1060" s="21">
        <v>0.02</v>
      </c>
      <c r="D1060" s="21" t="s">
        <v>266</v>
      </c>
      <c r="E1060" s="21">
        <v>85443000</v>
      </c>
      <c r="F1060" s="21" t="s">
        <v>266</v>
      </c>
      <c r="G1060" s="21" t="s">
        <v>277</v>
      </c>
      <c r="H1060" s="22"/>
      <c r="I1060" s="23">
        <f t="shared" si="35"/>
        <v>0</v>
      </c>
      <c r="J1060" s="19">
        <f t="shared" si="36"/>
        <v>0</v>
      </c>
      <c r="K1060" s="4"/>
      <c r="L1060" s="125"/>
      <c r="M1060" s="11"/>
    </row>
    <row r="1061" spans="1:13" x14ac:dyDescent="0.25">
      <c r="A1061" s="4" t="s">
        <v>264</v>
      </c>
      <c r="B1061" s="21" t="s">
        <v>305</v>
      </c>
      <c r="C1061" s="21">
        <v>0.02</v>
      </c>
      <c r="D1061" s="21" t="s">
        <v>266</v>
      </c>
      <c r="E1061" s="21">
        <v>85443000</v>
      </c>
      <c r="F1061" s="21" t="s">
        <v>266</v>
      </c>
      <c r="G1061" s="21" t="s">
        <v>277</v>
      </c>
      <c r="H1061" s="22"/>
      <c r="I1061" s="23">
        <f t="shared" ref="I1061" si="37">H1061/0.7</f>
        <v>0</v>
      </c>
      <c r="J1061" s="19">
        <f t="shared" si="36"/>
        <v>0</v>
      </c>
      <c r="K1061" s="4"/>
      <c r="L1061" s="125"/>
      <c r="M1061" s="11"/>
    </row>
    <row r="1062" spans="1:13" x14ac:dyDescent="0.25">
      <c r="A1062" s="4" t="s">
        <v>264</v>
      </c>
      <c r="B1062" s="21" t="s">
        <v>3818</v>
      </c>
      <c r="C1062" s="21">
        <v>0.52</v>
      </c>
      <c r="D1062" s="21" t="s">
        <v>266</v>
      </c>
      <c r="E1062" s="21">
        <v>85258019</v>
      </c>
      <c r="F1062" s="21" t="s">
        <v>266</v>
      </c>
      <c r="G1062" s="21" t="s">
        <v>277</v>
      </c>
      <c r="H1062" s="22"/>
      <c r="I1062" s="23">
        <f t="shared" si="35"/>
        <v>0</v>
      </c>
      <c r="J1062" s="19">
        <f t="shared" si="36"/>
        <v>0</v>
      </c>
      <c r="K1062" s="4"/>
    </row>
    <row r="1063" spans="1:13" x14ac:dyDescent="0.25">
      <c r="A1063" s="4" t="s">
        <v>264</v>
      </c>
      <c r="B1063" s="21" t="s">
        <v>3659</v>
      </c>
      <c r="C1063" s="21">
        <v>0.28000000000000003</v>
      </c>
      <c r="D1063" s="21" t="s">
        <v>266</v>
      </c>
      <c r="E1063" s="21">
        <v>85258019</v>
      </c>
      <c r="F1063" s="21" t="s">
        <v>266</v>
      </c>
      <c r="G1063" s="21" t="s">
        <v>277</v>
      </c>
      <c r="H1063" s="22"/>
      <c r="I1063" s="23">
        <f t="shared" si="35"/>
        <v>0</v>
      </c>
      <c r="J1063" s="19">
        <f t="shared" si="36"/>
        <v>0</v>
      </c>
      <c r="K1063" s="4"/>
    </row>
    <row r="1064" spans="1:13" x14ac:dyDescent="0.25">
      <c r="A1064" s="4" t="s">
        <v>264</v>
      </c>
      <c r="B1064" s="21" t="s">
        <v>3655</v>
      </c>
      <c r="C1064" s="21">
        <v>0.28000000000000003</v>
      </c>
      <c r="D1064" s="21" t="s">
        <v>266</v>
      </c>
      <c r="E1064" s="21">
        <v>85258019</v>
      </c>
      <c r="F1064" s="21" t="s">
        <v>266</v>
      </c>
      <c r="G1064" s="21" t="s">
        <v>277</v>
      </c>
      <c r="H1064" s="22"/>
      <c r="I1064" s="23">
        <f t="shared" si="35"/>
        <v>0</v>
      </c>
      <c r="J1064" s="19">
        <f t="shared" si="36"/>
        <v>0</v>
      </c>
      <c r="K1064" s="4"/>
    </row>
    <row r="1065" spans="1:13" x14ac:dyDescent="0.25">
      <c r="A1065" s="4" t="s">
        <v>264</v>
      </c>
      <c r="B1065" s="21" t="s">
        <v>3521</v>
      </c>
      <c r="C1065" s="24">
        <v>0.6</v>
      </c>
      <c r="D1065" s="21" t="s">
        <v>266</v>
      </c>
      <c r="E1065" s="21">
        <v>85443000</v>
      </c>
      <c r="F1065" s="21" t="s">
        <v>266</v>
      </c>
      <c r="G1065" s="21" t="s">
        <v>277</v>
      </c>
      <c r="H1065" s="22"/>
      <c r="I1065" s="23">
        <f t="shared" ref="I1065" si="38">H1065/0.7</f>
        <v>0</v>
      </c>
      <c r="J1065" s="19">
        <f t="shared" si="36"/>
        <v>0</v>
      </c>
      <c r="K1065" s="4"/>
    </row>
    <row r="1066" spans="1:13" x14ac:dyDescent="0.25">
      <c r="A1066" s="4" t="s">
        <v>264</v>
      </c>
      <c r="B1066" s="21" t="s">
        <v>3520</v>
      </c>
      <c r="C1066" s="21">
        <v>0.66</v>
      </c>
      <c r="D1066" s="21" t="s">
        <v>266</v>
      </c>
      <c r="E1066" s="21">
        <v>85443000</v>
      </c>
      <c r="F1066" s="21" t="s">
        <v>266</v>
      </c>
      <c r="G1066" s="21" t="s">
        <v>277</v>
      </c>
      <c r="H1066" s="22">
        <v>118</v>
      </c>
      <c r="I1066" s="23">
        <f t="shared" ref="I1066" si="39">H1066/0.7</f>
        <v>168.57142857142858</v>
      </c>
      <c r="J1066" s="19">
        <f t="shared" si="36"/>
        <v>168.57142857142858</v>
      </c>
      <c r="K1066" s="4"/>
    </row>
    <row r="1067" spans="1:13" x14ac:dyDescent="0.25">
      <c r="A1067" s="4" t="s">
        <v>264</v>
      </c>
      <c r="B1067" s="1" t="s">
        <v>662</v>
      </c>
      <c r="C1067" s="8"/>
      <c r="D1067" s="1" t="s">
        <v>266</v>
      </c>
      <c r="E1067" s="1">
        <v>85443000</v>
      </c>
      <c r="F1067" s="3" t="s">
        <v>266</v>
      </c>
      <c r="G1067" s="3" t="s">
        <v>663</v>
      </c>
      <c r="H1067" s="18">
        <v>5.4889999999999999</v>
      </c>
      <c r="I1067" s="19">
        <f t="shared" ref="I1067:I1130" si="40">H1067/0.7</f>
        <v>7.8414285714285716</v>
      </c>
      <c r="J1067" s="19">
        <f t="shared" ref="J1067:J1098" si="41">H1067/0.6</f>
        <v>9.1483333333333334</v>
      </c>
      <c r="K1067" s="4"/>
    </row>
    <row r="1068" spans="1:13" x14ac:dyDescent="0.25">
      <c r="A1068" s="4" t="s">
        <v>264</v>
      </c>
      <c r="B1068" s="1" t="s">
        <v>664</v>
      </c>
      <c r="C1068" s="8"/>
      <c r="D1068" s="1" t="s">
        <v>266</v>
      </c>
      <c r="E1068" s="1">
        <v>85443000</v>
      </c>
      <c r="F1068" s="3" t="s">
        <v>266</v>
      </c>
      <c r="G1068" s="3" t="s">
        <v>663</v>
      </c>
      <c r="H1068" s="18">
        <v>5.4889999999999999</v>
      </c>
      <c r="I1068" s="19">
        <f t="shared" si="40"/>
        <v>7.8414285714285716</v>
      </c>
      <c r="J1068" s="19">
        <f t="shared" si="41"/>
        <v>9.1483333333333334</v>
      </c>
      <c r="K1068" s="4"/>
    </row>
    <row r="1069" spans="1:13" x14ac:dyDescent="0.25">
      <c r="A1069" s="4" t="s">
        <v>264</v>
      </c>
      <c r="B1069" s="1" t="s">
        <v>665</v>
      </c>
      <c r="C1069" s="8"/>
      <c r="D1069" s="1" t="s">
        <v>266</v>
      </c>
      <c r="E1069" s="1">
        <v>85443000</v>
      </c>
      <c r="F1069" s="3" t="s">
        <v>266</v>
      </c>
      <c r="G1069" s="3" t="s">
        <v>663</v>
      </c>
      <c r="H1069" s="18">
        <v>7.5350000000000001</v>
      </c>
      <c r="I1069" s="19">
        <f t="shared" si="40"/>
        <v>10.764285714285716</v>
      </c>
      <c r="J1069" s="19">
        <f t="shared" si="41"/>
        <v>12.558333333333334</v>
      </c>
      <c r="K1069" s="4"/>
    </row>
    <row r="1070" spans="1:13" x14ac:dyDescent="0.25">
      <c r="A1070" s="4" t="s">
        <v>264</v>
      </c>
      <c r="B1070" s="1" t="s">
        <v>666</v>
      </c>
      <c r="C1070" s="8"/>
      <c r="D1070" s="1" t="s">
        <v>266</v>
      </c>
      <c r="E1070" s="1">
        <v>85443000</v>
      </c>
      <c r="F1070" s="3" t="s">
        <v>266</v>
      </c>
      <c r="G1070" s="3" t="s">
        <v>663</v>
      </c>
      <c r="H1070" s="18">
        <v>6.6</v>
      </c>
      <c r="I1070" s="19">
        <f t="shared" si="40"/>
        <v>9.4285714285714288</v>
      </c>
      <c r="J1070" s="19">
        <f t="shared" si="41"/>
        <v>11</v>
      </c>
      <c r="K1070" s="4"/>
    </row>
    <row r="1071" spans="1:13" x14ac:dyDescent="0.25">
      <c r="A1071" s="4" t="s">
        <v>264</v>
      </c>
      <c r="B1071" s="1" t="s">
        <v>667</v>
      </c>
      <c r="C1071" s="2"/>
      <c r="D1071" s="1" t="s">
        <v>266</v>
      </c>
      <c r="E1071" s="1">
        <v>85443000</v>
      </c>
      <c r="F1071" s="1" t="s">
        <v>266</v>
      </c>
      <c r="G1071" s="1" t="s">
        <v>663</v>
      </c>
      <c r="H1071" s="18">
        <v>2.145</v>
      </c>
      <c r="I1071" s="19">
        <f t="shared" si="40"/>
        <v>3.0642857142857145</v>
      </c>
      <c r="J1071" s="19">
        <f t="shared" si="41"/>
        <v>3.5750000000000002</v>
      </c>
      <c r="K1071" s="4"/>
    </row>
    <row r="1072" spans="1:13" x14ac:dyDescent="0.25">
      <c r="A1072" s="4" t="s">
        <v>264</v>
      </c>
      <c r="B1072" s="1" t="s">
        <v>668</v>
      </c>
      <c r="C1072" s="2"/>
      <c r="D1072" s="1" t="s">
        <v>266</v>
      </c>
      <c r="E1072" s="1">
        <v>85443000</v>
      </c>
      <c r="F1072" s="1" t="s">
        <v>266</v>
      </c>
      <c r="G1072" s="1" t="s">
        <v>663</v>
      </c>
      <c r="H1072" s="18">
        <v>2.145</v>
      </c>
      <c r="I1072" s="19">
        <f t="shared" si="40"/>
        <v>3.0642857142857145</v>
      </c>
      <c r="J1072" s="19">
        <f t="shared" si="41"/>
        <v>3.5750000000000002</v>
      </c>
      <c r="K1072" s="4"/>
    </row>
    <row r="1073" spans="1:12" x14ac:dyDescent="0.25">
      <c r="A1073" s="4" t="s">
        <v>264</v>
      </c>
      <c r="B1073" s="1" t="s">
        <v>669</v>
      </c>
      <c r="C1073" s="2"/>
      <c r="D1073" s="1" t="s">
        <v>266</v>
      </c>
      <c r="E1073" s="1">
        <v>85443000</v>
      </c>
      <c r="F1073" s="1" t="s">
        <v>266</v>
      </c>
      <c r="G1073" s="1" t="s">
        <v>663</v>
      </c>
      <c r="H1073" s="18">
        <v>3.1790000000000003</v>
      </c>
      <c r="I1073" s="19">
        <f t="shared" si="40"/>
        <v>4.5414285714285718</v>
      </c>
      <c r="J1073" s="19">
        <f t="shared" si="41"/>
        <v>5.2983333333333338</v>
      </c>
      <c r="K1073" s="4"/>
    </row>
    <row r="1074" spans="1:12" x14ac:dyDescent="0.25">
      <c r="A1074" s="4" t="s">
        <v>264</v>
      </c>
      <c r="B1074" s="1" t="s">
        <v>670</v>
      </c>
      <c r="C1074" s="2"/>
      <c r="D1074" s="1" t="s">
        <v>266</v>
      </c>
      <c r="E1074" s="1">
        <v>85443000</v>
      </c>
      <c r="F1074" s="1" t="s">
        <v>266</v>
      </c>
      <c r="G1074" s="1" t="s">
        <v>663</v>
      </c>
      <c r="H1074" s="18">
        <v>2.6950000000000003</v>
      </c>
      <c r="I1074" s="19">
        <f t="shared" si="40"/>
        <v>3.8500000000000005</v>
      </c>
      <c r="J1074" s="19">
        <f t="shared" si="41"/>
        <v>4.4916666666666671</v>
      </c>
      <c r="K1074" s="4"/>
    </row>
    <row r="1075" spans="1:12" x14ac:dyDescent="0.25">
      <c r="A1075" s="4" t="s">
        <v>264</v>
      </c>
      <c r="B1075" s="1" t="s">
        <v>671</v>
      </c>
      <c r="C1075" s="2"/>
      <c r="D1075" s="1" t="s">
        <v>266</v>
      </c>
      <c r="E1075" s="1">
        <v>85443000</v>
      </c>
      <c r="F1075" s="1" t="s">
        <v>266</v>
      </c>
      <c r="G1075" s="1" t="s">
        <v>663</v>
      </c>
      <c r="H1075" s="18">
        <v>26.84</v>
      </c>
      <c r="I1075" s="19">
        <f t="shared" si="40"/>
        <v>38.342857142857142</v>
      </c>
      <c r="J1075" s="19">
        <f t="shared" si="41"/>
        <v>44.733333333333334</v>
      </c>
      <c r="K1075" s="4"/>
    </row>
    <row r="1076" spans="1:12" x14ac:dyDescent="0.25">
      <c r="A1076" s="4" t="s">
        <v>264</v>
      </c>
      <c r="B1076" s="1" t="s">
        <v>672</v>
      </c>
      <c r="C1076" s="2">
        <v>1.1599999999999999</v>
      </c>
      <c r="D1076" s="1" t="s">
        <v>266</v>
      </c>
      <c r="E1076" s="1">
        <v>85443000</v>
      </c>
      <c r="F1076" s="1" t="s">
        <v>266</v>
      </c>
      <c r="G1076" s="1" t="s">
        <v>663</v>
      </c>
      <c r="H1076" s="18">
        <v>26.84</v>
      </c>
      <c r="I1076" s="19">
        <f t="shared" si="40"/>
        <v>38.342857142857142</v>
      </c>
      <c r="J1076" s="19">
        <f t="shared" si="41"/>
        <v>44.733333333333334</v>
      </c>
      <c r="K1076" s="4"/>
    </row>
    <row r="1077" spans="1:12" x14ac:dyDescent="0.25">
      <c r="A1077" s="4" t="s">
        <v>264</v>
      </c>
      <c r="B1077" s="1" t="s">
        <v>673</v>
      </c>
      <c r="C1077" s="2"/>
      <c r="D1077" s="1" t="s">
        <v>266</v>
      </c>
      <c r="E1077" s="1">
        <v>85299049</v>
      </c>
      <c r="F1077" s="1" t="s">
        <v>266</v>
      </c>
      <c r="G1077" s="1" t="s">
        <v>663</v>
      </c>
      <c r="H1077" s="18">
        <v>23.1</v>
      </c>
      <c r="I1077" s="19">
        <f t="shared" si="40"/>
        <v>33.000000000000007</v>
      </c>
      <c r="J1077" s="19">
        <f t="shared" si="41"/>
        <v>38.500000000000007</v>
      </c>
      <c r="K1077" s="4"/>
    </row>
    <row r="1078" spans="1:12" x14ac:dyDescent="0.25">
      <c r="A1078" s="4" t="s">
        <v>264</v>
      </c>
      <c r="B1078" s="1" t="s">
        <v>674</v>
      </c>
      <c r="C1078" s="2"/>
      <c r="D1078" s="1" t="s">
        <v>266</v>
      </c>
      <c r="E1078" s="1">
        <v>85299049</v>
      </c>
      <c r="F1078" s="1" t="s">
        <v>266</v>
      </c>
      <c r="G1078" s="1" t="s">
        <v>663</v>
      </c>
      <c r="H1078" s="18">
        <v>31.35</v>
      </c>
      <c r="I1078" s="19">
        <f t="shared" si="40"/>
        <v>44.785714285714292</v>
      </c>
      <c r="J1078" s="19">
        <f t="shared" si="41"/>
        <v>52.250000000000007</v>
      </c>
      <c r="K1078" s="4"/>
    </row>
    <row r="1079" spans="1:12" x14ac:dyDescent="0.25">
      <c r="A1079" s="4" t="s">
        <v>264</v>
      </c>
      <c r="B1079" s="1" t="s">
        <v>675</v>
      </c>
      <c r="C1079" s="2"/>
      <c r="D1079" s="1" t="s">
        <v>266</v>
      </c>
      <c r="E1079" s="1">
        <v>85299049</v>
      </c>
      <c r="F1079" s="1" t="s">
        <v>266</v>
      </c>
      <c r="G1079" s="1" t="s">
        <v>663</v>
      </c>
      <c r="H1079" s="18">
        <v>20.9</v>
      </c>
      <c r="I1079" s="19">
        <f t="shared" si="40"/>
        <v>29.857142857142858</v>
      </c>
      <c r="J1079" s="19">
        <f t="shared" si="41"/>
        <v>34.833333333333336</v>
      </c>
      <c r="K1079" s="4"/>
    </row>
    <row r="1080" spans="1:12" s="6" customFormat="1" x14ac:dyDescent="0.25">
      <c r="A1080" s="4" t="s">
        <v>264</v>
      </c>
      <c r="B1080" s="1" t="s">
        <v>676</v>
      </c>
      <c r="C1080" s="2"/>
      <c r="D1080" s="1" t="s">
        <v>266</v>
      </c>
      <c r="E1080" s="1">
        <v>85299049</v>
      </c>
      <c r="F1080" s="1" t="s">
        <v>266</v>
      </c>
      <c r="G1080" s="1" t="s">
        <v>663</v>
      </c>
      <c r="H1080" s="18">
        <v>20.9</v>
      </c>
      <c r="I1080" s="19">
        <f t="shared" si="40"/>
        <v>29.857142857142858</v>
      </c>
      <c r="J1080" s="19">
        <f t="shared" si="41"/>
        <v>34.833333333333336</v>
      </c>
      <c r="K1080" s="4"/>
      <c r="L1080" s="124"/>
    </row>
    <row r="1081" spans="1:12" x14ac:dyDescent="0.25">
      <c r="A1081" s="4" t="s">
        <v>264</v>
      </c>
      <c r="B1081" s="1" t="s">
        <v>677</v>
      </c>
      <c r="C1081" s="2"/>
      <c r="D1081" s="1" t="s">
        <v>266</v>
      </c>
      <c r="E1081" s="1">
        <v>85299049</v>
      </c>
      <c r="F1081" s="1" t="s">
        <v>266</v>
      </c>
      <c r="G1081" s="1" t="s">
        <v>663</v>
      </c>
      <c r="H1081" s="18">
        <v>20.9</v>
      </c>
      <c r="I1081" s="19">
        <f t="shared" si="40"/>
        <v>29.857142857142858</v>
      </c>
      <c r="J1081" s="19">
        <f t="shared" si="41"/>
        <v>34.833333333333336</v>
      </c>
      <c r="K1081" s="4"/>
    </row>
    <row r="1082" spans="1:12" x14ac:dyDescent="0.25">
      <c r="A1082" s="4" t="s">
        <v>264</v>
      </c>
      <c r="B1082" s="1" t="s">
        <v>678</v>
      </c>
      <c r="C1082" s="2"/>
      <c r="D1082" s="1" t="s">
        <v>266</v>
      </c>
      <c r="E1082" s="1">
        <v>85299049</v>
      </c>
      <c r="F1082" s="1" t="s">
        <v>266</v>
      </c>
      <c r="G1082" s="1" t="s">
        <v>663</v>
      </c>
      <c r="H1082" s="18">
        <v>17.665999999999997</v>
      </c>
      <c r="I1082" s="19">
        <f t="shared" si="40"/>
        <v>25.237142857142853</v>
      </c>
      <c r="J1082" s="19">
        <f t="shared" si="41"/>
        <v>29.443333333333328</v>
      </c>
      <c r="K1082" s="4"/>
    </row>
    <row r="1083" spans="1:12" x14ac:dyDescent="0.25">
      <c r="A1083" s="4" t="s">
        <v>264</v>
      </c>
      <c r="B1083" s="1" t="s">
        <v>679</v>
      </c>
      <c r="C1083" s="2"/>
      <c r="D1083" s="1" t="s">
        <v>266</v>
      </c>
      <c r="E1083" s="1">
        <v>85299049</v>
      </c>
      <c r="F1083" s="1" t="s">
        <v>266</v>
      </c>
      <c r="G1083" s="1" t="s">
        <v>663</v>
      </c>
      <c r="H1083" s="18">
        <v>35.200000000000003</v>
      </c>
      <c r="I1083" s="19">
        <f t="shared" si="40"/>
        <v>50.285714285714292</v>
      </c>
      <c r="J1083" s="19">
        <f t="shared" si="41"/>
        <v>58.666666666666671</v>
      </c>
      <c r="K1083" s="4"/>
    </row>
    <row r="1084" spans="1:12" x14ac:dyDescent="0.25">
      <c r="A1084" s="4" t="s">
        <v>264</v>
      </c>
      <c r="B1084" s="1" t="s">
        <v>680</v>
      </c>
      <c r="C1084" s="2"/>
      <c r="D1084" s="1" t="s">
        <v>266</v>
      </c>
      <c r="E1084" s="1">
        <v>85299049</v>
      </c>
      <c r="F1084" s="1" t="s">
        <v>266</v>
      </c>
      <c r="G1084" s="1" t="s">
        <v>663</v>
      </c>
      <c r="H1084" s="18">
        <v>9.9</v>
      </c>
      <c r="I1084" s="19">
        <f t="shared" si="40"/>
        <v>14.142857142857144</v>
      </c>
      <c r="J1084" s="19">
        <f t="shared" si="41"/>
        <v>16.5</v>
      </c>
      <c r="K1084" s="4"/>
    </row>
    <row r="1085" spans="1:12" x14ac:dyDescent="0.25">
      <c r="A1085" s="4" t="s">
        <v>264</v>
      </c>
      <c r="B1085" s="1" t="s">
        <v>681</v>
      </c>
      <c r="C1085" s="2"/>
      <c r="D1085" s="1" t="s">
        <v>266</v>
      </c>
      <c r="E1085" s="1">
        <v>85299049</v>
      </c>
      <c r="F1085" s="1" t="s">
        <v>266</v>
      </c>
      <c r="G1085" s="1" t="s">
        <v>663</v>
      </c>
      <c r="H1085" s="18">
        <v>18.149999999999999</v>
      </c>
      <c r="I1085" s="19">
        <f t="shared" si="40"/>
        <v>25.928571428571427</v>
      </c>
      <c r="J1085" s="19">
        <f t="shared" si="41"/>
        <v>30.25</v>
      </c>
      <c r="K1085" s="4"/>
    </row>
    <row r="1086" spans="1:12" x14ac:dyDescent="0.25">
      <c r="A1086" s="4" t="s">
        <v>264</v>
      </c>
      <c r="B1086" s="1" t="s">
        <v>682</v>
      </c>
      <c r="C1086" s="2"/>
      <c r="D1086" s="1" t="s">
        <v>266</v>
      </c>
      <c r="E1086" s="1">
        <v>85299049</v>
      </c>
      <c r="F1086" s="1" t="s">
        <v>266</v>
      </c>
      <c r="G1086" s="1" t="s">
        <v>663</v>
      </c>
      <c r="H1086" s="18">
        <v>29.7</v>
      </c>
      <c r="I1086" s="19">
        <f t="shared" si="40"/>
        <v>42.428571428571431</v>
      </c>
      <c r="J1086" s="19">
        <f t="shared" si="41"/>
        <v>49.5</v>
      </c>
      <c r="K1086" s="4"/>
    </row>
    <row r="1087" spans="1:12" x14ac:dyDescent="0.25">
      <c r="A1087" s="4" t="s">
        <v>264</v>
      </c>
      <c r="B1087" s="1" t="s">
        <v>683</v>
      </c>
      <c r="C1087" s="2"/>
      <c r="D1087" s="1" t="s">
        <v>266</v>
      </c>
      <c r="E1087" s="1">
        <v>85299049</v>
      </c>
      <c r="F1087" s="1" t="s">
        <v>266</v>
      </c>
      <c r="G1087" s="1" t="s">
        <v>663</v>
      </c>
      <c r="H1087" s="18">
        <v>31.35</v>
      </c>
      <c r="I1087" s="19">
        <f t="shared" si="40"/>
        <v>44.785714285714292</v>
      </c>
      <c r="J1087" s="19">
        <f t="shared" si="41"/>
        <v>52.250000000000007</v>
      </c>
      <c r="K1087" s="4"/>
    </row>
    <row r="1088" spans="1:12" x14ac:dyDescent="0.25">
      <c r="A1088" s="4" t="s">
        <v>264</v>
      </c>
      <c r="B1088" s="1" t="s">
        <v>684</v>
      </c>
      <c r="C1088" s="2"/>
      <c r="D1088" s="1" t="s">
        <v>266</v>
      </c>
      <c r="E1088" s="1">
        <v>85299049</v>
      </c>
      <c r="F1088" s="1" t="s">
        <v>266</v>
      </c>
      <c r="G1088" s="1" t="s">
        <v>663</v>
      </c>
      <c r="H1088" s="18">
        <v>13.2</v>
      </c>
      <c r="I1088" s="19">
        <f t="shared" si="40"/>
        <v>18.857142857142858</v>
      </c>
      <c r="J1088" s="19">
        <f t="shared" si="41"/>
        <v>22</v>
      </c>
      <c r="K1088" s="4"/>
    </row>
    <row r="1089" spans="1:11" x14ac:dyDescent="0.25">
      <c r="A1089" s="4" t="s">
        <v>264</v>
      </c>
      <c r="B1089" s="1" t="s">
        <v>685</v>
      </c>
      <c r="C1089" s="2"/>
      <c r="D1089" s="1" t="s">
        <v>266</v>
      </c>
      <c r="E1089" s="1">
        <v>85299049</v>
      </c>
      <c r="F1089" s="1" t="s">
        <v>266</v>
      </c>
      <c r="G1089" s="1" t="s">
        <v>663</v>
      </c>
      <c r="H1089" s="18">
        <v>37.729999999999997</v>
      </c>
      <c r="I1089" s="19">
        <f t="shared" si="40"/>
        <v>53.9</v>
      </c>
      <c r="J1089" s="19">
        <f t="shared" si="41"/>
        <v>62.883333333333333</v>
      </c>
      <c r="K1089" s="4"/>
    </row>
    <row r="1090" spans="1:11" x14ac:dyDescent="0.25">
      <c r="A1090" s="4" t="s">
        <v>264</v>
      </c>
      <c r="B1090" s="1" t="s">
        <v>686</v>
      </c>
      <c r="C1090" s="2"/>
      <c r="D1090" s="1" t="s">
        <v>266</v>
      </c>
      <c r="E1090" s="1">
        <v>85299049</v>
      </c>
      <c r="F1090" s="1" t="s">
        <v>266</v>
      </c>
      <c r="G1090" s="1" t="s">
        <v>663</v>
      </c>
      <c r="H1090" s="18">
        <v>43.406977966666666</v>
      </c>
      <c r="I1090" s="19">
        <f t="shared" si="40"/>
        <v>62.009968523809526</v>
      </c>
      <c r="J1090" s="19">
        <f t="shared" si="41"/>
        <v>72.344963277777779</v>
      </c>
      <c r="K1090" s="4"/>
    </row>
    <row r="1091" spans="1:11" x14ac:dyDescent="0.25">
      <c r="A1091" s="4" t="s">
        <v>264</v>
      </c>
      <c r="B1091" s="1" t="s">
        <v>687</v>
      </c>
      <c r="C1091" s="2"/>
      <c r="D1091" s="1" t="s">
        <v>266</v>
      </c>
      <c r="E1091" s="1">
        <v>85299049</v>
      </c>
      <c r="F1091" s="1" t="s">
        <v>266</v>
      </c>
      <c r="G1091" s="1" t="s">
        <v>663</v>
      </c>
      <c r="H1091" s="18">
        <v>51.19665333333333</v>
      </c>
      <c r="I1091" s="19">
        <f t="shared" si="40"/>
        <v>73.138076190476184</v>
      </c>
      <c r="J1091" s="19">
        <f t="shared" si="41"/>
        <v>85.327755555555555</v>
      </c>
      <c r="K1091" s="4"/>
    </row>
    <row r="1092" spans="1:11" x14ac:dyDescent="0.25">
      <c r="A1092" s="4" t="s">
        <v>264</v>
      </c>
      <c r="B1092" s="1" t="s">
        <v>688</v>
      </c>
      <c r="C1092" s="2"/>
      <c r="D1092" s="1" t="s">
        <v>266</v>
      </c>
      <c r="E1092" s="1">
        <v>85299049</v>
      </c>
      <c r="F1092" s="1" t="s">
        <v>266</v>
      </c>
      <c r="G1092" s="1" t="s">
        <v>663</v>
      </c>
      <c r="H1092" s="18">
        <v>39.026991966666664</v>
      </c>
      <c r="I1092" s="19">
        <f t="shared" si="40"/>
        <v>55.752845666666666</v>
      </c>
      <c r="J1092" s="19">
        <f t="shared" si="41"/>
        <v>65.044986611111113</v>
      </c>
      <c r="K1092" s="4"/>
    </row>
    <row r="1093" spans="1:11" x14ac:dyDescent="0.25">
      <c r="A1093" s="4" t="s">
        <v>264</v>
      </c>
      <c r="B1093" s="1" t="s">
        <v>689</v>
      </c>
      <c r="C1093" s="2"/>
      <c r="D1093" s="1" t="s">
        <v>266</v>
      </c>
      <c r="E1093" s="1">
        <v>85299049</v>
      </c>
      <c r="F1093" s="1" t="s">
        <v>266</v>
      </c>
      <c r="G1093" s="1" t="s">
        <v>663</v>
      </c>
      <c r="H1093" s="18">
        <v>31.9</v>
      </c>
      <c r="I1093" s="19">
        <f t="shared" si="40"/>
        <v>45.571428571428569</v>
      </c>
      <c r="J1093" s="19">
        <f t="shared" si="41"/>
        <v>53.166666666666664</v>
      </c>
      <c r="K1093" s="4"/>
    </row>
    <row r="1094" spans="1:11" x14ac:dyDescent="0.25">
      <c r="A1094" s="4" t="s">
        <v>264</v>
      </c>
      <c r="B1094" s="1" t="s">
        <v>690</v>
      </c>
      <c r="C1094" s="2"/>
      <c r="D1094" s="1" t="s">
        <v>266</v>
      </c>
      <c r="E1094" s="1">
        <v>85299049</v>
      </c>
      <c r="F1094" s="1" t="s">
        <v>266</v>
      </c>
      <c r="G1094" s="1" t="s">
        <v>663</v>
      </c>
      <c r="H1094" s="18">
        <v>154</v>
      </c>
      <c r="I1094" s="19">
        <f t="shared" si="40"/>
        <v>220</v>
      </c>
      <c r="J1094" s="19">
        <f t="shared" si="41"/>
        <v>256.66666666666669</v>
      </c>
      <c r="K1094" s="4"/>
    </row>
    <row r="1095" spans="1:11" x14ac:dyDescent="0.25">
      <c r="A1095" s="4" t="s">
        <v>264</v>
      </c>
      <c r="B1095" s="1" t="s">
        <v>691</v>
      </c>
      <c r="C1095" s="2"/>
      <c r="D1095" s="1" t="s">
        <v>266</v>
      </c>
      <c r="E1095" s="1">
        <v>85299049</v>
      </c>
      <c r="F1095" s="1" t="s">
        <v>266</v>
      </c>
      <c r="G1095" s="1" t="s">
        <v>663</v>
      </c>
      <c r="H1095" s="18">
        <v>27.5</v>
      </c>
      <c r="I1095" s="19">
        <f t="shared" si="40"/>
        <v>39.285714285714285</v>
      </c>
      <c r="J1095" s="19">
        <f t="shared" si="41"/>
        <v>45.833333333333336</v>
      </c>
      <c r="K1095" s="4"/>
    </row>
    <row r="1096" spans="1:11" x14ac:dyDescent="0.25">
      <c r="A1096" s="4" t="s">
        <v>264</v>
      </c>
      <c r="B1096" s="1" t="s">
        <v>692</v>
      </c>
      <c r="C1096" s="2"/>
      <c r="D1096" s="1" t="s">
        <v>266</v>
      </c>
      <c r="E1096" s="1">
        <v>85299049</v>
      </c>
      <c r="F1096" s="1" t="s">
        <v>266</v>
      </c>
      <c r="G1096" s="1" t="s">
        <v>663</v>
      </c>
      <c r="H1096" s="18">
        <v>35.672100833333332</v>
      </c>
      <c r="I1096" s="19">
        <f t="shared" si="40"/>
        <v>50.960144047619046</v>
      </c>
      <c r="J1096" s="19">
        <f t="shared" si="41"/>
        <v>59.453501388888888</v>
      </c>
      <c r="K1096" s="4"/>
    </row>
    <row r="1097" spans="1:11" x14ac:dyDescent="0.25">
      <c r="A1097" s="4" t="s">
        <v>264</v>
      </c>
      <c r="B1097" s="1" t="s">
        <v>693</v>
      </c>
      <c r="C1097" s="2"/>
      <c r="D1097" s="1" t="s">
        <v>266</v>
      </c>
      <c r="E1097" s="1">
        <v>85299049</v>
      </c>
      <c r="F1097" s="1" t="s">
        <v>266</v>
      </c>
      <c r="G1097" s="1" t="s">
        <v>663</v>
      </c>
      <c r="H1097" s="18">
        <v>60.246107166666661</v>
      </c>
      <c r="I1097" s="19">
        <f t="shared" si="40"/>
        <v>86.065867380952383</v>
      </c>
      <c r="J1097" s="19">
        <f t="shared" si="41"/>
        <v>100.41017861111111</v>
      </c>
      <c r="K1097" s="4"/>
    </row>
    <row r="1098" spans="1:11" x14ac:dyDescent="0.25">
      <c r="A1098" s="4" t="s">
        <v>264</v>
      </c>
      <c r="B1098" s="1" t="s">
        <v>694</v>
      </c>
      <c r="C1098" s="2"/>
      <c r="D1098" s="1" t="s">
        <v>266</v>
      </c>
      <c r="E1098" s="1">
        <v>85299049</v>
      </c>
      <c r="F1098" s="1" t="s">
        <v>266</v>
      </c>
      <c r="G1098" s="1" t="s">
        <v>663</v>
      </c>
      <c r="H1098" s="18">
        <v>30.932000000000002</v>
      </c>
      <c r="I1098" s="19">
        <f t="shared" si="40"/>
        <v>44.188571428571436</v>
      </c>
      <c r="J1098" s="19">
        <f t="shared" si="41"/>
        <v>51.553333333333342</v>
      </c>
      <c r="K1098" s="4"/>
    </row>
    <row r="1099" spans="1:11" x14ac:dyDescent="0.25">
      <c r="A1099" s="4" t="s">
        <v>264</v>
      </c>
      <c r="B1099" s="1" t="s">
        <v>695</v>
      </c>
      <c r="C1099" s="2"/>
      <c r="D1099" s="1" t="s">
        <v>266</v>
      </c>
      <c r="E1099" s="1">
        <v>85299049</v>
      </c>
      <c r="F1099" s="1" t="s">
        <v>266</v>
      </c>
      <c r="G1099" s="1" t="s">
        <v>663</v>
      </c>
      <c r="H1099" s="18">
        <v>2.2000000000000002</v>
      </c>
      <c r="I1099" s="19">
        <f t="shared" si="40"/>
        <v>3.1428571428571432</v>
      </c>
      <c r="J1099" s="19">
        <f t="shared" ref="J1099:J1130" si="42">H1099/0.6</f>
        <v>3.666666666666667</v>
      </c>
      <c r="K1099" s="4"/>
    </row>
    <row r="1100" spans="1:11" x14ac:dyDescent="0.25">
      <c r="A1100" s="4" t="s">
        <v>264</v>
      </c>
      <c r="B1100" s="1" t="s">
        <v>696</v>
      </c>
      <c r="C1100" s="2"/>
      <c r="D1100" s="1" t="s">
        <v>266</v>
      </c>
      <c r="E1100" s="1">
        <v>85299049</v>
      </c>
      <c r="F1100" s="1" t="s">
        <v>266</v>
      </c>
      <c r="G1100" s="1" t="s">
        <v>663</v>
      </c>
      <c r="H1100" s="18">
        <v>5.3789999999999996</v>
      </c>
      <c r="I1100" s="19">
        <f t="shared" si="40"/>
        <v>7.6842857142857142</v>
      </c>
      <c r="J1100" s="19">
        <f t="shared" si="42"/>
        <v>8.9649999999999999</v>
      </c>
      <c r="K1100" s="4"/>
    </row>
    <row r="1101" spans="1:11" x14ac:dyDescent="0.25">
      <c r="A1101" s="4" t="s">
        <v>264</v>
      </c>
      <c r="B1101" s="1" t="s">
        <v>697</v>
      </c>
      <c r="C1101" s="2"/>
      <c r="D1101" s="1" t="s">
        <v>266</v>
      </c>
      <c r="E1101" s="1">
        <v>85299049</v>
      </c>
      <c r="F1101" s="1" t="s">
        <v>266</v>
      </c>
      <c r="G1101" s="1" t="s">
        <v>663</v>
      </c>
      <c r="H1101" s="18">
        <v>2.6950000000000003</v>
      </c>
      <c r="I1101" s="19">
        <f t="shared" si="40"/>
        <v>3.8500000000000005</v>
      </c>
      <c r="J1101" s="19">
        <f t="shared" si="42"/>
        <v>4.4916666666666671</v>
      </c>
      <c r="K1101" s="4"/>
    </row>
    <row r="1102" spans="1:11" x14ac:dyDescent="0.25">
      <c r="A1102" s="4" t="s">
        <v>264</v>
      </c>
      <c r="B1102" s="1" t="s">
        <v>698</v>
      </c>
      <c r="C1102" s="2"/>
      <c r="D1102" s="1" t="s">
        <v>266</v>
      </c>
      <c r="E1102" s="1">
        <v>85299049</v>
      </c>
      <c r="F1102" s="1" t="s">
        <v>266</v>
      </c>
      <c r="G1102" s="1" t="s">
        <v>663</v>
      </c>
      <c r="H1102" s="18">
        <v>4.3010000000000002</v>
      </c>
      <c r="I1102" s="19">
        <f t="shared" si="40"/>
        <v>6.144285714285715</v>
      </c>
      <c r="J1102" s="19">
        <f t="shared" si="42"/>
        <v>7.1683333333333339</v>
      </c>
      <c r="K1102" s="4"/>
    </row>
    <row r="1103" spans="1:11" x14ac:dyDescent="0.25">
      <c r="A1103" s="4" t="s">
        <v>264</v>
      </c>
      <c r="B1103" s="1" t="s">
        <v>699</v>
      </c>
      <c r="C1103" s="2"/>
      <c r="D1103" s="1" t="s">
        <v>266</v>
      </c>
      <c r="E1103" s="1">
        <v>85299049</v>
      </c>
      <c r="F1103" s="1" t="s">
        <v>266</v>
      </c>
      <c r="G1103" s="1" t="s">
        <v>663</v>
      </c>
      <c r="H1103" s="18">
        <v>5.9180000000000001</v>
      </c>
      <c r="I1103" s="19">
        <f t="shared" si="40"/>
        <v>8.4542857142857155</v>
      </c>
      <c r="J1103" s="19">
        <f t="shared" si="42"/>
        <v>9.8633333333333333</v>
      </c>
      <c r="K1103" s="4"/>
    </row>
    <row r="1104" spans="1:11" x14ac:dyDescent="0.25">
      <c r="A1104" s="4" t="s">
        <v>264</v>
      </c>
      <c r="B1104" s="1" t="s">
        <v>700</v>
      </c>
      <c r="C1104" s="2"/>
      <c r="D1104" s="1" t="s">
        <v>266</v>
      </c>
      <c r="E1104" s="1">
        <v>85299049</v>
      </c>
      <c r="F1104" s="1" t="s">
        <v>266</v>
      </c>
      <c r="G1104" s="1" t="s">
        <v>663</v>
      </c>
      <c r="H1104" s="18">
        <v>8.6129999999999995</v>
      </c>
      <c r="I1104" s="19">
        <f t="shared" si="40"/>
        <v>12.304285714285715</v>
      </c>
      <c r="J1104" s="19">
        <f t="shared" si="42"/>
        <v>14.355</v>
      </c>
      <c r="K1104" s="4"/>
    </row>
    <row r="1105" spans="1:11" x14ac:dyDescent="0.25">
      <c r="A1105" s="4" t="s">
        <v>264</v>
      </c>
      <c r="B1105" s="1" t="s">
        <v>701</v>
      </c>
      <c r="C1105" s="2"/>
      <c r="D1105" s="1" t="s">
        <v>266</v>
      </c>
      <c r="E1105" s="1">
        <v>85299049</v>
      </c>
      <c r="F1105" s="1" t="s">
        <v>266</v>
      </c>
      <c r="G1105" s="1" t="s">
        <v>663</v>
      </c>
      <c r="H1105" s="18">
        <v>15.081000000000001</v>
      </c>
      <c r="I1105" s="19">
        <f t="shared" si="40"/>
        <v>21.544285714285717</v>
      </c>
      <c r="J1105" s="19">
        <f t="shared" si="42"/>
        <v>25.135000000000002</v>
      </c>
      <c r="K1105" s="4"/>
    </row>
    <row r="1106" spans="1:11" x14ac:dyDescent="0.25">
      <c r="A1106" s="4" t="s">
        <v>264</v>
      </c>
      <c r="B1106" s="1" t="s">
        <v>702</v>
      </c>
      <c r="C1106" s="2">
        <v>0.8</v>
      </c>
      <c r="D1106" s="1" t="s">
        <v>266</v>
      </c>
      <c r="E1106" s="1">
        <v>85299049</v>
      </c>
      <c r="F1106" s="1" t="s">
        <v>266</v>
      </c>
      <c r="G1106" s="1" t="s">
        <v>663</v>
      </c>
      <c r="H1106" s="18">
        <v>16.5</v>
      </c>
      <c r="I1106" s="19">
        <f t="shared" si="40"/>
        <v>23.571428571428573</v>
      </c>
      <c r="J1106" s="19">
        <f t="shared" si="42"/>
        <v>27.5</v>
      </c>
      <c r="K1106" s="4"/>
    </row>
    <row r="1107" spans="1:11" x14ac:dyDescent="0.25">
      <c r="A1107" s="4" t="s">
        <v>264</v>
      </c>
      <c r="B1107" s="1" t="s">
        <v>703</v>
      </c>
      <c r="C1107" s="2"/>
      <c r="D1107" s="1" t="s">
        <v>266</v>
      </c>
      <c r="E1107" s="1">
        <v>85299049</v>
      </c>
      <c r="F1107" s="1" t="s">
        <v>266</v>
      </c>
      <c r="G1107" s="1" t="s">
        <v>663</v>
      </c>
      <c r="H1107" s="18">
        <v>14.3</v>
      </c>
      <c r="I1107" s="19">
        <f t="shared" si="40"/>
        <v>20.428571428571431</v>
      </c>
      <c r="J1107" s="19">
        <f t="shared" si="42"/>
        <v>23.833333333333336</v>
      </c>
      <c r="K1107" s="4"/>
    </row>
    <row r="1108" spans="1:11" x14ac:dyDescent="0.25">
      <c r="A1108" s="4" t="s">
        <v>264</v>
      </c>
      <c r="B1108" s="1" t="s">
        <v>704</v>
      </c>
      <c r="C1108" s="2"/>
      <c r="D1108" s="1" t="s">
        <v>266</v>
      </c>
      <c r="E1108" s="1">
        <v>85299049</v>
      </c>
      <c r="F1108" s="1" t="s">
        <v>266</v>
      </c>
      <c r="G1108" s="1" t="s">
        <v>663</v>
      </c>
      <c r="H1108" s="18">
        <v>6.4569999999999999</v>
      </c>
      <c r="I1108" s="19">
        <f t="shared" si="40"/>
        <v>9.2242857142857151</v>
      </c>
      <c r="J1108" s="19">
        <f t="shared" si="42"/>
        <v>10.761666666666667</v>
      </c>
      <c r="K1108" s="4"/>
    </row>
    <row r="1109" spans="1:11" x14ac:dyDescent="0.25">
      <c r="A1109" s="4" t="s">
        <v>264</v>
      </c>
      <c r="B1109" s="1" t="s">
        <v>705</v>
      </c>
      <c r="C1109" s="2"/>
      <c r="D1109" s="1" t="s">
        <v>266</v>
      </c>
      <c r="E1109" s="1">
        <v>85299049</v>
      </c>
      <c r="F1109" s="1" t="s">
        <v>266</v>
      </c>
      <c r="G1109" s="1" t="s">
        <v>663</v>
      </c>
      <c r="H1109" s="18">
        <v>84.7</v>
      </c>
      <c r="I1109" s="19">
        <f t="shared" si="40"/>
        <v>121.00000000000001</v>
      </c>
      <c r="J1109" s="19">
        <f t="shared" si="42"/>
        <v>141.16666666666669</v>
      </c>
      <c r="K1109" s="4"/>
    </row>
    <row r="1110" spans="1:11" x14ac:dyDescent="0.25">
      <c r="A1110" s="4" t="s">
        <v>264</v>
      </c>
      <c r="B1110" s="1" t="s">
        <v>706</v>
      </c>
      <c r="C1110" s="2"/>
      <c r="D1110" s="1" t="s">
        <v>266</v>
      </c>
      <c r="E1110" s="1">
        <v>85299049</v>
      </c>
      <c r="F1110" s="1" t="s">
        <v>266</v>
      </c>
      <c r="G1110" s="1" t="s">
        <v>663</v>
      </c>
      <c r="H1110" s="18">
        <v>73.100649633333333</v>
      </c>
      <c r="I1110" s="19">
        <f t="shared" si="40"/>
        <v>104.42949947619049</v>
      </c>
      <c r="J1110" s="19">
        <f t="shared" si="42"/>
        <v>121.83441605555556</v>
      </c>
      <c r="K1110" s="4"/>
    </row>
    <row r="1111" spans="1:11" x14ac:dyDescent="0.25">
      <c r="A1111" s="4" t="s">
        <v>264</v>
      </c>
      <c r="B1111" s="1" t="s">
        <v>707</v>
      </c>
      <c r="C1111" s="2"/>
      <c r="D1111" s="1" t="s">
        <v>266</v>
      </c>
      <c r="E1111" s="1">
        <v>85299049</v>
      </c>
      <c r="F1111" s="1" t="s">
        <v>266</v>
      </c>
      <c r="G1111" s="1" t="s">
        <v>663</v>
      </c>
      <c r="H1111" s="18">
        <v>105.6</v>
      </c>
      <c r="I1111" s="19">
        <f t="shared" si="40"/>
        <v>150.85714285714286</v>
      </c>
      <c r="J1111" s="19">
        <f t="shared" si="42"/>
        <v>176</v>
      </c>
      <c r="K1111" s="4"/>
    </row>
    <row r="1112" spans="1:11" x14ac:dyDescent="0.25">
      <c r="A1112" s="4" t="s">
        <v>264</v>
      </c>
      <c r="B1112" s="1" t="s">
        <v>708</v>
      </c>
      <c r="C1112" s="2"/>
      <c r="D1112" s="1" t="s">
        <v>266</v>
      </c>
      <c r="E1112" s="1">
        <v>85299049</v>
      </c>
      <c r="F1112" s="1" t="s">
        <v>266</v>
      </c>
      <c r="G1112" s="1" t="s">
        <v>663</v>
      </c>
      <c r="H1112" s="18">
        <v>27.5</v>
      </c>
      <c r="I1112" s="19">
        <f t="shared" si="40"/>
        <v>39.285714285714285</v>
      </c>
      <c r="J1112" s="19">
        <f t="shared" si="42"/>
        <v>45.833333333333336</v>
      </c>
      <c r="K1112" s="4"/>
    </row>
    <row r="1113" spans="1:11" x14ac:dyDescent="0.25">
      <c r="A1113" s="4" t="s">
        <v>264</v>
      </c>
      <c r="B1113" s="1" t="s">
        <v>709</v>
      </c>
      <c r="C1113" s="2"/>
      <c r="D1113" s="1" t="s">
        <v>266</v>
      </c>
      <c r="E1113" s="1">
        <v>85299049</v>
      </c>
      <c r="F1113" s="1" t="s">
        <v>266</v>
      </c>
      <c r="G1113" s="1" t="s">
        <v>663</v>
      </c>
      <c r="H1113" s="18">
        <v>40.700000000000003</v>
      </c>
      <c r="I1113" s="19">
        <f t="shared" si="40"/>
        <v>58.142857142857153</v>
      </c>
      <c r="J1113" s="19">
        <f t="shared" si="42"/>
        <v>67.833333333333343</v>
      </c>
      <c r="K1113" s="4"/>
    </row>
    <row r="1114" spans="1:11" x14ac:dyDescent="0.25">
      <c r="A1114" s="4" t="s">
        <v>264</v>
      </c>
      <c r="B1114" s="1" t="s">
        <v>710</v>
      </c>
      <c r="C1114" s="2">
        <v>0.52</v>
      </c>
      <c r="D1114" s="1" t="s">
        <v>266</v>
      </c>
      <c r="E1114" s="1">
        <v>85299049</v>
      </c>
      <c r="F1114" s="1" t="s">
        <v>266</v>
      </c>
      <c r="G1114" s="1" t="s">
        <v>663</v>
      </c>
      <c r="H1114" s="18">
        <v>61.6</v>
      </c>
      <c r="I1114" s="19">
        <f t="shared" si="40"/>
        <v>88.000000000000014</v>
      </c>
      <c r="J1114" s="19">
        <f t="shared" si="42"/>
        <v>102.66666666666667</v>
      </c>
      <c r="K1114" s="4"/>
    </row>
    <row r="1115" spans="1:11" x14ac:dyDescent="0.25">
      <c r="A1115" s="4" t="s">
        <v>264</v>
      </c>
      <c r="B1115" s="1" t="s">
        <v>711</v>
      </c>
      <c r="C1115" s="2"/>
      <c r="D1115" s="1" t="s">
        <v>266</v>
      </c>
      <c r="E1115" s="1">
        <v>85299049</v>
      </c>
      <c r="F1115" s="1" t="s">
        <v>266</v>
      </c>
      <c r="G1115" s="1" t="s">
        <v>663</v>
      </c>
      <c r="H1115" s="18">
        <v>31.9</v>
      </c>
      <c r="I1115" s="19">
        <f t="shared" si="40"/>
        <v>45.571428571428569</v>
      </c>
      <c r="J1115" s="19">
        <f t="shared" si="42"/>
        <v>53.166666666666664</v>
      </c>
      <c r="K1115" s="4"/>
    </row>
    <row r="1116" spans="1:11" x14ac:dyDescent="0.25">
      <c r="A1116" s="4" t="s">
        <v>264</v>
      </c>
      <c r="B1116" s="1" t="s">
        <v>712</v>
      </c>
      <c r="C1116" s="2"/>
      <c r="D1116" s="1" t="s">
        <v>266</v>
      </c>
      <c r="E1116" s="1">
        <v>85299049</v>
      </c>
      <c r="F1116" s="1" t="s">
        <v>266</v>
      </c>
      <c r="G1116" s="1" t="s">
        <v>663</v>
      </c>
      <c r="H1116" s="18">
        <v>19.8</v>
      </c>
      <c r="I1116" s="19">
        <f t="shared" si="40"/>
        <v>28.285714285714288</v>
      </c>
      <c r="J1116" s="19">
        <f t="shared" si="42"/>
        <v>33</v>
      </c>
      <c r="K1116" s="4"/>
    </row>
    <row r="1117" spans="1:11" x14ac:dyDescent="0.25">
      <c r="A1117" s="4" t="s">
        <v>264</v>
      </c>
      <c r="B1117" s="1" t="s">
        <v>713</v>
      </c>
      <c r="C1117" s="2">
        <v>0.8</v>
      </c>
      <c r="D1117" s="1" t="s">
        <v>266</v>
      </c>
      <c r="E1117" s="1">
        <v>85299049</v>
      </c>
      <c r="F1117" s="1" t="s">
        <v>266</v>
      </c>
      <c r="G1117" s="1" t="s">
        <v>663</v>
      </c>
      <c r="H1117" s="18">
        <v>64.900000000000006</v>
      </c>
      <c r="I1117" s="19">
        <f t="shared" si="40"/>
        <v>92.714285714285722</v>
      </c>
      <c r="J1117" s="19">
        <f t="shared" si="42"/>
        <v>108.16666666666669</v>
      </c>
      <c r="K1117" s="4"/>
    </row>
    <row r="1118" spans="1:11" x14ac:dyDescent="0.25">
      <c r="A1118" s="4" t="s">
        <v>264</v>
      </c>
      <c r="B1118" s="1" t="s">
        <v>714</v>
      </c>
      <c r="C1118" s="2">
        <v>0.88</v>
      </c>
      <c r="D1118" s="1" t="s">
        <v>266</v>
      </c>
      <c r="E1118" s="1">
        <v>85299049</v>
      </c>
      <c r="F1118" s="1" t="s">
        <v>266</v>
      </c>
      <c r="G1118" s="1" t="s">
        <v>663</v>
      </c>
      <c r="H1118" s="18">
        <v>64.900000000000006</v>
      </c>
      <c r="I1118" s="19">
        <f t="shared" si="40"/>
        <v>92.714285714285722</v>
      </c>
      <c r="J1118" s="19">
        <f t="shared" si="42"/>
        <v>108.16666666666669</v>
      </c>
      <c r="K1118" s="4"/>
    </row>
    <row r="1119" spans="1:11" x14ac:dyDescent="0.25">
      <c r="A1119" s="4" t="s">
        <v>264</v>
      </c>
      <c r="B1119" s="1" t="s">
        <v>715</v>
      </c>
      <c r="C1119" s="2">
        <v>1.1200000000000001</v>
      </c>
      <c r="D1119" s="1" t="s">
        <v>266</v>
      </c>
      <c r="E1119" s="1">
        <v>85299049</v>
      </c>
      <c r="F1119" s="1" t="s">
        <v>266</v>
      </c>
      <c r="G1119" s="1" t="s">
        <v>663</v>
      </c>
      <c r="H1119" s="18">
        <v>83.6</v>
      </c>
      <c r="I1119" s="19">
        <f t="shared" si="40"/>
        <v>119.42857142857143</v>
      </c>
      <c r="J1119" s="19">
        <f t="shared" si="42"/>
        <v>139.33333333333334</v>
      </c>
      <c r="K1119" s="4"/>
    </row>
    <row r="1120" spans="1:11" x14ac:dyDescent="0.25">
      <c r="A1120" s="4" t="s">
        <v>264</v>
      </c>
      <c r="B1120" s="1" t="s">
        <v>716</v>
      </c>
      <c r="C1120" s="2"/>
      <c r="D1120" s="1" t="s">
        <v>266</v>
      </c>
      <c r="E1120" s="1">
        <v>85299049</v>
      </c>
      <c r="F1120" s="1" t="s">
        <v>266</v>
      </c>
      <c r="G1120" s="1" t="s">
        <v>663</v>
      </c>
      <c r="H1120" s="18">
        <v>83.6</v>
      </c>
      <c r="I1120" s="19">
        <f t="shared" si="40"/>
        <v>119.42857142857143</v>
      </c>
      <c r="J1120" s="19">
        <f t="shared" si="42"/>
        <v>139.33333333333334</v>
      </c>
      <c r="K1120" s="4"/>
    </row>
    <row r="1121" spans="1:11" x14ac:dyDescent="0.25">
      <c r="A1121" s="4" t="s">
        <v>264</v>
      </c>
      <c r="B1121" s="1" t="s">
        <v>717</v>
      </c>
      <c r="C1121" s="2"/>
      <c r="D1121" s="1" t="s">
        <v>266</v>
      </c>
      <c r="E1121" s="1">
        <v>85299049</v>
      </c>
      <c r="F1121" s="1" t="s">
        <v>266</v>
      </c>
      <c r="G1121" s="1" t="s">
        <v>663</v>
      </c>
      <c r="H1121" s="18">
        <v>83.6</v>
      </c>
      <c r="I1121" s="19">
        <f t="shared" si="40"/>
        <v>119.42857142857143</v>
      </c>
      <c r="J1121" s="19">
        <f t="shared" si="42"/>
        <v>139.33333333333334</v>
      </c>
      <c r="K1121" s="4"/>
    </row>
    <row r="1122" spans="1:11" x14ac:dyDescent="0.25">
      <c r="A1122" s="4" t="s">
        <v>264</v>
      </c>
      <c r="B1122" s="1" t="s">
        <v>718</v>
      </c>
      <c r="C1122" s="2"/>
      <c r="D1122" s="1" t="s">
        <v>266</v>
      </c>
      <c r="E1122" s="1">
        <v>85299049</v>
      </c>
      <c r="F1122" s="1" t="s">
        <v>266</v>
      </c>
      <c r="G1122" s="1" t="s">
        <v>663</v>
      </c>
      <c r="H1122" s="18">
        <v>100.1</v>
      </c>
      <c r="I1122" s="19">
        <f t="shared" si="40"/>
        <v>143</v>
      </c>
      <c r="J1122" s="19">
        <f t="shared" si="42"/>
        <v>166.83333333333334</v>
      </c>
      <c r="K1122" s="4"/>
    </row>
    <row r="1123" spans="1:11" x14ac:dyDescent="0.25">
      <c r="A1123" s="4" t="s">
        <v>264</v>
      </c>
      <c r="B1123" s="1" t="s">
        <v>719</v>
      </c>
      <c r="C1123" s="2">
        <v>0.84</v>
      </c>
      <c r="D1123" s="1" t="s">
        <v>266</v>
      </c>
      <c r="E1123" s="1">
        <v>85299049</v>
      </c>
      <c r="F1123" s="1" t="s">
        <v>266</v>
      </c>
      <c r="G1123" s="1" t="s">
        <v>663</v>
      </c>
      <c r="H1123" s="18">
        <v>127.6</v>
      </c>
      <c r="I1123" s="19">
        <f t="shared" si="40"/>
        <v>182.28571428571428</v>
      </c>
      <c r="J1123" s="19">
        <f t="shared" si="42"/>
        <v>212.66666666666666</v>
      </c>
      <c r="K1123" s="4"/>
    </row>
    <row r="1124" spans="1:11" x14ac:dyDescent="0.25">
      <c r="A1124" s="4" t="s">
        <v>264</v>
      </c>
      <c r="B1124" s="1" t="s">
        <v>720</v>
      </c>
      <c r="C1124" s="2"/>
      <c r="D1124" s="1" t="s">
        <v>266</v>
      </c>
      <c r="E1124" s="1">
        <v>85299049</v>
      </c>
      <c r="F1124" s="1" t="s">
        <v>266</v>
      </c>
      <c r="G1124" s="1" t="s">
        <v>663</v>
      </c>
      <c r="H1124" s="18">
        <v>100.1</v>
      </c>
      <c r="I1124" s="19">
        <f t="shared" si="40"/>
        <v>143</v>
      </c>
      <c r="J1124" s="19">
        <f t="shared" si="42"/>
        <v>166.83333333333334</v>
      </c>
      <c r="K1124" s="4"/>
    </row>
    <row r="1125" spans="1:11" x14ac:dyDescent="0.25">
      <c r="A1125" s="4" t="s">
        <v>264</v>
      </c>
      <c r="B1125" s="1" t="s">
        <v>721</v>
      </c>
      <c r="C1125" s="2"/>
      <c r="D1125" s="1" t="s">
        <v>266</v>
      </c>
      <c r="E1125" s="1">
        <v>85299049</v>
      </c>
      <c r="F1125" s="1" t="s">
        <v>266</v>
      </c>
      <c r="G1125" s="1" t="s">
        <v>663</v>
      </c>
      <c r="H1125" s="18">
        <v>27.5</v>
      </c>
      <c r="I1125" s="19">
        <f t="shared" si="40"/>
        <v>39.285714285714285</v>
      </c>
      <c r="J1125" s="19">
        <f t="shared" si="42"/>
        <v>45.833333333333336</v>
      </c>
      <c r="K1125" s="4"/>
    </row>
    <row r="1126" spans="1:11" x14ac:dyDescent="0.25">
      <c r="A1126" s="4" t="s">
        <v>264</v>
      </c>
      <c r="B1126" s="1" t="s">
        <v>722</v>
      </c>
      <c r="C1126" s="2"/>
      <c r="D1126" s="1" t="s">
        <v>266</v>
      </c>
      <c r="E1126" s="1">
        <v>85299049</v>
      </c>
      <c r="F1126" s="1" t="s">
        <v>266</v>
      </c>
      <c r="G1126" s="1" t="s">
        <v>663</v>
      </c>
      <c r="H1126" s="18">
        <v>100.1</v>
      </c>
      <c r="I1126" s="19">
        <f t="shared" si="40"/>
        <v>143</v>
      </c>
      <c r="J1126" s="19">
        <f t="shared" si="42"/>
        <v>166.83333333333334</v>
      </c>
      <c r="K1126" s="4"/>
    </row>
    <row r="1127" spans="1:11" x14ac:dyDescent="0.25">
      <c r="A1127" s="4" t="s">
        <v>264</v>
      </c>
      <c r="B1127" s="1" t="s">
        <v>723</v>
      </c>
      <c r="C1127" s="2"/>
      <c r="D1127" s="1" t="s">
        <v>266</v>
      </c>
      <c r="E1127" s="1">
        <v>85299049</v>
      </c>
      <c r="F1127" s="1" t="s">
        <v>266</v>
      </c>
      <c r="G1127" s="1" t="s">
        <v>663</v>
      </c>
      <c r="H1127" s="18">
        <v>100.1</v>
      </c>
      <c r="I1127" s="19">
        <f t="shared" si="40"/>
        <v>143</v>
      </c>
      <c r="J1127" s="19">
        <f t="shared" si="42"/>
        <v>166.83333333333334</v>
      </c>
      <c r="K1127" s="4"/>
    </row>
    <row r="1128" spans="1:11" x14ac:dyDescent="0.25">
      <c r="A1128" s="4" t="s">
        <v>264</v>
      </c>
      <c r="B1128" s="1" t="s">
        <v>724</v>
      </c>
      <c r="C1128" s="2"/>
      <c r="D1128" s="1" t="s">
        <v>266</v>
      </c>
      <c r="E1128" s="1">
        <v>85299049</v>
      </c>
      <c r="F1128" s="1" t="s">
        <v>266</v>
      </c>
      <c r="G1128" s="1" t="s">
        <v>663</v>
      </c>
      <c r="H1128" s="18">
        <v>183.57899999999998</v>
      </c>
      <c r="I1128" s="19">
        <f t="shared" si="40"/>
        <v>262.25571428571425</v>
      </c>
      <c r="J1128" s="19">
        <f t="shared" si="42"/>
        <v>305.96499999999997</v>
      </c>
      <c r="K1128" s="4"/>
    </row>
    <row r="1129" spans="1:11" x14ac:dyDescent="0.25">
      <c r="A1129" s="4" t="s">
        <v>264</v>
      </c>
      <c r="B1129" s="1" t="s">
        <v>725</v>
      </c>
      <c r="C1129" s="2"/>
      <c r="D1129" s="1" t="s">
        <v>266</v>
      </c>
      <c r="E1129" s="1">
        <v>85299049</v>
      </c>
      <c r="F1129" s="1" t="s">
        <v>266</v>
      </c>
      <c r="G1129" s="1" t="s">
        <v>663</v>
      </c>
      <c r="H1129" s="18">
        <v>86.9</v>
      </c>
      <c r="I1129" s="19">
        <f t="shared" si="40"/>
        <v>124.14285714285715</v>
      </c>
      <c r="J1129" s="19">
        <f t="shared" si="42"/>
        <v>144.83333333333334</v>
      </c>
      <c r="K1129" s="4"/>
    </row>
    <row r="1130" spans="1:11" x14ac:dyDescent="0.25">
      <c r="A1130" s="4" t="s">
        <v>264</v>
      </c>
      <c r="B1130" s="1" t="s">
        <v>726</v>
      </c>
      <c r="C1130" s="2"/>
      <c r="D1130" s="1" t="s">
        <v>266</v>
      </c>
      <c r="E1130" s="1">
        <v>85299049</v>
      </c>
      <c r="F1130" s="1" t="s">
        <v>266</v>
      </c>
      <c r="G1130" s="1" t="s">
        <v>663</v>
      </c>
      <c r="H1130" s="18">
        <v>97.9</v>
      </c>
      <c r="I1130" s="19">
        <f t="shared" si="40"/>
        <v>139.85714285714286</v>
      </c>
      <c r="J1130" s="19">
        <f t="shared" si="42"/>
        <v>163.16666666666669</v>
      </c>
      <c r="K1130" s="4"/>
    </row>
    <row r="1131" spans="1:11" x14ac:dyDescent="0.25">
      <c r="A1131" s="4" t="s">
        <v>264</v>
      </c>
      <c r="B1131" s="1" t="s">
        <v>727</v>
      </c>
      <c r="C1131" s="2"/>
      <c r="D1131" s="1" t="s">
        <v>266</v>
      </c>
      <c r="E1131" s="1">
        <v>85299049</v>
      </c>
      <c r="F1131" s="1" t="s">
        <v>266</v>
      </c>
      <c r="G1131" s="1" t="s">
        <v>663</v>
      </c>
      <c r="H1131" s="18">
        <v>229.9</v>
      </c>
      <c r="I1131" s="19">
        <f t="shared" ref="I1131:I1194" si="43">H1131/0.7</f>
        <v>328.42857142857144</v>
      </c>
      <c r="J1131" s="19">
        <f t="shared" ref="J1131:J1140" si="44">H1131/0.6</f>
        <v>383.16666666666669</v>
      </c>
      <c r="K1131" s="4"/>
    </row>
    <row r="1132" spans="1:11" x14ac:dyDescent="0.25">
      <c r="A1132" s="4" t="s">
        <v>264</v>
      </c>
      <c r="B1132" s="1" t="s">
        <v>728</v>
      </c>
      <c r="C1132" s="2"/>
      <c r="D1132" s="1" t="s">
        <v>266</v>
      </c>
      <c r="E1132" s="1">
        <v>85299049</v>
      </c>
      <c r="F1132" s="1" t="s">
        <v>266</v>
      </c>
      <c r="G1132" s="1" t="s">
        <v>663</v>
      </c>
      <c r="H1132" s="18">
        <v>51.7</v>
      </c>
      <c r="I1132" s="19">
        <f t="shared" si="43"/>
        <v>73.857142857142861</v>
      </c>
      <c r="J1132" s="19">
        <f t="shared" si="44"/>
        <v>86.166666666666671</v>
      </c>
      <c r="K1132" s="4"/>
    </row>
    <row r="1133" spans="1:11" x14ac:dyDescent="0.25">
      <c r="A1133" s="4" t="s">
        <v>264</v>
      </c>
      <c r="B1133" s="1" t="s">
        <v>729</v>
      </c>
      <c r="C1133" s="2"/>
      <c r="D1133" s="1" t="s">
        <v>266</v>
      </c>
      <c r="E1133" s="1">
        <v>85299049</v>
      </c>
      <c r="F1133" s="1" t="s">
        <v>266</v>
      </c>
      <c r="G1133" s="1" t="s">
        <v>663</v>
      </c>
      <c r="H1133" s="18">
        <v>77</v>
      </c>
      <c r="I1133" s="19">
        <f t="shared" si="43"/>
        <v>110</v>
      </c>
      <c r="J1133" s="19">
        <f t="shared" si="44"/>
        <v>128.33333333333334</v>
      </c>
      <c r="K1133" s="4"/>
    </row>
    <row r="1134" spans="1:11" x14ac:dyDescent="0.25">
      <c r="A1134" s="4" t="s">
        <v>264</v>
      </c>
      <c r="B1134" s="1" t="s">
        <v>730</v>
      </c>
      <c r="C1134" s="2"/>
      <c r="D1134" s="1" t="s">
        <v>266</v>
      </c>
      <c r="E1134" s="1">
        <v>85299049</v>
      </c>
      <c r="F1134" s="1" t="s">
        <v>266</v>
      </c>
      <c r="G1134" s="1" t="s">
        <v>663</v>
      </c>
      <c r="H1134" s="18">
        <v>218.9</v>
      </c>
      <c r="I1134" s="19">
        <f t="shared" si="43"/>
        <v>312.71428571428572</v>
      </c>
      <c r="J1134" s="19">
        <f t="shared" si="44"/>
        <v>364.83333333333337</v>
      </c>
      <c r="K1134" s="4"/>
    </row>
    <row r="1135" spans="1:11" x14ac:dyDescent="0.25">
      <c r="A1135" s="4" t="s">
        <v>264</v>
      </c>
      <c r="B1135" s="1" t="s">
        <v>731</v>
      </c>
      <c r="C1135" s="2"/>
      <c r="D1135" s="1" t="s">
        <v>266</v>
      </c>
      <c r="E1135" s="1">
        <v>85299049</v>
      </c>
      <c r="F1135" s="1" t="s">
        <v>266</v>
      </c>
      <c r="G1135" s="1" t="s">
        <v>663</v>
      </c>
      <c r="H1135" s="18">
        <v>77</v>
      </c>
      <c r="I1135" s="19">
        <f t="shared" si="43"/>
        <v>110</v>
      </c>
      <c r="J1135" s="19">
        <f t="shared" si="44"/>
        <v>128.33333333333334</v>
      </c>
      <c r="K1135" s="4"/>
    </row>
    <row r="1136" spans="1:11" x14ac:dyDescent="0.25">
      <c r="A1136" s="4" t="s">
        <v>264</v>
      </c>
      <c r="B1136" s="1" t="s">
        <v>732</v>
      </c>
      <c r="C1136" s="2"/>
      <c r="D1136" s="1" t="s">
        <v>266</v>
      </c>
      <c r="E1136" s="1">
        <v>85299049</v>
      </c>
      <c r="F1136" s="1" t="s">
        <v>266</v>
      </c>
      <c r="G1136" s="1" t="s">
        <v>663</v>
      </c>
      <c r="H1136" s="18">
        <v>99.099000000000004</v>
      </c>
      <c r="I1136" s="19">
        <f t="shared" si="43"/>
        <v>141.57000000000002</v>
      </c>
      <c r="J1136" s="19">
        <f t="shared" si="44"/>
        <v>165.16500000000002</v>
      </c>
      <c r="K1136" s="4"/>
    </row>
    <row r="1137" spans="1:11" x14ac:dyDescent="0.25">
      <c r="A1137" s="4" t="s">
        <v>264</v>
      </c>
      <c r="B1137" s="1" t="s">
        <v>733</v>
      </c>
      <c r="C1137" s="2"/>
      <c r="D1137" s="1" t="s">
        <v>266</v>
      </c>
      <c r="E1137" s="1">
        <v>85299049</v>
      </c>
      <c r="F1137" s="1" t="s">
        <v>266</v>
      </c>
      <c r="G1137" s="1" t="s">
        <v>663</v>
      </c>
      <c r="H1137" s="18">
        <v>162.85500000000002</v>
      </c>
      <c r="I1137" s="19">
        <f t="shared" si="43"/>
        <v>232.65000000000003</v>
      </c>
      <c r="J1137" s="19">
        <f t="shared" si="44"/>
        <v>271.42500000000007</v>
      </c>
      <c r="K1137" s="4"/>
    </row>
    <row r="1138" spans="1:11" x14ac:dyDescent="0.25">
      <c r="A1138" s="4" t="s">
        <v>264</v>
      </c>
      <c r="B1138" s="1" t="s">
        <v>734</v>
      </c>
      <c r="C1138" s="2"/>
      <c r="D1138" s="1" t="s">
        <v>266</v>
      </c>
      <c r="E1138" s="1">
        <v>85299049</v>
      </c>
      <c r="F1138" s="1" t="s">
        <v>266</v>
      </c>
      <c r="G1138" s="1" t="s">
        <v>663</v>
      </c>
      <c r="H1138" s="18">
        <v>215.6</v>
      </c>
      <c r="I1138" s="19">
        <f t="shared" si="43"/>
        <v>308</v>
      </c>
      <c r="J1138" s="19">
        <f t="shared" si="44"/>
        <v>359.33333333333331</v>
      </c>
      <c r="K1138" s="4"/>
    </row>
    <row r="1139" spans="1:11" x14ac:dyDescent="0.25">
      <c r="A1139" s="4" t="s">
        <v>264</v>
      </c>
      <c r="B1139" s="1" t="s">
        <v>735</v>
      </c>
      <c r="C1139" s="2"/>
      <c r="D1139" s="1" t="s">
        <v>266</v>
      </c>
      <c r="E1139" s="1">
        <v>85299049</v>
      </c>
      <c r="F1139" s="1" t="s">
        <v>266</v>
      </c>
      <c r="G1139" s="1" t="s">
        <v>663</v>
      </c>
      <c r="H1139" s="18">
        <v>91.278000000000006</v>
      </c>
      <c r="I1139" s="19">
        <f t="shared" si="43"/>
        <v>130.39714285714288</v>
      </c>
      <c r="J1139" s="19">
        <f t="shared" si="44"/>
        <v>152.13000000000002</v>
      </c>
      <c r="K1139" s="4"/>
    </row>
    <row r="1140" spans="1:11" x14ac:dyDescent="0.25">
      <c r="A1140" s="4" t="s">
        <v>264</v>
      </c>
      <c r="B1140" s="1" t="s">
        <v>736</v>
      </c>
      <c r="C1140" s="2"/>
      <c r="D1140" s="1" t="s">
        <v>266</v>
      </c>
      <c r="E1140" s="1">
        <v>85299049</v>
      </c>
      <c r="F1140" s="1" t="s">
        <v>266</v>
      </c>
      <c r="G1140" s="1" t="s">
        <v>663</v>
      </c>
      <c r="H1140" s="18">
        <v>91.278000000000006</v>
      </c>
      <c r="I1140" s="19">
        <f t="shared" si="43"/>
        <v>130.39714285714288</v>
      </c>
      <c r="J1140" s="19">
        <f t="shared" si="44"/>
        <v>152.13000000000002</v>
      </c>
      <c r="K1140" s="4"/>
    </row>
    <row r="1141" spans="1:11" x14ac:dyDescent="0.25">
      <c r="A1141" s="4" t="s">
        <v>264</v>
      </c>
      <c r="B1141" s="1" t="s">
        <v>737</v>
      </c>
      <c r="C1141" s="2"/>
      <c r="D1141" s="1" t="s">
        <v>266</v>
      </c>
      <c r="E1141" s="1">
        <v>85443000</v>
      </c>
      <c r="F1141" s="1" t="s">
        <v>266</v>
      </c>
      <c r="G1141" s="1" t="s">
        <v>663</v>
      </c>
      <c r="H1141" s="20">
        <v>16.5</v>
      </c>
      <c r="I1141" s="19">
        <f t="shared" si="43"/>
        <v>23.571428571428573</v>
      </c>
      <c r="J1141" s="19">
        <f t="shared" ref="J1141:J1154" si="45">IF(H1141&gt;=90,(H1141/0.7),(H1141/0.6))</f>
        <v>27.5</v>
      </c>
      <c r="K1141" s="4"/>
    </row>
    <row r="1142" spans="1:11" x14ac:dyDescent="0.25">
      <c r="A1142" s="4" t="s">
        <v>264</v>
      </c>
      <c r="B1142" s="1" t="s">
        <v>738</v>
      </c>
      <c r="C1142" s="2"/>
      <c r="D1142" s="1" t="s">
        <v>266</v>
      </c>
      <c r="E1142" s="1">
        <v>85443000</v>
      </c>
      <c r="F1142" s="1" t="s">
        <v>266</v>
      </c>
      <c r="G1142" s="1" t="s">
        <v>663</v>
      </c>
      <c r="H1142" s="20">
        <v>16.5</v>
      </c>
      <c r="I1142" s="19">
        <f t="shared" si="43"/>
        <v>23.571428571428573</v>
      </c>
      <c r="J1142" s="19">
        <f t="shared" si="45"/>
        <v>27.5</v>
      </c>
      <c r="K1142" s="4"/>
    </row>
    <row r="1143" spans="1:11" x14ac:dyDescent="0.25">
      <c r="A1143" s="4" t="s">
        <v>264</v>
      </c>
      <c r="B1143" s="1" t="s">
        <v>739</v>
      </c>
      <c r="C1143" s="2"/>
      <c r="D1143" s="1" t="s">
        <v>266</v>
      </c>
      <c r="E1143" s="1">
        <v>85443000</v>
      </c>
      <c r="F1143" s="1" t="s">
        <v>266</v>
      </c>
      <c r="G1143" s="1" t="s">
        <v>663</v>
      </c>
      <c r="H1143" s="20">
        <v>26.4</v>
      </c>
      <c r="I1143" s="19">
        <f t="shared" si="43"/>
        <v>37.714285714285715</v>
      </c>
      <c r="J1143" s="19">
        <f t="shared" si="45"/>
        <v>44</v>
      </c>
      <c r="K1143" s="4"/>
    </row>
    <row r="1144" spans="1:11" x14ac:dyDescent="0.25">
      <c r="A1144" s="4" t="s">
        <v>264</v>
      </c>
      <c r="B1144" s="1" t="s">
        <v>740</v>
      </c>
      <c r="C1144" s="2"/>
      <c r="D1144" s="1" t="s">
        <v>266</v>
      </c>
      <c r="E1144" s="1">
        <v>85443000</v>
      </c>
      <c r="F1144" s="1" t="s">
        <v>266</v>
      </c>
      <c r="G1144" s="1" t="s">
        <v>663</v>
      </c>
      <c r="H1144" s="20">
        <v>38.5</v>
      </c>
      <c r="I1144" s="19">
        <f t="shared" si="43"/>
        <v>55</v>
      </c>
      <c r="J1144" s="19">
        <f t="shared" si="45"/>
        <v>64.166666666666671</v>
      </c>
      <c r="K1144" s="4"/>
    </row>
    <row r="1145" spans="1:11" x14ac:dyDescent="0.25">
      <c r="A1145" s="4" t="s">
        <v>264</v>
      </c>
      <c r="B1145" s="1" t="s">
        <v>741</v>
      </c>
      <c r="C1145" s="2"/>
      <c r="D1145" s="1" t="s">
        <v>266</v>
      </c>
      <c r="E1145" s="1">
        <v>85443000</v>
      </c>
      <c r="F1145" s="1" t="s">
        <v>266</v>
      </c>
      <c r="G1145" s="1" t="s">
        <v>663</v>
      </c>
      <c r="H1145" s="20">
        <v>38.5</v>
      </c>
      <c r="I1145" s="19">
        <f t="shared" si="43"/>
        <v>55</v>
      </c>
      <c r="J1145" s="19">
        <f t="shared" si="45"/>
        <v>64.166666666666671</v>
      </c>
      <c r="K1145" s="4"/>
    </row>
    <row r="1146" spans="1:11" x14ac:dyDescent="0.25">
      <c r="A1146" s="4" t="s">
        <v>264</v>
      </c>
      <c r="B1146" s="1" t="s">
        <v>742</v>
      </c>
      <c r="C1146" s="2"/>
      <c r="D1146" s="1" t="s">
        <v>266</v>
      </c>
      <c r="E1146" s="1">
        <v>85443000</v>
      </c>
      <c r="F1146" s="1" t="s">
        <v>266</v>
      </c>
      <c r="G1146" s="1" t="s">
        <v>663</v>
      </c>
      <c r="H1146" s="20">
        <v>53.9</v>
      </c>
      <c r="I1146" s="19">
        <f t="shared" si="43"/>
        <v>77</v>
      </c>
      <c r="J1146" s="19">
        <f t="shared" si="45"/>
        <v>89.833333333333329</v>
      </c>
      <c r="K1146" s="4"/>
    </row>
    <row r="1147" spans="1:11" x14ac:dyDescent="0.25">
      <c r="A1147" s="4" t="s">
        <v>264</v>
      </c>
      <c r="B1147" s="1" t="s">
        <v>743</v>
      </c>
      <c r="C1147" s="2"/>
      <c r="D1147" s="1" t="s">
        <v>266</v>
      </c>
      <c r="E1147" s="1">
        <v>85443000</v>
      </c>
      <c r="F1147" s="1" t="s">
        <v>266</v>
      </c>
      <c r="G1147" s="1" t="s">
        <v>663</v>
      </c>
      <c r="H1147" s="20">
        <v>56.1</v>
      </c>
      <c r="I1147" s="19">
        <f t="shared" si="43"/>
        <v>80.142857142857153</v>
      </c>
      <c r="J1147" s="19">
        <f t="shared" si="45"/>
        <v>93.5</v>
      </c>
      <c r="K1147" s="4"/>
    </row>
    <row r="1148" spans="1:11" x14ac:dyDescent="0.25">
      <c r="A1148" s="4" t="s">
        <v>264</v>
      </c>
      <c r="B1148" s="1" t="s">
        <v>744</v>
      </c>
      <c r="C1148" s="2"/>
      <c r="D1148" s="1" t="s">
        <v>266</v>
      </c>
      <c r="E1148" s="1">
        <v>85443000</v>
      </c>
      <c r="F1148" s="1" t="s">
        <v>266</v>
      </c>
      <c r="G1148" s="1" t="s">
        <v>663</v>
      </c>
      <c r="H1148" s="20">
        <v>18.7</v>
      </c>
      <c r="I1148" s="19">
        <f t="shared" si="43"/>
        <v>26.714285714285715</v>
      </c>
      <c r="J1148" s="19">
        <f t="shared" si="45"/>
        <v>31.166666666666668</v>
      </c>
      <c r="K1148" s="4"/>
    </row>
    <row r="1149" spans="1:11" x14ac:dyDescent="0.25">
      <c r="A1149" s="4" t="s">
        <v>264</v>
      </c>
      <c r="B1149" s="1" t="s">
        <v>745</v>
      </c>
      <c r="C1149" s="2"/>
      <c r="D1149" s="1" t="s">
        <v>266</v>
      </c>
      <c r="E1149" s="1">
        <v>85443000</v>
      </c>
      <c r="F1149" s="1" t="s">
        <v>266</v>
      </c>
      <c r="G1149" s="1" t="s">
        <v>663</v>
      </c>
      <c r="H1149" s="20">
        <v>19.8</v>
      </c>
      <c r="I1149" s="19">
        <f t="shared" si="43"/>
        <v>28.285714285714288</v>
      </c>
      <c r="J1149" s="19">
        <f t="shared" si="45"/>
        <v>33</v>
      </c>
      <c r="K1149" s="4"/>
    </row>
    <row r="1150" spans="1:11" x14ac:dyDescent="0.25">
      <c r="A1150" s="4" t="s">
        <v>264</v>
      </c>
      <c r="B1150" s="1" t="s">
        <v>746</v>
      </c>
      <c r="C1150" s="2"/>
      <c r="D1150" s="1" t="s">
        <v>266</v>
      </c>
      <c r="E1150" s="1">
        <v>85443000</v>
      </c>
      <c r="F1150" s="1" t="s">
        <v>266</v>
      </c>
      <c r="G1150" s="1" t="s">
        <v>663</v>
      </c>
      <c r="H1150" s="20">
        <v>33</v>
      </c>
      <c r="I1150" s="19">
        <f t="shared" si="43"/>
        <v>47.142857142857146</v>
      </c>
      <c r="J1150" s="19">
        <f t="shared" si="45"/>
        <v>55</v>
      </c>
      <c r="K1150" s="4"/>
    </row>
    <row r="1151" spans="1:11" x14ac:dyDescent="0.25">
      <c r="A1151" s="4" t="s">
        <v>264</v>
      </c>
      <c r="B1151" s="1" t="s">
        <v>747</v>
      </c>
      <c r="C1151" s="2"/>
      <c r="D1151" s="1" t="s">
        <v>266</v>
      </c>
      <c r="E1151" s="1">
        <v>85443000</v>
      </c>
      <c r="F1151" s="1" t="s">
        <v>266</v>
      </c>
      <c r="G1151" s="1" t="s">
        <v>663</v>
      </c>
      <c r="H1151" s="20">
        <v>44</v>
      </c>
      <c r="I1151" s="19">
        <f t="shared" si="43"/>
        <v>62.857142857142861</v>
      </c>
      <c r="J1151" s="19">
        <f t="shared" si="45"/>
        <v>73.333333333333343</v>
      </c>
      <c r="K1151" s="4"/>
    </row>
    <row r="1152" spans="1:11" x14ac:dyDescent="0.25">
      <c r="A1152" s="4" t="s">
        <v>264</v>
      </c>
      <c r="B1152" s="1" t="s">
        <v>748</v>
      </c>
      <c r="C1152" s="2"/>
      <c r="D1152" s="1" t="s">
        <v>266</v>
      </c>
      <c r="E1152" s="1">
        <v>85443000</v>
      </c>
      <c r="F1152" s="1" t="s">
        <v>266</v>
      </c>
      <c r="G1152" s="1" t="s">
        <v>663</v>
      </c>
      <c r="H1152" s="20">
        <v>141.9</v>
      </c>
      <c r="I1152" s="19">
        <f t="shared" si="43"/>
        <v>202.71428571428572</v>
      </c>
      <c r="J1152" s="19">
        <f t="shared" si="45"/>
        <v>202.71428571428572</v>
      </c>
      <c r="K1152" s="4"/>
    </row>
    <row r="1153" spans="1:11" x14ac:dyDescent="0.25">
      <c r="A1153" s="4" t="s">
        <v>264</v>
      </c>
      <c r="B1153" s="1" t="s">
        <v>749</v>
      </c>
      <c r="C1153" s="2"/>
      <c r="D1153" s="1" t="s">
        <v>266</v>
      </c>
      <c r="E1153" s="1">
        <v>85443000</v>
      </c>
      <c r="F1153" s="1" t="s">
        <v>266</v>
      </c>
      <c r="G1153" s="1" t="s">
        <v>663</v>
      </c>
      <c r="H1153" s="20">
        <v>53.9</v>
      </c>
      <c r="I1153" s="19">
        <f t="shared" si="43"/>
        <v>77</v>
      </c>
      <c r="J1153" s="19">
        <f t="shared" si="45"/>
        <v>89.833333333333329</v>
      </c>
      <c r="K1153" s="4"/>
    </row>
    <row r="1154" spans="1:11" x14ac:dyDescent="0.25">
      <c r="A1154" s="4" t="s">
        <v>264</v>
      </c>
      <c r="B1154" s="1" t="s">
        <v>750</v>
      </c>
      <c r="C1154" s="2"/>
      <c r="D1154" s="1" t="s">
        <v>266</v>
      </c>
      <c r="E1154" s="1">
        <v>85443000</v>
      </c>
      <c r="F1154" s="1" t="s">
        <v>266</v>
      </c>
      <c r="G1154" s="1" t="s">
        <v>663</v>
      </c>
      <c r="H1154" s="20">
        <v>75.900000000000006</v>
      </c>
      <c r="I1154" s="19">
        <f t="shared" si="43"/>
        <v>108.42857142857144</v>
      </c>
      <c r="J1154" s="19">
        <f t="shared" si="45"/>
        <v>126.50000000000001</v>
      </c>
      <c r="K1154" s="4"/>
    </row>
    <row r="1155" spans="1:11" x14ac:dyDescent="0.25">
      <c r="A1155" s="4" t="s">
        <v>264</v>
      </c>
      <c r="B1155" s="1" t="s">
        <v>751</v>
      </c>
      <c r="C1155" s="2"/>
      <c r="D1155" s="1" t="s">
        <v>266</v>
      </c>
      <c r="E1155" s="1">
        <v>85443000</v>
      </c>
      <c r="F1155" s="1" t="s">
        <v>266</v>
      </c>
      <c r="G1155" s="1" t="s">
        <v>752</v>
      </c>
      <c r="H1155" s="18">
        <v>5.3789999999999996</v>
      </c>
      <c r="I1155" s="19">
        <f t="shared" si="43"/>
        <v>7.6842857142857142</v>
      </c>
      <c r="J1155" s="19">
        <f>H1155/0.6</f>
        <v>8.9649999999999999</v>
      </c>
      <c r="K1155" s="4"/>
    </row>
    <row r="1156" spans="1:11" x14ac:dyDescent="0.25">
      <c r="A1156" s="4" t="s">
        <v>264</v>
      </c>
      <c r="B1156" s="1" t="s">
        <v>753</v>
      </c>
      <c r="C1156" s="2"/>
      <c r="D1156" s="1" t="s">
        <v>266</v>
      </c>
      <c r="E1156" s="1">
        <v>85299049</v>
      </c>
      <c r="F1156" s="1" t="s">
        <v>266</v>
      </c>
      <c r="G1156" s="1" t="s">
        <v>754</v>
      </c>
      <c r="H1156" s="18">
        <v>15.200216666666666</v>
      </c>
      <c r="I1156" s="19">
        <f t="shared" si="43"/>
        <v>21.714595238095239</v>
      </c>
      <c r="J1156" s="19">
        <f>H1156/0.6</f>
        <v>25.333694444444443</v>
      </c>
      <c r="K1156" s="4"/>
    </row>
    <row r="1157" spans="1:11" x14ac:dyDescent="0.25">
      <c r="A1157" s="4" t="s">
        <v>264</v>
      </c>
      <c r="B1157" s="1" t="s">
        <v>755</v>
      </c>
      <c r="C1157" s="2"/>
      <c r="D1157" s="1" t="s">
        <v>266</v>
      </c>
      <c r="E1157" s="1">
        <v>85299049</v>
      </c>
      <c r="F1157" s="1" t="s">
        <v>266</v>
      </c>
      <c r="G1157" s="1" t="s">
        <v>754</v>
      </c>
      <c r="H1157" s="18">
        <v>15.081000000000001</v>
      </c>
      <c r="I1157" s="19">
        <f t="shared" si="43"/>
        <v>21.544285714285717</v>
      </c>
      <c r="J1157" s="19">
        <f>H1157/0.6</f>
        <v>25.135000000000002</v>
      </c>
      <c r="K1157" s="4"/>
    </row>
    <row r="1158" spans="1:11" x14ac:dyDescent="0.25">
      <c r="A1158" s="4" t="s">
        <v>264</v>
      </c>
      <c r="B1158" s="1" t="s">
        <v>756</v>
      </c>
      <c r="C1158" s="2"/>
      <c r="D1158" s="1" t="s">
        <v>266</v>
      </c>
      <c r="E1158" s="1">
        <v>85443000</v>
      </c>
      <c r="F1158" s="1" t="s">
        <v>266</v>
      </c>
      <c r="G1158" s="1" t="s">
        <v>754</v>
      </c>
      <c r="H1158" s="20">
        <v>26.4</v>
      </c>
      <c r="I1158" s="19">
        <f t="shared" si="43"/>
        <v>37.714285714285715</v>
      </c>
      <c r="J1158" s="19">
        <f>IF(H1158&gt;=90,(H1158/0.7),(H1158/0.6))</f>
        <v>44</v>
      </c>
      <c r="K1158" s="4"/>
    </row>
    <row r="1159" spans="1:11" x14ac:dyDescent="0.25">
      <c r="A1159" s="4" t="s">
        <v>264</v>
      </c>
      <c r="B1159" s="1" t="s">
        <v>757</v>
      </c>
      <c r="C1159" s="2"/>
      <c r="D1159" s="1" t="s">
        <v>266</v>
      </c>
      <c r="E1159" s="1">
        <v>85443000</v>
      </c>
      <c r="F1159" s="1" t="s">
        <v>266</v>
      </c>
      <c r="G1159" s="1" t="s">
        <v>754</v>
      </c>
      <c r="H1159" s="20">
        <v>53.9</v>
      </c>
      <c r="I1159" s="19">
        <f t="shared" si="43"/>
        <v>77</v>
      </c>
      <c r="J1159" s="19">
        <f>IF(H1159&gt;=90,(H1159/0.7),(H1159/0.6))</f>
        <v>89.833333333333329</v>
      </c>
      <c r="K1159" s="4"/>
    </row>
    <row r="1160" spans="1:11" x14ac:dyDescent="0.25">
      <c r="A1160" s="4" t="s">
        <v>264</v>
      </c>
      <c r="B1160" s="1" t="s">
        <v>758</v>
      </c>
      <c r="C1160" s="2"/>
      <c r="D1160" s="1" t="s">
        <v>266</v>
      </c>
      <c r="E1160" s="1">
        <v>85299049</v>
      </c>
      <c r="F1160" s="1" t="s">
        <v>266</v>
      </c>
      <c r="G1160" s="1" t="s">
        <v>759</v>
      </c>
      <c r="H1160" s="18">
        <v>26.95</v>
      </c>
      <c r="I1160" s="19">
        <f t="shared" si="43"/>
        <v>38.5</v>
      </c>
      <c r="J1160" s="19">
        <f t="shared" ref="J1160:J1171" si="46">H1160/0.6</f>
        <v>44.916666666666664</v>
      </c>
      <c r="K1160" s="4"/>
    </row>
    <row r="1161" spans="1:11" x14ac:dyDescent="0.25">
      <c r="A1161" s="4" t="s">
        <v>264</v>
      </c>
      <c r="B1161" s="1" t="s">
        <v>760</v>
      </c>
      <c r="C1161" s="2"/>
      <c r="D1161" s="1" t="s">
        <v>266</v>
      </c>
      <c r="E1161" s="1">
        <v>85299049</v>
      </c>
      <c r="F1161" s="1" t="s">
        <v>266</v>
      </c>
      <c r="G1161" s="1" t="s">
        <v>759</v>
      </c>
      <c r="H1161" s="18">
        <v>32.339999999999996</v>
      </c>
      <c r="I1161" s="19">
        <f t="shared" si="43"/>
        <v>46.199999999999996</v>
      </c>
      <c r="J1161" s="19">
        <f t="shared" si="46"/>
        <v>53.9</v>
      </c>
      <c r="K1161" s="4"/>
    </row>
    <row r="1162" spans="1:11" x14ac:dyDescent="0.25">
      <c r="A1162" s="4" t="s">
        <v>264</v>
      </c>
      <c r="B1162" s="1" t="s">
        <v>761</v>
      </c>
      <c r="C1162" s="2"/>
      <c r="D1162" s="1" t="s">
        <v>266</v>
      </c>
      <c r="E1162" s="1">
        <v>85299049</v>
      </c>
      <c r="F1162" s="1" t="s">
        <v>266</v>
      </c>
      <c r="G1162" s="1" t="s">
        <v>759</v>
      </c>
      <c r="H1162" s="18">
        <v>32.339999999999996</v>
      </c>
      <c r="I1162" s="19">
        <f t="shared" si="43"/>
        <v>46.199999999999996</v>
      </c>
      <c r="J1162" s="19">
        <f t="shared" si="46"/>
        <v>53.9</v>
      </c>
      <c r="K1162" s="4"/>
    </row>
    <row r="1163" spans="1:11" x14ac:dyDescent="0.25">
      <c r="A1163" s="4" t="s">
        <v>264</v>
      </c>
      <c r="B1163" s="1" t="s">
        <v>762</v>
      </c>
      <c r="C1163" s="2"/>
      <c r="D1163" s="1" t="s">
        <v>266</v>
      </c>
      <c r="E1163" s="1">
        <v>85299049</v>
      </c>
      <c r="F1163" s="1" t="s">
        <v>266</v>
      </c>
      <c r="G1163" s="1" t="s">
        <v>759</v>
      </c>
      <c r="H1163" s="18">
        <v>32.339999999999996</v>
      </c>
      <c r="I1163" s="19">
        <f t="shared" si="43"/>
        <v>46.199999999999996</v>
      </c>
      <c r="J1163" s="19">
        <f t="shared" si="46"/>
        <v>53.9</v>
      </c>
      <c r="K1163" s="4"/>
    </row>
    <row r="1164" spans="1:11" x14ac:dyDescent="0.25">
      <c r="A1164" s="4" t="s">
        <v>264</v>
      </c>
      <c r="B1164" s="1" t="s">
        <v>763</v>
      </c>
      <c r="C1164" s="2"/>
      <c r="D1164" s="1" t="s">
        <v>266</v>
      </c>
      <c r="E1164" s="1">
        <v>85299049</v>
      </c>
      <c r="F1164" s="1" t="s">
        <v>266</v>
      </c>
      <c r="G1164" s="1" t="s">
        <v>759</v>
      </c>
      <c r="H1164" s="18">
        <v>37.729999999999997</v>
      </c>
      <c r="I1164" s="19">
        <f t="shared" si="43"/>
        <v>53.9</v>
      </c>
      <c r="J1164" s="19">
        <f t="shared" si="46"/>
        <v>62.883333333333333</v>
      </c>
      <c r="K1164" s="4"/>
    </row>
    <row r="1165" spans="1:11" x14ac:dyDescent="0.25">
      <c r="A1165" s="4" t="s">
        <v>264</v>
      </c>
      <c r="B1165" s="1" t="s">
        <v>764</v>
      </c>
      <c r="C1165" s="8"/>
      <c r="D1165" s="1" t="s">
        <v>266</v>
      </c>
      <c r="E1165" s="1">
        <v>85443000</v>
      </c>
      <c r="F1165" s="3" t="s">
        <v>266</v>
      </c>
      <c r="G1165" s="3" t="s">
        <v>765</v>
      </c>
      <c r="H1165" s="18">
        <v>10.049570000000001</v>
      </c>
      <c r="I1165" s="19">
        <f t="shared" si="43"/>
        <v>14.356528571428575</v>
      </c>
      <c r="J1165" s="19">
        <f t="shared" si="46"/>
        <v>16.749283333333334</v>
      </c>
      <c r="K1165" s="4"/>
    </row>
    <row r="1166" spans="1:11" x14ac:dyDescent="0.25">
      <c r="A1166" s="4" t="s">
        <v>264</v>
      </c>
      <c r="B1166" s="1" t="s">
        <v>766</v>
      </c>
      <c r="C1166" s="8"/>
      <c r="D1166" s="1" t="s">
        <v>266</v>
      </c>
      <c r="E1166" s="1">
        <v>85443000</v>
      </c>
      <c r="F1166" s="3" t="s">
        <v>266</v>
      </c>
      <c r="G1166" s="3" t="s">
        <v>765</v>
      </c>
      <c r="H1166" s="18">
        <v>12.1989</v>
      </c>
      <c r="I1166" s="19">
        <f t="shared" si="43"/>
        <v>17.427</v>
      </c>
      <c r="J1166" s="19">
        <f t="shared" si="46"/>
        <v>20.331500000000002</v>
      </c>
      <c r="K1166" s="4"/>
    </row>
    <row r="1167" spans="1:11" x14ac:dyDescent="0.25">
      <c r="A1167" s="4" t="s">
        <v>264</v>
      </c>
      <c r="B1167" s="1" t="s">
        <v>767</v>
      </c>
      <c r="C1167" s="2"/>
      <c r="D1167" s="1" t="s">
        <v>266</v>
      </c>
      <c r="E1167" s="1">
        <v>85443000</v>
      </c>
      <c r="F1167" s="1" t="s">
        <v>266</v>
      </c>
      <c r="G1167" s="1" t="s">
        <v>765</v>
      </c>
      <c r="H1167" s="18">
        <v>5.3789999999999996</v>
      </c>
      <c r="I1167" s="19">
        <f t="shared" si="43"/>
        <v>7.6842857142857142</v>
      </c>
      <c r="J1167" s="19">
        <f t="shared" si="46"/>
        <v>8.9649999999999999</v>
      </c>
      <c r="K1167" s="4"/>
    </row>
    <row r="1168" spans="1:11" x14ac:dyDescent="0.25">
      <c r="A1168" s="4" t="s">
        <v>264</v>
      </c>
      <c r="B1168" s="1" t="s">
        <v>768</v>
      </c>
      <c r="C1168" s="2"/>
      <c r="D1168" s="1" t="s">
        <v>266</v>
      </c>
      <c r="E1168" s="1">
        <v>85443000</v>
      </c>
      <c r="F1168" s="1" t="s">
        <v>266</v>
      </c>
      <c r="G1168" s="1" t="s">
        <v>765</v>
      </c>
      <c r="H1168" s="18">
        <v>4.8400000000000007</v>
      </c>
      <c r="I1168" s="19">
        <f t="shared" si="43"/>
        <v>6.9142857142857155</v>
      </c>
      <c r="J1168" s="19">
        <f t="shared" si="46"/>
        <v>8.0666666666666682</v>
      </c>
      <c r="K1168" s="4"/>
    </row>
    <row r="1169" spans="1:11" x14ac:dyDescent="0.25">
      <c r="A1169" s="4" t="s">
        <v>264</v>
      </c>
      <c r="B1169" s="1" t="s">
        <v>769</v>
      </c>
      <c r="C1169" s="2"/>
      <c r="D1169" s="1" t="s">
        <v>266</v>
      </c>
      <c r="E1169" s="1">
        <v>85299049</v>
      </c>
      <c r="F1169" s="1" t="s">
        <v>266</v>
      </c>
      <c r="G1169" s="1" t="s">
        <v>765</v>
      </c>
      <c r="H1169" s="18">
        <v>39.775999999999996</v>
      </c>
      <c r="I1169" s="19">
        <f t="shared" si="43"/>
        <v>56.822857142857139</v>
      </c>
      <c r="J1169" s="19">
        <f t="shared" si="46"/>
        <v>66.293333333333337</v>
      </c>
      <c r="K1169" s="4"/>
    </row>
    <row r="1170" spans="1:11" x14ac:dyDescent="0.25">
      <c r="A1170" s="4" t="s">
        <v>264</v>
      </c>
      <c r="B1170" s="1" t="s">
        <v>770</v>
      </c>
      <c r="C1170" s="2"/>
      <c r="D1170" s="1" t="s">
        <v>266</v>
      </c>
      <c r="E1170" s="1">
        <v>85299049</v>
      </c>
      <c r="F1170" s="1" t="s">
        <v>266</v>
      </c>
      <c r="G1170" s="1" t="s">
        <v>765</v>
      </c>
      <c r="H1170" s="18">
        <v>8.6129999999999995</v>
      </c>
      <c r="I1170" s="19">
        <f t="shared" si="43"/>
        <v>12.304285714285715</v>
      </c>
      <c r="J1170" s="19">
        <f t="shared" si="46"/>
        <v>14.355</v>
      </c>
      <c r="K1170" s="4"/>
    </row>
    <row r="1171" spans="1:11" x14ac:dyDescent="0.25">
      <c r="A1171" s="4" t="s">
        <v>264</v>
      </c>
      <c r="B1171" s="1" t="s">
        <v>771</v>
      </c>
      <c r="C1171" s="2"/>
      <c r="D1171" s="1" t="s">
        <v>266</v>
      </c>
      <c r="E1171" s="1">
        <v>85299049</v>
      </c>
      <c r="F1171" s="1" t="s">
        <v>266</v>
      </c>
      <c r="G1171" s="1" t="s">
        <v>765</v>
      </c>
      <c r="H1171" s="18">
        <v>10.010843333333334</v>
      </c>
      <c r="I1171" s="19">
        <f t="shared" si="43"/>
        <v>14.301204761904764</v>
      </c>
      <c r="J1171" s="19">
        <f t="shared" si="46"/>
        <v>16.684738888888891</v>
      </c>
      <c r="K1171" s="4"/>
    </row>
    <row r="1172" spans="1:11" x14ac:dyDescent="0.25">
      <c r="A1172" s="4" t="s">
        <v>264</v>
      </c>
      <c r="B1172" s="1" t="s">
        <v>772</v>
      </c>
      <c r="C1172" s="2"/>
      <c r="D1172" s="1" t="s">
        <v>266</v>
      </c>
      <c r="E1172" s="1">
        <v>85443000</v>
      </c>
      <c r="F1172" s="1" t="s">
        <v>266</v>
      </c>
      <c r="G1172" s="1" t="s">
        <v>765</v>
      </c>
      <c r="H1172" s="20">
        <v>26.4</v>
      </c>
      <c r="I1172" s="19">
        <f t="shared" si="43"/>
        <v>37.714285714285715</v>
      </c>
      <c r="J1172" s="19">
        <f>IF(H1172&gt;=90,(H1172/0.7),(H1172/0.6))</f>
        <v>44</v>
      </c>
      <c r="K1172" s="4"/>
    </row>
    <row r="1173" spans="1:11" x14ac:dyDescent="0.25">
      <c r="A1173" s="4" t="s">
        <v>264</v>
      </c>
      <c r="B1173" s="1" t="s">
        <v>773</v>
      </c>
      <c r="C1173" s="8"/>
      <c r="D1173" s="1" t="s">
        <v>266</v>
      </c>
      <c r="E1173" s="1">
        <v>85443000</v>
      </c>
      <c r="F1173" s="3" t="s">
        <v>266</v>
      </c>
      <c r="G1173" s="3" t="s">
        <v>271</v>
      </c>
      <c r="H1173" s="18">
        <v>7.5350000000000001</v>
      </c>
      <c r="I1173" s="19">
        <f t="shared" si="43"/>
        <v>10.764285714285716</v>
      </c>
      <c r="J1173" s="19">
        <f t="shared" ref="J1173:J1202" si="47">H1173/0.6</f>
        <v>12.558333333333334</v>
      </c>
      <c r="K1173" s="4"/>
    </row>
    <row r="1174" spans="1:11" x14ac:dyDescent="0.25">
      <c r="A1174" s="4" t="s">
        <v>264</v>
      </c>
      <c r="B1174" s="1" t="s">
        <v>774</v>
      </c>
      <c r="C1174" s="8"/>
      <c r="D1174" s="1" t="s">
        <v>266</v>
      </c>
      <c r="E1174" s="1">
        <v>85443000</v>
      </c>
      <c r="F1174" s="3" t="s">
        <v>266</v>
      </c>
      <c r="G1174" s="3" t="s">
        <v>271</v>
      </c>
      <c r="H1174" s="18">
        <v>6.05</v>
      </c>
      <c r="I1174" s="19">
        <f t="shared" si="43"/>
        <v>8.6428571428571423</v>
      </c>
      <c r="J1174" s="19">
        <f t="shared" si="47"/>
        <v>10.083333333333334</v>
      </c>
      <c r="K1174" s="4"/>
    </row>
    <row r="1175" spans="1:11" x14ac:dyDescent="0.25">
      <c r="A1175" s="4" t="s">
        <v>264</v>
      </c>
      <c r="B1175" s="1" t="s">
        <v>775</v>
      </c>
      <c r="C1175" s="8"/>
      <c r="D1175" s="1" t="s">
        <v>266</v>
      </c>
      <c r="E1175" s="1">
        <v>85443000</v>
      </c>
      <c r="F1175" s="3" t="s">
        <v>266</v>
      </c>
      <c r="G1175" s="3" t="s">
        <v>271</v>
      </c>
      <c r="H1175" s="18">
        <v>6.875</v>
      </c>
      <c r="I1175" s="19">
        <f t="shared" si="43"/>
        <v>9.8214285714285712</v>
      </c>
      <c r="J1175" s="19">
        <f t="shared" si="47"/>
        <v>11.458333333333334</v>
      </c>
      <c r="K1175" s="4"/>
    </row>
    <row r="1176" spans="1:11" x14ac:dyDescent="0.25">
      <c r="A1176" s="4" t="s">
        <v>264</v>
      </c>
      <c r="B1176" s="1" t="s">
        <v>776</v>
      </c>
      <c r="C1176" s="8"/>
      <c r="D1176" s="1" t="s">
        <v>266</v>
      </c>
      <c r="E1176" s="1">
        <v>85443000</v>
      </c>
      <c r="F1176" s="3" t="s">
        <v>266</v>
      </c>
      <c r="G1176" s="3" t="s">
        <v>271</v>
      </c>
      <c r="H1176" s="18">
        <v>48.510000000000005</v>
      </c>
      <c r="I1176" s="19">
        <f t="shared" si="43"/>
        <v>69.300000000000011</v>
      </c>
      <c r="J1176" s="19">
        <f t="shared" si="47"/>
        <v>80.850000000000009</v>
      </c>
      <c r="K1176" s="4"/>
    </row>
    <row r="1177" spans="1:11" x14ac:dyDescent="0.25">
      <c r="A1177" s="4" t="s">
        <v>264</v>
      </c>
      <c r="B1177" s="1" t="s">
        <v>777</v>
      </c>
      <c r="C1177" s="2"/>
      <c r="D1177" s="1" t="s">
        <v>266</v>
      </c>
      <c r="E1177" s="1">
        <v>85443000</v>
      </c>
      <c r="F1177" s="1" t="s">
        <v>266</v>
      </c>
      <c r="G1177" s="1" t="s">
        <v>271</v>
      </c>
      <c r="H1177" s="18">
        <v>3.2230000000000003</v>
      </c>
      <c r="I1177" s="19">
        <f t="shared" si="43"/>
        <v>4.604285714285715</v>
      </c>
      <c r="J1177" s="19">
        <f t="shared" si="47"/>
        <v>5.371666666666667</v>
      </c>
      <c r="K1177" s="4"/>
    </row>
    <row r="1178" spans="1:11" x14ac:dyDescent="0.25">
      <c r="A1178" s="4" t="s">
        <v>264</v>
      </c>
      <c r="B1178" s="1" t="s">
        <v>778</v>
      </c>
      <c r="C1178" s="2"/>
      <c r="D1178" s="1" t="s">
        <v>266</v>
      </c>
      <c r="E1178" s="1">
        <v>85443000</v>
      </c>
      <c r="F1178" s="1" t="s">
        <v>266</v>
      </c>
      <c r="G1178" s="1" t="s">
        <v>271</v>
      </c>
      <c r="H1178" s="18">
        <v>3.7730000000000001</v>
      </c>
      <c r="I1178" s="19">
        <f t="shared" si="43"/>
        <v>5.3900000000000006</v>
      </c>
      <c r="J1178" s="19">
        <f t="shared" si="47"/>
        <v>6.288333333333334</v>
      </c>
      <c r="K1178" s="4"/>
    </row>
    <row r="1179" spans="1:11" x14ac:dyDescent="0.25">
      <c r="A1179" s="4" t="s">
        <v>264</v>
      </c>
      <c r="B1179" s="1" t="s">
        <v>779</v>
      </c>
      <c r="C1179" s="2"/>
      <c r="D1179" s="1" t="s">
        <v>266</v>
      </c>
      <c r="E1179" s="1">
        <v>85443000</v>
      </c>
      <c r="F1179" s="1" t="s">
        <v>266</v>
      </c>
      <c r="G1179" s="1" t="s">
        <v>271</v>
      </c>
      <c r="H1179" s="18">
        <v>4.1690000000000005</v>
      </c>
      <c r="I1179" s="19">
        <f t="shared" si="43"/>
        <v>5.9557142857142864</v>
      </c>
      <c r="J1179" s="19">
        <f t="shared" si="47"/>
        <v>6.9483333333333341</v>
      </c>
      <c r="K1179" s="4"/>
    </row>
    <row r="1180" spans="1:11" x14ac:dyDescent="0.25">
      <c r="A1180" s="4" t="s">
        <v>264</v>
      </c>
      <c r="B1180" s="1" t="s">
        <v>780</v>
      </c>
      <c r="C1180" s="2"/>
      <c r="D1180" s="1" t="s">
        <v>266</v>
      </c>
      <c r="E1180" s="1">
        <v>85443000</v>
      </c>
      <c r="F1180" s="1" t="s">
        <v>266</v>
      </c>
      <c r="G1180" s="1" t="s">
        <v>271</v>
      </c>
      <c r="H1180" s="18">
        <v>3.7177599999999997</v>
      </c>
      <c r="I1180" s="19">
        <f t="shared" si="43"/>
        <v>5.3110857142857144</v>
      </c>
      <c r="J1180" s="19">
        <f t="shared" si="47"/>
        <v>6.1962666666666664</v>
      </c>
      <c r="K1180" s="4"/>
    </row>
    <row r="1181" spans="1:11" x14ac:dyDescent="0.25">
      <c r="A1181" s="4" t="s">
        <v>264</v>
      </c>
      <c r="B1181" s="1" t="s">
        <v>781</v>
      </c>
      <c r="C1181" s="2"/>
      <c r="D1181" s="1" t="s">
        <v>266</v>
      </c>
      <c r="E1181" s="1">
        <v>85299049</v>
      </c>
      <c r="F1181" s="1" t="s">
        <v>266</v>
      </c>
      <c r="G1181" s="1" t="s">
        <v>271</v>
      </c>
      <c r="H1181" s="18">
        <v>43.120000000000005</v>
      </c>
      <c r="I1181" s="19">
        <f t="shared" si="43"/>
        <v>61.600000000000009</v>
      </c>
      <c r="J1181" s="19">
        <f t="shared" si="47"/>
        <v>71.866666666666674</v>
      </c>
      <c r="K1181" s="4"/>
    </row>
    <row r="1182" spans="1:11" x14ac:dyDescent="0.25">
      <c r="A1182" s="4" t="s">
        <v>264</v>
      </c>
      <c r="B1182" s="1" t="s">
        <v>782</v>
      </c>
      <c r="C1182" s="2"/>
      <c r="D1182" s="1" t="s">
        <v>266</v>
      </c>
      <c r="E1182" s="1">
        <v>85299049</v>
      </c>
      <c r="F1182" s="1" t="s">
        <v>266</v>
      </c>
      <c r="G1182" s="1" t="s">
        <v>271</v>
      </c>
      <c r="H1182" s="18">
        <v>390</v>
      </c>
      <c r="I1182" s="19">
        <f t="shared" si="43"/>
        <v>557.14285714285722</v>
      </c>
      <c r="J1182" s="19">
        <f t="shared" si="47"/>
        <v>650</v>
      </c>
      <c r="K1182" s="4"/>
    </row>
    <row r="1183" spans="1:11" x14ac:dyDescent="0.25">
      <c r="A1183" s="4" t="s">
        <v>264</v>
      </c>
      <c r="B1183" s="1" t="s">
        <v>783</v>
      </c>
      <c r="C1183" s="2"/>
      <c r="D1183" s="1" t="s">
        <v>266</v>
      </c>
      <c r="E1183" s="1">
        <v>85299049</v>
      </c>
      <c r="F1183" s="1" t="s">
        <v>266</v>
      </c>
      <c r="G1183" s="1" t="s">
        <v>271</v>
      </c>
      <c r="H1183" s="18">
        <v>77.777669166666655</v>
      </c>
      <c r="I1183" s="19">
        <f t="shared" si="43"/>
        <v>111.11095595238095</v>
      </c>
      <c r="J1183" s="19">
        <f t="shared" si="47"/>
        <v>129.62944861111109</v>
      </c>
      <c r="K1183" s="4"/>
    </row>
    <row r="1184" spans="1:11" x14ac:dyDescent="0.25">
      <c r="A1184" s="4" t="s">
        <v>264</v>
      </c>
      <c r="B1184" s="1" t="s">
        <v>784</v>
      </c>
      <c r="C1184" s="2"/>
      <c r="D1184" s="1" t="s">
        <v>266</v>
      </c>
      <c r="E1184" s="1">
        <v>85299049</v>
      </c>
      <c r="F1184" s="1" t="s">
        <v>266</v>
      </c>
      <c r="G1184" s="1" t="s">
        <v>271</v>
      </c>
      <c r="H1184" s="18">
        <v>4.3010000000000002</v>
      </c>
      <c r="I1184" s="19">
        <f t="shared" si="43"/>
        <v>6.144285714285715</v>
      </c>
      <c r="J1184" s="19">
        <f t="shared" si="47"/>
        <v>7.1683333333333339</v>
      </c>
      <c r="K1184" s="4"/>
    </row>
    <row r="1185" spans="1:11" x14ac:dyDescent="0.25">
      <c r="A1185" s="4" t="s">
        <v>264</v>
      </c>
      <c r="B1185" s="1" t="s">
        <v>785</v>
      </c>
      <c r="C1185" s="2"/>
      <c r="D1185" s="1" t="s">
        <v>266</v>
      </c>
      <c r="E1185" s="1">
        <v>85299049</v>
      </c>
      <c r="F1185" s="1" t="s">
        <v>266</v>
      </c>
      <c r="G1185" s="1" t="s">
        <v>271</v>
      </c>
      <c r="H1185" s="18">
        <v>5.3789999999999996</v>
      </c>
      <c r="I1185" s="19">
        <f t="shared" si="43"/>
        <v>7.6842857142857142</v>
      </c>
      <c r="J1185" s="19">
        <f t="shared" si="47"/>
        <v>8.9649999999999999</v>
      </c>
      <c r="K1185" s="4"/>
    </row>
    <row r="1186" spans="1:11" x14ac:dyDescent="0.25">
      <c r="A1186" s="4" t="s">
        <v>264</v>
      </c>
      <c r="B1186" s="1" t="s">
        <v>786</v>
      </c>
      <c r="C1186" s="2"/>
      <c r="D1186" s="1" t="s">
        <v>266</v>
      </c>
      <c r="E1186" s="1">
        <v>85299049</v>
      </c>
      <c r="F1186" s="1" t="s">
        <v>266</v>
      </c>
      <c r="G1186" s="1" t="s">
        <v>271</v>
      </c>
      <c r="H1186" s="18">
        <v>9.6910000000000007</v>
      </c>
      <c r="I1186" s="19">
        <f t="shared" si="43"/>
        <v>13.844285714285716</v>
      </c>
      <c r="J1186" s="19">
        <f t="shared" si="47"/>
        <v>16.151666666666667</v>
      </c>
      <c r="K1186" s="4"/>
    </row>
    <row r="1187" spans="1:11" x14ac:dyDescent="0.25">
      <c r="A1187" s="4" t="s">
        <v>264</v>
      </c>
      <c r="B1187" s="1" t="s">
        <v>787</v>
      </c>
      <c r="C1187" s="2"/>
      <c r="D1187" s="1" t="s">
        <v>266</v>
      </c>
      <c r="E1187" s="1">
        <v>85299049</v>
      </c>
      <c r="F1187" s="1" t="s">
        <v>266</v>
      </c>
      <c r="G1187" s="1" t="s">
        <v>271</v>
      </c>
      <c r="H1187" s="18">
        <v>8.7396405000000001</v>
      </c>
      <c r="I1187" s="19">
        <f t="shared" si="43"/>
        <v>12.485200714285716</v>
      </c>
      <c r="J1187" s="19">
        <f t="shared" si="47"/>
        <v>14.566067500000001</v>
      </c>
      <c r="K1187" s="4"/>
    </row>
    <row r="1188" spans="1:11" x14ac:dyDescent="0.25">
      <c r="A1188" s="4" t="s">
        <v>264</v>
      </c>
      <c r="B1188" s="1" t="s">
        <v>788</v>
      </c>
      <c r="C1188" s="2"/>
      <c r="D1188" s="1" t="s">
        <v>266</v>
      </c>
      <c r="E1188" s="1">
        <v>85299049</v>
      </c>
      <c r="F1188" s="1" t="s">
        <v>266</v>
      </c>
      <c r="G1188" s="1" t="s">
        <v>271</v>
      </c>
      <c r="H1188" s="18">
        <v>12.166</v>
      </c>
      <c r="I1188" s="19">
        <f t="shared" si="43"/>
        <v>17.380000000000003</v>
      </c>
      <c r="J1188" s="19">
        <f t="shared" si="47"/>
        <v>20.276666666666667</v>
      </c>
      <c r="K1188" s="4"/>
    </row>
    <row r="1189" spans="1:11" x14ac:dyDescent="0.25">
      <c r="A1189" s="4" t="s">
        <v>264</v>
      </c>
      <c r="B1189" s="1" t="s">
        <v>789</v>
      </c>
      <c r="C1189" s="2">
        <v>0.08</v>
      </c>
      <c r="D1189" s="1" t="s">
        <v>266</v>
      </c>
      <c r="E1189" s="1">
        <v>85299049</v>
      </c>
      <c r="F1189" s="1" t="s">
        <v>266</v>
      </c>
      <c r="G1189" s="1" t="s">
        <v>271</v>
      </c>
      <c r="H1189" s="18">
        <v>7.6890000000000001</v>
      </c>
      <c r="I1189" s="19">
        <f t="shared" si="43"/>
        <v>10.984285714285715</v>
      </c>
      <c r="J1189" s="19">
        <f t="shared" si="47"/>
        <v>12.815000000000001</v>
      </c>
      <c r="K1189" s="4"/>
    </row>
    <row r="1190" spans="1:11" x14ac:dyDescent="0.25">
      <c r="A1190" s="4" t="s">
        <v>264</v>
      </c>
      <c r="B1190" s="1" t="s">
        <v>790</v>
      </c>
      <c r="C1190" s="2"/>
      <c r="D1190" s="1" t="s">
        <v>266</v>
      </c>
      <c r="E1190" s="1">
        <v>85299049</v>
      </c>
      <c r="F1190" s="1" t="s">
        <v>266</v>
      </c>
      <c r="G1190" s="1" t="s">
        <v>271</v>
      </c>
      <c r="H1190" s="18">
        <v>12.925000000000001</v>
      </c>
      <c r="I1190" s="19">
        <f t="shared" si="43"/>
        <v>18.464285714285715</v>
      </c>
      <c r="J1190" s="19">
        <f t="shared" si="47"/>
        <v>21.541666666666668</v>
      </c>
      <c r="K1190" s="4"/>
    </row>
    <row r="1191" spans="1:11" x14ac:dyDescent="0.25">
      <c r="A1191" s="4" t="s">
        <v>264</v>
      </c>
      <c r="B1191" s="1" t="s">
        <v>791</v>
      </c>
      <c r="C1191" s="2"/>
      <c r="D1191" s="1" t="s">
        <v>266</v>
      </c>
      <c r="E1191" s="1">
        <v>85299049</v>
      </c>
      <c r="F1191" s="1" t="s">
        <v>266</v>
      </c>
      <c r="G1191" s="1" t="s">
        <v>271</v>
      </c>
      <c r="H1191" s="18">
        <v>11.656726666666666</v>
      </c>
      <c r="I1191" s="19">
        <f t="shared" si="43"/>
        <v>16.652466666666665</v>
      </c>
      <c r="J1191" s="19">
        <f t="shared" si="47"/>
        <v>19.427877777777777</v>
      </c>
      <c r="K1191" s="4"/>
    </row>
    <row r="1192" spans="1:11" x14ac:dyDescent="0.25">
      <c r="A1192" s="4" t="s">
        <v>264</v>
      </c>
      <c r="B1192" s="1" t="s">
        <v>792</v>
      </c>
      <c r="C1192" s="2"/>
      <c r="D1192" s="1" t="s">
        <v>266</v>
      </c>
      <c r="E1192" s="1">
        <v>85299049</v>
      </c>
      <c r="F1192" s="1" t="s">
        <v>266</v>
      </c>
      <c r="G1192" s="1" t="s">
        <v>271</v>
      </c>
      <c r="H1192" s="18">
        <v>5.3789999999999996</v>
      </c>
      <c r="I1192" s="19">
        <f t="shared" si="43"/>
        <v>7.6842857142857142</v>
      </c>
      <c r="J1192" s="19">
        <f t="shared" si="47"/>
        <v>8.9649999999999999</v>
      </c>
      <c r="K1192" s="4"/>
    </row>
    <row r="1193" spans="1:11" x14ac:dyDescent="0.25">
      <c r="A1193" s="4" t="s">
        <v>264</v>
      </c>
      <c r="B1193" s="1" t="s">
        <v>793</v>
      </c>
      <c r="C1193" s="2"/>
      <c r="D1193" s="1" t="s">
        <v>266</v>
      </c>
      <c r="E1193" s="1">
        <v>85299049</v>
      </c>
      <c r="F1193" s="1" t="s">
        <v>266</v>
      </c>
      <c r="G1193" s="1" t="s">
        <v>271</v>
      </c>
      <c r="H1193" s="18">
        <v>20.946285833333334</v>
      </c>
      <c r="I1193" s="19">
        <f t="shared" si="43"/>
        <v>29.92326547619048</v>
      </c>
      <c r="J1193" s="19">
        <f t="shared" si="47"/>
        <v>34.910476388888895</v>
      </c>
      <c r="K1193" s="4"/>
    </row>
    <row r="1194" spans="1:11" x14ac:dyDescent="0.25">
      <c r="A1194" s="4" t="s">
        <v>264</v>
      </c>
      <c r="B1194" s="1" t="s">
        <v>794</v>
      </c>
      <c r="C1194" s="2"/>
      <c r="D1194" s="1" t="s">
        <v>266</v>
      </c>
      <c r="E1194" s="1">
        <v>85299049</v>
      </c>
      <c r="F1194" s="1" t="s">
        <v>266</v>
      </c>
      <c r="G1194" s="1" t="s">
        <v>271</v>
      </c>
      <c r="H1194" s="18">
        <v>12.936</v>
      </c>
      <c r="I1194" s="19">
        <f t="shared" si="43"/>
        <v>18.48</v>
      </c>
      <c r="J1194" s="19">
        <f t="shared" si="47"/>
        <v>21.560000000000002</v>
      </c>
      <c r="K1194" s="4"/>
    </row>
    <row r="1195" spans="1:11" x14ac:dyDescent="0.25">
      <c r="A1195" s="4" t="s">
        <v>264</v>
      </c>
      <c r="B1195" s="1" t="s">
        <v>795</v>
      </c>
      <c r="C1195" s="2"/>
      <c r="D1195" s="1" t="s">
        <v>266</v>
      </c>
      <c r="E1195" s="1">
        <v>85299049</v>
      </c>
      <c r="F1195" s="1" t="s">
        <v>266</v>
      </c>
      <c r="G1195" s="1" t="s">
        <v>271</v>
      </c>
      <c r="H1195" s="18">
        <v>4.8172100666666662</v>
      </c>
      <c r="I1195" s="19">
        <f t="shared" ref="I1195:I1258" si="48">H1195/0.7</f>
        <v>6.8817286666666666</v>
      </c>
      <c r="J1195" s="19">
        <f t="shared" si="47"/>
        <v>8.0286834444444448</v>
      </c>
      <c r="K1195" s="4"/>
    </row>
    <row r="1196" spans="1:11" x14ac:dyDescent="0.25">
      <c r="A1196" s="4" t="s">
        <v>264</v>
      </c>
      <c r="B1196" s="1" t="s">
        <v>796</v>
      </c>
      <c r="C1196" s="2"/>
      <c r="D1196" s="1" t="s">
        <v>266</v>
      </c>
      <c r="E1196" s="1">
        <v>85299049</v>
      </c>
      <c r="F1196" s="1" t="s">
        <v>266</v>
      </c>
      <c r="G1196" s="1" t="s">
        <v>271</v>
      </c>
      <c r="H1196" s="18">
        <v>10.4265741</v>
      </c>
      <c r="I1196" s="19">
        <f t="shared" si="48"/>
        <v>14.895105857142857</v>
      </c>
      <c r="J1196" s="19">
        <f t="shared" si="47"/>
        <v>17.377623500000002</v>
      </c>
      <c r="K1196" s="4"/>
    </row>
    <row r="1197" spans="1:11" x14ac:dyDescent="0.25">
      <c r="A1197" s="4" t="s">
        <v>264</v>
      </c>
      <c r="B1197" s="1" t="s">
        <v>797</v>
      </c>
      <c r="C1197" s="2"/>
      <c r="D1197" s="1" t="s">
        <v>266</v>
      </c>
      <c r="E1197" s="1">
        <v>85299049</v>
      </c>
      <c r="F1197" s="1" t="s">
        <v>266</v>
      </c>
      <c r="G1197" s="1" t="s">
        <v>271</v>
      </c>
      <c r="H1197" s="18">
        <v>50.898845266666669</v>
      </c>
      <c r="I1197" s="19">
        <f t="shared" si="48"/>
        <v>72.712636095238096</v>
      </c>
      <c r="J1197" s="19">
        <f t="shared" si="47"/>
        <v>84.831408777777781</v>
      </c>
      <c r="K1197" s="4"/>
    </row>
    <row r="1198" spans="1:11" x14ac:dyDescent="0.25">
      <c r="A1198" s="4" t="s">
        <v>264</v>
      </c>
      <c r="B1198" s="1" t="s">
        <v>798</v>
      </c>
      <c r="C1198" s="2"/>
      <c r="D1198" s="1" t="s">
        <v>266</v>
      </c>
      <c r="E1198" s="1">
        <v>85299049</v>
      </c>
      <c r="F1198" s="1" t="s">
        <v>266</v>
      </c>
      <c r="G1198" s="1" t="s">
        <v>271</v>
      </c>
      <c r="H1198" s="18">
        <v>10.109</v>
      </c>
      <c r="I1198" s="19">
        <f t="shared" si="48"/>
        <v>14.441428571428572</v>
      </c>
      <c r="J1198" s="19">
        <f t="shared" si="47"/>
        <v>16.848333333333333</v>
      </c>
      <c r="K1198" s="4"/>
    </row>
    <row r="1199" spans="1:11" x14ac:dyDescent="0.25">
      <c r="A1199" s="4" t="s">
        <v>264</v>
      </c>
      <c r="B1199" s="1" t="s">
        <v>799</v>
      </c>
      <c r="C1199" s="2"/>
      <c r="D1199" s="1" t="s">
        <v>266</v>
      </c>
      <c r="E1199" s="1">
        <v>85299049</v>
      </c>
      <c r="F1199" s="1" t="s">
        <v>266</v>
      </c>
      <c r="G1199" s="1" t="s">
        <v>271</v>
      </c>
      <c r="H1199" s="18">
        <v>8.8329999999999984</v>
      </c>
      <c r="I1199" s="19">
        <f t="shared" si="48"/>
        <v>12.618571428571427</v>
      </c>
      <c r="J1199" s="19">
        <f t="shared" si="47"/>
        <v>14.721666666666664</v>
      </c>
      <c r="K1199" s="4"/>
    </row>
    <row r="1200" spans="1:11" x14ac:dyDescent="0.25">
      <c r="A1200" s="4" t="s">
        <v>264</v>
      </c>
      <c r="B1200" s="1" t="s">
        <v>800</v>
      </c>
      <c r="C1200" s="2"/>
      <c r="D1200" s="1" t="s">
        <v>266</v>
      </c>
      <c r="E1200" s="1">
        <v>85299049</v>
      </c>
      <c r="F1200" s="1" t="s">
        <v>266</v>
      </c>
      <c r="G1200" s="1" t="s">
        <v>271</v>
      </c>
      <c r="H1200" s="18">
        <v>8.8329999999999984</v>
      </c>
      <c r="I1200" s="19">
        <f t="shared" si="48"/>
        <v>12.618571428571427</v>
      </c>
      <c r="J1200" s="19">
        <f t="shared" si="47"/>
        <v>14.721666666666664</v>
      </c>
      <c r="K1200" s="4"/>
    </row>
    <row r="1201" spans="1:11" x14ac:dyDescent="0.25">
      <c r="A1201" s="4" t="s">
        <v>264</v>
      </c>
      <c r="B1201" s="1" t="s">
        <v>801</v>
      </c>
      <c r="C1201" s="2"/>
      <c r="D1201" s="1" t="s">
        <v>266</v>
      </c>
      <c r="E1201" s="1">
        <v>85299049</v>
      </c>
      <c r="F1201" s="1" t="s">
        <v>266</v>
      </c>
      <c r="G1201" s="1" t="s">
        <v>271</v>
      </c>
      <c r="H1201" s="18">
        <v>45.1</v>
      </c>
      <c r="I1201" s="19">
        <f t="shared" si="48"/>
        <v>64.428571428571431</v>
      </c>
      <c r="J1201" s="19">
        <f t="shared" si="47"/>
        <v>75.166666666666671</v>
      </c>
      <c r="K1201" s="4"/>
    </row>
    <row r="1202" spans="1:11" x14ac:dyDescent="0.25">
      <c r="A1202" s="4" t="s">
        <v>264</v>
      </c>
      <c r="B1202" s="1" t="s">
        <v>802</v>
      </c>
      <c r="C1202" s="2"/>
      <c r="D1202" s="1" t="s">
        <v>266</v>
      </c>
      <c r="E1202" s="1">
        <v>85299049</v>
      </c>
      <c r="F1202" s="1" t="s">
        <v>266</v>
      </c>
      <c r="G1202" s="1" t="s">
        <v>271</v>
      </c>
      <c r="H1202" s="18">
        <v>45.1</v>
      </c>
      <c r="I1202" s="19">
        <f t="shared" si="48"/>
        <v>64.428571428571431</v>
      </c>
      <c r="J1202" s="19">
        <f t="shared" si="47"/>
        <v>75.166666666666671</v>
      </c>
      <c r="K1202" s="4"/>
    </row>
    <row r="1203" spans="1:11" x14ac:dyDescent="0.25">
      <c r="A1203" s="4" t="s">
        <v>264</v>
      </c>
      <c r="B1203" s="1" t="s">
        <v>803</v>
      </c>
      <c r="C1203" s="2"/>
      <c r="D1203" s="1" t="s">
        <v>266</v>
      </c>
      <c r="E1203" s="1">
        <v>85443000</v>
      </c>
      <c r="F1203" s="1" t="s">
        <v>266</v>
      </c>
      <c r="G1203" s="1" t="s">
        <v>271</v>
      </c>
      <c r="H1203" s="20">
        <v>26.4</v>
      </c>
      <c r="I1203" s="19">
        <f t="shared" si="48"/>
        <v>37.714285714285715</v>
      </c>
      <c r="J1203" s="19">
        <f t="shared" ref="J1203:J1208" si="49">IF(H1203&gt;=90,(H1203/0.7),(H1203/0.6))</f>
        <v>44</v>
      </c>
      <c r="K1203" s="4"/>
    </row>
    <row r="1204" spans="1:11" x14ac:dyDescent="0.25">
      <c r="A1204" s="4" t="s">
        <v>264</v>
      </c>
      <c r="B1204" s="1" t="s">
        <v>804</v>
      </c>
      <c r="C1204" s="2"/>
      <c r="D1204" s="1" t="s">
        <v>266</v>
      </c>
      <c r="E1204" s="1">
        <v>85443000</v>
      </c>
      <c r="F1204" s="1" t="s">
        <v>266</v>
      </c>
      <c r="G1204" s="1" t="s">
        <v>271</v>
      </c>
      <c r="H1204" s="20">
        <v>35.200000000000003</v>
      </c>
      <c r="I1204" s="19">
        <f t="shared" si="48"/>
        <v>50.285714285714292</v>
      </c>
      <c r="J1204" s="19">
        <f t="shared" si="49"/>
        <v>58.666666666666671</v>
      </c>
      <c r="K1204" s="4"/>
    </row>
    <row r="1205" spans="1:11" x14ac:dyDescent="0.25">
      <c r="A1205" s="4" t="s">
        <v>264</v>
      </c>
      <c r="B1205" s="1" t="s">
        <v>805</v>
      </c>
      <c r="C1205" s="2"/>
      <c r="D1205" s="1" t="s">
        <v>266</v>
      </c>
      <c r="E1205" s="1">
        <v>85443000</v>
      </c>
      <c r="F1205" s="1" t="s">
        <v>266</v>
      </c>
      <c r="G1205" s="1" t="s">
        <v>271</v>
      </c>
      <c r="H1205" s="20">
        <v>35.200000000000003</v>
      </c>
      <c r="I1205" s="19">
        <f t="shared" si="48"/>
        <v>50.285714285714292</v>
      </c>
      <c r="J1205" s="19">
        <f t="shared" si="49"/>
        <v>58.666666666666671</v>
      </c>
      <c r="K1205" s="4"/>
    </row>
    <row r="1206" spans="1:11" x14ac:dyDescent="0.25">
      <c r="A1206" s="4" t="s">
        <v>264</v>
      </c>
      <c r="B1206" s="1" t="s">
        <v>806</v>
      </c>
      <c r="C1206" s="2"/>
      <c r="D1206" s="1" t="s">
        <v>266</v>
      </c>
      <c r="E1206" s="1">
        <v>85443000</v>
      </c>
      <c r="F1206" s="1" t="s">
        <v>266</v>
      </c>
      <c r="G1206" s="1" t="s">
        <v>271</v>
      </c>
      <c r="H1206" s="20">
        <v>33</v>
      </c>
      <c r="I1206" s="19">
        <f t="shared" si="48"/>
        <v>47.142857142857146</v>
      </c>
      <c r="J1206" s="19">
        <f t="shared" si="49"/>
        <v>55</v>
      </c>
      <c r="K1206" s="4"/>
    </row>
    <row r="1207" spans="1:11" x14ac:dyDescent="0.25">
      <c r="A1207" s="4" t="s">
        <v>264</v>
      </c>
      <c r="B1207" s="1" t="s">
        <v>807</v>
      </c>
      <c r="C1207" s="2"/>
      <c r="D1207" s="1" t="s">
        <v>266</v>
      </c>
      <c r="E1207" s="1">
        <v>85443000</v>
      </c>
      <c r="F1207" s="1" t="s">
        <v>266</v>
      </c>
      <c r="G1207" s="1" t="s">
        <v>271</v>
      </c>
      <c r="H1207" s="20">
        <v>26.4</v>
      </c>
      <c r="I1207" s="19">
        <f t="shared" si="48"/>
        <v>37.714285714285715</v>
      </c>
      <c r="J1207" s="19">
        <f t="shared" si="49"/>
        <v>44</v>
      </c>
      <c r="K1207" s="4"/>
    </row>
    <row r="1208" spans="1:11" x14ac:dyDescent="0.25">
      <c r="A1208" s="4" t="s">
        <v>264</v>
      </c>
      <c r="B1208" s="1" t="s">
        <v>808</v>
      </c>
      <c r="C1208" s="2">
        <v>0.12</v>
      </c>
      <c r="D1208" s="1" t="s">
        <v>266</v>
      </c>
      <c r="E1208" s="1">
        <v>85443000</v>
      </c>
      <c r="F1208" s="1" t="s">
        <v>266</v>
      </c>
      <c r="G1208" s="1" t="s">
        <v>271</v>
      </c>
      <c r="H1208" s="20">
        <v>38.5</v>
      </c>
      <c r="I1208" s="19">
        <f t="shared" si="48"/>
        <v>55</v>
      </c>
      <c r="J1208" s="19">
        <f t="shared" si="49"/>
        <v>64.166666666666671</v>
      </c>
      <c r="K1208" s="4"/>
    </row>
    <row r="1209" spans="1:11" x14ac:dyDescent="0.25">
      <c r="A1209" s="4" t="s">
        <v>264</v>
      </c>
      <c r="B1209" s="1" t="s">
        <v>809</v>
      </c>
      <c r="C1209" s="8"/>
      <c r="D1209" s="1" t="s">
        <v>266</v>
      </c>
      <c r="E1209" s="1">
        <v>85443000</v>
      </c>
      <c r="F1209" s="3" t="s">
        <v>266</v>
      </c>
      <c r="G1209" s="3" t="s">
        <v>810</v>
      </c>
      <c r="H1209" s="18">
        <v>5.4889999999999999</v>
      </c>
      <c r="I1209" s="19">
        <f t="shared" si="48"/>
        <v>7.8414285714285716</v>
      </c>
      <c r="J1209" s="19">
        <f t="shared" ref="J1209:J1254" si="50">H1209/0.6</f>
        <v>9.1483333333333334</v>
      </c>
      <c r="K1209" s="4"/>
    </row>
    <row r="1210" spans="1:11" x14ac:dyDescent="0.25">
      <c r="A1210" s="4" t="s">
        <v>264</v>
      </c>
      <c r="B1210" s="1" t="s">
        <v>811</v>
      </c>
      <c r="C1210" s="8"/>
      <c r="D1210" s="1" t="s">
        <v>266</v>
      </c>
      <c r="E1210" s="1">
        <v>85443000</v>
      </c>
      <c r="F1210" s="3" t="s">
        <v>266</v>
      </c>
      <c r="G1210" s="3" t="s">
        <v>810</v>
      </c>
      <c r="H1210" s="18">
        <v>5.4889999999999999</v>
      </c>
      <c r="I1210" s="19">
        <f t="shared" si="48"/>
        <v>7.8414285714285716</v>
      </c>
      <c r="J1210" s="19">
        <f t="shared" si="50"/>
        <v>9.1483333333333334</v>
      </c>
      <c r="K1210" s="4"/>
    </row>
    <row r="1211" spans="1:11" x14ac:dyDescent="0.25">
      <c r="A1211" s="4" t="s">
        <v>264</v>
      </c>
      <c r="B1211" s="1" t="s">
        <v>812</v>
      </c>
      <c r="C1211" s="8"/>
      <c r="D1211" s="1" t="s">
        <v>266</v>
      </c>
      <c r="E1211" s="1">
        <v>85443000</v>
      </c>
      <c r="F1211" s="3" t="s">
        <v>266</v>
      </c>
      <c r="G1211" s="3" t="s">
        <v>810</v>
      </c>
      <c r="H1211" s="18">
        <v>7.5350000000000001</v>
      </c>
      <c r="I1211" s="19">
        <f t="shared" si="48"/>
        <v>10.764285714285716</v>
      </c>
      <c r="J1211" s="19">
        <f t="shared" si="50"/>
        <v>12.558333333333334</v>
      </c>
      <c r="K1211" s="4"/>
    </row>
    <row r="1212" spans="1:11" x14ac:dyDescent="0.25">
      <c r="A1212" s="4" t="s">
        <v>264</v>
      </c>
      <c r="B1212" s="1" t="s">
        <v>813</v>
      </c>
      <c r="C1212" s="8"/>
      <c r="D1212" s="1" t="s">
        <v>266</v>
      </c>
      <c r="E1212" s="1">
        <v>85443000</v>
      </c>
      <c r="F1212" s="3" t="s">
        <v>266</v>
      </c>
      <c r="G1212" s="3" t="s">
        <v>810</v>
      </c>
      <c r="H1212" s="18">
        <v>11.55</v>
      </c>
      <c r="I1212" s="19">
        <f t="shared" si="48"/>
        <v>16.500000000000004</v>
      </c>
      <c r="J1212" s="19">
        <f t="shared" si="50"/>
        <v>19.250000000000004</v>
      </c>
      <c r="K1212" s="4"/>
    </row>
    <row r="1213" spans="1:11" x14ac:dyDescent="0.25">
      <c r="A1213" s="4" t="s">
        <v>264</v>
      </c>
      <c r="B1213" s="1" t="s">
        <v>814</v>
      </c>
      <c r="C1213" s="8"/>
      <c r="D1213" s="1" t="s">
        <v>266</v>
      </c>
      <c r="E1213" s="1">
        <v>85443000</v>
      </c>
      <c r="F1213" s="3" t="s">
        <v>266</v>
      </c>
      <c r="G1213" s="3" t="s">
        <v>810</v>
      </c>
      <c r="H1213" s="18">
        <v>11.405003333333333</v>
      </c>
      <c r="I1213" s="19">
        <f t="shared" si="48"/>
        <v>16.292861904761907</v>
      </c>
      <c r="J1213" s="19">
        <f t="shared" si="50"/>
        <v>19.00833888888889</v>
      </c>
      <c r="K1213" s="4"/>
    </row>
    <row r="1214" spans="1:11" x14ac:dyDescent="0.25">
      <c r="A1214" s="4" t="s">
        <v>264</v>
      </c>
      <c r="B1214" s="1" t="s">
        <v>815</v>
      </c>
      <c r="C1214" s="8"/>
      <c r="D1214" s="1" t="s">
        <v>266</v>
      </c>
      <c r="E1214" s="1">
        <v>85443000</v>
      </c>
      <c r="F1214" s="3" t="s">
        <v>266</v>
      </c>
      <c r="G1214" s="3" t="s">
        <v>810</v>
      </c>
      <c r="H1214" s="18">
        <v>7.5350000000000001</v>
      </c>
      <c r="I1214" s="19">
        <f t="shared" si="48"/>
        <v>10.764285714285716</v>
      </c>
      <c r="J1214" s="19">
        <f t="shared" si="50"/>
        <v>12.558333333333334</v>
      </c>
      <c r="K1214" s="4"/>
    </row>
    <row r="1215" spans="1:11" x14ac:dyDescent="0.25">
      <c r="A1215" s="4" t="s">
        <v>264</v>
      </c>
      <c r="B1215" s="1" t="s">
        <v>816</v>
      </c>
      <c r="C1215" s="8"/>
      <c r="D1215" s="1" t="s">
        <v>266</v>
      </c>
      <c r="E1215" s="1">
        <v>85443000</v>
      </c>
      <c r="F1215" s="3" t="s">
        <v>266</v>
      </c>
      <c r="G1215" s="3" t="s">
        <v>810</v>
      </c>
      <c r="H1215" s="18">
        <v>8.6900000000000013</v>
      </c>
      <c r="I1215" s="19">
        <f t="shared" si="48"/>
        <v>12.414285714285716</v>
      </c>
      <c r="J1215" s="19">
        <f t="shared" si="50"/>
        <v>14.483333333333336</v>
      </c>
      <c r="K1215" s="4"/>
    </row>
    <row r="1216" spans="1:11" x14ac:dyDescent="0.25">
      <c r="A1216" s="4" t="s">
        <v>264</v>
      </c>
      <c r="B1216" s="1" t="s">
        <v>817</v>
      </c>
      <c r="C1216" s="2"/>
      <c r="D1216" s="1" t="s">
        <v>266</v>
      </c>
      <c r="E1216" s="1">
        <v>85443000</v>
      </c>
      <c r="F1216" s="1" t="s">
        <v>266</v>
      </c>
      <c r="G1216" s="1" t="s">
        <v>810</v>
      </c>
      <c r="H1216" s="18">
        <v>2.431</v>
      </c>
      <c r="I1216" s="19">
        <f t="shared" si="48"/>
        <v>3.4728571428571433</v>
      </c>
      <c r="J1216" s="19">
        <f t="shared" si="50"/>
        <v>4.0516666666666667</v>
      </c>
      <c r="K1216" s="4"/>
    </row>
    <row r="1217" spans="1:11" x14ac:dyDescent="0.25">
      <c r="A1217" s="4" t="s">
        <v>264</v>
      </c>
      <c r="B1217" s="1" t="s">
        <v>818</v>
      </c>
      <c r="C1217" s="2"/>
      <c r="D1217" s="1" t="s">
        <v>266</v>
      </c>
      <c r="E1217" s="1">
        <v>85443000</v>
      </c>
      <c r="F1217" s="1" t="s">
        <v>266</v>
      </c>
      <c r="G1217" s="1" t="s">
        <v>810</v>
      </c>
      <c r="H1217" s="18">
        <v>2.6950000000000003</v>
      </c>
      <c r="I1217" s="19">
        <f t="shared" si="48"/>
        <v>3.8500000000000005</v>
      </c>
      <c r="J1217" s="19">
        <f t="shared" si="50"/>
        <v>4.4916666666666671</v>
      </c>
      <c r="K1217" s="4"/>
    </row>
    <row r="1218" spans="1:11" x14ac:dyDescent="0.25">
      <c r="A1218" s="4" t="s">
        <v>264</v>
      </c>
      <c r="B1218" s="1" t="s">
        <v>819</v>
      </c>
      <c r="C1218" s="2"/>
      <c r="D1218" s="1" t="s">
        <v>266</v>
      </c>
      <c r="E1218" s="1">
        <v>85443000</v>
      </c>
      <c r="F1218" s="1" t="s">
        <v>266</v>
      </c>
      <c r="G1218" s="1" t="s">
        <v>810</v>
      </c>
      <c r="H1218" s="18">
        <v>7.0069999999999997</v>
      </c>
      <c r="I1218" s="19">
        <f t="shared" si="48"/>
        <v>10.01</v>
      </c>
      <c r="J1218" s="19">
        <f t="shared" si="50"/>
        <v>11.678333333333333</v>
      </c>
      <c r="K1218" s="4"/>
    </row>
    <row r="1219" spans="1:11" x14ac:dyDescent="0.25">
      <c r="A1219" s="4" t="s">
        <v>264</v>
      </c>
      <c r="B1219" s="1" t="s">
        <v>820</v>
      </c>
      <c r="C1219" s="2"/>
      <c r="D1219" s="1" t="s">
        <v>266</v>
      </c>
      <c r="E1219" s="1">
        <v>85443000</v>
      </c>
      <c r="F1219" s="1" t="s">
        <v>266</v>
      </c>
      <c r="G1219" s="1" t="s">
        <v>810</v>
      </c>
      <c r="H1219" s="18">
        <v>7.0069999999999997</v>
      </c>
      <c r="I1219" s="19">
        <f t="shared" si="48"/>
        <v>10.01</v>
      </c>
      <c r="J1219" s="19">
        <f t="shared" si="50"/>
        <v>11.678333333333333</v>
      </c>
      <c r="K1219" s="4"/>
    </row>
    <row r="1220" spans="1:11" x14ac:dyDescent="0.25">
      <c r="A1220" s="4" t="s">
        <v>264</v>
      </c>
      <c r="B1220" s="1" t="s">
        <v>821</v>
      </c>
      <c r="C1220" s="2"/>
      <c r="D1220" s="1" t="s">
        <v>266</v>
      </c>
      <c r="E1220" s="1">
        <v>85443000</v>
      </c>
      <c r="F1220" s="1" t="s">
        <v>266</v>
      </c>
      <c r="G1220" s="1" t="s">
        <v>810</v>
      </c>
      <c r="H1220" s="18">
        <v>2.6950000000000003</v>
      </c>
      <c r="I1220" s="19">
        <f t="shared" si="48"/>
        <v>3.8500000000000005</v>
      </c>
      <c r="J1220" s="19">
        <f t="shared" si="50"/>
        <v>4.4916666666666671</v>
      </c>
      <c r="K1220" s="4"/>
    </row>
    <row r="1221" spans="1:11" x14ac:dyDescent="0.25">
      <c r="A1221" s="4" t="s">
        <v>264</v>
      </c>
      <c r="B1221" s="1" t="s">
        <v>822</v>
      </c>
      <c r="C1221" s="2"/>
      <c r="D1221" s="1" t="s">
        <v>266</v>
      </c>
      <c r="E1221" s="1">
        <v>85443000</v>
      </c>
      <c r="F1221" s="1" t="s">
        <v>266</v>
      </c>
      <c r="G1221" s="1" t="s">
        <v>810</v>
      </c>
      <c r="H1221" s="18">
        <v>10.768999999999998</v>
      </c>
      <c r="I1221" s="19">
        <f t="shared" si="48"/>
        <v>15.384285714285713</v>
      </c>
      <c r="J1221" s="19">
        <f t="shared" si="50"/>
        <v>17.948333333333331</v>
      </c>
      <c r="K1221" s="4"/>
    </row>
    <row r="1222" spans="1:11" x14ac:dyDescent="0.25">
      <c r="A1222" s="4" t="s">
        <v>264</v>
      </c>
      <c r="B1222" s="1" t="s">
        <v>823</v>
      </c>
      <c r="C1222" s="2"/>
      <c r="D1222" s="1" t="s">
        <v>266</v>
      </c>
      <c r="E1222" s="1">
        <v>85443000</v>
      </c>
      <c r="F1222" s="1" t="s">
        <v>266</v>
      </c>
      <c r="G1222" s="1" t="s">
        <v>810</v>
      </c>
      <c r="H1222" s="18">
        <v>10.768999999999998</v>
      </c>
      <c r="I1222" s="19">
        <f t="shared" si="48"/>
        <v>15.384285714285713</v>
      </c>
      <c r="J1222" s="19">
        <f t="shared" si="50"/>
        <v>17.948333333333331</v>
      </c>
      <c r="K1222" s="4"/>
    </row>
    <row r="1223" spans="1:11" x14ac:dyDescent="0.25">
      <c r="A1223" s="4" t="s">
        <v>264</v>
      </c>
      <c r="B1223" s="1" t="s">
        <v>824</v>
      </c>
      <c r="C1223" s="2"/>
      <c r="D1223" s="1" t="s">
        <v>266</v>
      </c>
      <c r="E1223" s="1">
        <v>85443000</v>
      </c>
      <c r="F1223" s="1" t="s">
        <v>266</v>
      </c>
      <c r="G1223" s="1" t="s">
        <v>810</v>
      </c>
      <c r="H1223" s="18">
        <v>8.6129999999999995</v>
      </c>
      <c r="I1223" s="19">
        <f t="shared" si="48"/>
        <v>12.304285714285715</v>
      </c>
      <c r="J1223" s="19">
        <f t="shared" si="50"/>
        <v>14.355</v>
      </c>
      <c r="K1223" s="4"/>
    </row>
    <row r="1224" spans="1:11" x14ac:dyDescent="0.25">
      <c r="A1224" s="4" t="s">
        <v>264</v>
      </c>
      <c r="B1224" s="1" t="s">
        <v>825</v>
      </c>
      <c r="C1224" s="2"/>
      <c r="D1224" s="1" t="s">
        <v>266</v>
      </c>
      <c r="E1224" s="1">
        <v>85443000</v>
      </c>
      <c r="F1224" s="1" t="s">
        <v>266</v>
      </c>
      <c r="G1224" s="1" t="s">
        <v>810</v>
      </c>
      <c r="H1224" s="18">
        <v>8.6129999999999995</v>
      </c>
      <c r="I1224" s="19">
        <f t="shared" si="48"/>
        <v>12.304285714285715</v>
      </c>
      <c r="J1224" s="19">
        <f t="shared" si="50"/>
        <v>14.355</v>
      </c>
      <c r="K1224" s="4"/>
    </row>
    <row r="1225" spans="1:11" x14ac:dyDescent="0.25">
      <c r="A1225" s="4" t="s">
        <v>264</v>
      </c>
      <c r="B1225" s="1" t="s">
        <v>826</v>
      </c>
      <c r="C1225" s="2"/>
      <c r="D1225" s="1" t="s">
        <v>266</v>
      </c>
      <c r="E1225" s="1">
        <v>85443000</v>
      </c>
      <c r="F1225" s="1" t="s">
        <v>266</v>
      </c>
      <c r="G1225" s="1" t="s">
        <v>810</v>
      </c>
      <c r="H1225" s="18">
        <v>2.6399999999999997</v>
      </c>
      <c r="I1225" s="19">
        <f t="shared" si="48"/>
        <v>3.7714285714285714</v>
      </c>
      <c r="J1225" s="19">
        <f t="shared" si="50"/>
        <v>4.3999999999999995</v>
      </c>
      <c r="K1225" s="4"/>
    </row>
    <row r="1226" spans="1:11" x14ac:dyDescent="0.25">
      <c r="A1226" s="4" t="s">
        <v>264</v>
      </c>
      <c r="B1226" s="1" t="s">
        <v>827</v>
      </c>
      <c r="C1226" s="2"/>
      <c r="D1226" s="1" t="s">
        <v>266</v>
      </c>
      <c r="E1226" s="1">
        <v>85299049</v>
      </c>
      <c r="F1226" s="1" t="s">
        <v>266</v>
      </c>
      <c r="G1226" s="1" t="s">
        <v>810</v>
      </c>
      <c r="H1226" s="18">
        <v>21.560000000000002</v>
      </c>
      <c r="I1226" s="19">
        <f t="shared" si="48"/>
        <v>30.800000000000004</v>
      </c>
      <c r="J1226" s="19">
        <f t="shared" si="50"/>
        <v>35.933333333333337</v>
      </c>
      <c r="K1226" s="4"/>
    </row>
    <row r="1227" spans="1:11" x14ac:dyDescent="0.25">
      <c r="A1227" s="4" t="s">
        <v>264</v>
      </c>
      <c r="B1227" s="1" t="s">
        <v>828</v>
      </c>
      <c r="C1227" s="2"/>
      <c r="D1227" s="1" t="s">
        <v>266</v>
      </c>
      <c r="E1227" s="1">
        <v>85299049</v>
      </c>
      <c r="F1227" s="1" t="s">
        <v>266</v>
      </c>
      <c r="G1227" s="1" t="s">
        <v>810</v>
      </c>
      <c r="H1227" s="18">
        <v>37.729999999999997</v>
      </c>
      <c r="I1227" s="19">
        <f t="shared" si="48"/>
        <v>53.9</v>
      </c>
      <c r="J1227" s="19">
        <f t="shared" si="50"/>
        <v>62.883333333333333</v>
      </c>
      <c r="K1227" s="4"/>
    </row>
    <row r="1228" spans="1:11" x14ac:dyDescent="0.25">
      <c r="A1228" s="4" t="s">
        <v>264</v>
      </c>
      <c r="B1228" s="1" t="s">
        <v>829</v>
      </c>
      <c r="C1228" s="2"/>
      <c r="D1228" s="1" t="s">
        <v>266</v>
      </c>
      <c r="E1228" s="1">
        <v>85299049</v>
      </c>
      <c r="F1228" s="1" t="s">
        <v>266</v>
      </c>
      <c r="G1228" s="1" t="s">
        <v>810</v>
      </c>
      <c r="H1228" s="18">
        <v>48.510000000000005</v>
      </c>
      <c r="I1228" s="19">
        <f t="shared" si="48"/>
        <v>69.300000000000011</v>
      </c>
      <c r="J1228" s="19">
        <f t="shared" si="50"/>
        <v>80.850000000000009</v>
      </c>
      <c r="K1228" s="4"/>
    </row>
    <row r="1229" spans="1:11" x14ac:dyDescent="0.25">
      <c r="A1229" s="4" t="s">
        <v>264</v>
      </c>
      <c r="B1229" s="1" t="s">
        <v>830</v>
      </c>
      <c r="C1229" s="2"/>
      <c r="D1229" s="1" t="s">
        <v>266</v>
      </c>
      <c r="E1229" s="1">
        <v>85299049</v>
      </c>
      <c r="F1229" s="1" t="s">
        <v>266</v>
      </c>
      <c r="G1229" s="1" t="s">
        <v>810</v>
      </c>
      <c r="H1229" s="18">
        <v>12.540000000000001</v>
      </c>
      <c r="I1229" s="19">
        <f t="shared" si="48"/>
        <v>17.914285714285718</v>
      </c>
      <c r="J1229" s="19">
        <f t="shared" si="50"/>
        <v>20.900000000000002</v>
      </c>
      <c r="K1229" s="4"/>
    </row>
    <row r="1230" spans="1:11" x14ac:dyDescent="0.25">
      <c r="A1230" s="4" t="s">
        <v>264</v>
      </c>
      <c r="B1230" s="1" t="s">
        <v>831</v>
      </c>
      <c r="C1230" s="2"/>
      <c r="D1230" s="1" t="s">
        <v>266</v>
      </c>
      <c r="E1230" s="1">
        <v>85299049</v>
      </c>
      <c r="F1230" s="1" t="s">
        <v>266</v>
      </c>
      <c r="G1230" s="1" t="s">
        <v>810</v>
      </c>
      <c r="H1230" s="18">
        <v>26.4</v>
      </c>
      <c r="I1230" s="19">
        <f t="shared" si="48"/>
        <v>37.714285714285715</v>
      </c>
      <c r="J1230" s="19">
        <f t="shared" si="50"/>
        <v>44</v>
      </c>
      <c r="K1230" s="4"/>
    </row>
    <row r="1231" spans="1:11" x14ac:dyDescent="0.25">
      <c r="A1231" s="4" t="s">
        <v>264</v>
      </c>
      <c r="B1231" s="1" t="s">
        <v>832</v>
      </c>
      <c r="C1231" s="2"/>
      <c r="D1231" s="1" t="s">
        <v>266</v>
      </c>
      <c r="E1231" s="1">
        <v>85299049</v>
      </c>
      <c r="F1231" s="1" t="s">
        <v>266</v>
      </c>
      <c r="G1231" s="1" t="s">
        <v>810</v>
      </c>
      <c r="H1231" s="18">
        <v>28.82</v>
      </c>
      <c r="I1231" s="19">
        <f t="shared" si="48"/>
        <v>41.171428571428578</v>
      </c>
      <c r="J1231" s="19">
        <f t="shared" si="50"/>
        <v>48.033333333333339</v>
      </c>
      <c r="K1231" s="4"/>
    </row>
    <row r="1232" spans="1:11" x14ac:dyDescent="0.25">
      <c r="A1232" s="4" t="s">
        <v>264</v>
      </c>
      <c r="B1232" s="1" t="s">
        <v>833</v>
      </c>
      <c r="C1232" s="2"/>
      <c r="D1232" s="1" t="s">
        <v>266</v>
      </c>
      <c r="E1232" s="1">
        <v>85299049</v>
      </c>
      <c r="F1232" s="1" t="s">
        <v>266</v>
      </c>
      <c r="G1232" s="1" t="s">
        <v>810</v>
      </c>
      <c r="H1232" s="18">
        <v>21.329000000000001</v>
      </c>
      <c r="I1232" s="19">
        <f t="shared" si="48"/>
        <v>30.470000000000002</v>
      </c>
      <c r="J1232" s="19">
        <f t="shared" si="50"/>
        <v>35.548333333333339</v>
      </c>
      <c r="K1232" s="4"/>
    </row>
    <row r="1233" spans="1:11" x14ac:dyDescent="0.25">
      <c r="A1233" s="4" t="s">
        <v>264</v>
      </c>
      <c r="B1233" s="1" t="s">
        <v>834</v>
      </c>
      <c r="C1233" s="2"/>
      <c r="D1233" s="1" t="s">
        <v>266</v>
      </c>
      <c r="E1233" s="1">
        <v>85299049</v>
      </c>
      <c r="F1233" s="1" t="s">
        <v>266</v>
      </c>
      <c r="G1233" s="1" t="s">
        <v>810</v>
      </c>
      <c r="H1233" s="18">
        <v>26.95</v>
      </c>
      <c r="I1233" s="19">
        <f t="shared" si="48"/>
        <v>38.5</v>
      </c>
      <c r="J1233" s="19">
        <f t="shared" si="50"/>
        <v>44.916666666666664</v>
      </c>
      <c r="K1233" s="4"/>
    </row>
    <row r="1234" spans="1:11" x14ac:dyDescent="0.25">
      <c r="A1234" s="4" t="s">
        <v>264</v>
      </c>
      <c r="B1234" s="1" t="s">
        <v>835</v>
      </c>
      <c r="C1234" s="2"/>
      <c r="D1234" s="1" t="s">
        <v>266</v>
      </c>
      <c r="E1234" s="1">
        <v>85299049</v>
      </c>
      <c r="F1234" s="1" t="s">
        <v>266</v>
      </c>
      <c r="G1234" s="1" t="s">
        <v>810</v>
      </c>
      <c r="H1234" s="18">
        <v>21.560000000000002</v>
      </c>
      <c r="I1234" s="19">
        <f t="shared" si="48"/>
        <v>30.800000000000004</v>
      </c>
      <c r="J1234" s="19">
        <f t="shared" si="50"/>
        <v>35.933333333333337</v>
      </c>
      <c r="K1234" s="4"/>
    </row>
    <row r="1235" spans="1:11" x14ac:dyDescent="0.25">
      <c r="A1235" s="4" t="s">
        <v>264</v>
      </c>
      <c r="B1235" s="1" t="s">
        <v>836</v>
      </c>
      <c r="C1235" s="2"/>
      <c r="D1235" s="1" t="s">
        <v>266</v>
      </c>
      <c r="E1235" s="1">
        <v>85299049</v>
      </c>
      <c r="F1235" s="1" t="s">
        <v>266</v>
      </c>
      <c r="G1235" s="1" t="s">
        <v>810</v>
      </c>
      <c r="H1235" s="18">
        <v>22</v>
      </c>
      <c r="I1235" s="19">
        <f t="shared" si="48"/>
        <v>31.428571428571431</v>
      </c>
      <c r="J1235" s="19">
        <f t="shared" si="50"/>
        <v>36.666666666666671</v>
      </c>
      <c r="K1235" s="4"/>
    </row>
    <row r="1236" spans="1:11" x14ac:dyDescent="0.25">
      <c r="A1236" s="4" t="s">
        <v>264</v>
      </c>
      <c r="B1236" s="1" t="s">
        <v>837</v>
      </c>
      <c r="C1236" s="2"/>
      <c r="D1236" s="1" t="s">
        <v>266</v>
      </c>
      <c r="E1236" s="1">
        <v>85299049</v>
      </c>
      <c r="F1236" s="1" t="s">
        <v>266</v>
      </c>
      <c r="G1236" s="1" t="s">
        <v>810</v>
      </c>
      <c r="H1236" s="18">
        <v>15.048</v>
      </c>
      <c r="I1236" s="19">
        <f t="shared" si="48"/>
        <v>21.497142857142858</v>
      </c>
      <c r="J1236" s="19">
        <f t="shared" si="50"/>
        <v>25.080000000000002</v>
      </c>
      <c r="K1236" s="4"/>
    </row>
    <row r="1237" spans="1:11" x14ac:dyDescent="0.25">
      <c r="A1237" s="4" t="s">
        <v>264</v>
      </c>
      <c r="B1237" s="1" t="s">
        <v>838</v>
      </c>
      <c r="C1237" s="2"/>
      <c r="D1237" s="1" t="s">
        <v>266</v>
      </c>
      <c r="E1237" s="1">
        <v>85299049</v>
      </c>
      <c r="F1237" s="1" t="s">
        <v>266</v>
      </c>
      <c r="G1237" s="1" t="s">
        <v>810</v>
      </c>
      <c r="H1237" s="18">
        <v>4.3010000000000002</v>
      </c>
      <c r="I1237" s="19">
        <f t="shared" si="48"/>
        <v>6.144285714285715</v>
      </c>
      <c r="J1237" s="19">
        <f t="shared" si="50"/>
        <v>7.1683333333333339</v>
      </c>
      <c r="K1237" s="4"/>
    </row>
    <row r="1238" spans="1:11" x14ac:dyDescent="0.25">
      <c r="A1238" s="4" t="s">
        <v>264</v>
      </c>
      <c r="B1238" s="1" t="s">
        <v>839</v>
      </c>
      <c r="C1238" s="2"/>
      <c r="D1238" s="1" t="s">
        <v>266</v>
      </c>
      <c r="E1238" s="1">
        <v>85299049</v>
      </c>
      <c r="F1238" s="1" t="s">
        <v>266</v>
      </c>
      <c r="G1238" s="1" t="s">
        <v>810</v>
      </c>
      <c r="H1238" s="18">
        <v>3.7730000000000001</v>
      </c>
      <c r="I1238" s="19">
        <f t="shared" si="48"/>
        <v>5.3900000000000006</v>
      </c>
      <c r="J1238" s="19">
        <f t="shared" si="50"/>
        <v>6.288333333333334</v>
      </c>
      <c r="K1238" s="4"/>
    </row>
    <row r="1239" spans="1:11" x14ac:dyDescent="0.25">
      <c r="A1239" s="4" t="s">
        <v>264</v>
      </c>
      <c r="B1239" s="1" t="s">
        <v>840</v>
      </c>
      <c r="C1239" s="2"/>
      <c r="D1239" s="1" t="s">
        <v>266</v>
      </c>
      <c r="E1239" s="1">
        <v>85299049</v>
      </c>
      <c r="F1239" s="1" t="s">
        <v>266</v>
      </c>
      <c r="G1239" s="1" t="s">
        <v>810</v>
      </c>
      <c r="H1239" s="18">
        <v>6.4569999999999999</v>
      </c>
      <c r="I1239" s="19">
        <f t="shared" si="48"/>
        <v>9.2242857142857151</v>
      </c>
      <c r="J1239" s="19">
        <f t="shared" si="50"/>
        <v>10.761666666666667</v>
      </c>
      <c r="K1239" s="4"/>
    </row>
    <row r="1240" spans="1:11" x14ac:dyDescent="0.25">
      <c r="A1240" s="4" t="s">
        <v>264</v>
      </c>
      <c r="B1240" s="1" t="s">
        <v>841</v>
      </c>
      <c r="C1240" s="2"/>
      <c r="D1240" s="1" t="s">
        <v>266</v>
      </c>
      <c r="E1240" s="1">
        <v>85299049</v>
      </c>
      <c r="F1240" s="1" t="s">
        <v>266</v>
      </c>
      <c r="G1240" s="1" t="s">
        <v>810</v>
      </c>
      <c r="H1240" s="18">
        <v>3.2230000000000003</v>
      </c>
      <c r="I1240" s="19">
        <f t="shared" si="48"/>
        <v>4.604285714285715</v>
      </c>
      <c r="J1240" s="19">
        <f t="shared" si="50"/>
        <v>5.371666666666667</v>
      </c>
      <c r="K1240" s="4"/>
    </row>
    <row r="1241" spans="1:11" x14ac:dyDescent="0.25">
      <c r="A1241" s="4" t="s">
        <v>264</v>
      </c>
      <c r="B1241" s="1" t="s">
        <v>842</v>
      </c>
      <c r="C1241" s="2"/>
      <c r="D1241" s="1" t="s">
        <v>266</v>
      </c>
      <c r="E1241" s="1">
        <v>85299049</v>
      </c>
      <c r="F1241" s="1" t="s">
        <v>266</v>
      </c>
      <c r="G1241" s="1" t="s">
        <v>810</v>
      </c>
      <c r="H1241" s="18">
        <v>3.2230000000000003</v>
      </c>
      <c r="I1241" s="19">
        <f t="shared" si="48"/>
        <v>4.604285714285715</v>
      </c>
      <c r="J1241" s="19">
        <f t="shared" si="50"/>
        <v>5.371666666666667</v>
      </c>
      <c r="K1241" s="4"/>
    </row>
    <row r="1242" spans="1:11" x14ac:dyDescent="0.25">
      <c r="A1242" s="4" t="s">
        <v>264</v>
      </c>
      <c r="B1242" s="1" t="s">
        <v>843</v>
      </c>
      <c r="C1242" s="2"/>
      <c r="D1242" s="1" t="s">
        <v>266</v>
      </c>
      <c r="E1242" s="1">
        <v>85299049</v>
      </c>
      <c r="F1242" s="1" t="s">
        <v>266</v>
      </c>
      <c r="G1242" s="1" t="s">
        <v>810</v>
      </c>
      <c r="H1242" s="18">
        <v>1.353</v>
      </c>
      <c r="I1242" s="19">
        <f t="shared" si="48"/>
        <v>1.9328571428571431</v>
      </c>
      <c r="J1242" s="19">
        <f t="shared" si="50"/>
        <v>2.2549999999999999</v>
      </c>
      <c r="K1242" s="4"/>
    </row>
    <row r="1243" spans="1:11" x14ac:dyDescent="0.25">
      <c r="A1243" s="4" t="s">
        <v>264</v>
      </c>
      <c r="B1243" s="1" t="s">
        <v>844</v>
      </c>
      <c r="C1243" s="2"/>
      <c r="D1243" s="1" t="s">
        <v>266</v>
      </c>
      <c r="E1243" s="1">
        <v>85299049</v>
      </c>
      <c r="F1243" s="1" t="s">
        <v>266</v>
      </c>
      <c r="G1243" s="1" t="s">
        <v>810</v>
      </c>
      <c r="H1243" s="18">
        <v>4.048</v>
      </c>
      <c r="I1243" s="19">
        <f t="shared" si="48"/>
        <v>5.7828571428571429</v>
      </c>
      <c r="J1243" s="19">
        <f t="shared" si="50"/>
        <v>6.746666666666667</v>
      </c>
      <c r="K1243" s="4"/>
    </row>
    <row r="1244" spans="1:11" x14ac:dyDescent="0.25">
      <c r="A1244" s="4" t="s">
        <v>264</v>
      </c>
      <c r="B1244" s="1" t="s">
        <v>845</v>
      </c>
      <c r="C1244" s="2"/>
      <c r="D1244" s="1" t="s">
        <v>266</v>
      </c>
      <c r="E1244" s="1">
        <v>85299049</v>
      </c>
      <c r="F1244" s="1" t="s">
        <v>266</v>
      </c>
      <c r="G1244" s="1" t="s">
        <v>810</v>
      </c>
      <c r="H1244" s="18">
        <v>5.665</v>
      </c>
      <c r="I1244" s="19">
        <f t="shared" si="48"/>
        <v>8.0928571428571434</v>
      </c>
      <c r="J1244" s="19">
        <f t="shared" si="50"/>
        <v>9.4416666666666664</v>
      </c>
      <c r="K1244" s="4"/>
    </row>
    <row r="1245" spans="1:11" x14ac:dyDescent="0.25">
      <c r="A1245" s="4" t="s">
        <v>264</v>
      </c>
      <c r="B1245" s="1" t="s">
        <v>846</v>
      </c>
      <c r="C1245" s="2"/>
      <c r="D1245" s="1" t="s">
        <v>266</v>
      </c>
      <c r="E1245" s="1">
        <v>85299049</v>
      </c>
      <c r="F1245" s="1" t="s">
        <v>266</v>
      </c>
      <c r="G1245" s="1" t="s">
        <v>810</v>
      </c>
      <c r="H1245" s="18">
        <v>3.2230000000000003</v>
      </c>
      <c r="I1245" s="19">
        <f t="shared" si="48"/>
        <v>4.604285714285715</v>
      </c>
      <c r="J1245" s="19">
        <f t="shared" si="50"/>
        <v>5.371666666666667</v>
      </c>
      <c r="K1245" s="4"/>
    </row>
    <row r="1246" spans="1:11" x14ac:dyDescent="0.25">
      <c r="A1246" s="4" t="s">
        <v>264</v>
      </c>
      <c r="B1246" s="1" t="s">
        <v>847</v>
      </c>
      <c r="C1246" s="2"/>
      <c r="D1246" s="1" t="s">
        <v>266</v>
      </c>
      <c r="E1246" s="1">
        <v>85299049</v>
      </c>
      <c r="F1246" s="1" t="s">
        <v>266</v>
      </c>
      <c r="G1246" s="1" t="s">
        <v>810</v>
      </c>
      <c r="H1246" s="18">
        <v>8.6240000000000006</v>
      </c>
      <c r="I1246" s="19">
        <f t="shared" si="48"/>
        <v>12.320000000000002</v>
      </c>
      <c r="J1246" s="19">
        <f t="shared" si="50"/>
        <v>14.373333333333335</v>
      </c>
      <c r="K1246" s="4"/>
    </row>
    <row r="1247" spans="1:11" x14ac:dyDescent="0.25">
      <c r="A1247" s="4" t="s">
        <v>264</v>
      </c>
      <c r="B1247" s="1" t="s">
        <v>848</v>
      </c>
      <c r="C1247" s="2"/>
      <c r="D1247" s="1" t="s">
        <v>266</v>
      </c>
      <c r="E1247" s="1">
        <v>85299049</v>
      </c>
      <c r="F1247" s="1" t="s">
        <v>266</v>
      </c>
      <c r="G1247" s="1" t="s">
        <v>810</v>
      </c>
      <c r="H1247" s="18">
        <v>18.314999999999998</v>
      </c>
      <c r="I1247" s="19">
        <f t="shared" si="48"/>
        <v>26.164285714285711</v>
      </c>
      <c r="J1247" s="19">
        <f t="shared" si="50"/>
        <v>30.524999999999999</v>
      </c>
      <c r="K1247" s="4"/>
    </row>
    <row r="1248" spans="1:11" x14ac:dyDescent="0.25">
      <c r="A1248" s="4" t="s">
        <v>264</v>
      </c>
      <c r="B1248" s="1" t="s">
        <v>849</v>
      </c>
      <c r="C1248" s="2"/>
      <c r="D1248" s="1" t="s">
        <v>266</v>
      </c>
      <c r="E1248" s="1">
        <v>85299049</v>
      </c>
      <c r="F1248" s="1" t="s">
        <v>266</v>
      </c>
      <c r="G1248" s="1" t="s">
        <v>810</v>
      </c>
      <c r="H1248" s="18">
        <v>10.768999999999998</v>
      </c>
      <c r="I1248" s="19">
        <f t="shared" si="48"/>
        <v>15.384285714285713</v>
      </c>
      <c r="J1248" s="19">
        <f t="shared" si="50"/>
        <v>17.948333333333331</v>
      </c>
      <c r="K1248" s="4"/>
    </row>
    <row r="1249" spans="1:11" x14ac:dyDescent="0.25">
      <c r="A1249" s="4" t="s">
        <v>264</v>
      </c>
      <c r="B1249" s="1" t="s">
        <v>850</v>
      </c>
      <c r="C1249" s="2"/>
      <c r="D1249" s="1" t="s">
        <v>266</v>
      </c>
      <c r="E1249" s="1">
        <v>85299049</v>
      </c>
      <c r="F1249" s="1" t="s">
        <v>266</v>
      </c>
      <c r="G1249" s="1" t="s">
        <v>810</v>
      </c>
      <c r="H1249" s="18">
        <v>10.768999999999998</v>
      </c>
      <c r="I1249" s="19">
        <f t="shared" si="48"/>
        <v>15.384285714285713</v>
      </c>
      <c r="J1249" s="19">
        <f t="shared" si="50"/>
        <v>17.948333333333331</v>
      </c>
      <c r="K1249" s="4"/>
    </row>
    <row r="1250" spans="1:11" x14ac:dyDescent="0.25">
      <c r="A1250" s="4" t="s">
        <v>264</v>
      </c>
      <c r="B1250" s="1" t="s">
        <v>851</v>
      </c>
      <c r="C1250" s="2"/>
      <c r="D1250" s="1" t="s">
        <v>266</v>
      </c>
      <c r="E1250" s="1">
        <v>85299049</v>
      </c>
      <c r="F1250" s="1" t="s">
        <v>266</v>
      </c>
      <c r="G1250" s="1" t="s">
        <v>810</v>
      </c>
      <c r="H1250" s="18">
        <v>10.768999999999998</v>
      </c>
      <c r="I1250" s="19">
        <f t="shared" si="48"/>
        <v>15.384285714285713</v>
      </c>
      <c r="J1250" s="19">
        <f t="shared" si="50"/>
        <v>17.948333333333331</v>
      </c>
      <c r="K1250" s="4"/>
    </row>
    <row r="1251" spans="1:11" x14ac:dyDescent="0.25">
      <c r="A1251" s="4" t="s">
        <v>264</v>
      </c>
      <c r="B1251" s="1" t="s">
        <v>852</v>
      </c>
      <c r="C1251" s="2"/>
      <c r="D1251" s="1" t="s">
        <v>266</v>
      </c>
      <c r="E1251" s="1">
        <v>85299049</v>
      </c>
      <c r="F1251" s="1" t="s">
        <v>266</v>
      </c>
      <c r="G1251" s="1" t="s">
        <v>810</v>
      </c>
      <c r="H1251" s="18">
        <v>38.5</v>
      </c>
      <c r="I1251" s="19">
        <f t="shared" si="48"/>
        <v>55</v>
      </c>
      <c r="J1251" s="19">
        <f t="shared" si="50"/>
        <v>64.166666666666671</v>
      </c>
      <c r="K1251" s="4"/>
    </row>
    <row r="1252" spans="1:11" x14ac:dyDescent="0.25">
      <c r="A1252" s="4" t="s">
        <v>264</v>
      </c>
      <c r="B1252" s="1" t="s">
        <v>853</v>
      </c>
      <c r="C1252" s="2"/>
      <c r="D1252" s="1" t="s">
        <v>266</v>
      </c>
      <c r="E1252" s="1">
        <v>85299049</v>
      </c>
      <c r="F1252" s="1" t="s">
        <v>266</v>
      </c>
      <c r="G1252" s="1" t="s">
        <v>810</v>
      </c>
      <c r="H1252" s="18">
        <v>49.5</v>
      </c>
      <c r="I1252" s="19">
        <f t="shared" si="48"/>
        <v>70.714285714285722</v>
      </c>
      <c r="J1252" s="19">
        <f t="shared" si="50"/>
        <v>82.5</v>
      </c>
      <c r="K1252" s="4"/>
    </row>
    <row r="1253" spans="1:11" x14ac:dyDescent="0.25">
      <c r="A1253" s="4" t="s">
        <v>264</v>
      </c>
      <c r="B1253" s="1" t="s">
        <v>854</v>
      </c>
      <c r="C1253" s="2"/>
      <c r="D1253" s="1" t="s">
        <v>266</v>
      </c>
      <c r="E1253" s="1">
        <v>85299049</v>
      </c>
      <c r="F1253" s="1" t="s">
        <v>266</v>
      </c>
      <c r="G1253" s="1" t="s">
        <v>810</v>
      </c>
      <c r="H1253" s="18">
        <v>70.179999999999993</v>
      </c>
      <c r="I1253" s="19">
        <f t="shared" si="48"/>
        <v>100.25714285714285</v>
      </c>
      <c r="J1253" s="19">
        <f t="shared" si="50"/>
        <v>116.96666666666665</v>
      </c>
      <c r="K1253" s="4"/>
    </row>
    <row r="1254" spans="1:11" x14ac:dyDescent="0.25">
      <c r="A1254" s="4" t="s">
        <v>264</v>
      </c>
      <c r="B1254" s="1" t="s">
        <v>855</v>
      </c>
      <c r="C1254" s="2"/>
      <c r="D1254" s="1" t="s">
        <v>266</v>
      </c>
      <c r="E1254" s="1">
        <v>85299049</v>
      </c>
      <c r="F1254" s="1" t="s">
        <v>266</v>
      </c>
      <c r="G1254" s="1" t="s">
        <v>810</v>
      </c>
      <c r="H1254" s="18">
        <v>82.940000000000012</v>
      </c>
      <c r="I1254" s="19">
        <f t="shared" si="48"/>
        <v>118.48571428571431</v>
      </c>
      <c r="J1254" s="19">
        <f t="shared" si="50"/>
        <v>138.23333333333335</v>
      </c>
      <c r="K1254" s="4"/>
    </row>
    <row r="1255" spans="1:11" x14ac:dyDescent="0.25">
      <c r="A1255" s="4" t="s">
        <v>264</v>
      </c>
      <c r="B1255" s="1" t="s">
        <v>856</v>
      </c>
      <c r="C1255" s="2"/>
      <c r="D1255" s="1" t="s">
        <v>266</v>
      </c>
      <c r="E1255" s="1">
        <v>85443000</v>
      </c>
      <c r="F1255" s="1" t="s">
        <v>266</v>
      </c>
      <c r="G1255" s="1" t="s">
        <v>810</v>
      </c>
      <c r="H1255" s="20">
        <v>16.5</v>
      </c>
      <c r="I1255" s="19">
        <f t="shared" si="48"/>
        <v>23.571428571428573</v>
      </c>
      <c r="J1255" s="19">
        <f t="shared" ref="J1255:J1277" si="51">IF(H1255&gt;=90,(H1255/0.7),(H1255/0.6))</f>
        <v>27.5</v>
      </c>
      <c r="K1255" s="4"/>
    </row>
    <row r="1256" spans="1:11" x14ac:dyDescent="0.25">
      <c r="A1256" s="4" t="s">
        <v>264</v>
      </c>
      <c r="B1256" s="1" t="s">
        <v>857</v>
      </c>
      <c r="C1256" s="2"/>
      <c r="D1256" s="1" t="s">
        <v>266</v>
      </c>
      <c r="E1256" s="1">
        <v>85443000</v>
      </c>
      <c r="F1256" s="1" t="s">
        <v>266</v>
      </c>
      <c r="G1256" s="1" t="s">
        <v>810</v>
      </c>
      <c r="H1256" s="20">
        <v>16.5</v>
      </c>
      <c r="I1256" s="19">
        <f t="shared" si="48"/>
        <v>23.571428571428573</v>
      </c>
      <c r="J1256" s="19">
        <f t="shared" si="51"/>
        <v>27.5</v>
      </c>
      <c r="K1256" s="4"/>
    </row>
    <row r="1257" spans="1:11" x14ac:dyDescent="0.25">
      <c r="A1257" s="4" t="s">
        <v>264</v>
      </c>
      <c r="B1257" s="1" t="s">
        <v>858</v>
      </c>
      <c r="C1257" s="2"/>
      <c r="D1257" s="1" t="s">
        <v>266</v>
      </c>
      <c r="E1257" s="1">
        <v>85443000</v>
      </c>
      <c r="F1257" s="1" t="s">
        <v>266</v>
      </c>
      <c r="G1257" s="1" t="s">
        <v>810</v>
      </c>
      <c r="H1257" s="20">
        <v>26.4</v>
      </c>
      <c r="I1257" s="19">
        <f t="shared" si="48"/>
        <v>37.714285714285715</v>
      </c>
      <c r="J1257" s="19">
        <f t="shared" si="51"/>
        <v>44</v>
      </c>
      <c r="K1257" s="4"/>
    </row>
    <row r="1258" spans="1:11" x14ac:dyDescent="0.25">
      <c r="A1258" s="4" t="s">
        <v>264</v>
      </c>
      <c r="B1258" s="1" t="s">
        <v>859</v>
      </c>
      <c r="C1258" s="2"/>
      <c r="D1258" s="1" t="s">
        <v>266</v>
      </c>
      <c r="E1258" s="1">
        <v>85443000</v>
      </c>
      <c r="F1258" s="1" t="s">
        <v>266</v>
      </c>
      <c r="G1258" s="1" t="s">
        <v>810</v>
      </c>
      <c r="H1258" s="20">
        <v>28.6</v>
      </c>
      <c r="I1258" s="19">
        <f t="shared" si="48"/>
        <v>40.857142857142861</v>
      </c>
      <c r="J1258" s="19">
        <f t="shared" si="51"/>
        <v>47.666666666666671</v>
      </c>
      <c r="K1258" s="4"/>
    </row>
    <row r="1259" spans="1:11" x14ac:dyDescent="0.25">
      <c r="A1259" s="4" t="s">
        <v>264</v>
      </c>
      <c r="B1259" s="1" t="s">
        <v>859</v>
      </c>
      <c r="C1259" s="2"/>
      <c r="D1259" s="1" t="s">
        <v>266</v>
      </c>
      <c r="E1259" s="1">
        <v>85443000</v>
      </c>
      <c r="F1259" s="1" t="s">
        <v>266</v>
      </c>
      <c r="G1259" s="1" t="s">
        <v>810</v>
      </c>
      <c r="H1259" s="20">
        <v>25.3</v>
      </c>
      <c r="I1259" s="19">
        <f t="shared" ref="I1259:I1322" si="52">H1259/0.7</f>
        <v>36.142857142857146</v>
      </c>
      <c r="J1259" s="19">
        <f t="shared" si="51"/>
        <v>42.166666666666671</v>
      </c>
      <c r="K1259" s="4"/>
    </row>
    <row r="1260" spans="1:11" x14ac:dyDescent="0.25">
      <c r="A1260" s="4" t="s">
        <v>264</v>
      </c>
      <c r="B1260" s="1" t="s">
        <v>860</v>
      </c>
      <c r="C1260" s="2"/>
      <c r="D1260" s="1" t="s">
        <v>266</v>
      </c>
      <c r="E1260" s="1">
        <v>85443000</v>
      </c>
      <c r="F1260" s="1" t="s">
        <v>266</v>
      </c>
      <c r="G1260" s="1" t="s">
        <v>810</v>
      </c>
      <c r="H1260" s="20">
        <v>26.4</v>
      </c>
      <c r="I1260" s="19">
        <f t="shared" si="52"/>
        <v>37.714285714285715</v>
      </c>
      <c r="J1260" s="19">
        <f t="shared" si="51"/>
        <v>44</v>
      </c>
      <c r="K1260" s="4"/>
    </row>
    <row r="1261" spans="1:11" x14ac:dyDescent="0.25">
      <c r="A1261" s="4" t="s">
        <v>264</v>
      </c>
      <c r="B1261" s="1" t="s">
        <v>860</v>
      </c>
      <c r="C1261" s="2"/>
      <c r="D1261" s="1" t="s">
        <v>266</v>
      </c>
      <c r="E1261" s="1">
        <v>85443000</v>
      </c>
      <c r="F1261" s="1" t="s">
        <v>266</v>
      </c>
      <c r="G1261" s="1" t="s">
        <v>810</v>
      </c>
      <c r="H1261" s="20">
        <v>23.1</v>
      </c>
      <c r="I1261" s="19">
        <f t="shared" si="52"/>
        <v>33.000000000000007</v>
      </c>
      <c r="J1261" s="19">
        <f t="shared" si="51"/>
        <v>38.500000000000007</v>
      </c>
      <c r="K1261" s="4"/>
    </row>
    <row r="1262" spans="1:11" x14ac:dyDescent="0.25">
      <c r="A1262" s="4" t="s">
        <v>264</v>
      </c>
      <c r="B1262" s="1" t="s">
        <v>861</v>
      </c>
      <c r="C1262" s="2"/>
      <c r="D1262" s="1" t="s">
        <v>266</v>
      </c>
      <c r="E1262" s="1">
        <v>85443000</v>
      </c>
      <c r="F1262" s="1" t="s">
        <v>266</v>
      </c>
      <c r="G1262" s="1" t="s">
        <v>810</v>
      </c>
      <c r="H1262" s="20">
        <v>26.4</v>
      </c>
      <c r="I1262" s="19">
        <f t="shared" si="52"/>
        <v>37.714285714285715</v>
      </c>
      <c r="J1262" s="19">
        <f t="shared" si="51"/>
        <v>44</v>
      </c>
      <c r="K1262" s="4"/>
    </row>
    <row r="1263" spans="1:11" x14ac:dyDescent="0.25">
      <c r="A1263" s="4" t="s">
        <v>264</v>
      </c>
      <c r="B1263" s="1" t="s">
        <v>861</v>
      </c>
      <c r="C1263" s="2"/>
      <c r="D1263" s="1" t="s">
        <v>266</v>
      </c>
      <c r="E1263" s="1">
        <v>85443000</v>
      </c>
      <c r="F1263" s="1" t="s">
        <v>266</v>
      </c>
      <c r="G1263" s="1" t="s">
        <v>810</v>
      </c>
      <c r="H1263" s="20">
        <v>23.1</v>
      </c>
      <c r="I1263" s="19">
        <f t="shared" si="52"/>
        <v>33.000000000000007</v>
      </c>
      <c r="J1263" s="19">
        <f t="shared" si="51"/>
        <v>38.500000000000007</v>
      </c>
      <c r="K1263" s="4"/>
    </row>
    <row r="1264" spans="1:11" x14ac:dyDescent="0.25">
      <c r="A1264" s="4" t="s">
        <v>264</v>
      </c>
      <c r="B1264" s="1" t="s">
        <v>862</v>
      </c>
      <c r="C1264" s="2"/>
      <c r="D1264" s="1" t="s">
        <v>266</v>
      </c>
      <c r="E1264" s="1">
        <v>85443000</v>
      </c>
      <c r="F1264" s="1" t="s">
        <v>266</v>
      </c>
      <c r="G1264" s="1" t="s">
        <v>810</v>
      </c>
      <c r="H1264" s="20">
        <v>26.4</v>
      </c>
      <c r="I1264" s="19">
        <f t="shared" si="52"/>
        <v>37.714285714285715</v>
      </c>
      <c r="J1264" s="19">
        <f t="shared" si="51"/>
        <v>44</v>
      </c>
      <c r="K1264" s="4"/>
    </row>
    <row r="1265" spans="1:11" x14ac:dyDescent="0.25">
      <c r="A1265" s="4" t="s">
        <v>264</v>
      </c>
      <c r="B1265" s="1" t="s">
        <v>862</v>
      </c>
      <c r="C1265" s="2"/>
      <c r="D1265" s="1" t="s">
        <v>266</v>
      </c>
      <c r="E1265" s="1">
        <v>85443000</v>
      </c>
      <c r="F1265" s="1" t="s">
        <v>266</v>
      </c>
      <c r="G1265" s="1" t="s">
        <v>810</v>
      </c>
      <c r="H1265" s="20">
        <v>23.1</v>
      </c>
      <c r="I1265" s="19">
        <f t="shared" si="52"/>
        <v>33.000000000000007</v>
      </c>
      <c r="J1265" s="19">
        <f t="shared" si="51"/>
        <v>38.500000000000007</v>
      </c>
      <c r="K1265" s="4"/>
    </row>
    <row r="1266" spans="1:11" x14ac:dyDescent="0.25">
      <c r="A1266" s="4" t="s">
        <v>264</v>
      </c>
      <c r="B1266" s="1" t="s">
        <v>863</v>
      </c>
      <c r="C1266" s="2"/>
      <c r="D1266" s="1" t="s">
        <v>266</v>
      </c>
      <c r="E1266" s="1">
        <v>85443000</v>
      </c>
      <c r="F1266" s="1" t="s">
        <v>266</v>
      </c>
      <c r="G1266" s="1" t="s">
        <v>810</v>
      </c>
      <c r="H1266" s="20">
        <v>16.5</v>
      </c>
      <c r="I1266" s="19">
        <f t="shared" si="52"/>
        <v>23.571428571428573</v>
      </c>
      <c r="J1266" s="19">
        <f t="shared" si="51"/>
        <v>27.5</v>
      </c>
      <c r="K1266" s="4"/>
    </row>
    <row r="1267" spans="1:11" x14ac:dyDescent="0.25">
      <c r="A1267" s="4" t="s">
        <v>264</v>
      </c>
      <c r="B1267" s="1" t="s">
        <v>863</v>
      </c>
      <c r="C1267" s="2"/>
      <c r="D1267" s="1" t="s">
        <v>266</v>
      </c>
      <c r="E1267" s="1">
        <v>85443000</v>
      </c>
      <c r="F1267" s="1" t="s">
        <v>266</v>
      </c>
      <c r="G1267" s="1" t="s">
        <v>810</v>
      </c>
      <c r="H1267" s="20">
        <v>13.2</v>
      </c>
      <c r="I1267" s="19">
        <f t="shared" si="52"/>
        <v>18.857142857142858</v>
      </c>
      <c r="J1267" s="19">
        <f t="shared" si="51"/>
        <v>22</v>
      </c>
      <c r="K1267" s="4"/>
    </row>
    <row r="1268" spans="1:11" x14ac:dyDescent="0.25">
      <c r="A1268" s="4" t="s">
        <v>264</v>
      </c>
      <c r="B1268" s="1" t="s">
        <v>864</v>
      </c>
      <c r="C1268" s="2"/>
      <c r="D1268" s="1" t="s">
        <v>266</v>
      </c>
      <c r="E1268" s="1">
        <v>85443000</v>
      </c>
      <c r="F1268" s="1" t="s">
        <v>266</v>
      </c>
      <c r="G1268" s="1" t="s">
        <v>810</v>
      </c>
      <c r="H1268" s="20">
        <v>38.5</v>
      </c>
      <c r="I1268" s="19">
        <f t="shared" si="52"/>
        <v>55</v>
      </c>
      <c r="J1268" s="19">
        <f t="shared" si="51"/>
        <v>64.166666666666671</v>
      </c>
      <c r="K1268" s="4"/>
    </row>
    <row r="1269" spans="1:11" x14ac:dyDescent="0.25">
      <c r="A1269" s="4" t="s">
        <v>264</v>
      </c>
      <c r="B1269" s="1" t="s">
        <v>864</v>
      </c>
      <c r="C1269" s="2"/>
      <c r="D1269" s="1" t="s">
        <v>266</v>
      </c>
      <c r="E1269" s="1">
        <v>85443000</v>
      </c>
      <c r="F1269" s="1" t="s">
        <v>266</v>
      </c>
      <c r="G1269" s="1" t="s">
        <v>810</v>
      </c>
      <c r="H1269" s="20">
        <v>35.200000000000003</v>
      </c>
      <c r="I1269" s="19">
        <f t="shared" si="52"/>
        <v>50.285714285714292</v>
      </c>
      <c r="J1269" s="19">
        <f t="shared" si="51"/>
        <v>58.666666666666671</v>
      </c>
      <c r="K1269" s="4"/>
    </row>
    <row r="1270" spans="1:11" x14ac:dyDescent="0.25">
      <c r="A1270" s="4" t="s">
        <v>264</v>
      </c>
      <c r="B1270" s="1" t="s">
        <v>865</v>
      </c>
      <c r="C1270" s="2"/>
      <c r="D1270" s="1" t="s">
        <v>266</v>
      </c>
      <c r="E1270" s="1">
        <v>85443000</v>
      </c>
      <c r="F1270" s="1" t="s">
        <v>266</v>
      </c>
      <c r="G1270" s="1" t="s">
        <v>810</v>
      </c>
      <c r="H1270" s="20">
        <v>26.4</v>
      </c>
      <c r="I1270" s="19">
        <f t="shared" si="52"/>
        <v>37.714285714285715</v>
      </c>
      <c r="J1270" s="19">
        <f t="shared" si="51"/>
        <v>44</v>
      </c>
      <c r="K1270" s="4"/>
    </row>
    <row r="1271" spans="1:11" x14ac:dyDescent="0.25">
      <c r="A1271" s="4" t="s">
        <v>264</v>
      </c>
      <c r="B1271" s="1" t="s">
        <v>865</v>
      </c>
      <c r="C1271" s="2"/>
      <c r="D1271" s="1" t="s">
        <v>266</v>
      </c>
      <c r="E1271" s="1">
        <v>85443000</v>
      </c>
      <c r="F1271" s="1" t="s">
        <v>266</v>
      </c>
      <c r="G1271" s="1" t="s">
        <v>810</v>
      </c>
      <c r="H1271" s="20">
        <v>23.1</v>
      </c>
      <c r="I1271" s="19">
        <f t="shared" si="52"/>
        <v>33.000000000000007</v>
      </c>
      <c r="J1271" s="19">
        <f t="shared" si="51"/>
        <v>38.500000000000007</v>
      </c>
      <c r="K1271" s="4"/>
    </row>
    <row r="1272" spans="1:11" x14ac:dyDescent="0.25">
      <c r="A1272" s="4" t="s">
        <v>264</v>
      </c>
      <c r="B1272" s="1" t="s">
        <v>866</v>
      </c>
      <c r="C1272" s="2"/>
      <c r="D1272" s="1" t="s">
        <v>266</v>
      </c>
      <c r="E1272" s="1">
        <v>85443000</v>
      </c>
      <c r="F1272" s="1" t="s">
        <v>266</v>
      </c>
      <c r="G1272" s="1" t="s">
        <v>810</v>
      </c>
      <c r="H1272" s="20">
        <v>16.5</v>
      </c>
      <c r="I1272" s="19">
        <f t="shared" si="52"/>
        <v>23.571428571428573</v>
      </c>
      <c r="J1272" s="19">
        <f t="shared" si="51"/>
        <v>27.5</v>
      </c>
      <c r="K1272" s="4"/>
    </row>
    <row r="1273" spans="1:11" x14ac:dyDescent="0.25">
      <c r="A1273" s="4" t="s">
        <v>264</v>
      </c>
      <c r="B1273" s="1" t="s">
        <v>866</v>
      </c>
      <c r="C1273" s="2"/>
      <c r="D1273" s="1" t="s">
        <v>266</v>
      </c>
      <c r="E1273" s="1">
        <v>85443000</v>
      </c>
      <c r="F1273" s="1" t="s">
        <v>266</v>
      </c>
      <c r="G1273" s="1" t="s">
        <v>810</v>
      </c>
      <c r="H1273" s="20">
        <v>13.2</v>
      </c>
      <c r="I1273" s="19">
        <f t="shared" si="52"/>
        <v>18.857142857142858</v>
      </c>
      <c r="J1273" s="19">
        <f t="shared" si="51"/>
        <v>22</v>
      </c>
      <c r="K1273" s="4"/>
    </row>
    <row r="1274" spans="1:11" x14ac:dyDescent="0.25">
      <c r="A1274" s="4" t="s">
        <v>264</v>
      </c>
      <c r="B1274" s="1" t="s">
        <v>867</v>
      </c>
      <c r="C1274" s="2"/>
      <c r="D1274" s="1" t="s">
        <v>266</v>
      </c>
      <c r="E1274" s="1">
        <v>85443000</v>
      </c>
      <c r="F1274" s="1" t="s">
        <v>266</v>
      </c>
      <c r="G1274" s="1" t="s">
        <v>810</v>
      </c>
      <c r="H1274" s="20">
        <v>26.4</v>
      </c>
      <c r="I1274" s="19">
        <f t="shared" si="52"/>
        <v>37.714285714285715</v>
      </c>
      <c r="J1274" s="19">
        <f t="shared" si="51"/>
        <v>44</v>
      </c>
      <c r="K1274" s="4"/>
    </row>
    <row r="1275" spans="1:11" x14ac:dyDescent="0.25">
      <c r="A1275" s="4" t="s">
        <v>264</v>
      </c>
      <c r="B1275" s="1" t="s">
        <v>867</v>
      </c>
      <c r="C1275" s="2"/>
      <c r="D1275" s="1" t="s">
        <v>266</v>
      </c>
      <c r="E1275" s="1">
        <v>85443000</v>
      </c>
      <c r="F1275" s="1" t="s">
        <v>266</v>
      </c>
      <c r="G1275" s="1" t="s">
        <v>810</v>
      </c>
      <c r="H1275" s="20">
        <v>23.1</v>
      </c>
      <c r="I1275" s="19">
        <f t="shared" si="52"/>
        <v>33.000000000000007</v>
      </c>
      <c r="J1275" s="19">
        <f t="shared" si="51"/>
        <v>38.500000000000007</v>
      </c>
      <c r="K1275" s="4"/>
    </row>
    <row r="1276" spans="1:11" x14ac:dyDescent="0.25">
      <c r="A1276" s="4" t="s">
        <v>264</v>
      </c>
      <c r="B1276" s="1" t="s">
        <v>868</v>
      </c>
      <c r="C1276" s="2"/>
      <c r="D1276" s="1" t="s">
        <v>266</v>
      </c>
      <c r="E1276" s="1">
        <v>85443000</v>
      </c>
      <c r="F1276" s="1" t="s">
        <v>266</v>
      </c>
      <c r="G1276" s="1" t="s">
        <v>810</v>
      </c>
      <c r="H1276" s="20">
        <v>38.5</v>
      </c>
      <c r="I1276" s="19">
        <f t="shared" si="52"/>
        <v>55</v>
      </c>
      <c r="J1276" s="19">
        <f t="shared" si="51"/>
        <v>64.166666666666671</v>
      </c>
      <c r="K1276" s="4"/>
    </row>
    <row r="1277" spans="1:11" x14ac:dyDescent="0.25">
      <c r="A1277" s="4" t="s">
        <v>264</v>
      </c>
      <c r="B1277" s="1" t="s">
        <v>869</v>
      </c>
      <c r="C1277" s="2"/>
      <c r="D1277" s="1" t="s">
        <v>266</v>
      </c>
      <c r="E1277" s="1">
        <v>85443000</v>
      </c>
      <c r="F1277" s="1" t="s">
        <v>266</v>
      </c>
      <c r="G1277" s="1" t="s">
        <v>810</v>
      </c>
      <c r="H1277" s="20">
        <v>26.4</v>
      </c>
      <c r="I1277" s="19">
        <f t="shared" si="52"/>
        <v>37.714285714285715</v>
      </c>
      <c r="J1277" s="19">
        <f t="shared" si="51"/>
        <v>44</v>
      </c>
      <c r="K1277" s="4"/>
    </row>
    <row r="1278" spans="1:11" x14ac:dyDescent="0.25">
      <c r="A1278" s="4" t="s">
        <v>264</v>
      </c>
      <c r="B1278" s="1" t="s">
        <v>870</v>
      </c>
      <c r="C1278" s="8"/>
      <c r="D1278" s="1" t="s">
        <v>266</v>
      </c>
      <c r="E1278" s="1">
        <v>85443000</v>
      </c>
      <c r="F1278" s="3" t="s">
        <v>266</v>
      </c>
      <c r="G1278" s="3" t="s">
        <v>272</v>
      </c>
      <c r="H1278" s="18">
        <v>9.6910000000000007</v>
      </c>
      <c r="I1278" s="19">
        <f t="shared" si="52"/>
        <v>13.844285714285716</v>
      </c>
      <c r="J1278" s="19">
        <f t="shared" ref="J1278:J1309" si="53">H1278/0.6</f>
        <v>16.151666666666667</v>
      </c>
      <c r="K1278" s="4"/>
    </row>
    <row r="1279" spans="1:11" x14ac:dyDescent="0.25">
      <c r="A1279" s="4" t="s">
        <v>264</v>
      </c>
      <c r="B1279" s="1" t="s">
        <v>871</v>
      </c>
      <c r="C1279" s="8"/>
      <c r="D1279" s="1" t="s">
        <v>266</v>
      </c>
      <c r="E1279" s="1">
        <v>85443000</v>
      </c>
      <c r="F1279" s="3" t="s">
        <v>266</v>
      </c>
      <c r="G1279" s="3" t="s">
        <v>272</v>
      </c>
      <c r="H1279" s="18">
        <v>9.6910000000000007</v>
      </c>
      <c r="I1279" s="19">
        <f t="shared" si="52"/>
        <v>13.844285714285716</v>
      </c>
      <c r="J1279" s="19">
        <f t="shared" si="53"/>
        <v>16.151666666666667</v>
      </c>
      <c r="K1279" s="4"/>
    </row>
    <row r="1280" spans="1:11" x14ac:dyDescent="0.25">
      <c r="A1280" s="4" t="s">
        <v>264</v>
      </c>
      <c r="B1280" s="1" t="s">
        <v>872</v>
      </c>
      <c r="C1280" s="8"/>
      <c r="D1280" s="1" t="s">
        <v>266</v>
      </c>
      <c r="E1280" s="1">
        <v>85443000</v>
      </c>
      <c r="F1280" s="3" t="s">
        <v>266</v>
      </c>
      <c r="G1280" s="3" t="s">
        <v>272</v>
      </c>
      <c r="H1280" s="18">
        <v>11.847</v>
      </c>
      <c r="I1280" s="19">
        <f t="shared" si="52"/>
        <v>16.924285714285716</v>
      </c>
      <c r="J1280" s="19">
        <f t="shared" si="53"/>
        <v>19.745000000000001</v>
      </c>
      <c r="K1280" s="4"/>
    </row>
    <row r="1281" spans="1:11" x14ac:dyDescent="0.25">
      <c r="A1281" s="4" t="s">
        <v>264</v>
      </c>
      <c r="B1281" s="1" t="s">
        <v>873</v>
      </c>
      <c r="C1281" s="8"/>
      <c r="D1281" s="1" t="s">
        <v>266</v>
      </c>
      <c r="E1281" s="1">
        <v>85443000</v>
      </c>
      <c r="F1281" s="3" t="s">
        <v>266</v>
      </c>
      <c r="G1281" s="3" t="s">
        <v>272</v>
      </c>
      <c r="H1281" s="18">
        <v>16.38138</v>
      </c>
      <c r="I1281" s="19">
        <f t="shared" si="52"/>
        <v>23.401971428571429</v>
      </c>
      <c r="J1281" s="19">
        <f t="shared" si="53"/>
        <v>27.302300000000002</v>
      </c>
      <c r="K1281" s="4"/>
    </row>
    <row r="1282" spans="1:11" x14ac:dyDescent="0.25">
      <c r="A1282" s="4" t="s">
        <v>264</v>
      </c>
      <c r="B1282" s="1" t="s">
        <v>874</v>
      </c>
      <c r="C1282" s="2"/>
      <c r="D1282" s="1" t="s">
        <v>266</v>
      </c>
      <c r="E1282" s="1">
        <v>85443000</v>
      </c>
      <c r="F1282" s="1" t="s">
        <v>266</v>
      </c>
      <c r="G1282" s="1" t="s">
        <v>272</v>
      </c>
      <c r="H1282" s="18">
        <v>2.6950000000000003</v>
      </c>
      <c r="I1282" s="19">
        <f t="shared" si="52"/>
        <v>3.8500000000000005</v>
      </c>
      <c r="J1282" s="19">
        <f t="shared" si="53"/>
        <v>4.4916666666666671</v>
      </c>
      <c r="K1282" s="4"/>
    </row>
    <row r="1283" spans="1:11" x14ac:dyDescent="0.25">
      <c r="A1283" s="4" t="s">
        <v>264</v>
      </c>
      <c r="B1283" s="1" t="s">
        <v>875</v>
      </c>
      <c r="C1283" s="2"/>
      <c r="D1283" s="1" t="s">
        <v>266</v>
      </c>
      <c r="E1283" s="1">
        <v>85443000</v>
      </c>
      <c r="F1283" s="1" t="s">
        <v>266</v>
      </c>
      <c r="G1283" s="1" t="s">
        <v>272</v>
      </c>
      <c r="H1283" s="18">
        <v>2.145</v>
      </c>
      <c r="I1283" s="19">
        <f t="shared" si="52"/>
        <v>3.0642857142857145</v>
      </c>
      <c r="J1283" s="19">
        <f t="shared" si="53"/>
        <v>3.5750000000000002</v>
      </c>
      <c r="K1283" s="4"/>
    </row>
    <row r="1284" spans="1:11" x14ac:dyDescent="0.25">
      <c r="A1284" s="4" t="s">
        <v>264</v>
      </c>
      <c r="B1284" s="1" t="s">
        <v>876</v>
      </c>
      <c r="C1284" s="2"/>
      <c r="D1284" s="1" t="s">
        <v>266</v>
      </c>
      <c r="E1284" s="1">
        <v>85443000</v>
      </c>
      <c r="F1284" s="1" t="s">
        <v>266</v>
      </c>
      <c r="G1284" s="1" t="s">
        <v>272</v>
      </c>
      <c r="H1284" s="18">
        <v>4.3010000000000002</v>
      </c>
      <c r="I1284" s="19">
        <f t="shared" si="52"/>
        <v>6.144285714285715</v>
      </c>
      <c r="J1284" s="19">
        <f t="shared" si="53"/>
        <v>7.1683333333333339</v>
      </c>
      <c r="K1284" s="4"/>
    </row>
    <row r="1285" spans="1:11" x14ac:dyDescent="0.25">
      <c r="A1285" s="4" t="s">
        <v>264</v>
      </c>
      <c r="B1285" s="1" t="s">
        <v>877</v>
      </c>
      <c r="C1285" s="2"/>
      <c r="D1285" s="1" t="s">
        <v>266</v>
      </c>
      <c r="E1285" s="1">
        <v>85443000</v>
      </c>
      <c r="F1285" s="1" t="s">
        <v>266</v>
      </c>
      <c r="G1285" s="1" t="s">
        <v>272</v>
      </c>
      <c r="H1285" s="18">
        <v>5.3789999999999996</v>
      </c>
      <c r="I1285" s="19">
        <f t="shared" si="52"/>
        <v>7.6842857142857142</v>
      </c>
      <c r="J1285" s="19">
        <f t="shared" si="53"/>
        <v>8.9649999999999999</v>
      </c>
      <c r="K1285" s="4"/>
    </row>
    <row r="1286" spans="1:11" x14ac:dyDescent="0.25">
      <c r="A1286" s="4" t="s">
        <v>264</v>
      </c>
      <c r="B1286" s="1" t="s">
        <v>878</v>
      </c>
      <c r="C1286" s="2"/>
      <c r="D1286" s="1" t="s">
        <v>266</v>
      </c>
      <c r="E1286" s="1">
        <v>85299049</v>
      </c>
      <c r="F1286" s="1" t="s">
        <v>266</v>
      </c>
      <c r="G1286" s="1" t="s">
        <v>272</v>
      </c>
      <c r="H1286" s="18">
        <v>26.95</v>
      </c>
      <c r="I1286" s="19">
        <f t="shared" si="52"/>
        <v>38.5</v>
      </c>
      <c r="J1286" s="19">
        <f t="shared" si="53"/>
        <v>44.916666666666664</v>
      </c>
      <c r="K1286" s="4"/>
    </row>
    <row r="1287" spans="1:11" x14ac:dyDescent="0.25">
      <c r="A1287" s="4" t="s">
        <v>264</v>
      </c>
      <c r="B1287" s="1" t="s">
        <v>879</v>
      </c>
      <c r="C1287" s="2"/>
      <c r="D1287" s="1" t="s">
        <v>266</v>
      </c>
      <c r="E1287" s="1">
        <v>85299049</v>
      </c>
      <c r="F1287" s="1" t="s">
        <v>266</v>
      </c>
      <c r="G1287" s="1" t="s">
        <v>272</v>
      </c>
      <c r="H1287" s="18">
        <v>12.540000000000001</v>
      </c>
      <c r="I1287" s="19">
        <f t="shared" si="52"/>
        <v>17.914285714285718</v>
      </c>
      <c r="J1287" s="19">
        <f t="shared" si="53"/>
        <v>20.900000000000002</v>
      </c>
      <c r="K1287" s="4"/>
    </row>
    <row r="1288" spans="1:11" x14ac:dyDescent="0.25">
      <c r="A1288" s="4" t="s">
        <v>264</v>
      </c>
      <c r="B1288" s="1" t="s">
        <v>880</v>
      </c>
      <c r="C1288" s="2"/>
      <c r="D1288" s="1" t="s">
        <v>266</v>
      </c>
      <c r="E1288" s="1">
        <v>85299049</v>
      </c>
      <c r="F1288" s="1" t="s">
        <v>266</v>
      </c>
      <c r="G1288" s="1" t="s">
        <v>272</v>
      </c>
      <c r="H1288" s="18">
        <v>37.516845600000003</v>
      </c>
      <c r="I1288" s="19">
        <f t="shared" si="52"/>
        <v>53.595493714285723</v>
      </c>
      <c r="J1288" s="19">
        <f t="shared" si="53"/>
        <v>62.528076000000006</v>
      </c>
      <c r="K1288" s="4"/>
    </row>
    <row r="1289" spans="1:11" x14ac:dyDescent="0.25">
      <c r="A1289" s="4" t="s">
        <v>264</v>
      </c>
      <c r="B1289" s="1" t="s">
        <v>881</v>
      </c>
      <c r="C1289" s="2"/>
      <c r="D1289" s="1" t="s">
        <v>266</v>
      </c>
      <c r="E1289" s="1">
        <v>85299049</v>
      </c>
      <c r="F1289" s="1" t="s">
        <v>266</v>
      </c>
      <c r="G1289" s="1" t="s">
        <v>272</v>
      </c>
      <c r="H1289" s="18">
        <v>31.625</v>
      </c>
      <c r="I1289" s="19">
        <f t="shared" si="52"/>
        <v>45.178571428571431</v>
      </c>
      <c r="J1289" s="19">
        <f t="shared" si="53"/>
        <v>52.708333333333336</v>
      </c>
      <c r="K1289" s="4"/>
    </row>
    <row r="1290" spans="1:11" x14ac:dyDescent="0.25">
      <c r="A1290" s="4" t="s">
        <v>264</v>
      </c>
      <c r="B1290" s="1" t="s">
        <v>882</v>
      </c>
      <c r="C1290" s="2"/>
      <c r="D1290" s="1" t="s">
        <v>266</v>
      </c>
      <c r="E1290" s="1">
        <v>85299049</v>
      </c>
      <c r="F1290" s="1" t="s">
        <v>266</v>
      </c>
      <c r="G1290" s="1" t="s">
        <v>272</v>
      </c>
      <c r="H1290" s="18">
        <v>8.5059250666666664</v>
      </c>
      <c r="I1290" s="19">
        <f t="shared" si="52"/>
        <v>12.151321523809525</v>
      </c>
      <c r="J1290" s="19">
        <f t="shared" si="53"/>
        <v>14.176541777777778</v>
      </c>
      <c r="K1290" s="4"/>
    </row>
    <row r="1291" spans="1:11" x14ac:dyDescent="0.25">
      <c r="A1291" s="4" t="s">
        <v>264</v>
      </c>
      <c r="B1291" s="1" t="s">
        <v>883</v>
      </c>
      <c r="C1291" s="2"/>
      <c r="D1291" s="1" t="s">
        <v>266</v>
      </c>
      <c r="E1291" s="1">
        <v>85299049</v>
      </c>
      <c r="F1291" s="1" t="s">
        <v>266</v>
      </c>
      <c r="G1291" s="1" t="s">
        <v>272</v>
      </c>
      <c r="H1291" s="18">
        <v>24.182286099999999</v>
      </c>
      <c r="I1291" s="19">
        <f t="shared" si="52"/>
        <v>34.546123000000001</v>
      </c>
      <c r="J1291" s="19">
        <f t="shared" si="53"/>
        <v>40.303810166666665</v>
      </c>
      <c r="K1291" s="4"/>
    </row>
    <row r="1292" spans="1:11" x14ac:dyDescent="0.25">
      <c r="A1292" s="4" t="s">
        <v>264</v>
      </c>
      <c r="B1292" s="1" t="s">
        <v>884</v>
      </c>
      <c r="C1292" s="2"/>
      <c r="D1292" s="1" t="s">
        <v>266</v>
      </c>
      <c r="E1292" s="1">
        <v>85299049</v>
      </c>
      <c r="F1292" s="1" t="s">
        <v>266</v>
      </c>
      <c r="G1292" s="1" t="s">
        <v>272</v>
      </c>
      <c r="H1292" s="18">
        <v>37.729999999999997</v>
      </c>
      <c r="I1292" s="19">
        <f t="shared" si="52"/>
        <v>53.9</v>
      </c>
      <c r="J1292" s="19">
        <f t="shared" si="53"/>
        <v>62.883333333333333</v>
      </c>
      <c r="K1292" s="4"/>
    </row>
    <row r="1293" spans="1:11" x14ac:dyDescent="0.25">
      <c r="A1293" s="4" t="s">
        <v>264</v>
      </c>
      <c r="B1293" s="1" t="s">
        <v>885</v>
      </c>
      <c r="C1293" s="2"/>
      <c r="D1293" s="1" t="s">
        <v>266</v>
      </c>
      <c r="E1293" s="1">
        <v>85299049</v>
      </c>
      <c r="F1293" s="1" t="s">
        <v>266</v>
      </c>
      <c r="G1293" s="1" t="s">
        <v>272</v>
      </c>
      <c r="H1293" s="18">
        <v>113.19000000000001</v>
      </c>
      <c r="I1293" s="19">
        <f t="shared" si="52"/>
        <v>161.70000000000002</v>
      </c>
      <c r="J1293" s="19">
        <f t="shared" si="53"/>
        <v>188.65000000000003</v>
      </c>
      <c r="K1293" s="4"/>
    </row>
    <row r="1294" spans="1:11" x14ac:dyDescent="0.25">
      <c r="A1294" s="4" t="s">
        <v>264</v>
      </c>
      <c r="B1294" s="1" t="s">
        <v>886</v>
      </c>
      <c r="C1294" s="2"/>
      <c r="D1294" s="1" t="s">
        <v>266</v>
      </c>
      <c r="E1294" s="1">
        <v>85299049</v>
      </c>
      <c r="F1294" s="1" t="s">
        <v>266</v>
      </c>
      <c r="G1294" s="1" t="s">
        <v>272</v>
      </c>
      <c r="H1294" s="18">
        <v>19.404</v>
      </c>
      <c r="I1294" s="19">
        <f t="shared" si="52"/>
        <v>27.720000000000002</v>
      </c>
      <c r="J1294" s="19">
        <f t="shared" si="53"/>
        <v>32.340000000000003</v>
      </c>
      <c r="K1294" s="4"/>
    </row>
    <row r="1295" spans="1:11" x14ac:dyDescent="0.25">
      <c r="A1295" s="4" t="s">
        <v>264</v>
      </c>
      <c r="B1295" s="1" t="s">
        <v>887</v>
      </c>
      <c r="C1295" s="2"/>
      <c r="D1295" s="1" t="s">
        <v>266</v>
      </c>
      <c r="E1295" s="1">
        <v>85299049</v>
      </c>
      <c r="F1295" s="1" t="s">
        <v>266</v>
      </c>
      <c r="G1295" s="1" t="s">
        <v>272</v>
      </c>
      <c r="H1295" s="18">
        <v>37.4</v>
      </c>
      <c r="I1295" s="19">
        <f t="shared" si="52"/>
        <v>53.428571428571431</v>
      </c>
      <c r="J1295" s="19">
        <f t="shared" si="53"/>
        <v>62.333333333333336</v>
      </c>
      <c r="K1295" s="4"/>
    </row>
    <row r="1296" spans="1:11" x14ac:dyDescent="0.25">
      <c r="A1296" s="4" t="s">
        <v>264</v>
      </c>
      <c r="B1296" s="1" t="s">
        <v>888</v>
      </c>
      <c r="C1296" s="2"/>
      <c r="D1296" s="1" t="s">
        <v>266</v>
      </c>
      <c r="E1296" s="1">
        <v>85299049</v>
      </c>
      <c r="F1296" s="1" t="s">
        <v>266</v>
      </c>
      <c r="G1296" s="1" t="s">
        <v>272</v>
      </c>
      <c r="H1296" s="18">
        <v>31.9</v>
      </c>
      <c r="I1296" s="19">
        <f t="shared" si="52"/>
        <v>45.571428571428569</v>
      </c>
      <c r="J1296" s="19">
        <f t="shared" si="53"/>
        <v>53.166666666666664</v>
      </c>
      <c r="K1296" s="4"/>
    </row>
    <row r="1297" spans="1:11" x14ac:dyDescent="0.25">
      <c r="A1297" s="4" t="s">
        <v>264</v>
      </c>
      <c r="B1297" s="1" t="s">
        <v>889</v>
      </c>
      <c r="C1297" s="2"/>
      <c r="D1297" s="1" t="s">
        <v>266</v>
      </c>
      <c r="E1297" s="1">
        <v>85299049</v>
      </c>
      <c r="F1297" s="1" t="s">
        <v>266</v>
      </c>
      <c r="G1297" s="1" t="s">
        <v>272</v>
      </c>
      <c r="H1297" s="18">
        <v>16.169999999999998</v>
      </c>
      <c r="I1297" s="19">
        <f t="shared" si="52"/>
        <v>23.099999999999998</v>
      </c>
      <c r="J1297" s="19">
        <f t="shared" si="53"/>
        <v>26.95</v>
      </c>
      <c r="K1297" s="4"/>
    </row>
    <row r="1298" spans="1:11" x14ac:dyDescent="0.25">
      <c r="A1298" s="4" t="s">
        <v>264</v>
      </c>
      <c r="B1298" s="1" t="s">
        <v>890</v>
      </c>
      <c r="C1298" s="2"/>
      <c r="D1298" s="1" t="s">
        <v>266</v>
      </c>
      <c r="E1298" s="1">
        <v>85299049</v>
      </c>
      <c r="F1298" s="1" t="s">
        <v>266</v>
      </c>
      <c r="G1298" s="1" t="s">
        <v>272</v>
      </c>
      <c r="H1298" s="18">
        <v>12.537951966666668</v>
      </c>
      <c r="I1298" s="19">
        <f t="shared" si="52"/>
        <v>17.911359952380955</v>
      </c>
      <c r="J1298" s="19">
        <f t="shared" si="53"/>
        <v>20.896586611111115</v>
      </c>
      <c r="K1298" s="4"/>
    </row>
    <row r="1299" spans="1:11" x14ac:dyDescent="0.25">
      <c r="A1299" s="4" t="s">
        <v>264</v>
      </c>
      <c r="B1299" s="1" t="s">
        <v>891</v>
      </c>
      <c r="C1299" s="2"/>
      <c r="D1299" s="1" t="s">
        <v>266</v>
      </c>
      <c r="E1299" s="1">
        <v>85299049</v>
      </c>
      <c r="F1299" s="1" t="s">
        <v>266</v>
      </c>
      <c r="G1299" s="1" t="s">
        <v>272</v>
      </c>
      <c r="H1299" s="18">
        <v>8.6129999999999995</v>
      </c>
      <c r="I1299" s="19">
        <f t="shared" si="52"/>
        <v>12.304285714285715</v>
      </c>
      <c r="J1299" s="19">
        <f t="shared" si="53"/>
        <v>14.355</v>
      </c>
      <c r="K1299" s="4"/>
    </row>
    <row r="1300" spans="1:11" x14ac:dyDescent="0.25">
      <c r="A1300" s="4" t="s">
        <v>264</v>
      </c>
      <c r="B1300" s="1" t="s">
        <v>892</v>
      </c>
      <c r="C1300" s="2"/>
      <c r="D1300" s="1" t="s">
        <v>266</v>
      </c>
      <c r="E1300" s="1">
        <v>85299049</v>
      </c>
      <c r="F1300" s="1" t="s">
        <v>266</v>
      </c>
      <c r="G1300" s="1" t="s">
        <v>272</v>
      </c>
      <c r="H1300" s="18">
        <v>18.7</v>
      </c>
      <c r="I1300" s="19">
        <f t="shared" si="52"/>
        <v>26.714285714285715</v>
      </c>
      <c r="J1300" s="19">
        <f t="shared" si="53"/>
        <v>31.166666666666668</v>
      </c>
      <c r="K1300" s="4"/>
    </row>
    <row r="1301" spans="1:11" x14ac:dyDescent="0.25">
      <c r="A1301" s="4" t="s">
        <v>264</v>
      </c>
      <c r="B1301" s="1" t="s">
        <v>893</v>
      </c>
      <c r="C1301" s="2"/>
      <c r="D1301" s="1" t="s">
        <v>266</v>
      </c>
      <c r="E1301" s="1">
        <v>85299049</v>
      </c>
      <c r="F1301" s="1" t="s">
        <v>266</v>
      </c>
      <c r="G1301" s="1" t="s">
        <v>272</v>
      </c>
      <c r="H1301" s="18">
        <v>18.7</v>
      </c>
      <c r="I1301" s="19">
        <f t="shared" si="52"/>
        <v>26.714285714285715</v>
      </c>
      <c r="J1301" s="19">
        <f t="shared" si="53"/>
        <v>31.166666666666668</v>
      </c>
      <c r="K1301" s="4"/>
    </row>
    <row r="1302" spans="1:11" x14ac:dyDescent="0.25">
      <c r="A1302" s="4" t="s">
        <v>264</v>
      </c>
      <c r="B1302" s="1" t="s">
        <v>894</v>
      </c>
      <c r="C1302" s="2"/>
      <c r="D1302" s="1" t="s">
        <v>266</v>
      </c>
      <c r="E1302" s="1">
        <v>85299049</v>
      </c>
      <c r="F1302" s="1" t="s">
        <v>266</v>
      </c>
      <c r="G1302" s="1" t="s">
        <v>272</v>
      </c>
      <c r="H1302" s="18">
        <v>31.329873333333332</v>
      </c>
      <c r="I1302" s="19">
        <f t="shared" si="52"/>
        <v>44.756961904761908</v>
      </c>
      <c r="J1302" s="19">
        <f t="shared" si="53"/>
        <v>52.216455555555555</v>
      </c>
      <c r="K1302" s="4"/>
    </row>
    <row r="1303" spans="1:11" x14ac:dyDescent="0.25">
      <c r="A1303" s="4" t="s">
        <v>264</v>
      </c>
      <c r="B1303" s="1" t="s">
        <v>895</v>
      </c>
      <c r="C1303" s="2"/>
      <c r="D1303" s="1" t="s">
        <v>266</v>
      </c>
      <c r="E1303" s="1">
        <v>85299049</v>
      </c>
      <c r="F1303" s="1" t="s">
        <v>266</v>
      </c>
      <c r="G1303" s="1" t="s">
        <v>272</v>
      </c>
      <c r="H1303" s="18">
        <v>18.7</v>
      </c>
      <c r="I1303" s="19">
        <f t="shared" si="52"/>
        <v>26.714285714285715</v>
      </c>
      <c r="J1303" s="19">
        <f t="shared" si="53"/>
        <v>31.166666666666668</v>
      </c>
      <c r="K1303" s="4"/>
    </row>
    <row r="1304" spans="1:11" x14ac:dyDescent="0.25">
      <c r="A1304" s="4" t="s">
        <v>264</v>
      </c>
      <c r="B1304" s="1" t="s">
        <v>896</v>
      </c>
      <c r="C1304" s="2"/>
      <c r="D1304" s="1" t="s">
        <v>266</v>
      </c>
      <c r="E1304" s="1">
        <v>85299049</v>
      </c>
      <c r="F1304" s="1" t="s">
        <v>266</v>
      </c>
      <c r="G1304" s="1" t="s">
        <v>272</v>
      </c>
      <c r="H1304" s="18">
        <v>27.5</v>
      </c>
      <c r="I1304" s="19">
        <f t="shared" si="52"/>
        <v>39.285714285714285</v>
      </c>
      <c r="J1304" s="19">
        <f t="shared" si="53"/>
        <v>45.833333333333336</v>
      </c>
      <c r="K1304" s="4"/>
    </row>
    <row r="1305" spans="1:11" x14ac:dyDescent="0.25">
      <c r="A1305" s="4" t="s">
        <v>264</v>
      </c>
      <c r="B1305" s="1" t="s">
        <v>897</v>
      </c>
      <c r="C1305" s="2"/>
      <c r="D1305" s="1" t="s">
        <v>266</v>
      </c>
      <c r="E1305" s="1">
        <v>85299049</v>
      </c>
      <c r="F1305" s="1" t="s">
        <v>266</v>
      </c>
      <c r="G1305" s="1" t="s">
        <v>272</v>
      </c>
      <c r="H1305" s="18">
        <v>10.538</v>
      </c>
      <c r="I1305" s="19">
        <f t="shared" si="52"/>
        <v>15.054285714285715</v>
      </c>
      <c r="J1305" s="19">
        <f t="shared" si="53"/>
        <v>17.563333333333336</v>
      </c>
      <c r="K1305" s="4"/>
    </row>
    <row r="1306" spans="1:11" x14ac:dyDescent="0.25">
      <c r="A1306" s="4" t="s">
        <v>264</v>
      </c>
      <c r="B1306" s="1" t="s">
        <v>898</v>
      </c>
      <c r="C1306" s="2"/>
      <c r="D1306" s="1" t="s">
        <v>266</v>
      </c>
      <c r="E1306" s="1">
        <v>85299049</v>
      </c>
      <c r="F1306" s="1" t="s">
        <v>266</v>
      </c>
      <c r="G1306" s="1" t="s">
        <v>272</v>
      </c>
      <c r="H1306" s="18">
        <v>12.661</v>
      </c>
      <c r="I1306" s="19">
        <f t="shared" si="52"/>
        <v>18.087142857142858</v>
      </c>
      <c r="J1306" s="19">
        <f t="shared" si="53"/>
        <v>21.101666666666667</v>
      </c>
      <c r="K1306" s="4"/>
    </row>
    <row r="1307" spans="1:11" x14ac:dyDescent="0.25">
      <c r="A1307" s="4" t="s">
        <v>264</v>
      </c>
      <c r="B1307" s="1" t="s">
        <v>899</v>
      </c>
      <c r="C1307" s="2"/>
      <c r="D1307" s="1" t="s">
        <v>266</v>
      </c>
      <c r="E1307" s="1">
        <v>85299049</v>
      </c>
      <c r="F1307" s="1" t="s">
        <v>266</v>
      </c>
      <c r="G1307" s="1" t="s">
        <v>272</v>
      </c>
      <c r="H1307" s="18">
        <v>35.31</v>
      </c>
      <c r="I1307" s="19">
        <f t="shared" si="52"/>
        <v>50.44285714285715</v>
      </c>
      <c r="J1307" s="19">
        <f t="shared" si="53"/>
        <v>58.850000000000009</v>
      </c>
      <c r="K1307" s="4"/>
    </row>
    <row r="1308" spans="1:11" x14ac:dyDescent="0.25">
      <c r="A1308" s="4" t="s">
        <v>264</v>
      </c>
      <c r="B1308" s="1" t="s">
        <v>900</v>
      </c>
      <c r="C1308" s="2"/>
      <c r="D1308" s="1" t="s">
        <v>266</v>
      </c>
      <c r="E1308" s="1">
        <v>85299049</v>
      </c>
      <c r="F1308" s="1" t="s">
        <v>266</v>
      </c>
      <c r="G1308" s="1" t="s">
        <v>272</v>
      </c>
      <c r="H1308" s="18">
        <v>21.945</v>
      </c>
      <c r="I1308" s="19">
        <f t="shared" si="52"/>
        <v>31.35</v>
      </c>
      <c r="J1308" s="19">
        <f t="shared" si="53"/>
        <v>36.575000000000003</v>
      </c>
      <c r="K1308" s="4"/>
    </row>
    <row r="1309" spans="1:11" x14ac:dyDescent="0.25">
      <c r="A1309" s="4" t="s">
        <v>264</v>
      </c>
      <c r="B1309" s="1" t="s">
        <v>901</v>
      </c>
      <c r="C1309" s="2"/>
      <c r="D1309" s="1" t="s">
        <v>266</v>
      </c>
      <c r="E1309" s="1">
        <v>85299049</v>
      </c>
      <c r="F1309" s="1" t="s">
        <v>266</v>
      </c>
      <c r="G1309" s="1" t="s">
        <v>272</v>
      </c>
      <c r="H1309" s="18">
        <v>24.035</v>
      </c>
      <c r="I1309" s="19">
        <f t="shared" si="52"/>
        <v>34.335714285714289</v>
      </c>
      <c r="J1309" s="19">
        <f t="shared" si="53"/>
        <v>40.058333333333337</v>
      </c>
      <c r="K1309" s="4"/>
    </row>
    <row r="1310" spans="1:11" x14ac:dyDescent="0.25">
      <c r="A1310" s="4" t="s">
        <v>264</v>
      </c>
      <c r="B1310" s="1" t="s">
        <v>902</v>
      </c>
      <c r="C1310" s="2"/>
      <c r="D1310" s="1" t="s">
        <v>266</v>
      </c>
      <c r="E1310" s="1">
        <v>85299049</v>
      </c>
      <c r="F1310" s="1" t="s">
        <v>266</v>
      </c>
      <c r="G1310" s="1" t="s">
        <v>272</v>
      </c>
      <c r="H1310" s="18">
        <v>24.035</v>
      </c>
      <c r="I1310" s="19">
        <f t="shared" si="52"/>
        <v>34.335714285714289</v>
      </c>
      <c r="J1310" s="19">
        <f t="shared" ref="J1310:J1338" si="54">H1310/0.6</f>
        <v>40.058333333333337</v>
      </c>
      <c r="K1310" s="4"/>
    </row>
    <row r="1311" spans="1:11" x14ac:dyDescent="0.25">
      <c r="A1311" s="4" t="s">
        <v>264</v>
      </c>
      <c r="B1311" s="1" t="s">
        <v>903</v>
      </c>
      <c r="C1311" s="2"/>
      <c r="D1311" s="1" t="s">
        <v>266</v>
      </c>
      <c r="E1311" s="1">
        <v>85299049</v>
      </c>
      <c r="F1311" s="1" t="s">
        <v>266</v>
      </c>
      <c r="G1311" s="1" t="s">
        <v>272</v>
      </c>
      <c r="H1311" s="18">
        <v>27.840999999999998</v>
      </c>
      <c r="I1311" s="19">
        <f t="shared" si="52"/>
        <v>39.772857142857141</v>
      </c>
      <c r="J1311" s="19">
        <f t="shared" si="54"/>
        <v>46.401666666666664</v>
      </c>
      <c r="K1311" s="4"/>
    </row>
    <row r="1312" spans="1:11" x14ac:dyDescent="0.25">
      <c r="A1312" s="4" t="s">
        <v>264</v>
      </c>
      <c r="B1312" s="1" t="s">
        <v>904</v>
      </c>
      <c r="C1312" s="2"/>
      <c r="D1312" s="1" t="s">
        <v>266</v>
      </c>
      <c r="E1312" s="1">
        <v>85299049</v>
      </c>
      <c r="F1312" s="1" t="s">
        <v>266</v>
      </c>
      <c r="G1312" s="1" t="s">
        <v>272</v>
      </c>
      <c r="H1312" s="18">
        <v>25.454000000000001</v>
      </c>
      <c r="I1312" s="19">
        <f t="shared" si="52"/>
        <v>36.362857142857145</v>
      </c>
      <c r="J1312" s="19">
        <f t="shared" si="54"/>
        <v>42.423333333333339</v>
      </c>
      <c r="K1312" s="4"/>
    </row>
    <row r="1313" spans="1:11" x14ac:dyDescent="0.25">
      <c r="A1313" s="4" t="s">
        <v>264</v>
      </c>
      <c r="B1313" s="1" t="s">
        <v>905</v>
      </c>
      <c r="C1313" s="2"/>
      <c r="D1313" s="1" t="s">
        <v>266</v>
      </c>
      <c r="E1313" s="1">
        <v>85299049</v>
      </c>
      <c r="F1313" s="1" t="s">
        <v>266</v>
      </c>
      <c r="G1313" s="1" t="s">
        <v>272</v>
      </c>
      <c r="H1313" s="18">
        <v>33.57602</v>
      </c>
      <c r="I1313" s="19">
        <f t="shared" si="52"/>
        <v>47.965742857142857</v>
      </c>
      <c r="J1313" s="19">
        <f t="shared" si="54"/>
        <v>55.960033333333335</v>
      </c>
      <c r="K1313" s="4"/>
    </row>
    <row r="1314" spans="1:11" x14ac:dyDescent="0.25">
      <c r="A1314" s="4" t="s">
        <v>264</v>
      </c>
      <c r="B1314" s="1" t="s">
        <v>906</v>
      </c>
      <c r="C1314" s="2"/>
      <c r="D1314" s="1" t="s">
        <v>266</v>
      </c>
      <c r="E1314" s="1">
        <v>85299049</v>
      </c>
      <c r="F1314" s="1" t="s">
        <v>266</v>
      </c>
      <c r="G1314" s="1" t="s">
        <v>272</v>
      </c>
      <c r="H1314" s="18">
        <v>8.6129999999999995</v>
      </c>
      <c r="I1314" s="19">
        <f t="shared" si="52"/>
        <v>12.304285714285715</v>
      </c>
      <c r="J1314" s="19">
        <f t="shared" si="54"/>
        <v>14.355</v>
      </c>
      <c r="K1314" s="4"/>
    </row>
    <row r="1315" spans="1:11" x14ac:dyDescent="0.25">
      <c r="A1315" s="4" t="s">
        <v>264</v>
      </c>
      <c r="B1315" s="1" t="s">
        <v>907</v>
      </c>
      <c r="C1315" s="2"/>
      <c r="D1315" s="1" t="s">
        <v>266</v>
      </c>
      <c r="E1315" s="1">
        <v>85299049</v>
      </c>
      <c r="F1315" s="1" t="s">
        <v>266</v>
      </c>
      <c r="G1315" s="1" t="s">
        <v>272</v>
      </c>
      <c r="H1315" s="18">
        <v>10.768999999999998</v>
      </c>
      <c r="I1315" s="19">
        <f t="shared" si="52"/>
        <v>15.384285714285713</v>
      </c>
      <c r="J1315" s="19">
        <f t="shared" si="54"/>
        <v>17.948333333333331</v>
      </c>
      <c r="K1315" s="4"/>
    </row>
    <row r="1316" spans="1:11" x14ac:dyDescent="0.25">
      <c r="A1316" s="4" t="s">
        <v>264</v>
      </c>
      <c r="B1316" s="1" t="s">
        <v>908</v>
      </c>
      <c r="C1316" s="2"/>
      <c r="D1316" s="1" t="s">
        <v>266</v>
      </c>
      <c r="E1316" s="1">
        <v>85299049</v>
      </c>
      <c r="F1316" s="1" t="s">
        <v>266</v>
      </c>
      <c r="G1316" s="1" t="s">
        <v>272</v>
      </c>
      <c r="H1316" s="18">
        <v>12.925000000000001</v>
      </c>
      <c r="I1316" s="19">
        <f t="shared" si="52"/>
        <v>18.464285714285715</v>
      </c>
      <c r="J1316" s="19">
        <f t="shared" si="54"/>
        <v>21.541666666666668</v>
      </c>
      <c r="K1316" s="4"/>
    </row>
    <row r="1317" spans="1:11" x14ac:dyDescent="0.25">
      <c r="A1317" s="4" t="s">
        <v>264</v>
      </c>
      <c r="B1317" s="1" t="s">
        <v>909</v>
      </c>
      <c r="C1317" s="2"/>
      <c r="D1317" s="1" t="s">
        <v>266</v>
      </c>
      <c r="E1317" s="1">
        <v>85299049</v>
      </c>
      <c r="F1317" s="1" t="s">
        <v>266</v>
      </c>
      <c r="G1317" s="1" t="s">
        <v>272</v>
      </c>
      <c r="H1317" s="18">
        <v>10.684687333333333</v>
      </c>
      <c r="I1317" s="19">
        <f t="shared" si="52"/>
        <v>15.263839047619047</v>
      </c>
      <c r="J1317" s="19">
        <f t="shared" si="54"/>
        <v>17.807812222222221</v>
      </c>
      <c r="K1317" s="4"/>
    </row>
    <row r="1318" spans="1:11" x14ac:dyDescent="0.25">
      <c r="A1318" s="4" t="s">
        <v>264</v>
      </c>
      <c r="B1318" s="1" t="s">
        <v>910</v>
      </c>
      <c r="C1318" s="2"/>
      <c r="D1318" s="1" t="s">
        <v>266</v>
      </c>
      <c r="E1318" s="1">
        <v>85299049</v>
      </c>
      <c r="F1318" s="1" t="s">
        <v>266</v>
      </c>
      <c r="G1318" s="1" t="s">
        <v>272</v>
      </c>
      <c r="H1318" s="18">
        <v>193.14924999999999</v>
      </c>
      <c r="I1318" s="19">
        <f t="shared" si="52"/>
        <v>275.92750000000001</v>
      </c>
      <c r="J1318" s="19">
        <f t="shared" si="54"/>
        <v>321.91541666666666</v>
      </c>
      <c r="K1318" s="4"/>
    </row>
    <row r="1319" spans="1:11" x14ac:dyDescent="0.25">
      <c r="A1319" s="4" t="s">
        <v>264</v>
      </c>
      <c r="B1319" s="1" t="s">
        <v>911</v>
      </c>
      <c r="C1319" s="2"/>
      <c r="D1319" s="1" t="s">
        <v>266</v>
      </c>
      <c r="E1319" s="1">
        <v>85299049</v>
      </c>
      <c r="F1319" s="1" t="s">
        <v>266</v>
      </c>
      <c r="G1319" s="1" t="s">
        <v>272</v>
      </c>
      <c r="H1319" s="18">
        <v>8.8000000000000007</v>
      </c>
      <c r="I1319" s="19">
        <f t="shared" si="52"/>
        <v>12.571428571428573</v>
      </c>
      <c r="J1319" s="19">
        <f t="shared" si="54"/>
        <v>14.666666666666668</v>
      </c>
      <c r="K1319" s="4"/>
    </row>
    <row r="1320" spans="1:11" x14ac:dyDescent="0.25">
      <c r="A1320" s="4" t="s">
        <v>264</v>
      </c>
      <c r="B1320" s="1" t="s">
        <v>912</v>
      </c>
      <c r="C1320" s="2"/>
      <c r="D1320" s="1" t="s">
        <v>266</v>
      </c>
      <c r="E1320" s="1">
        <v>85299049</v>
      </c>
      <c r="F1320" s="1" t="s">
        <v>266</v>
      </c>
      <c r="G1320" s="1" t="s">
        <v>272</v>
      </c>
      <c r="H1320" s="18">
        <v>24.794</v>
      </c>
      <c r="I1320" s="19">
        <f t="shared" si="52"/>
        <v>35.42</v>
      </c>
      <c r="J1320" s="19">
        <f t="shared" si="54"/>
        <v>41.323333333333338</v>
      </c>
      <c r="K1320" s="4"/>
    </row>
    <row r="1321" spans="1:11" x14ac:dyDescent="0.25">
      <c r="A1321" s="4" t="s">
        <v>264</v>
      </c>
      <c r="B1321" s="1" t="s">
        <v>913</v>
      </c>
      <c r="C1321" s="2"/>
      <c r="D1321" s="1" t="s">
        <v>266</v>
      </c>
      <c r="E1321" s="1">
        <v>85299049</v>
      </c>
      <c r="F1321" s="1" t="s">
        <v>266</v>
      </c>
      <c r="G1321" s="1" t="s">
        <v>272</v>
      </c>
      <c r="H1321" s="18">
        <v>123.97</v>
      </c>
      <c r="I1321" s="19">
        <f t="shared" si="52"/>
        <v>177.10000000000002</v>
      </c>
      <c r="J1321" s="19">
        <f t="shared" si="54"/>
        <v>206.61666666666667</v>
      </c>
      <c r="K1321" s="4"/>
    </row>
    <row r="1322" spans="1:11" x14ac:dyDescent="0.25">
      <c r="A1322" s="4" t="s">
        <v>264</v>
      </c>
      <c r="B1322" s="1" t="s">
        <v>914</v>
      </c>
      <c r="C1322" s="2"/>
      <c r="D1322" s="1" t="s">
        <v>266</v>
      </c>
      <c r="E1322" s="1">
        <v>85299049</v>
      </c>
      <c r="F1322" s="1" t="s">
        <v>266</v>
      </c>
      <c r="G1322" s="1" t="s">
        <v>272</v>
      </c>
      <c r="H1322" s="18">
        <v>27.939934566666665</v>
      </c>
      <c r="I1322" s="19">
        <f t="shared" si="52"/>
        <v>39.914192238095239</v>
      </c>
      <c r="J1322" s="19">
        <f t="shared" si="54"/>
        <v>46.566557611111108</v>
      </c>
      <c r="K1322" s="4"/>
    </row>
    <row r="1323" spans="1:11" x14ac:dyDescent="0.25">
      <c r="A1323" s="4" t="s">
        <v>264</v>
      </c>
      <c r="B1323" s="1" t="s">
        <v>915</v>
      </c>
      <c r="C1323" s="2"/>
      <c r="D1323" s="1" t="s">
        <v>266</v>
      </c>
      <c r="E1323" s="1">
        <v>85299049</v>
      </c>
      <c r="F1323" s="1" t="s">
        <v>266</v>
      </c>
      <c r="G1323" s="1" t="s">
        <v>272</v>
      </c>
      <c r="H1323" s="18">
        <v>28.090387666666668</v>
      </c>
      <c r="I1323" s="19">
        <f t="shared" ref="I1323:I1386" si="55">H1323/0.7</f>
        <v>40.129125238095241</v>
      </c>
      <c r="J1323" s="19">
        <f t="shared" si="54"/>
        <v>46.817312777777779</v>
      </c>
      <c r="K1323" s="4"/>
    </row>
    <row r="1324" spans="1:11" x14ac:dyDescent="0.25">
      <c r="A1324" s="4" t="s">
        <v>264</v>
      </c>
      <c r="B1324" s="1" t="s">
        <v>916</v>
      </c>
      <c r="C1324" s="2"/>
      <c r="D1324" s="1" t="s">
        <v>266</v>
      </c>
      <c r="E1324" s="1">
        <v>85299049</v>
      </c>
      <c r="F1324" s="1" t="s">
        <v>266</v>
      </c>
      <c r="G1324" s="1" t="s">
        <v>272</v>
      </c>
      <c r="H1324" s="18">
        <v>35.144449999999999</v>
      </c>
      <c r="I1324" s="19">
        <f t="shared" si="55"/>
        <v>50.206357142857144</v>
      </c>
      <c r="J1324" s="19">
        <f t="shared" si="54"/>
        <v>58.574083333333334</v>
      </c>
      <c r="K1324" s="4"/>
    </row>
    <row r="1325" spans="1:11" x14ac:dyDescent="0.25">
      <c r="A1325" s="4" t="s">
        <v>264</v>
      </c>
      <c r="B1325" s="1" t="s">
        <v>917</v>
      </c>
      <c r="C1325" s="2"/>
      <c r="D1325" s="1" t="s">
        <v>266</v>
      </c>
      <c r="E1325" s="1">
        <v>85299049</v>
      </c>
      <c r="F1325" s="1" t="s">
        <v>266</v>
      </c>
      <c r="G1325" s="1" t="s">
        <v>272</v>
      </c>
      <c r="H1325" s="18">
        <v>27.426999866666666</v>
      </c>
      <c r="I1325" s="19">
        <f t="shared" si="55"/>
        <v>39.181428380952383</v>
      </c>
      <c r="J1325" s="19">
        <f t="shared" si="54"/>
        <v>45.711666444444447</v>
      </c>
      <c r="K1325" s="4"/>
    </row>
    <row r="1326" spans="1:11" x14ac:dyDescent="0.25">
      <c r="A1326" s="4" t="s">
        <v>264</v>
      </c>
      <c r="B1326" s="1" t="s">
        <v>918</v>
      </c>
      <c r="C1326" s="2"/>
      <c r="D1326" s="1" t="s">
        <v>266</v>
      </c>
      <c r="E1326" s="1">
        <v>85299049</v>
      </c>
      <c r="F1326" s="1" t="s">
        <v>266</v>
      </c>
      <c r="G1326" s="1" t="s">
        <v>272</v>
      </c>
      <c r="H1326" s="18">
        <v>53.578343333333329</v>
      </c>
      <c r="I1326" s="19">
        <f t="shared" si="55"/>
        <v>76.54049047619047</v>
      </c>
      <c r="J1326" s="19">
        <f t="shared" si="54"/>
        <v>89.297238888888884</v>
      </c>
      <c r="K1326" s="4"/>
    </row>
    <row r="1327" spans="1:11" x14ac:dyDescent="0.25">
      <c r="A1327" s="4" t="s">
        <v>264</v>
      </c>
      <c r="B1327" s="1" t="s">
        <v>919</v>
      </c>
      <c r="C1327" s="2"/>
      <c r="D1327" s="1" t="s">
        <v>266</v>
      </c>
      <c r="E1327" s="1">
        <v>85299049</v>
      </c>
      <c r="F1327" s="1" t="s">
        <v>266</v>
      </c>
      <c r="G1327" s="1" t="s">
        <v>272</v>
      </c>
      <c r="H1327" s="18">
        <v>64.900000000000006</v>
      </c>
      <c r="I1327" s="19">
        <f t="shared" si="55"/>
        <v>92.714285714285722</v>
      </c>
      <c r="J1327" s="19">
        <f t="shared" si="54"/>
        <v>108.16666666666669</v>
      </c>
      <c r="K1327" s="4"/>
    </row>
    <row r="1328" spans="1:11" x14ac:dyDescent="0.25">
      <c r="A1328" s="4" t="s">
        <v>264</v>
      </c>
      <c r="B1328" s="1" t="s">
        <v>920</v>
      </c>
      <c r="C1328" s="2"/>
      <c r="D1328" s="1" t="s">
        <v>266</v>
      </c>
      <c r="E1328" s="1">
        <v>85299049</v>
      </c>
      <c r="F1328" s="1" t="s">
        <v>266</v>
      </c>
      <c r="G1328" s="1" t="s">
        <v>272</v>
      </c>
      <c r="H1328" s="18">
        <v>39.6</v>
      </c>
      <c r="I1328" s="19">
        <f t="shared" si="55"/>
        <v>56.571428571428577</v>
      </c>
      <c r="J1328" s="19">
        <f t="shared" si="54"/>
        <v>66</v>
      </c>
      <c r="K1328" s="4"/>
    </row>
    <row r="1329" spans="1:11" x14ac:dyDescent="0.25">
      <c r="A1329" s="4" t="s">
        <v>264</v>
      </c>
      <c r="B1329" s="1" t="s">
        <v>921</v>
      </c>
      <c r="C1329" s="2"/>
      <c r="D1329" s="1" t="s">
        <v>266</v>
      </c>
      <c r="E1329" s="1">
        <v>85299049</v>
      </c>
      <c r="F1329" s="1" t="s">
        <v>266</v>
      </c>
      <c r="G1329" s="1" t="s">
        <v>272</v>
      </c>
      <c r="H1329" s="18">
        <v>39.6</v>
      </c>
      <c r="I1329" s="19">
        <f t="shared" si="55"/>
        <v>56.571428571428577</v>
      </c>
      <c r="J1329" s="19">
        <f t="shared" si="54"/>
        <v>66</v>
      </c>
      <c r="K1329" s="4"/>
    </row>
    <row r="1330" spans="1:11" x14ac:dyDescent="0.25">
      <c r="A1330" s="4" t="s">
        <v>264</v>
      </c>
      <c r="B1330" s="1" t="s">
        <v>922</v>
      </c>
      <c r="C1330" s="2"/>
      <c r="D1330" s="1" t="s">
        <v>266</v>
      </c>
      <c r="E1330" s="1">
        <v>85299049</v>
      </c>
      <c r="F1330" s="1" t="s">
        <v>266</v>
      </c>
      <c r="G1330" s="1" t="s">
        <v>272</v>
      </c>
      <c r="H1330" s="18">
        <v>159.5</v>
      </c>
      <c r="I1330" s="19">
        <f t="shared" si="55"/>
        <v>227.85714285714286</v>
      </c>
      <c r="J1330" s="19">
        <f t="shared" si="54"/>
        <v>265.83333333333337</v>
      </c>
      <c r="K1330" s="4"/>
    </row>
    <row r="1331" spans="1:11" x14ac:dyDescent="0.25">
      <c r="A1331" s="4" t="s">
        <v>264</v>
      </c>
      <c r="B1331" s="1" t="s">
        <v>923</v>
      </c>
      <c r="C1331" s="2"/>
      <c r="D1331" s="1" t="s">
        <v>266</v>
      </c>
      <c r="E1331" s="1">
        <v>85299049</v>
      </c>
      <c r="F1331" s="1" t="s">
        <v>266</v>
      </c>
      <c r="G1331" s="1" t="s">
        <v>272</v>
      </c>
      <c r="H1331" s="18">
        <v>47.3</v>
      </c>
      <c r="I1331" s="19">
        <f t="shared" si="55"/>
        <v>67.571428571428569</v>
      </c>
      <c r="J1331" s="19">
        <f t="shared" si="54"/>
        <v>78.833333333333329</v>
      </c>
      <c r="K1331" s="4"/>
    </row>
    <row r="1332" spans="1:11" x14ac:dyDescent="0.25">
      <c r="A1332" s="4" t="s">
        <v>264</v>
      </c>
      <c r="B1332" s="1" t="s">
        <v>924</v>
      </c>
      <c r="C1332" s="2"/>
      <c r="D1332" s="1" t="s">
        <v>266</v>
      </c>
      <c r="E1332" s="1">
        <v>85299049</v>
      </c>
      <c r="F1332" s="1" t="s">
        <v>266</v>
      </c>
      <c r="G1332" s="1" t="s">
        <v>272</v>
      </c>
      <c r="H1332" s="18">
        <v>72.599999999999994</v>
      </c>
      <c r="I1332" s="19">
        <f t="shared" si="55"/>
        <v>103.71428571428571</v>
      </c>
      <c r="J1332" s="19">
        <f t="shared" si="54"/>
        <v>121</v>
      </c>
      <c r="K1332" s="4"/>
    </row>
    <row r="1333" spans="1:11" x14ac:dyDescent="0.25">
      <c r="A1333" s="4" t="s">
        <v>264</v>
      </c>
      <c r="B1333" s="1" t="s">
        <v>925</v>
      </c>
      <c r="C1333" s="2"/>
      <c r="D1333" s="1" t="s">
        <v>266</v>
      </c>
      <c r="E1333" s="1">
        <v>85299049</v>
      </c>
      <c r="F1333" s="1" t="s">
        <v>266</v>
      </c>
      <c r="G1333" s="1" t="s">
        <v>272</v>
      </c>
      <c r="H1333" s="18">
        <v>123.2</v>
      </c>
      <c r="I1333" s="19">
        <f t="shared" si="55"/>
        <v>176.00000000000003</v>
      </c>
      <c r="J1333" s="19">
        <f t="shared" si="54"/>
        <v>205.33333333333334</v>
      </c>
      <c r="K1333" s="4"/>
    </row>
    <row r="1334" spans="1:11" x14ac:dyDescent="0.25">
      <c r="A1334" s="4" t="s">
        <v>264</v>
      </c>
      <c r="B1334" s="1" t="s">
        <v>926</v>
      </c>
      <c r="C1334" s="2">
        <v>1.44</v>
      </c>
      <c r="D1334" s="1" t="s">
        <v>266</v>
      </c>
      <c r="E1334" s="1">
        <v>85299049</v>
      </c>
      <c r="F1334" s="1" t="s">
        <v>266</v>
      </c>
      <c r="G1334" s="1" t="s">
        <v>272</v>
      </c>
      <c r="H1334" s="18">
        <v>108.9</v>
      </c>
      <c r="I1334" s="19">
        <f t="shared" si="55"/>
        <v>155.57142857142858</v>
      </c>
      <c r="J1334" s="19">
        <f t="shared" si="54"/>
        <v>181.50000000000003</v>
      </c>
      <c r="K1334" s="4"/>
    </row>
    <row r="1335" spans="1:11" x14ac:dyDescent="0.25">
      <c r="A1335" s="4" t="s">
        <v>264</v>
      </c>
      <c r="B1335" s="1" t="s">
        <v>927</v>
      </c>
      <c r="C1335" s="2"/>
      <c r="D1335" s="1" t="s">
        <v>266</v>
      </c>
      <c r="E1335" s="1">
        <v>85299049</v>
      </c>
      <c r="F1335" s="1" t="s">
        <v>266</v>
      </c>
      <c r="G1335" s="1" t="s">
        <v>272</v>
      </c>
      <c r="H1335" s="18">
        <v>101.2</v>
      </c>
      <c r="I1335" s="19">
        <f t="shared" si="55"/>
        <v>144.57142857142858</v>
      </c>
      <c r="J1335" s="19">
        <f t="shared" si="54"/>
        <v>168.66666666666669</v>
      </c>
      <c r="K1335" s="4"/>
    </row>
    <row r="1336" spans="1:11" x14ac:dyDescent="0.25">
      <c r="A1336" s="4" t="s">
        <v>264</v>
      </c>
      <c r="B1336" s="1" t="s">
        <v>928</v>
      </c>
      <c r="C1336" s="2"/>
      <c r="D1336" s="1" t="s">
        <v>266</v>
      </c>
      <c r="E1336" s="1">
        <v>85299049</v>
      </c>
      <c r="F1336" s="1" t="s">
        <v>266</v>
      </c>
      <c r="G1336" s="1" t="s">
        <v>272</v>
      </c>
      <c r="H1336" s="18">
        <v>101.2</v>
      </c>
      <c r="I1336" s="19">
        <f t="shared" si="55"/>
        <v>144.57142857142858</v>
      </c>
      <c r="J1336" s="19">
        <f t="shared" si="54"/>
        <v>168.66666666666669</v>
      </c>
      <c r="K1336" s="4"/>
    </row>
    <row r="1337" spans="1:11" x14ac:dyDescent="0.25">
      <c r="A1337" s="4" t="s">
        <v>264</v>
      </c>
      <c r="B1337" s="21" t="s">
        <v>344</v>
      </c>
      <c r="C1337" s="24">
        <v>0.6</v>
      </c>
      <c r="D1337" s="21" t="s">
        <v>266</v>
      </c>
      <c r="E1337" s="21">
        <v>85299049</v>
      </c>
      <c r="F1337" s="21" t="s">
        <v>266</v>
      </c>
      <c r="G1337" s="21" t="s">
        <v>272</v>
      </c>
      <c r="H1337" s="22"/>
      <c r="I1337" s="23">
        <f t="shared" si="55"/>
        <v>0</v>
      </c>
      <c r="J1337" s="23">
        <f t="shared" si="54"/>
        <v>0</v>
      </c>
      <c r="K1337" s="4"/>
    </row>
    <row r="1338" spans="1:11" x14ac:dyDescent="0.25">
      <c r="A1338" s="4" t="s">
        <v>264</v>
      </c>
      <c r="B1338" s="1" t="s">
        <v>929</v>
      </c>
      <c r="C1338" s="2"/>
      <c r="D1338" s="1" t="s">
        <v>266</v>
      </c>
      <c r="E1338" s="1">
        <v>85299049</v>
      </c>
      <c r="F1338" s="1" t="s">
        <v>266</v>
      </c>
      <c r="G1338" s="1" t="s">
        <v>272</v>
      </c>
      <c r="H1338" s="18">
        <v>237.23239556666667</v>
      </c>
      <c r="I1338" s="19">
        <f t="shared" si="55"/>
        <v>338.90342223809529</v>
      </c>
      <c r="J1338" s="19">
        <f t="shared" si="54"/>
        <v>395.38732594444446</v>
      </c>
      <c r="K1338" s="4"/>
    </row>
    <row r="1339" spans="1:11" x14ac:dyDescent="0.25">
      <c r="A1339" s="4" t="s">
        <v>264</v>
      </c>
      <c r="B1339" s="1" t="s">
        <v>930</v>
      </c>
      <c r="C1339" s="2"/>
      <c r="D1339" s="1" t="s">
        <v>266</v>
      </c>
      <c r="E1339" s="1">
        <v>85443000</v>
      </c>
      <c r="F1339" s="1" t="s">
        <v>266</v>
      </c>
      <c r="G1339" s="1" t="s">
        <v>272</v>
      </c>
      <c r="H1339" s="20">
        <v>16.5</v>
      </c>
      <c r="I1339" s="19">
        <f t="shared" si="55"/>
        <v>23.571428571428573</v>
      </c>
      <c r="J1339" s="19">
        <f t="shared" ref="J1339:J1348" si="56">IF(H1339&gt;=90,(H1339/0.7),(H1339/0.6))</f>
        <v>27.5</v>
      </c>
      <c r="K1339" s="4"/>
    </row>
    <row r="1340" spans="1:11" x14ac:dyDescent="0.25">
      <c r="A1340" s="4" t="s">
        <v>264</v>
      </c>
      <c r="B1340" s="1" t="s">
        <v>931</v>
      </c>
      <c r="C1340" s="2"/>
      <c r="D1340" s="1" t="s">
        <v>266</v>
      </c>
      <c r="E1340" s="1">
        <v>85443000</v>
      </c>
      <c r="F1340" s="1" t="s">
        <v>266</v>
      </c>
      <c r="G1340" s="1" t="s">
        <v>272</v>
      </c>
      <c r="H1340" s="20">
        <v>16.5</v>
      </c>
      <c r="I1340" s="19">
        <f t="shared" si="55"/>
        <v>23.571428571428573</v>
      </c>
      <c r="J1340" s="19">
        <f t="shared" si="56"/>
        <v>27.5</v>
      </c>
      <c r="K1340" s="4"/>
    </row>
    <row r="1341" spans="1:11" x14ac:dyDescent="0.25">
      <c r="A1341" s="4" t="s">
        <v>264</v>
      </c>
      <c r="B1341" s="1" t="s">
        <v>932</v>
      </c>
      <c r="C1341" s="2"/>
      <c r="D1341" s="1" t="s">
        <v>266</v>
      </c>
      <c r="E1341" s="1">
        <v>85443000</v>
      </c>
      <c r="F1341" s="1" t="s">
        <v>266</v>
      </c>
      <c r="G1341" s="1" t="s">
        <v>272</v>
      </c>
      <c r="H1341" s="20">
        <v>16.5</v>
      </c>
      <c r="I1341" s="19">
        <f t="shared" si="55"/>
        <v>23.571428571428573</v>
      </c>
      <c r="J1341" s="19">
        <f t="shared" si="56"/>
        <v>27.5</v>
      </c>
      <c r="K1341" s="4"/>
    </row>
    <row r="1342" spans="1:11" x14ac:dyDescent="0.25">
      <c r="A1342" s="4" t="s">
        <v>264</v>
      </c>
      <c r="B1342" s="1" t="s">
        <v>933</v>
      </c>
      <c r="C1342" s="2"/>
      <c r="D1342" s="1" t="s">
        <v>266</v>
      </c>
      <c r="E1342" s="1">
        <v>85443000</v>
      </c>
      <c r="F1342" s="1" t="s">
        <v>266</v>
      </c>
      <c r="G1342" s="1" t="s">
        <v>272</v>
      </c>
      <c r="H1342" s="20">
        <v>53.9</v>
      </c>
      <c r="I1342" s="19">
        <f t="shared" si="55"/>
        <v>77</v>
      </c>
      <c r="J1342" s="19">
        <f t="shared" si="56"/>
        <v>89.833333333333329</v>
      </c>
      <c r="K1342" s="4"/>
    </row>
    <row r="1343" spans="1:11" x14ac:dyDescent="0.25">
      <c r="A1343" s="4" t="s">
        <v>264</v>
      </c>
      <c r="B1343" s="1" t="s">
        <v>934</v>
      </c>
      <c r="C1343" s="2"/>
      <c r="D1343" s="1" t="s">
        <v>266</v>
      </c>
      <c r="E1343" s="1">
        <v>85443000</v>
      </c>
      <c r="F1343" s="1" t="s">
        <v>266</v>
      </c>
      <c r="G1343" s="1" t="s">
        <v>272</v>
      </c>
      <c r="H1343" s="20">
        <v>27.5</v>
      </c>
      <c r="I1343" s="19">
        <f t="shared" si="55"/>
        <v>39.285714285714285</v>
      </c>
      <c r="J1343" s="19">
        <f t="shared" si="56"/>
        <v>45.833333333333336</v>
      </c>
      <c r="K1343" s="4"/>
    </row>
    <row r="1344" spans="1:11" x14ac:dyDescent="0.25">
      <c r="A1344" s="4" t="s">
        <v>264</v>
      </c>
      <c r="B1344" s="1" t="s">
        <v>935</v>
      </c>
      <c r="C1344" s="2"/>
      <c r="D1344" s="1" t="s">
        <v>266</v>
      </c>
      <c r="E1344" s="1">
        <v>85443000</v>
      </c>
      <c r="F1344" s="1" t="s">
        <v>266</v>
      </c>
      <c r="G1344" s="1" t="s">
        <v>272</v>
      </c>
      <c r="H1344" s="20">
        <v>27.5</v>
      </c>
      <c r="I1344" s="19">
        <f t="shared" si="55"/>
        <v>39.285714285714285</v>
      </c>
      <c r="J1344" s="19">
        <f t="shared" si="56"/>
        <v>45.833333333333336</v>
      </c>
      <c r="K1344" s="4"/>
    </row>
    <row r="1345" spans="1:11" x14ac:dyDescent="0.25">
      <c r="A1345" s="4" t="s">
        <v>264</v>
      </c>
      <c r="B1345" s="1" t="s">
        <v>936</v>
      </c>
      <c r="C1345" s="2"/>
      <c r="D1345" s="1" t="s">
        <v>266</v>
      </c>
      <c r="E1345" s="1">
        <v>85443000</v>
      </c>
      <c r="F1345" s="1" t="s">
        <v>266</v>
      </c>
      <c r="G1345" s="1" t="s">
        <v>272</v>
      </c>
      <c r="H1345" s="20">
        <v>86.9</v>
      </c>
      <c r="I1345" s="19">
        <f t="shared" si="55"/>
        <v>124.14285714285715</v>
      </c>
      <c r="J1345" s="19">
        <f t="shared" si="56"/>
        <v>144.83333333333334</v>
      </c>
      <c r="K1345" s="4"/>
    </row>
    <row r="1346" spans="1:11" x14ac:dyDescent="0.25">
      <c r="A1346" s="4" t="s">
        <v>264</v>
      </c>
      <c r="B1346" s="1" t="s">
        <v>937</v>
      </c>
      <c r="C1346" s="2"/>
      <c r="D1346" s="1" t="s">
        <v>266</v>
      </c>
      <c r="E1346" s="1">
        <v>85443000</v>
      </c>
      <c r="F1346" s="1" t="s">
        <v>266</v>
      </c>
      <c r="G1346" s="1" t="s">
        <v>272</v>
      </c>
      <c r="H1346" s="20">
        <v>98.67</v>
      </c>
      <c r="I1346" s="19">
        <f t="shared" si="55"/>
        <v>140.95714285714286</v>
      </c>
      <c r="J1346" s="19">
        <f t="shared" si="56"/>
        <v>140.95714285714286</v>
      </c>
      <c r="K1346" s="4"/>
    </row>
    <row r="1347" spans="1:11" x14ac:dyDescent="0.25">
      <c r="A1347" s="4" t="s">
        <v>264</v>
      </c>
      <c r="B1347" s="1" t="s">
        <v>938</v>
      </c>
      <c r="C1347" s="2"/>
      <c r="D1347" s="1" t="s">
        <v>266</v>
      </c>
      <c r="E1347" s="1">
        <v>85443000</v>
      </c>
      <c r="F1347" s="1" t="s">
        <v>266</v>
      </c>
      <c r="G1347" s="1" t="s">
        <v>272</v>
      </c>
      <c r="H1347" s="20">
        <v>36.299999999999997</v>
      </c>
      <c r="I1347" s="19">
        <f t="shared" si="55"/>
        <v>51.857142857142854</v>
      </c>
      <c r="J1347" s="19">
        <f t="shared" si="56"/>
        <v>60.5</v>
      </c>
      <c r="K1347" s="4"/>
    </row>
    <row r="1348" spans="1:11" x14ac:dyDescent="0.25">
      <c r="A1348" s="4" t="s">
        <v>264</v>
      </c>
      <c r="B1348" s="1" t="s">
        <v>939</v>
      </c>
      <c r="C1348" s="2"/>
      <c r="D1348" s="1" t="s">
        <v>266</v>
      </c>
      <c r="E1348" s="1">
        <v>85443000</v>
      </c>
      <c r="F1348" s="1" t="s">
        <v>266</v>
      </c>
      <c r="G1348" s="1" t="s">
        <v>272</v>
      </c>
      <c r="H1348" s="20">
        <v>98.67</v>
      </c>
      <c r="I1348" s="19">
        <f t="shared" si="55"/>
        <v>140.95714285714286</v>
      </c>
      <c r="J1348" s="19">
        <f t="shared" si="56"/>
        <v>140.95714285714286</v>
      </c>
      <c r="K1348" s="4"/>
    </row>
    <row r="1349" spans="1:11" x14ac:dyDescent="0.25">
      <c r="A1349" s="4" t="s">
        <v>264</v>
      </c>
      <c r="B1349" s="1" t="s">
        <v>940</v>
      </c>
      <c r="C1349" s="2"/>
      <c r="D1349" s="1" t="s">
        <v>266</v>
      </c>
      <c r="E1349" s="1">
        <v>85299049</v>
      </c>
      <c r="F1349" s="1" t="s">
        <v>266</v>
      </c>
      <c r="G1349" s="1" t="s">
        <v>941</v>
      </c>
      <c r="H1349" s="18">
        <v>32.433583333333331</v>
      </c>
      <c r="I1349" s="19">
        <f t="shared" si="55"/>
        <v>46.333690476190476</v>
      </c>
      <c r="J1349" s="19">
        <f t="shared" ref="J1349:J1369" si="57">H1349/0.6</f>
        <v>54.055972222222223</v>
      </c>
      <c r="K1349" s="4"/>
    </row>
    <row r="1350" spans="1:11" x14ac:dyDescent="0.25">
      <c r="A1350" s="4" t="s">
        <v>264</v>
      </c>
      <c r="B1350" s="1" t="s">
        <v>942</v>
      </c>
      <c r="C1350" s="2"/>
      <c r="D1350" s="1" t="s">
        <v>266</v>
      </c>
      <c r="E1350" s="1">
        <v>85299049</v>
      </c>
      <c r="F1350" s="1" t="s">
        <v>266</v>
      </c>
      <c r="G1350" s="1" t="s">
        <v>941</v>
      </c>
      <c r="H1350" s="18">
        <v>12.936</v>
      </c>
      <c r="I1350" s="19">
        <f t="shared" si="55"/>
        <v>18.48</v>
      </c>
      <c r="J1350" s="19">
        <f t="shared" si="57"/>
        <v>21.560000000000002</v>
      </c>
      <c r="K1350" s="4"/>
    </row>
    <row r="1351" spans="1:11" x14ac:dyDescent="0.25">
      <c r="A1351" s="4" t="s">
        <v>264</v>
      </c>
      <c r="B1351" s="1" t="s">
        <v>943</v>
      </c>
      <c r="C1351" s="8"/>
      <c r="D1351" s="1" t="s">
        <v>266</v>
      </c>
      <c r="E1351" s="1">
        <v>85443000</v>
      </c>
      <c r="F1351" s="3" t="s">
        <v>266</v>
      </c>
      <c r="G1351" s="3" t="s">
        <v>944</v>
      </c>
      <c r="H1351" s="18">
        <v>6.0390000000000006</v>
      </c>
      <c r="I1351" s="19">
        <f t="shared" si="55"/>
        <v>8.627142857142859</v>
      </c>
      <c r="J1351" s="19">
        <f t="shared" si="57"/>
        <v>10.065000000000001</v>
      </c>
      <c r="K1351" s="4"/>
    </row>
    <row r="1352" spans="1:11" x14ac:dyDescent="0.25">
      <c r="A1352" s="4" t="s">
        <v>264</v>
      </c>
      <c r="B1352" s="1" t="s">
        <v>945</v>
      </c>
      <c r="C1352" s="2"/>
      <c r="D1352" s="1" t="s">
        <v>266</v>
      </c>
      <c r="E1352" s="1">
        <v>85443000</v>
      </c>
      <c r="F1352" s="1" t="s">
        <v>266</v>
      </c>
      <c r="G1352" s="1" t="s">
        <v>944</v>
      </c>
      <c r="H1352" s="18">
        <v>5.3789999999999996</v>
      </c>
      <c r="I1352" s="19">
        <f t="shared" si="55"/>
        <v>7.6842857142857142</v>
      </c>
      <c r="J1352" s="19">
        <f t="shared" si="57"/>
        <v>8.9649999999999999</v>
      </c>
      <c r="K1352" s="4"/>
    </row>
    <row r="1353" spans="1:11" x14ac:dyDescent="0.25">
      <c r="A1353" s="4" t="s">
        <v>264</v>
      </c>
      <c r="B1353" s="1" t="s">
        <v>946</v>
      </c>
      <c r="C1353" s="2"/>
      <c r="D1353" s="1" t="s">
        <v>266</v>
      </c>
      <c r="E1353" s="1">
        <v>85299049</v>
      </c>
      <c r="F1353" s="1" t="s">
        <v>266</v>
      </c>
      <c r="G1353" s="1" t="s">
        <v>944</v>
      </c>
      <c r="H1353" s="18">
        <v>40.963999999999999</v>
      </c>
      <c r="I1353" s="19">
        <f t="shared" si="55"/>
        <v>58.52</v>
      </c>
      <c r="J1353" s="19">
        <f t="shared" si="57"/>
        <v>68.273333333333341</v>
      </c>
      <c r="K1353" s="4"/>
    </row>
    <row r="1354" spans="1:11" x14ac:dyDescent="0.25">
      <c r="A1354" s="4" t="s">
        <v>264</v>
      </c>
      <c r="B1354" s="1" t="s">
        <v>947</v>
      </c>
      <c r="C1354" s="2"/>
      <c r="D1354" s="1" t="s">
        <v>266</v>
      </c>
      <c r="E1354" s="1">
        <v>85299049</v>
      </c>
      <c r="F1354" s="1" t="s">
        <v>266</v>
      </c>
      <c r="G1354" s="1" t="s">
        <v>944</v>
      </c>
      <c r="H1354" s="18">
        <v>40.963999999999999</v>
      </c>
      <c r="I1354" s="19">
        <f t="shared" si="55"/>
        <v>58.52</v>
      </c>
      <c r="J1354" s="19">
        <f t="shared" si="57"/>
        <v>68.273333333333341</v>
      </c>
      <c r="K1354" s="4"/>
    </row>
    <row r="1355" spans="1:11" x14ac:dyDescent="0.25">
      <c r="A1355" s="4" t="s">
        <v>264</v>
      </c>
      <c r="B1355" s="1" t="s">
        <v>948</v>
      </c>
      <c r="C1355" s="2"/>
      <c r="D1355" s="1" t="s">
        <v>266</v>
      </c>
      <c r="E1355" s="1">
        <v>85299049</v>
      </c>
      <c r="F1355" s="1" t="s">
        <v>266</v>
      </c>
      <c r="G1355" s="1" t="s">
        <v>944</v>
      </c>
      <c r="H1355" s="18">
        <v>40.963999999999999</v>
      </c>
      <c r="I1355" s="19">
        <f t="shared" si="55"/>
        <v>58.52</v>
      </c>
      <c r="J1355" s="19">
        <f t="shared" si="57"/>
        <v>68.273333333333341</v>
      </c>
      <c r="K1355" s="4"/>
    </row>
    <row r="1356" spans="1:11" x14ac:dyDescent="0.25">
      <c r="A1356" s="4" t="s">
        <v>264</v>
      </c>
      <c r="B1356" s="1" t="s">
        <v>949</v>
      </c>
      <c r="C1356" s="2"/>
      <c r="D1356" s="1" t="s">
        <v>266</v>
      </c>
      <c r="E1356" s="1">
        <v>85299049</v>
      </c>
      <c r="F1356" s="1" t="s">
        <v>266</v>
      </c>
      <c r="G1356" s="1" t="s">
        <v>944</v>
      </c>
      <c r="H1356" s="18">
        <v>21.560000000000002</v>
      </c>
      <c r="I1356" s="19">
        <f t="shared" si="55"/>
        <v>30.800000000000004</v>
      </c>
      <c r="J1356" s="19">
        <f t="shared" si="57"/>
        <v>35.933333333333337</v>
      </c>
      <c r="K1356" s="4"/>
    </row>
    <row r="1357" spans="1:11" x14ac:dyDescent="0.25">
      <c r="A1357" s="4" t="s">
        <v>264</v>
      </c>
      <c r="B1357" s="1" t="s">
        <v>950</v>
      </c>
      <c r="C1357" s="2"/>
      <c r="D1357" s="1" t="s">
        <v>266</v>
      </c>
      <c r="E1357" s="1">
        <v>85299049</v>
      </c>
      <c r="F1357" s="1" t="s">
        <v>266</v>
      </c>
      <c r="G1357" s="1" t="s">
        <v>944</v>
      </c>
      <c r="H1357" s="18">
        <v>34.1</v>
      </c>
      <c r="I1357" s="19">
        <f t="shared" si="55"/>
        <v>48.714285714285722</v>
      </c>
      <c r="J1357" s="19">
        <f t="shared" si="57"/>
        <v>56.833333333333336</v>
      </c>
      <c r="K1357" s="4"/>
    </row>
    <row r="1358" spans="1:11" x14ac:dyDescent="0.25">
      <c r="A1358" s="4" t="s">
        <v>264</v>
      </c>
      <c r="B1358" s="1" t="s">
        <v>951</v>
      </c>
      <c r="C1358" s="2"/>
      <c r="D1358" s="1" t="s">
        <v>266</v>
      </c>
      <c r="E1358" s="1">
        <v>85299049</v>
      </c>
      <c r="F1358" s="1" t="s">
        <v>266</v>
      </c>
      <c r="G1358" s="1" t="s">
        <v>944</v>
      </c>
      <c r="H1358" s="18">
        <v>34.1</v>
      </c>
      <c r="I1358" s="19">
        <f t="shared" si="55"/>
        <v>48.714285714285722</v>
      </c>
      <c r="J1358" s="19">
        <f t="shared" si="57"/>
        <v>56.833333333333336</v>
      </c>
      <c r="K1358" s="4"/>
    </row>
    <row r="1359" spans="1:11" x14ac:dyDescent="0.25">
      <c r="A1359" s="4" t="s">
        <v>264</v>
      </c>
      <c r="B1359" s="1" t="s">
        <v>952</v>
      </c>
      <c r="C1359" s="2"/>
      <c r="D1359" s="1" t="s">
        <v>266</v>
      </c>
      <c r="E1359" s="1">
        <v>85299049</v>
      </c>
      <c r="F1359" s="1" t="s">
        <v>266</v>
      </c>
      <c r="G1359" s="1" t="s">
        <v>944</v>
      </c>
      <c r="H1359" s="18">
        <v>34.1</v>
      </c>
      <c r="I1359" s="19">
        <f t="shared" si="55"/>
        <v>48.714285714285722</v>
      </c>
      <c r="J1359" s="19">
        <f t="shared" si="57"/>
        <v>56.833333333333336</v>
      </c>
      <c r="K1359" s="4"/>
    </row>
    <row r="1360" spans="1:11" x14ac:dyDescent="0.25">
      <c r="A1360" s="4" t="s">
        <v>264</v>
      </c>
      <c r="B1360" s="1" t="s">
        <v>953</v>
      </c>
      <c r="C1360" s="2"/>
      <c r="D1360" s="1" t="s">
        <v>266</v>
      </c>
      <c r="E1360" s="1">
        <v>85299049</v>
      </c>
      <c r="F1360" s="1" t="s">
        <v>266</v>
      </c>
      <c r="G1360" s="1" t="s">
        <v>944</v>
      </c>
      <c r="H1360" s="18">
        <v>21.560000000000002</v>
      </c>
      <c r="I1360" s="19">
        <f t="shared" si="55"/>
        <v>30.800000000000004</v>
      </c>
      <c r="J1360" s="19">
        <f t="shared" si="57"/>
        <v>35.933333333333337</v>
      </c>
      <c r="K1360" s="4"/>
    </row>
    <row r="1361" spans="1:11" x14ac:dyDescent="0.25">
      <c r="A1361" s="4" t="s">
        <v>264</v>
      </c>
      <c r="B1361" s="1" t="s">
        <v>954</v>
      </c>
      <c r="C1361" s="2"/>
      <c r="D1361" s="1" t="s">
        <v>266</v>
      </c>
      <c r="E1361" s="1">
        <v>85299049</v>
      </c>
      <c r="F1361" s="1" t="s">
        <v>266</v>
      </c>
      <c r="G1361" s="1" t="s">
        <v>944</v>
      </c>
      <c r="H1361" s="18">
        <v>21.560000000000002</v>
      </c>
      <c r="I1361" s="19">
        <f t="shared" si="55"/>
        <v>30.800000000000004</v>
      </c>
      <c r="J1361" s="19">
        <f t="shared" si="57"/>
        <v>35.933333333333337</v>
      </c>
      <c r="K1361" s="4"/>
    </row>
    <row r="1362" spans="1:11" x14ac:dyDescent="0.25">
      <c r="A1362" s="4" t="s">
        <v>264</v>
      </c>
      <c r="B1362" s="1" t="s">
        <v>955</v>
      </c>
      <c r="C1362" s="2"/>
      <c r="D1362" s="1" t="s">
        <v>266</v>
      </c>
      <c r="E1362" s="1">
        <v>85299049</v>
      </c>
      <c r="F1362" s="1" t="s">
        <v>266</v>
      </c>
      <c r="G1362" s="1" t="s">
        <v>944</v>
      </c>
      <c r="H1362" s="18">
        <v>16.169999999999998</v>
      </c>
      <c r="I1362" s="19">
        <f t="shared" si="55"/>
        <v>23.099999999999998</v>
      </c>
      <c r="J1362" s="19">
        <f t="shared" si="57"/>
        <v>26.95</v>
      </c>
      <c r="K1362" s="4"/>
    </row>
    <row r="1363" spans="1:11" x14ac:dyDescent="0.25">
      <c r="A1363" s="4" t="s">
        <v>264</v>
      </c>
      <c r="B1363" s="1" t="s">
        <v>956</v>
      </c>
      <c r="C1363" s="2"/>
      <c r="D1363" s="1" t="s">
        <v>266</v>
      </c>
      <c r="E1363" s="1">
        <v>85299049</v>
      </c>
      <c r="F1363" s="1" t="s">
        <v>266</v>
      </c>
      <c r="G1363" s="1" t="s">
        <v>944</v>
      </c>
      <c r="H1363" s="18">
        <v>8.6129999999999995</v>
      </c>
      <c r="I1363" s="19">
        <f t="shared" si="55"/>
        <v>12.304285714285715</v>
      </c>
      <c r="J1363" s="19">
        <f t="shared" si="57"/>
        <v>14.355</v>
      </c>
      <c r="K1363" s="4"/>
    </row>
    <row r="1364" spans="1:11" x14ac:dyDescent="0.25">
      <c r="A1364" s="4" t="s">
        <v>264</v>
      </c>
      <c r="B1364" s="1" t="s">
        <v>957</v>
      </c>
      <c r="C1364" s="2"/>
      <c r="D1364" s="1" t="s">
        <v>266</v>
      </c>
      <c r="E1364" s="1">
        <v>85299049</v>
      </c>
      <c r="F1364" s="1" t="s">
        <v>266</v>
      </c>
      <c r="G1364" s="1" t="s">
        <v>944</v>
      </c>
      <c r="H1364" s="18">
        <v>8.6129999999999995</v>
      </c>
      <c r="I1364" s="19">
        <f t="shared" si="55"/>
        <v>12.304285714285715</v>
      </c>
      <c r="J1364" s="19">
        <f t="shared" si="57"/>
        <v>14.355</v>
      </c>
      <c r="K1364" s="4"/>
    </row>
    <row r="1365" spans="1:11" x14ac:dyDescent="0.25">
      <c r="A1365" s="4" t="s">
        <v>264</v>
      </c>
      <c r="B1365" s="1" t="s">
        <v>958</v>
      </c>
      <c r="C1365" s="2"/>
      <c r="D1365" s="1" t="s">
        <v>266</v>
      </c>
      <c r="E1365" s="1">
        <v>85299049</v>
      </c>
      <c r="F1365" s="1" t="s">
        <v>266</v>
      </c>
      <c r="G1365" s="1" t="s">
        <v>944</v>
      </c>
      <c r="H1365" s="18">
        <v>8.6129999999999995</v>
      </c>
      <c r="I1365" s="19">
        <f t="shared" si="55"/>
        <v>12.304285714285715</v>
      </c>
      <c r="J1365" s="19">
        <f t="shared" si="57"/>
        <v>14.355</v>
      </c>
      <c r="K1365" s="4"/>
    </row>
    <row r="1366" spans="1:11" x14ac:dyDescent="0.25">
      <c r="A1366" s="4" t="s">
        <v>264</v>
      </c>
      <c r="B1366" s="1" t="s">
        <v>959</v>
      </c>
      <c r="C1366" s="2"/>
      <c r="D1366" s="1" t="s">
        <v>266</v>
      </c>
      <c r="E1366" s="1">
        <v>85299049</v>
      </c>
      <c r="F1366" s="1" t="s">
        <v>266</v>
      </c>
      <c r="G1366" s="1" t="s">
        <v>944</v>
      </c>
      <c r="H1366" s="18">
        <v>9.9</v>
      </c>
      <c r="I1366" s="19">
        <f t="shared" si="55"/>
        <v>14.142857142857144</v>
      </c>
      <c r="J1366" s="19">
        <f t="shared" si="57"/>
        <v>16.5</v>
      </c>
      <c r="K1366" s="4"/>
    </row>
    <row r="1367" spans="1:11" x14ac:dyDescent="0.25">
      <c r="A1367" s="4" t="s">
        <v>264</v>
      </c>
      <c r="B1367" s="1" t="s">
        <v>960</v>
      </c>
      <c r="C1367" s="2"/>
      <c r="D1367" s="1" t="s">
        <v>266</v>
      </c>
      <c r="E1367" s="1">
        <v>85299049</v>
      </c>
      <c r="F1367" s="1" t="s">
        <v>266</v>
      </c>
      <c r="G1367" s="1" t="s">
        <v>944</v>
      </c>
      <c r="H1367" s="18">
        <v>26.4</v>
      </c>
      <c r="I1367" s="19">
        <f t="shared" si="55"/>
        <v>37.714285714285715</v>
      </c>
      <c r="J1367" s="19">
        <f t="shared" si="57"/>
        <v>44</v>
      </c>
      <c r="K1367" s="4"/>
    </row>
    <row r="1368" spans="1:11" x14ac:dyDescent="0.25">
      <c r="A1368" s="4" t="s">
        <v>264</v>
      </c>
      <c r="B1368" s="1" t="s">
        <v>961</v>
      </c>
      <c r="C1368" s="2"/>
      <c r="D1368" s="1" t="s">
        <v>266</v>
      </c>
      <c r="E1368" s="1">
        <v>85299049</v>
      </c>
      <c r="F1368" s="1" t="s">
        <v>266</v>
      </c>
      <c r="G1368" s="1" t="s">
        <v>944</v>
      </c>
      <c r="H1368" s="18">
        <v>38.5</v>
      </c>
      <c r="I1368" s="19">
        <f t="shared" si="55"/>
        <v>55</v>
      </c>
      <c r="J1368" s="19">
        <f t="shared" si="57"/>
        <v>64.166666666666671</v>
      </c>
      <c r="K1368" s="4"/>
    </row>
    <row r="1369" spans="1:11" x14ac:dyDescent="0.25">
      <c r="A1369" s="4" t="s">
        <v>264</v>
      </c>
      <c r="B1369" s="1" t="s">
        <v>962</v>
      </c>
      <c r="C1369" s="2"/>
      <c r="D1369" s="1" t="s">
        <v>266</v>
      </c>
      <c r="E1369" s="1">
        <v>85299049</v>
      </c>
      <c r="F1369" s="1" t="s">
        <v>266</v>
      </c>
      <c r="G1369" s="1" t="s">
        <v>944</v>
      </c>
      <c r="H1369" s="18">
        <v>29.7</v>
      </c>
      <c r="I1369" s="19">
        <f t="shared" si="55"/>
        <v>42.428571428571431</v>
      </c>
      <c r="J1369" s="19">
        <f t="shared" si="57"/>
        <v>49.5</v>
      </c>
      <c r="K1369" s="4"/>
    </row>
    <row r="1370" spans="1:11" x14ac:dyDescent="0.25">
      <c r="A1370" s="4" t="s">
        <v>264</v>
      </c>
      <c r="B1370" s="1" t="s">
        <v>963</v>
      </c>
      <c r="C1370" s="2"/>
      <c r="D1370" s="1" t="s">
        <v>266</v>
      </c>
      <c r="E1370" s="1">
        <v>85443000</v>
      </c>
      <c r="F1370" s="1" t="s">
        <v>266</v>
      </c>
      <c r="G1370" s="1" t="s">
        <v>944</v>
      </c>
      <c r="H1370" s="20">
        <v>16.5</v>
      </c>
      <c r="I1370" s="19">
        <f t="shared" si="55"/>
        <v>23.571428571428573</v>
      </c>
      <c r="J1370" s="19">
        <f>IF(H1370&gt;=90,(H1370/0.7),(H1370/0.6))</f>
        <v>27.5</v>
      </c>
      <c r="K1370" s="4"/>
    </row>
    <row r="1371" spans="1:11" x14ac:dyDescent="0.25">
      <c r="A1371" s="4" t="s">
        <v>264</v>
      </c>
      <c r="B1371" s="1" t="s">
        <v>964</v>
      </c>
      <c r="C1371" s="2">
        <v>0.12</v>
      </c>
      <c r="D1371" s="1" t="s">
        <v>266</v>
      </c>
      <c r="E1371" s="1">
        <v>85443000</v>
      </c>
      <c r="F1371" s="1" t="s">
        <v>266</v>
      </c>
      <c r="G1371" s="1" t="s">
        <v>944</v>
      </c>
      <c r="H1371" s="20">
        <v>16.5</v>
      </c>
      <c r="I1371" s="19">
        <f t="shared" si="55"/>
        <v>23.571428571428573</v>
      </c>
      <c r="J1371" s="19">
        <f>IF(H1371&gt;=90,(H1371/0.7),(H1371/0.6))</f>
        <v>27.5</v>
      </c>
      <c r="K1371" s="4"/>
    </row>
    <row r="1372" spans="1:11" x14ac:dyDescent="0.25">
      <c r="A1372" s="4" t="s">
        <v>264</v>
      </c>
      <c r="B1372" s="1" t="s">
        <v>965</v>
      </c>
      <c r="C1372" s="8"/>
      <c r="D1372" s="1" t="s">
        <v>266</v>
      </c>
      <c r="E1372" s="1">
        <v>85443000</v>
      </c>
      <c r="F1372" s="3" t="s">
        <v>266</v>
      </c>
      <c r="G1372" s="3" t="s">
        <v>966</v>
      </c>
      <c r="H1372" s="18">
        <v>7.5350000000000001</v>
      </c>
      <c r="I1372" s="19">
        <f t="shared" si="55"/>
        <v>10.764285714285716</v>
      </c>
      <c r="J1372" s="19">
        <f>H1372/0.6</f>
        <v>12.558333333333334</v>
      </c>
      <c r="K1372" s="4"/>
    </row>
    <row r="1373" spans="1:11" x14ac:dyDescent="0.25">
      <c r="A1373" s="4" t="s">
        <v>264</v>
      </c>
      <c r="B1373" s="1" t="s">
        <v>967</v>
      </c>
      <c r="C1373" s="2"/>
      <c r="D1373" s="1" t="s">
        <v>266</v>
      </c>
      <c r="E1373" s="1">
        <v>85443000</v>
      </c>
      <c r="F1373" s="1" t="s">
        <v>266</v>
      </c>
      <c r="G1373" s="1" t="s">
        <v>966</v>
      </c>
      <c r="H1373" s="18">
        <v>3.2230000000000003</v>
      </c>
      <c r="I1373" s="19">
        <f t="shared" si="55"/>
        <v>4.604285714285715</v>
      </c>
      <c r="J1373" s="19">
        <f>H1373/0.6</f>
        <v>5.371666666666667</v>
      </c>
      <c r="K1373" s="4"/>
    </row>
    <row r="1374" spans="1:11" x14ac:dyDescent="0.25">
      <c r="A1374" s="4" t="s">
        <v>264</v>
      </c>
      <c r="B1374" s="1" t="s">
        <v>968</v>
      </c>
      <c r="C1374" s="2"/>
      <c r="D1374" s="1" t="s">
        <v>266</v>
      </c>
      <c r="E1374" s="1">
        <v>85443000</v>
      </c>
      <c r="F1374" s="1" t="s">
        <v>266</v>
      </c>
      <c r="G1374" s="1" t="s">
        <v>966</v>
      </c>
      <c r="H1374" s="20">
        <v>26.4</v>
      </c>
      <c r="I1374" s="19">
        <f t="shared" si="55"/>
        <v>37.714285714285715</v>
      </c>
      <c r="J1374" s="19">
        <f>IF(H1374&gt;=90,(H1374/0.7),(H1374/0.6))</f>
        <v>44</v>
      </c>
      <c r="K1374" s="4"/>
    </row>
    <row r="1375" spans="1:11" x14ac:dyDescent="0.25">
      <c r="A1375" s="4" t="s">
        <v>264</v>
      </c>
      <c r="B1375" s="1" t="s">
        <v>969</v>
      </c>
      <c r="C1375" s="2"/>
      <c r="D1375" s="1" t="s">
        <v>266</v>
      </c>
      <c r="E1375" s="1">
        <v>85443000</v>
      </c>
      <c r="F1375" s="1" t="s">
        <v>266</v>
      </c>
      <c r="G1375" s="1" t="s">
        <v>966</v>
      </c>
      <c r="H1375" s="20">
        <v>26.4</v>
      </c>
      <c r="I1375" s="19">
        <f t="shared" si="55"/>
        <v>37.714285714285715</v>
      </c>
      <c r="J1375" s="19">
        <f>IF(H1375&gt;=90,(H1375/0.7),(H1375/0.6))</f>
        <v>44</v>
      </c>
      <c r="K1375" s="4"/>
    </row>
    <row r="1376" spans="1:11" x14ac:dyDescent="0.25">
      <c r="A1376" s="4" t="s">
        <v>264</v>
      </c>
      <c r="B1376" s="1" t="s">
        <v>970</v>
      </c>
      <c r="C1376" s="2"/>
      <c r="D1376" s="1" t="s">
        <v>266</v>
      </c>
      <c r="E1376" s="1">
        <v>85443000</v>
      </c>
      <c r="F1376" s="1" t="s">
        <v>266</v>
      </c>
      <c r="G1376" s="1" t="s">
        <v>966</v>
      </c>
      <c r="H1376" s="20">
        <v>28.6</v>
      </c>
      <c r="I1376" s="19">
        <f t="shared" si="55"/>
        <v>40.857142857142861</v>
      </c>
      <c r="J1376" s="19">
        <f>IF(H1376&gt;=90,(H1376/0.7),(H1376/0.6))</f>
        <v>47.666666666666671</v>
      </c>
      <c r="K1376" s="4"/>
    </row>
    <row r="1377" spans="1:11" x14ac:dyDescent="0.25">
      <c r="A1377" s="4" t="s">
        <v>264</v>
      </c>
      <c r="B1377" s="1" t="s">
        <v>971</v>
      </c>
      <c r="C1377" s="8"/>
      <c r="D1377" s="1" t="s">
        <v>266</v>
      </c>
      <c r="E1377" s="1">
        <v>85443000</v>
      </c>
      <c r="F1377" s="3" t="s">
        <v>266</v>
      </c>
      <c r="G1377" s="3" t="s">
        <v>972</v>
      </c>
      <c r="H1377" s="18">
        <v>8.6129999999999995</v>
      </c>
      <c r="I1377" s="19">
        <f t="shared" si="55"/>
        <v>12.304285714285715</v>
      </c>
      <c r="J1377" s="19">
        <f t="shared" ref="J1377:J1389" si="58">H1377/0.6</f>
        <v>14.355</v>
      </c>
      <c r="K1377" s="4"/>
    </row>
    <row r="1378" spans="1:11" x14ac:dyDescent="0.25">
      <c r="A1378" s="4" t="s">
        <v>264</v>
      </c>
      <c r="B1378" s="1" t="s">
        <v>973</v>
      </c>
      <c r="C1378" s="8"/>
      <c r="D1378" s="1" t="s">
        <v>266</v>
      </c>
      <c r="E1378" s="1">
        <v>85443000</v>
      </c>
      <c r="F1378" s="3" t="s">
        <v>266</v>
      </c>
      <c r="G1378" s="3" t="s">
        <v>972</v>
      </c>
      <c r="H1378" s="18">
        <v>9.702</v>
      </c>
      <c r="I1378" s="19">
        <f t="shared" si="55"/>
        <v>13.860000000000001</v>
      </c>
      <c r="J1378" s="19">
        <f t="shared" si="58"/>
        <v>16.170000000000002</v>
      </c>
      <c r="K1378" s="4"/>
    </row>
    <row r="1379" spans="1:11" x14ac:dyDescent="0.25">
      <c r="A1379" s="4" t="s">
        <v>264</v>
      </c>
      <c r="B1379" s="1" t="s">
        <v>974</v>
      </c>
      <c r="C1379" s="2"/>
      <c r="D1379" s="1" t="s">
        <v>266</v>
      </c>
      <c r="E1379" s="1">
        <v>85443000</v>
      </c>
      <c r="F1379" s="1" t="s">
        <v>266</v>
      </c>
      <c r="G1379" s="1" t="s">
        <v>972</v>
      </c>
      <c r="H1379" s="18">
        <v>4.3010000000000002</v>
      </c>
      <c r="I1379" s="19">
        <f t="shared" si="55"/>
        <v>6.144285714285715</v>
      </c>
      <c r="J1379" s="19">
        <f t="shared" si="58"/>
        <v>7.1683333333333339</v>
      </c>
      <c r="K1379" s="4"/>
    </row>
    <row r="1380" spans="1:11" x14ac:dyDescent="0.25">
      <c r="A1380" s="4" t="s">
        <v>264</v>
      </c>
      <c r="B1380" s="1" t="s">
        <v>975</v>
      </c>
      <c r="C1380" s="2"/>
      <c r="D1380" s="1" t="s">
        <v>266</v>
      </c>
      <c r="E1380" s="1">
        <v>85443000</v>
      </c>
      <c r="F1380" s="1" t="s">
        <v>266</v>
      </c>
      <c r="G1380" s="1" t="s">
        <v>972</v>
      </c>
      <c r="H1380" s="18">
        <v>4.4000000000000004</v>
      </c>
      <c r="I1380" s="19">
        <f t="shared" si="55"/>
        <v>6.2857142857142865</v>
      </c>
      <c r="J1380" s="19">
        <f t="shared" si="58"/>
        <v>7.3333333333333339</v>
      </c>
      <c r="K1380" s="4"/>
    </row>
    <row r="1381" spans="1:11" x14ac:dyDescent="0.25">
      <c r="A1381" s="4" t="s">
        <v>264</v>
      </c>
      <c r="B1381" s="1" t="s">
        <v>976</v>
      </c>
      <c r="C1381" s="2"/>
      <c r="D1381" s="1" t="s">
        <v>266</v>
      </c>
      <c r="E1381" s="1">
        <v>85299049</v>
      </c>
      <c r="F1381" s="1" t="s">
        <v>266</v>
      </c>
      <c r="G1381" s="1" t="s">
        <v>972</v>
      </c>
      <c r="H1381" s="18">
        <v>17.465726666666669</v>
      </c>
      <c r="I1381" s="19">
        <f t="shared" si="55"/>
        <v>24.951038095238101</v>
      </c>
      <c r="J1381" s="19">
        <f t="shared" si="58"/>
        <v>29.109544444444449</v>
      </c>
      <c r="K1381" s="4"/>
    </row>
    <row r="1382" spans="1:11" x14ac:dyDescent="0.25">
      <c r="A1382" s="4" t="s">
        <v>264</v>
      </c>
      <c r="B1382" s="1" t="s">
        <v>977</v>
      </c>
      <c r="C1382" s="2"/>
      <c r="D1382" s="1" t="s">
        <v>266</v>
      </c>
      <c r="E1382" s="1">
        <v>85299049</v>
      </c>
      <c r="F1382" s="1" t="s">
        <v>266</v>
      </c>
      <c r="G1382" s="1" t="s">
        <v>972</v>
      </c>
      <c r="H1382" s="18">
        <v>14.851676666666664</v>
      </c>
      <c r="I1382" s="19">
        <f t="shared" si="55"/>
        <v>21.216680952380951</v>
      </c>
      <c r="J1382" s="19">
        <f t="shared" si="58"/>
        <v>24.75279444444444</v>
      </c>
      <c r="K1382" s="4"/>
    </row>
    <row r="1383" spans="1:11" x14ac:dyDescent="0.25">
      <c r="A1383" s="4" t="s">
        <v>264</v>
      </c>
      <c r="B1383" s="1" t="s">
        <v>978</v>
      </c>
      <c r="C1383" s="2"/>
      <c r="D1383" s="1" t="s">
        <v>266</v>
      </c>
      <c r="E1383" s="1">
        <v>85299049</v>
      </c>
      <c r="F1383" s="1" t="s">
        <v>266</v>
      </c>
      <c r="G1383" s="1" t="s">
        <v>972</v>
      </c>
      <c r="H1383" s="18">
        <v>11.318999999999999</v>
      </c>
      <c r="I1383" s="19">
        <f t="shared" si="55"/>
        <v>16.169999999999998</v>
      </c>
      <c r="J1383" s="19">
        <f t="shared" si="58"/>
        <v>18.864999999999998</v>
      </c>
      <c r="K1383" s="4"/>
    </row>
    <row r="1384" spans="1:11" x14ac:dyDescent="0.25">
      <c r="A1384" s="4" t="s">
        <v>264</v>
      </c>
      <c r="B1384" s="1" t="s">
        <v>979</v>
      </c>
      <c r="C1384" s="2"/>
      <c r="D1384" s="1" t="s">
        <v>266</v>
      </c>
      <c r="E1384" s="1">
        <v>85299049</v>
      </c>
      <c r="F1384" s="1" t="s">
        <v>266</v>
      </c>
      <c r="G1384" s="1" t="s">
        <v>972</v>
      </c>
      <c r="H1384" s="18">
        <v>14.003</v>
      </c>
      <c r="I1384" s="19">
        <f t="shared" si="55"/>
        <v>20.004285714285714</v>
      </c>
      <c r="J1384" s="19">
        <f t="shared" si="58"/>
        <v>23.338333333333335</v>
      </c>
      <c r="K1384" s="4"/>
    </row>
    <row r="1385" spans="1:11" x14ac:dyDescent="0.25">
      <c r="A1385" s="4" t="s">
        <v>264</v>
      </c>
      <c r="B1385" s="1" t="s">
        <v>980</v>
      </c>
      <c r="C1385" s="2"/>
      <c r="D1385" s="1" t="s">
        <v>266</v>
      </c>
      <c r="E1385" s="1">
        <v>85299049</v>
      </c>
      <c r="F1385" s="1" t="s">
        <v>266</v>
      </c>
      <c r="G1385" s="1" t="s">
        <v>972</v>
      </c>
      <c r="H1385" s="18">
        <v>529.58716666666669</v>
      </c>
      <c r="I1385" s="19">
        <f t="shared" si="55"/>
        <v>756.55309523809535</v>
      </c>
      <c r="J1385" s="19">
        <f t="shared" si="58"/>
        <v>882.64527777777789</v>
      </c>
      <c r="K1385" s="4"/>
    </row>
    <row r="1386" spans="1:11" x14ac:dyDescent="0.25">
      <c r="A1386" s="4" t="s">
        <v>264</v>
      </c>
      <c r="B1386" s="1" t="s">
        <v>981</v>
      </c>
      <c r="C1386" s="2"/>
      <c r="D1386" s="1" t="s">
        <v>266</v>
      </c>
      <c r="E1386" s="1">
        <v>85299049</v>
      </c>
      <c r="F1386" s="1" t="s">
        <v>266</v>
      </c>
      <c r="G1386" s="1" t="s">
        <v>972</v>
      </c>
      <c r="H1386" s="18">
        <v>48.608999999999995</v>
      </c>
      <c r="I1386" s="19">
        <f t="shared" si="55"/>
        <v>69.441428571428574</v>
      </c>
      <c r="J1386" s="19">
        <f t="shared" si="58"/>
        <v>81.015000000000001</v>
      </c>
      <c r="K1386" s="4"/>
    </row>
    <row r="1387" spans="1:11" x14ac:dyDescent="0.25">
      <c r="A1387" s="4" t="s">
        <v>264</v>
      </c>
      <c r="B1387" s="1" t="s">
        <v>982</v>
      </c>
      <c r="C1387" s="2"/>
      <c r="D1387" s="1" t="s">
        <v>266</v>
      </c>
      <c r="E1387" s="1">
        <v>85299049</v>
      </c>
      <c r="F1387" s="1" t="s">
        <v>266</v>
      </c>
      <c r="G1387" s="1" t="s">
        <v>972</v>
      </c>
      <c r="H1387" s="18">
        <v>11.484</v>
      </c>
      <c r="I1387" s="19">
        <f t="shared" ref="I1387:I1450" si="59">H1387/0.7</f>
        <v>16.405714285714286</v>
      </c>
      <c r="J1387" s="19">
        <f t="shared" si="58"/>
        <v>19.14</v>
      </c>
      <c r="K1387" s="4"/>
    </row>
    <row r="1388" spans="1:11" x14ac:dyDescent="0.25">
      <c r="A1388" s="4" t="s">
        <v>264</v>
      </c>
      <c r="B1388" s="1" t="s">
        <v>983</v>
      </c>
      <c r="C1388" s="2"/>
      <c r="D1388" s="1" t="s">
        <v>266</v>
      </c>
      <c r="E1388" s="1">
        <v>85299049</v>
      </c>
      <c r="F1388" s="1" t="s">
        <v>266</v>
      </c>
      <c r="G1388" s="1" t="s">
        <v>972</v>
      </c>
      <c r="H1388" s="18">
        <v>20.079776666666667</v>
      </c>
      <c r="I1388" s="19">
        <f t="shared" si="59"/>
        <v>28.685395238095243</v>
      </c>
      <c r="J1388" s="19">
        <f t="shared" si="58"/>
        <v>33.466294444444451</v>
      </c>
      <c r="K1388" s="4"/>
    </row>
    <row r="1389" spans="1:11" x14ac:dyDescent="0.25">
      <c r="A1389" s="4" t="s">
        <v>264</v>
      </c>
      <c r="B1389" s="21" t="s">
        <v>984</v>
      </c>
      <c r="C1389" s="24">
        <v>1.38</v>
      </c>
      <c r="D1389" s="21" t="s">
        <v>266</v>
      </c>
      <c r="E1389" s="21">
        <v>85299049</v>
      </c>
      <c r="F1389" s="21" t="s">
        <v>266</v>
      </c>
      <c r="G1389" s="21" t="s">
        <v>972</v>
      </c>
      <c r="H1389" s="22"/>
      <c r="I1389" s="23">
        <f t="shared" si="59"/>
        <v>0</v>
      </c>
      <c r="J1389" s="23">
        <f t="shared" si="58"/>
        <v>0</v>
      </c>
      <c r="K1389" s="4"/>
    </row>
    <row r="1390" spans="1:11" x14ac:dyDescent="0.25">
      <c r="A1390" s="4" t="s">
        <v>264</v>
      </c>
      <c r="B1390" s="1" t="s">
        <v>985</v>
      </c>
      <c r="C1390" s="2"/>
      <c r="D1390" s="1" t="s">
        <v>266</v>
      </c>
      <c r="E1390" s="1">
        <v>85443000</v>
      </c>
      <c r="F1390" s="1" t="s">
        <v>266</v>
      </c>
      <c r="G1390" s="1" t="s">
        <v>972</v>
      </c>
      <c r="H1390" s="20">
        <v>42.9</v>
      </c>
      <c r="I1390" s="19">
        <f t="shared" si="59"/>
        <v>61.285714285714285</v>
      </c>
      <c r="J1390" s="19">
        <f>IF(H1390&gt;=90,(H1390/0.7),(H1390/0.6))</f>
        <v>71.5</v>
      </c>
      <c r="K1390" s="4"/>
    </row>
    <row r="1391" spans="1:11" x14ac:dyDescent="0.25">
      <c r="A1391" s="4" t="s">
        <v>264</v>
      </c>
      <c r="B1391" s="1" t="s">
        <v>986</v>
      </c>
      <c r="C1391" s="2"/>
      <c r="D1391" s="1" t="s">
        <v>266</v>
      </c>
      <c r="E1391" s="1">
        <v>85443000</v>
      </c>
      <c r="F1391" s="1" t="s">
        <v>266</v>
      </c>
      <c r="G1391" s="1" t="s">
        <v>972</v>
      </c>
      <c r="H1391" s="20">
        <v>33</v>
      </c>
      <c r="I1391" s="19">
        <f t="shared" si="59"/>
        <v>47.142857142857146</v>
      </c>
      <c r="J1391" s="19">
        <f>IF(H1391&gt;=90,(H1391/0.7),(H1391/0.6))</f>
        <v>55</v>
      </c>
      <c r="K1391" s="4"/>
    </row>
    <row r="1392" spans="1:11" x14ac:dyDescent="0.25">
      <c r="A1392" s="4" t="s">
        <v>264</v>
      </c>
      <c r="B1392" s="1" t="s">
        <v>987</v>
      </c>
      <c r="C1392" s="2"/>
      <c r="D1392" s="1" t="s">
        <v>266</v>
      </c>
      <c r="E1392" s="1">
        <v>85443000</v>
      </c>
      <c r="F1392" s="1" t="s">
        <v>266</v>
      </c>
      <c r="G1392" s="1" t="s">
        <v>972</v>
      </c>
      <c r="H1392" s="20">
        <v>45.1</v>
      </c>
      <c r="I1392" s="19">
        <f t="shared" si="59"/>
        <v>64.428571428571431</v>
      </c>
      <c r="J1392" s="19">
        <f>IF(H1392&gt;=90,(H1392/0.7),(H1392/0.6))</f>
        <v>75.166666666666671</v>
      </c>
      <c r="K1392" s="4"/>
    </row>
    <row r="1393" spans="1:11" x14ac:dyDescent="0.25">
      <c r="A1393" s="4" t="s">
        <v>264</v>
      </c>
      <c r="B1393" s="1" t="s">
        <v>988</v>
      </c>
      <c r="C1393" s="8"/>
      <c r="D1393" s="1" t="s">
        <v>266</v>
      </c>
      <c r="E1393" s="1">
        <v>85443000</v>
      </c>
      <c r="F1393" s="3" t="s">
        <v>266</v>
      </c>
      <c r="G1393" s="3" t="s">
        <v>989</v>
      </c>
      <c r="H1393" s="18">
        <v>3.85</v>
      </c>
      <c r="I1393" s="19">
        <f t="shared" si="59"/>
        <v>5.5000000000000009</v>
      </c>
      <c r="J1393" s="19">
        <f t="shared" ref="J1393:J1456" si="60">H1393/0.6</f>
        <v>6.416666666666667</v>
      </c>
      <c r="K1393" s="4"/>
    </row>
    <row r="1394" spans="1:11" x14ac:dyDescent="0.25">
      <c r="A1394" s="4" t="s">
        <v>264</v>
      </c>
      <c r="B1394" s="1" t="s">
        <v>990</v>
      </c>
      <c r="C1394" s="2"/>
      <c r="D1394" s="1" t="s">
        <v>266</v>
      </c>
      <c r="E1394" s="1">
        <v>85443000</v>
      </c>
      <c r="F1394" s="1" t="s">
        <v>266</v>
      </c>
      <c r="G1394" s="1" t="s">
        <v>989</v>
      </c>
      <c r="H1394" s="18">
        <v>3.2230000000000003</v>
      </c>
      <c r="I1394" s="19">
        <f t="shared" si="59"/>
        <v>4.604285714285715</v>
      </c>
      <c r="J1394" s="19">
        <f t="shared" si="60"/>
        <v>5.371666666666667</v>
      </c>
      <c r="K1394" s="4"/>
    </row>
    <row r="1395" spans="1:11" x14ac:dyDescent="0.25">
      <c r="A1395" s="4" t="s">
        <v>264</v>
      </c>
      <c r="B1395" s="1" t="s">
        <v>991</v>
      </c>
      <c r="C1395" s="2"/>
      <c r="D1395" s="1" t="s">
        <v>266</v>
      </c>
      <c r="E1395" s="1">
        <v>85299049</v>
      </c>
      <c r="F1395" s="1" t="s">
        <v>266</v>
      </c>
      <c r="G1395" s="1" t="s">
        <v>989</v>
      </c>
      <c r="H1395" s="18">
        <v>24.871233499999999</v>
      </c>
      <c r="I1395" s="19">
        <f t="shared" si="59"/>
        <v>35.530333571428571</v>
      </c>
      <c r="J1395" s="19">
        <f t="shared" si="60"/>
        <v>41.452055833333333</v>
      </c>
      <c r="K1395" s="4"/>
    </row>
    <row r="1396" spans="1:11" x14ac:dyDescent="0.25">
      <c r="A1396" s="4" t="s">
        <v>264</v>
      </c>
      <c r="B1396" s="1" t="s">
        <v>992</v>
      </c>
      <c r="C1396" s="2"/>
      <c r="D1396" s="1" t="s">
        <v>266</v>
      </c>
      <c r="E1396" s="1">
        <v>85299049</v>
      </c>
      <c r="F1396" s="1" t="s">
        <v>266</v>
      </c>
      <c r="G1396" s="1" t="s">
        <v>989</v>
      </c>
      <c r="H1396" s="18">
        <v>21.317999999999998</v>
      </c>
      <c r="I1396" s="19">
        <f t="shared" si="59"/>
        <v>30.454285714285714</v>
      </c>
      <c r="J1396" s="19">
        <f t="shared" si="60"/>
        <v>35.53</v>
      </c>
      <c r="K1396" s="4"/>
    </row>
    <row r="1397" spans="1:11" x14ac:dyDescent="0.25">
      <c r="A1397" s="4" t="s">
        <v>264</v>
      </c>
      <c r="B1397" s="1" t="s">
        <v>993</v>
      </c>
      <c r="C1397" s="8"/>
      <c r="D1397" s="1" t="s">
        <v>266</v>
      </c>
      <c r="E1397" s="1">
        <v>85443000</v>
      </c>
      <c r="F1397" s="3" t="s">
        <v>266</v>
      </c>
      <c r="G1397" s="3" t="s">
        <v>268</v>
      </c>
      <c r="H1397" s="18">
        <v>5.4889999999999999</v>
      </c>
      <c r="I1397" s="19">
        <f t="shared" si="59"/>
        <v>7.8414285714285716</v>
      </c>
      <c r="J1397" s="19">
        <f t="shared" si="60"/>
        <v>9.1483333333333334</v>
      </c>
      <c r="K1397" s="4"/>
    </row>
    <row r="1398" spans="1:11" x14ac:dyDescent="0.25">
      <c r="A1398" s="4" t="s">
        <v>264</v>
      </c>
      <c r="B1398" s="1" t="s">
        <v>994</v>
      </c>
      <c r="C1398" s="8"/>
      <c r="D1398" s="1" t="s">
        <v>266</v>
      </c>
      <c r="E1398" s="1">
        <v>85443000</v>
      </c>
      <c r="F1398" s="3" t="s">
        <v>266</v>
      </c>
      <c r="G1398" s="3" t="s">
        <v>268</v>
      </c>
      <c r="H1398" s="18">
        <v>9.6910000000000007</v>
      </c>
      <c r="I1398" s="19">
        <f t="shared" si="59"/>
        <v>13.844285714285716</v>
      </c>
      <c r="J1398" s="19">
        <f t="shared" si="60"/>
        <v>16.151666666666667</v>
      </c>
      <c r="K1398" s="4"/>
    </row>
    <row r="1399" spans="1:11" x14ac:dyDescent="0.25">
      <c r="A1399" s="4" t="s">
        <v>264</v>
      </c>
      <c r="B1399" s="1" t="s">
        <v>995</v>
      </c>
      <c r="C1399" s="2"/>
      <c r="D1399" s="1" t="s">
        <v>266</v>
      </c>
      <c r="E1399" s="1">
        <v>85443000</v>
      </c>
      <c r="F1399" s="1" t="s">
        <v>266</v>
      </c>
      <c r="G1399" s="1" t="s">
        <v>268</v>
      </c>
      <c r="H1399" s="18">
        <v>1.617</v>
      </c>
      <c r="I1399" s="19">
        <f t="shared" si="59"/>
        <v>2.31</v>
      </c>
      <c r="J1399" s="19">
        <f t="shared" si="60"/>
        <v>2.6950000000000003</v>
      </c>
      <c r="K1399" s="4"/>
    </row>
    <row r="1400" spans="1:11" x14ac:dyDescent="0.25">
      <c r="A1400" s="4" t="s">
        <v>264</v>
      </c>
      <c r="B1400" s="1" t="s">
        <v>996</v>
      </c>
      <c r="C1400" s="2"/>
      <c r="D1400" s="1" t="s">
        <v>266</v>
      </c>
      <c r="E1400" s="1">
        <v>85443000</v>
      </c>
      <c r="F1400" s="1" t="s">
        <v>266</v>
      </c>
      <c r="G1400" s="1" t="s">
        <v>268</v>
      </c>
      <c r="H1400" s="18">
        <v>5.3789999999999996</v>
      </c>
      <c r="I1400" s="19">
        <f t="shared" si="59"/>
        <v>7.6842857142857142</v>
      </c>
      <c r="J1400" s="19">
        <f t="shared" si="60"/>
        <v>8.9649999999999999</v>
      </c>
      <c r="K1400" s="4"/>
    </row>
    <row r="1401" spans="1:11" x14ac:dyDescent="0.25">
      <c r="A1401" s="4" t="s">
        <v>264</v>
      </c>
      <c r="B1401" s="1" t="s">
        <v>997</v>
      </c>
      <c r="C1401" s="2"/>
      <c r="D1401" s="1" t="s">
        <v>266</v>
      </c>
      <c r="E1401" s="1">
        <v>85443000</v>
      </c>
      <c r="F1401" s="1" t="s">
        <v>266</v>
      </c>
      <c r="G1401" s="1" t="s">
        <v>268</v>
      </c>
      <c r="H1401" s="18">
        <v>3.7290000000000001</v>
      </c>
      <c r="I1401" s="19">
        <f t="shared" si="59"/>
        <v>5.3271428571428574</v>
      </c>
      <c r="J1401" s="19">
        <f t="shared" si="60"/>
        <v>6.2150000000000007</v>
      </c>
      <c r="K1401" s="4"/>
    </row>
    <row r="1402" spans="1:11" x14ac:dyDescent="0.25">
      <c r="A1402" s="4" t="s">
        <v>264</v>
      </c>
      <c r="B1402" s="1" t="s">
        <v>998</v>
      </c>
      <c r="C1402" s="2"/>
      <c r="D1402" s="1" t="s">
        <v>266</v>
      </c>
      <c r="E1402" s="1">
        <v>85443000</v>
      </c>
      <c r="F1402" s="1" t="s">
        <v>266</v>
      </c>
      <c r="G1402" s="1" t="s">
        <v>268</v>
      </c>
      <c r="H1402" s="18">
        <v>4.3010000000000002</v>
      </c>
      <c r="I1402" s="19">
        <f t="shared" si="59"/>
        <v>6.144285714285715</v>
      </c>
      <c r="J1402" s="19">
        <f t="shared" si="60"/>
        <v>7.1683333333333339</v>
      </c>
      <c r="K1402" s="4"/>
    </row>
    <row r="1403" spans="1:11" x14ac:dyDescent="0.25">
      <c r="A1403" s="4" t="s">
        <v>264</v>
      </c>
      <c r="B1403" s="1" t="s">
        <v>999</v>
      </c>
      <c r="C1403" s="2"/>
      <c r="D1403" s="1" t="s">
        <v>266</v>
      </c>
      <c r="E1403" s="1">
        <v>85299049</v>
      </c>
      <c r="F1403" s="1" t="s">
        <v>266</v>
      </c>
      <c r="G1403" s="1" t="s">
        <v>268</v>
      </c>
      <c r="H1403" s="18">
        <v>35.31</v>
      </c>
      <c r="I1403" s="19">
        <f t="shared" si="59"/>
        <v>50.44285714285715</v>
      </c>
      <c r="J1403" s="19">
        <f t="shared" si="60"/>
        <v>58.850000000000009</v>
      </c>
      <c r="K1403" s="4"/>
    </row>
    <row r="1404" spans="1:11" x14ac:dyDescent="0.25">
      <c r="A1404" s="4" t="s">
        <v>264</v>
      </c>
      <c r="B1404" s="1" t="s">
        <v>1000</v>
      </c>
      <c r="C1404" s="2"/>
      <c r="D1404" s="1" t="s">
        <v>266</v>
      </c>
      <c r="E1404" s="1">
        <v>85299049</v>
      </c>
      <c r="F1404" s="1" t="s">
        <v>266</v>
      </c>
      <c r="G1404" s="1" t="s">
        <v>268</v>
      </c>
      <c r="H1404" s="18">
        <v>4.9570133333333333</v>
      </c>
      <c r="I1404" s="19">
        <f t="shared" si="59"/>
        <v>7.0814476190476192</v>
      </c>
      <c r="J1404" s="19">
        <f t="shared" si="60"/>
        <v>8.2616888888888891</v>
      </c>
      <c r="K1404" s="4"/>
    </row>
    <row r="1405" spans="1:11" x14ac:dyDescent="0.25">
      <c r="A1405" s="4" t="s">
        <v>264</v>
      </c>
      <c r="B1405" s="1" t="s">
        <v>1001</v>
      </c>
      <c r="C1405" s="2"/>
      <c r="D1405" s="1" t="s">
        <v>266</v>
      </c>
      <c r="E1405" s="1">
        <v>85299049</v>
      </c>
      <c r="F1405" s="1" t="s">
        <v>266</v>
      </c>
      <c r="G1405" s="1" t="s">
        <v>268</v>
      </c>
      <c r="H1405" s="18">
        <v>4.1584694666666673</v>
      </c>
      <c r="I1405" s="19">
        <f t="shared" si="59"/>
        <v>5.9406706666666675</v>
      </c>
      <c r="J1405" s="19">
        <f t="shared" si="60"/>
        <v>6.9307824444444455</v>
      </c>
      <c r="K1405" s="4"/>
    </row>
    <row r="1406" spans="1:11" x14ac:dyDescent="0.25">
      <c r="A1406" s="4" t="s">
        <v>264</v>
      </c>
      <c r="B1406" s="1" t="s">
        <v>1002</v>
      </c>
      <c r="C1406" s="8"/>
      <c r="D1406" s="1" t="s">
        <v>266</v>
      </c>
      <c r="E1406" s="1">
        <v>85443000</v>
      </c>
      <c r="F1406" s="3" t="s">
        <v>266</v>
      </c>
      <c r="G1406" s="3" t="s">
        <v>1003</v>
      </c>
      <c r="H1406" s="18">
        <v>5.7200000000000006</v>
      </c>
      <c r="I1406" s="19">
        <f t="shared" si="59"/>
        <v>8.1714285714285726</v>
      </c>
      <c r="J1406" s="19">
        <f t="shared" si="60"/>
        <v>9.533333333333335</v>
      </c>
      <c r="K1406" s="4"/>
    </row>
    <row r="1407" spans="1:11" x14ac:dyDescent="0.25">
      <c r="A1407" s="4" t="s">
        <v>264</v>
      </c>
      <c r="B1407" s="1" t="s">
        <v>1004</v>
      </c>
      <c r="C1407" s="8"/>
      <c r="D1407" s="1" t="s">
        <v>266</v>
      </c>
      <c r="E1407" s="1">
        <v>85443000</v>
      </c>
      <c r="F1407" s="3" t="s">
        <v>266</v>
      </c>
      <c r="G1407" s="3" t="s">
        <v>1003</v>
      </c>
      <c r="H1407" s="18">
        <v>7.5350000000000001</v>
      </c>
      <c r="I1407" s="19">
        <f t="shared" si="59"/>
        <v>10.764285714285716</v>
      </c>
      <c r="J1407" s="19">
        <f t="shared" si="60"/>
        <v>12.558333333333334</v>
      </c>
      <c r="K1407" s="4"/>
    </row>
    <row r="1408" spans="1:11" x14ac:dyDescent="0.25">
      <c r="A1408" s="4" t="s">
        <v>264</v>
      </c>
      <c r="B1408" s="1" t="s">
        <v>1005</v>
      </c>
      <c r="C1408" s="8"/>
      <c r="D1408" s="1" t="s">
        <v>266</v>
      </c>
      <c r="E1408" s="1">
        <v>85443000</v>
      </c>
      <c r="F1408" s="3" t="s">
        <v>266</v>
      </c>
      <c r="G1408" s="3" t="s">
        <v>1003</v>
      </c>
      <c r="H1408" s="18">
        <v>5.4889999999999999</v>
      </c>
      <c r="I1408" s="19">
        <f t="shared" si="59"/>
        <v>7.8414285714285716</v>
      </c>
      <c r="J1408" s="19">
        <f t="shared" si="60"/>
        <v>9.1483333333333334</v>
      </c>
      <c r="K1408" s="4"/>
    </row>
    <row r="1409" spans="1:11" x14ac:dyDescent="0.25">
      <c r="A1409" s="4" t="s">
        <v>264</v>
      </c>
      <c r="B1409" s="1" t="s">
        <v>1006</v>
      </c>
      <c r="C1409" s="8"/>
      <c r="D1409" s="1" t="s">
        <v>266</v>
      </c>
      <c r="E1409" s="1">
        <v>85443000</v>
      </c>
      <c r="F1409" s="3" t="s">
        <v>266</v>
      </c>
      <c r="G1409" s="3" t="s">
        <v>1003</v>
      </c>
      <c r="H1409" s="18">
        <v>7.5350000000000001</v>
      </c>
      <c r="I1409" s="19">
        <f t="shared" si="59"/>
        <v>10.764285714285716</v>
      </c>
      <c r="J1409" s="19">
        <f t="shared" si="60"/>
        <v>12.558333333333334</v>
      </c>
      <c r="K1409" s="4"/>
    </row>
    <row r="1410" spans="1:11" x14ac:dyDescent="0.25">
      <c r="A1410" s="4" t="s">
        <v>264</v>
      </c>
      <c r="B1410" s="1" t="s">
        <v>1007</v>
      </c>
      <c r="C1410" s="8"/>
      <c r="D1410" s="1" t="s">
        <v>266</v>
      </c>
      <c r="E1410" s="1">
        <v>85443000</v>
      </c>
      <c r="F1410" s="3" t="s">
        <v>266</v>
      </c>
      <c r="G1410" s="3" t="s">
        <v>1003</v>
      </c>
      <c r="H1410" s="18">
        <v>6.5641700000000007</v>
      </c>
      <c r="I1410" s="19">
        <f t="shared" si="59"/>
        <v>9.3773857142857153</v>
      </c>
      <c r="J1410" s="19">
        <f t="shared" si="60"/>
        <v>10.940283333333335</v>
      </c>
      <c r="K1410" s="4"/>
    </row>
    <row r="1411" spans="1:11" x14ac:dyDescent="0.25">
      <c r="A1411" s="4" t="s">
        <v>264</v>
      </c>
      <c r="B1411" s="1" t="s">
        <v>1008</v>
      </c>
      <c r="C1411" s="8"/>
      <c r="D1411" s="1" t="s">
        <v>266</v>
      </c>
      <c r="E1411" s="1">
        <v>85443000</v>
      </c>
      <c r="F1411" s="3" t="s">
        <v>266</v>
      </c>
      <c r="G1411" s="3" t="s">
        <v>1003</v>
      </c>
      <c r="H1411" s="18">
        <v>7.5350000000000001</v>
      </c>
      <c r="I1411" s="19">
        <f t="shared" si="59"/>
        <v>10.764285714285716</v>
      </c>
      <c r="J1411" s="19">
        <f t="shared" si="60"/>
        <v>12.558333333333334</v>
      </c>
      <c r="K1411" s="4"/>
    </row>
    <row r="1412" spans="1:11" x14ac:dyDescent="0.25">
      <c r="A1412" s="4" t="s">
        <v>264</v>
      </c>
      <c r="B1412" s="1" t="s">
        <v>1009</v>
      </c>
      <c r="C1412" s="8"/>
      <c r="D1412" s="1" t="s">
        <v>266</v>
      </c>
      <c r="E1412" s="1">
        <v>85443000</v>
      </c>
      <c r="F1412" s="3" t="s">
        <v>266</v>
      </c>
      <c r="G1412" s="3" t="s">
        <v>1003</v>
      </c>
      <c r="H1412" s="18">
        <v>8.6129999999999995</v>
      </c>
      <c r="I1412" s="19">
        <f t="shared" si="59"/>
        <v>12.304285714285715</v>
      </c>
      <c r="J1412" s="19">
        <f t="shared" si="60"/>
        <v>14.355</v>
      </c>
      <c r="K1412" s="4"/>
    </row>
    <row r="1413" spans="1:11" x14ac:dyDescent="0.25">
      <c r="A1413" s="4" t="s">
        <v>264</v>
      </c>
      <c r="B1413" s="1" t="s">
        <v>1010</v>
      </c>
      <c r="C1413" s="8"/>
      <c r="D1413" s="1" t="s">
        <v>266</v>
      </c>
      <c r="E1413" s="1">
        <v>85443000</v>
      </c>
      <c r="F1413" s="3" t="s">
        <v>266</v>
      </c>
      <c r="G1413" s="3" t="s">
        <v>1003</v>
      </c>
      <c r="H1413" s="18">
        <v>4.95</v>
      </c>
      <c r="I1413" s="19">
        <f t="shared" si="59"/>
        <v>7.0714285714285721</v>
      </c>
      <c r="J1413" s="19">
        <f t="shared" si="60"/>
        <v>8.25</v>
      </c>
      <c r="K1413" s="4"/>
    </row>
    <row r="1414" spans="1:11" x14ac:dyDescent="0.25">
      <c r="A1414" s="4" t="s">
        <v>264</v>
      </c>
      <c r="B1414" s="1" t="s">
        <v>1011</v>
      </c>
      <c r="C1414" s="8"/>
      <c r="D1414" s="1" t="s">
        <v>266</v>
      </c>
      <c r="E1414" s="1">
        <v>85443000</v>
      </c>
      <c r="F1414" s="3" t="s">
        <v>266</v>
      </c>
      <c r="G1414" s="3" t="s">
        <v>1003</v>
      </c>
      <c r="H1414" s="18">
        <v>9.6910000000000007</v>
      </c>
      <c r="I1414" s="19">
        <f t="shared" si="59"/>
        <v>13.844285714285716</v>
      </c>
      <c r="J1414" s="19">
        <f t="shared" si="60"/>
        <v>16.151666666666667</v>
      </c>
      <c r="K1414" s="4"/>
    </row>
    <row r="1415" spans="1:11" x14ac:dyDescent="0.25">
      <c r="A1415" s="4" t="s">
        <v>264</v>
      </c>
      <c r="B1415" s="1" t="s">
        <v>1012</v>
      </c>
      <c r="C1415" s="8"/>
      <c r="D1415" s="1" t="s">
        <v>266</v>
      </c>
      <c r="E1415" s="1">
        <v>85443000</v>
      </c>
      <c r="F1415" s="3" t="s">
        <v>266</v>
      </c>
      <c r="G1415" s="3" t="s">
        <v>1003</v>
      </c>
      <c r="H1415" s="18">
        <v>8.7780000000000005</v>
      </c>
      <c r="I1415" s="19">
        <f t="shared" si="59"/>
        <v>12.540000000000001</v>
      </c>
      <c r="J1415" s="19">
        <f t="shared" si="60"/>
        <v>14.63</v>
      </c>
      <c r="K1415" s="4"/>
    </row>
    <row r="1416" spans="1:11" x14ac:dyDescent="0.25">
      <c r="A1416" s="4" t="s">
        <v>264</v>
      </c>
      <c r="B1416" s="1" t="s">
        <v>1013</v>
      </c>
      <c r="C1416" s="2"/>
      <c r="D1416" s="1" t="s">
        <v>266</v>
      </c>
      <c r="E1416" s="1">
        <v>85443000</v>
      </c>
      <c r="F1416" s="1" t="s">
        <v>266</v>
      </c>
      <c r="G1416" s="1" t="s">
        <v>1003</v>
      </c>
      <c r="H1416" s="18">
        <v>1.617</v>
      </c>
      <c r="I1416" s="19">
        <f t="shared" si="59"/>
        <v>2.31</v>
      </c>
      <c r="J1416" s="19">
        <f t="shared" si="60"/>
        <v>2.6950000000000003</v>
      </c>
      <c r="K1416" s="4"/>
    </row>
    <row r="1417" spans="1:11" x14ac:dyDescent="0.25">
      <c r="A1417" s="4" t="s">
        <v>264</v>
      </c>
      <c r="B1417" s="1" t="s">
        <v>1014</v>
      </c>
      <c r="C1417" s="2"/>
      <c r="D1417" s="1" t="s">
        <v>266</v>
      </c>
      <c r="E1417" s="1">
        <v>85443000</v>
      </c>
      <c r="F1417" s="1" t="s">
        <v>266</v>
      </c>
      <c r="G1417" s="1" t="s">
        <v>1003</v>
      </c>
      <c r="H1417" s="18">
        <v>5.9289999999999994</v>
      </c>
      <c r="I1417" s="19">
        <f t="shared" si="59"/>
        <v>8.4699999999999989</v>
      </c>
      <c r="J1417" s="19">
        <f t="shared" si="60"/>
        <v>9.8816666666666659</v>
      </c>
      <c r="K1417" s="4"/>
    </row>
    <row r="1418" spans="1:11" x14ac:dyDescent="0.25">
      <c r="A1418" s="4" t="s">
        <v>264</v>
      </c>
      <c r="B1418" s="1" t="s">
        <v>1015</v>
      </c>
      <c r="C1418" s="2"/>
      <c r="D1418" s="1" t="s">
        <v>266</v>
      </c>
      <c r="E1418" s="1">
        <v>85443000</v>
      </c>
      <c r="F1418" s="1" t="s">
        <v>266</v>
      </c>
      <c r="G1418" s="1" t="s">
        <v>1003</v>
      </c>
      <c r="H1418" s="18">
        <v>4.3010000000000002</v>
      </c>
      <c r="I1418" s="19">
        <f t="shared" si="59"/>
        <v>6.144285714285715</v>
      </c>
      <c r="J1418" s="19">
        <f t="shared" si="60"/>
        <v>7.1683333333333339</v>
      </c>
      <c r="K1418" s="4"/>
    </row>
    <row r="1419" spans="1:11" x14ac:dyDescent="0.25">
      <c r="A1419" s="4" t="s">
        <v>264</v>
      </c>
      <c r="B1419" s="1" t="s">
        <v>1016</v>
      </c>
      <c r="C1419" s="2"/>
      <c r="D1419" s="1" t="s">
        <v>266</v>
      </c>
      <c r="E1419" s="1">
        <v>85443000</v>
      </c>
      <c r="F1419" s="1" t="s">
        <v>266</v>
      </c>
      <c r="G1419" s="1" t="s">
        <v>1003</v>
      </c>
      <c r="H1419" s="18">
        <v>2.6950000000000003</v>
      </c>
      <c r="I1419" s="19">
        <f t="shared" si="59"/>
        <v>3.8500000000000005</v>
      </c>
      <c r="J1419" s="19">
        <f t="shared" si="60"/>
        <v>4.4916666666666671</v>
      </c>
      <c r="K1419" s="4"/>
    </row>
    <row r="1420" spans="1:11" x14ac:dyDescent="0.25">
      <c r="A1420" s="4" t="s">
        <v>264</v>
      </c>
      <c r="B1420" s="1" t="s">
        <v>1017</v>
      </c>
      <c r="C1420" s="2"/>
      <c r="D1420" s="1" t="s">
        <v>266</v>
      </c>
      <c r="E1420" s="1">
        <v>85443000</v>
      </c>
      <c r="F1420" s="1" t="s">
        <v>266</v>
      </c>
      <c r="G1420" s="1" t="s">
        <v>1003</v>
      </c>
      <c r="H1420" s="18">
        <v>2.6950000000000003</v>
      </c>
      <c r="I1420" s="19">
        <f t="shared" si="59"/>
        <v>3.8500000000000005</v>
      </c>
      <c r="J1420" s="19">
        <f t="shared" si="60"/>
        <v>4.4916666666666671</v>
      </c>
      <c r="K1420" s="4"/>
    </row>
    <row r="1421" spans="1:11" x14ac:dyDescent="0.25">
      <c r="A1421" s="4" t="s">
        <v>264</v>
      </c>
      <c r="B1421" s="1" t="s">
        <v>1018</v>
      </c>
      <c r="C1421" s="2"/>
      <c r="D1421" s="1" t="s">
        <v>266</v>
      </c>
      <c r="E1421" s="1">
        <v>85443000</v>
      </c>
      <c r="F1421" s="1" t="s">
        <v>266</v>
      </c>
      <c r="G1421" s="1" t="s">
        <v>1003</v>
      </c>
      <c r="H1421" s="18">
        <v>2.6950000000000003</v>
      </c>
      <c r="I1421" s="19">
        <f t="shared" si="59"/>
        <v>3.8500000000000005</v>
      </c>
      <c r="J1421" s="19">
        <f t="shared" si="60"/>
        <v>4.4916666666666671</v>
      </c>
      <c r="K1421" s="4"/>
    </row>
    <row r="1422" spans="1:11" x14ac:dyDescent="0.25">
      <c r="A1422" s="4" t="s">
        <v>264</v>
      </c>
      <c r="B1422" s="1" t="s">
        <v>1019</v>
      </c>
      <c r="C1422" s="2"/>
      <c r="D1422" s="1" t="s">
        <v>266</v>
      </c>
      <c r="E1422" s="1">
        <v>85443000</v>
      </c>
      <c r="F1422" s="1" t="s">
        <v>266</v>
      </c>
      <c r="G1422" s="1" t="s">
        <v>1003</v>
      </c>
      <c r="H1422" s="18">
        <v>4.851</v>
      </c>
      <c r="I1422" s="19">
        <f t="shared" si="59"/>
        <v>6.9300000000000006</v>
      </c>
      <c r="J1422" s="19">
        <f t="shared" si="60"/>
        <v>8.0850000000000009</v>
      </c>
      <c r="K1422" s="4"/>
    </row>
    <row r="1423" spans="1:11" x14ac:dyDescent="0.25">
      <c r="A1423" s="4" t="s">
        <v>264</v>
      </c>
      <c r="B1423" s="1" t="s">
        <v>1020</v>
      </c>
      <c r="C1423" s="2"/>
      <c r="D1423" s="1" t="s">
        <v>266</v>
      </c>
      <c r="E1423" s="1">
        <v>85443000</v>
      </c>
      <c r="F1423" s="1" t="s">
        <v>266</v>
      </c>
      <c r="G1423" s="1" t="s">
        <v>1003</v>
      </c>
      <c r="H1423" s="18">
        <v>3.9049999999999998</v>
      </c>
      <c r="I1423" s="19">
        <f t="shared" si="59"/>
        <v>5.5785714285714283</v>
      </c>
      <c r="J1423" s="19">
        <f t="shared" si="60"/>
        <v>6.5083333333333329</v>
      </c>
      <c r="K1423" s="4"/>
    </row>
    <row r="1424" spans="1:11" x14ac:dyDescent="0.25">
      <c r="A1424" s="4" t="s">
        <v>264</v>
      </c>
      <c r="B1424" s="1" t="s">
        <v>1021</v>
      </c>
      <c r="C1424" s="2"/>
      <c r="D1424" s="1" t="s">
        <v>266</v>
      </c>
      <c r="E1424" s="1">
        <v>85443000</v>
      </c>
      <c r="F1424" s="1" t="s">
        <v>266</v>
      </c>
      <c r="G1424" s="1" t="s">
        <v>1003</v>
      </c>
      <c r="H1424" s="18">
        <v>4.3010000000000002</v>
      </c>
      <c r="I1424" s="19">
        <f t="shared" si="59"/>
        <v>6.144285714285715</v>
      </c>
      <c r="J1424" s="19">
        <f t="shared" si="60"/>
        <v>7.1683333333333339</v>
      </c>
      <c r="K1424" s="4"/>
    </row>
    <row r="1425" spans="1:11" x14ac:dyDescent="0.25">
      <c r="A1425" s="4" t="s">
        <v>264</v>
      </c>
      <c r="B1425" s="1" t="s">
        <v>1022</v>
      </c>
      <c r="C1425" s="2"/>
      <c r="D1425" s="1" t="s">
        <v>266</v>
      </c>
      <c r="E1425" s="1">
        <v>85443000</v>
      </c>
      <c r="F1425" s="1" t="s">
        <v>266</v>
      </c>
      <c r="G1425" s="1" t="s">
        <v>1003</v>
      </c>
      <c r="H1425" s="18">
        <v>6.05</v>
      </c>
      <c r="I1425" s="19">
        <f t="shared" si="59"/>
        <v>8.6428571428571423</v>
      </c>
      <c r="J1425" s="19">
        <f t="shared" si="60"/>
        <v>10.083333333333334</v>
      </c>
      <c r="K1425" s="4"/>
    </row>
    <row r="1426" spans="1:11" x14ac:dyDescent="0.25">
      <c r="A1426" s="4" t="s">
        <v>264</v>
      </c>
      <c r="B1426" s="1" t="s">
        <v>1023</v>
      </c>
      <c r="C1426" s="2"/>
      <c r="D1426" s="1" t="s">
        <v>266</v>
      </c>
      <c r="E1426" s="1">
        <v>85443000</v>
      </c>
      <c r="F1426" s="1" t="s">
        <v>266</v>
      </c>
      <c r="G1426" s="1" t="s">
        <v>1003</v>
      </c>
      <c r="H1426" s="18">
        <v>3.2230000000000003</v>
      </c>
      <c r="I1426" s="19">
        <f t="shared" si="59"/>
        <v>4.604285714285715</v>
      </c>
      <c r="J1426" s="19">
        <f t="shared" si="60"/>
        <v>5.371666666666667</v>
      </c>
      <c r="K1426" s="4"/>
    </row>
    <row r="1427" spans="1:11" x14ac:dyDescent="0.25">
      <c r="A1427" s="4" t="s">
        <v>264</v>
      </c>
      <c r="B1427" s="1" t="s">
        <v>1024</v>
      </c>
      <c r="C1427" s="2"/>
      <c r="D1427" s="1" t="s">
        <v>266</v>
      </c>
      <c r="E1427" s="1">
        <v>85443000</v>
      </c>
      <c r="F1427" s="1" t="s">
        <v>266</v>
      </c>
      <c r="G1427" s="1" t="s">
        <v>1003</v>
      </c>
      <c r="H1427" s="18">
        <v>10.032</v>
      </c>
      <c r="I1427" s="19">
        <f t="shared" si="59"/>
        <v>14.331428571428573</v>
      </c>
      <c r="J1427" s="19">
        <f t="shared" si="60"/>
        <v>16.720000000000002</v>
      </c>
      <c r="K1427" s="4"/>
    </row>
    <row r="1428" spans="1:11" x14ac:dyDescent="0.25">
      <c r="A1428" s="4" t="s">
        <v>264</v>
      </c>
      <c r="B1428" s="1" t="s">
        <v>1025</v>
      </c>
      <c r="C1428" s="2"/>
      <c r="D1428" s="1" t="s">
        <v>266</v>
      </c>
      <c r="E1428" s="1">
        <v>85443000</v>
      </c>
      <c r="F1428" s="1" t="s">
        <v>266</v>
      </c>
      <c r="G1428" s="1" t="s">
        <v>1003</v>
      </c>
      <c r="H1428" s="18">
        <v>4.95</v>
      </c>
      <c r="I1428" s="19">
        <f t="shared" si="59"/>
        <v>7.0714285714285721</v>
      </c>
      <c r="J1428" s="19">
        <f t="shared" si="60"/>
        <v>8.25</v>
      </c>
      <c r="K1428" s="4"/>
    </row>
    <row r="1429" spans="1:11" x14ac:dyDescent="0.25">
      <c r="A1429" s="4" t="s">
        <v>264</v>
      </c>
      <c r="B1429" s="1" t="s">
        <v>1026</v>
      </c>
      <c r="C1429" s="2"/>
      <c r="D1429" s="1" t="s">
        <v>266</v>
      </c>
      <c r="E1429" s="1">
        <v>85299049</v>
      </c>
      <c r="F1429" s="1" t="s">
        <v>266</v>
      </c>
      <c r="G1429" s="1" t="s">
        <v>1003</v>
      </c>
      <c r="H1429" s="18">
        <v>26.95</v>
      </c>
      <c r="I1429" s="19">
        <f t="shared" si="59"/>
        <v>38.5</v>
      </c>
      <c r="J1429" s="19">
        <f t="shared" si="60"/>
        <v>44.916666666666664</v>
      </c>
      <c r="K1429" s="4"/>
    </row>
    <row r="1430" spans="1:11" x14ac:dyDescent="0.25">
      <c r="A1430" s="4" t="s">
        <v>264</v>
      </c>
      <c r="B1430" s="1" t="s">
        <v>1027</v>
      </c>
      <c r="C1430" s="2"/>
      <c r="D1430" s="1" t="s">
        <v>266</v>
      </c>
      <c r="E1430" s="1">
        <v>85299049</v>
      </c>
      <c r="F1430" s="1" t="s">
        <v>266</v>
      </c>
      <c r="G1430" s="1" t="s">
        <v>1003</v>
      </c>
      <c r="H1430" s="18">
        <v>21.560000000000002</v>
      </c>
      <c r="I1430" s="19">
        <f t="shared" si="59"/>
        <v>30.800000000000004</v>
      </c>
      <c r="J1430" s="19">
        <f t="shared" si="60"/>
        <v>35.933333333333337</v>
      </c>
      <c r="K1430" s="4"/>
    </row>
    <row r="1431" spans="1:11" x14ac:dyDescent="0.25">
      <c r="A1431" s="4" t="s">
        <v>264</v>
      </c>
      <c r="B1431" s="1" t="s">
        <v>1028</v>
      </c>
      <c r="C1431" s="2"/>
      <c r="D1431" s="1" t="s">
        <v>266</v>
      </c>
      <c r="E1431" s="1">
        <v>85299049</v>
      </c>
      <c r="F1431" s="1" t="s">
        <v>266</v>
      </c>
      <c r="G1431" s="1" t="s">
        <v>1003</v>
      </c>
      <c r="H1431" s="18">
        <v>18.645</v>
      </c>
      <c r="I1431" s="19">
        <f t="shared" si="59"/>
        <v>26.635714285714286</v>
      </c>
      <c r="J1431" s="19">
        <f t="shared" si="60"/>
        <v>31.074999999999999</v>
      </c>
      <c r="K1431" s="4"/>
    </row>
    <row r="1432" spans="1:11" x14ac:dyDescent="0.25">
      <c r="A1432" s="4" t="s">
        <v>264</v>
      </c>
      <c r="B1432" s="1" t="s">
        <v>1029</v>
      </c>
      <c r="C1432" s="2"/>
      <c r="D1432" s="1" t="s">
        <v>266</v>
      </c>
      <c r="E1432" s="1">
        <v>85299049</v>
      </c>
      <c r="F1432" s="1" t="s">
        <v>266</v>
      </c>
      <c r="G1432" s="1" t="s">
        <v>1003</v>
      </c>
      <c r="H1432" s="18">
        <v>24.2</v>
      </c>
      <c r="I1432" s="19">
        <f t="shared" si="59"/>
        <v>34.571428571428569</v>
      </c>
      <c r="J1432" s="19">
        <f t="shared" si="60"/>
        <v>40.333333333333336</v>
      </c>
      <c r="K1432" s="4"/>
    </row>
    <row r="1433" spans="1:11" x14ac:dyDescent="0.25">
      <c r="A1433" s="4" t="s">
        <v>264</v>
      </c>
      <c r="B1433" s="1" t="s">
        <v>1030</v>
      </c>
      <c r="C1433" s="2"/>
      <c r="D1433" s="1" t="s">
        <v>266</v>
      </c>
      <c r="E1433" s="1">
        <v>85299049</v>
      </c>
      <c r="F1433" s="1" t="s">
        <v>266</v>
      </c>
      <c r="G1433" s="1" t="s">
        <v>1003</v>
      </c>
      <c r="H1433" s="18">
        <v>26.95</v>
      </c>
      <c r="I1433" s="19">
        <f t="shared" si="59"/>
        <v>38.5</v>
      </c>
      <c r="J1433" s="19">
        <f t="shared" si="60"/>
        <v>44.916666666666664</v>
      </c>
      <c r="K1433" s="4"/>
    </row>
    <row r="1434" spans="1:11" x14ac:dyDescent="0.25">
      <c r="A1434" s="4" t="s">
        <v>264</v>
      </c>
      <c r="B1434" s="1" t="s">
        <v>1031</v>
      </c>
      <c r="C1434" s="2"/>
      <c r="D1434" s="1" t="s">
        <v>266</v>
      </c>
      <c r="E1434" s="1">
        <v>85299049</v>
      </c>
      <c r="F1434" s="1" t="s">
        <v>266</v>
      </c>
      <c r="G1434" s="1" t="s">
        <v>1003</v>
      </c>
      <c r="H1434" s="18">
        <v>19.8</v>
      </c>
      <c r="I1434" s="19">
        <f t="shared" si="59"/>
        <v>28.285714285714288</v>
      </c>
      <c r="J1434" s="19">
        <f t="shared" si="60"/>
        <v>33</v>
      </c>
      <c r="K1434" s="4"/>
    </row>
    <row r="1435" spans="1:11" x14ac:dyDescent="0.25">
      <c r="A1435" s="4" t="s">
        <v>264</v>
      </c>
      <c r="B1435" s="1" t="s">
        <v>1032</v>
      </c>
      <c r="C1435" s="2"/>
      <c r="D1435" s="1" t="s">
        <v>266</v>
      </c>
      <c r="E1435" s="1">
        <v>85299049</v>
      </c>
      <c r="F1435" s="1" t="s">
        <v>266</v>
      </c>
      <c r="G1435" s="1" t="s">
        <v>1003</v>
      </c>
      <c r="H1435" s="18">
        <v>16.169999999999998</v>
      </c>
      <c r="I1435" s="19">
        <f t="shared" si="59"/>
        <v>23.099999999999998</v>
      </c>
      <c r="J1435" s="19">
        <f t="shared" si="60"/>
        <v>26.95</v>
      </c>
      <c r="K1435" s="4"/>
    </row>
    <row r="1436" spans="1:11" x14ac:dyDescent="0.25">
      <c r="A1436" s="4" t="s">
        <v>264</v>
      </c>
      <c r="B1436" s="1" t="s">
        <v>1033</v>
      </c>
      <c r="C1436" s="2"/>
      <c r="D1436" s="1" t="s">
        <v>266</v>
      </c>
      <c r="E1436" s="1">
        <v>85299049</v>
      </c>
      <c r="F1436" s="1" t="s">
        <v>266</v>
      </c>
      <c r="G1436" s="1" t="s">
        <v>1003</v>
      </c>
      <c r="H1436" s="18">
        <v>10.032</v>
      </c>
      <c r="I1436" s="19">
        <f t="shared" si="59"/>
        <v>14.331428571428573</v>
      </c>
      <c r="J1436" s="19">
        <f t="shared" si="60"/>
        <v>16.720000000000002</v>
      </c>
      <c r="K1436" s="4"/>
    </row>
    <row r="1437" spans="1:11" x14ac:dyDescent="0.25">
      <c r="A1437" s="4" t="s">
        <v>264</v>
      </c>
      <c r="B1437" s="1" t="s">
        <v>1034</v>
      </c>
      <c r="C1437" s="2"/>
      <c r="D1437" s="1" t="s">
        <v>266</v>
      </c>
      <c r="E1437" s="1">
        <v>85299049</v>
      </c>
      <c r="F1437" s="1" t="s">
        <v>266</v>
      </c>
      <c r="G1437" s="1" t="s">
        <v>1003</v>
      </c>
      <c r="H1437" s="18">
        <v>16.059999999999999</v>
      </c>
      <c r="I1437" s="19">
        <f t="shared" si="59"/>
        <v>22.942857142857143</v>
      </c>
      <c r="J1437" s="19">
        <f t="shared" si="60"/>
        <v>26.766666666666666</v>
      </c>
      <c r="K1437" s="4"/>
    </row>
    <row r="1438" spans="1:11" x14ac:dyDescent="0.25">
      <c r="A1438" s="4" t="s">
        <v>264</v>
      </c>
      <c r="B1438" s="1" t="s">
        <v>1035</v>
      </c>
      <c r="C1438" s="2"/>
      <c r="D1438" s="1" t="s">
        <v>266</v>
      </c>
      <c r="E1438" s="1">
        <v>85299049</v>
      </c>
      <c r="F1438" s="1" t="s">
        <v>266</v>
      </c>
      <c r="G1438" s="1" t="s">
        <v>1003</v>
      </c>
      <c r="H1438" s="18">
        <v>26.95</v>
      </c>
      <c r="I1438" s="19">
        <f t="shared" si="59"/>
        <v>38.5</v>
      </c>
      <c r="J1438" s="19">
        <f t="shared" si="60"/>
        <v>44.916666666666664</v>
      </c>
      <c r="K1438" s="4"/>
    </row>
    <row r="1439" spans="1:11" x14ac:dyDescent="0.25">
      <c r="A1439" s="4" t="s">
        <v>264</v>
      </c>
      <c r="B1439" s="1" t="s">
        <v>1036</v>
      </c>
      <c r="C1439" s="2"/>
      <c r="D1439" s="1" t="s">
        <v>266</v>
      </c>
      <c r="E1439" s="1">
        <v>85299049</v>
      </c>
      <c r="F1439" s="1" t="s">
        <v>266</v>
      </c>
      <c r="G1439" s="1" t="s">
        <v>1003</v>
      </c>
      <c r="H1439" s="18">
        <v>26.95</v>
      </c>
      <c r="I1439" s="19">
        <f t="shared" si="59"/>
        <v>38.5</v>
      </c>
      <c r="J1439" s="19">
        <f t="shared" si="60"/>
        <v>44.916666666666664</v>
      </c>
      <c r="K1439" s="4"/>
    </row>
    <row r="1440" spans="1:11" x14ac:dyDescent="0.25">
      <c r="A1440" s="4" t="s">
        <v>264</v>
      </c>
      <c r="B1440" s="1" t="s">
        <v>1037</v>
      </c>
      <c r="C1440" s="2"/>
      <c r="D1440" s="1" t="s">
        <v>266</v>
      </c>
      <c r="E1440" s="1">
        <v>85299049</v>
      </c>
      <c r="F1440" s="1" t="s">
        <v>266</v>
      </c>
      <c r="G1440" s="1" t="s">
        <v>1003</v>
      </c>
      <c r="H1440" s="18">
        <v>26.95</v>
      </c>
      <c r="I1440" s="19">
        <f t="shared" si="59"/>
        <v>38.5</v>
      </c>
      <c r="J1440" s="19">
        <f t="shared" si="60"/>
        <v>44.916666666666664</v>
      </c>
      <c r="K1440" s="4"/>
    </row>
    <row r="1441" spans="1:11" x14ac:dyDescent="0.25">
      <c r="A1441" s="4" t="s">
        <v>264</v>
      </c>
      <c r="B1441" s="1" t="s">
        <v>1038</v>
      </c>
      <c r="C1441" s="2"/>
      <c r="D1441" s="1" t="s">
        <v>266</v>
      </c>
      <c r="E1441" s="1">
        <v>85299049</v>
      </c>
      <c r="F1441" s="1" t="s">
        <v>266</v>
      </c>
      <c r="G1441" s="1" t="s">
        <v>1003</v>
      </c>
      <c r="H1441" s="18">
        <v>24.22353</v>
      </c>
      <c r="I1441" s="19">
        <f t="shared" si="59"/>
        <v>34.605042857142863</v>
      </c>
      <c r="J1441" s="19">
        <f t="shared" si="60"/>
        <v>40.372550000000004</v>
      </c>
      <c r="K1441" s="4"/>
    </row>
    <row r="1442" spans="1:11" x14ac:dyDescent="0.25">
      <c r="A1442" s="4" t="s">
        <v>264</v>
      </c>
      <c r="B1442" s="1" t="s">
        <v>1039</v>
      </c>
      <c r="C1442" s="2"/>
      <c r="D1442" s="1" t="s">
        <v>266</v>
      </c>
      <c r="E1442" s="1">
        <v>85299049</v>
      </c>
      <c r="F1442" s="1" t="s">
        <v>266</v>
      </c>
      <c r="G1442" s="1" t="s">
        <v>1003</v>
      </c>
      <c r="H1442" s="18">
        <v>22</v>
      </c>
      <c r="I1442" s="19">
        <f t="shared" si="59"/>
        <v>31.428571428571431</v>
      </c>
      <c r="J1442" s="19">
        <f t="shared" si="60"/>
        <v>36.666666666666671</v>
      </c>
      <c r="K1442" s="4"/>
    </row>
    <row r="1443" spans="1:11" x14ac:dyDescent="0.25">
      <c r="A1443" s="4" t="s">
        <v>264</v>
      </c>
      <c r="B1443" s="1" t="s">
        <v>1040</v>
      </c>
      <c r="C1443" s="2"/>
      <c r="D1443" s="1" t="s">
        <v>266</v>
      </c>
      <c r="E1443" s="1">
        <v>85299049</v>
      </c>
      <c r="F1443" s="1" t="s">
        <v>266</v>
      </c>
      <c r="G1443" s="1" t="s">
        <v>1003</v>
      </c>
      <c r="H1443" s="18">
        <v>31.262</v>
      </c>
      <c r="I1443" s="19">
        <f t="shared" si="59"/>
        <v>44.660000000000004</v>
      </c>
      <c r="J1443" s="19">
        <f t="shared" si="60"/>
        <v>52.103333333333339</v>
      </c>
      <c r="K1443" s="4"/>
    </row>
    <row r="1444" spans="1:11" x14ac:dyDescent="0.25">
      <c r="A1444" s="4" t="s">
        <v>264</v>
      </c>
      <c r="B1444" s="1" t="s">
        <v>1041</v>
      </c>
      <c r="C1444" s="2"/>
      <c r="D1444" s="1" t="s">
        <v>266</v>
      </c>
      <c r="E1444" s="1">
        <v>85299049</v>
      </c>
      <c r="F1444" s="1" t="s">
        <v>266</v>
      </c>
      <c r="G1444" s="1" t="s">
        <v>1003</v>
      </c>
      <c r="H1444" s="18">
        <v>31.262</v>
      </c>
      <c r="I1444" s="19">
        <f t="shared" si="59"/>
        <v>44.660000000000004</v>
      </c>
      <c r="J1444" s="19">
        <f t="shared" si="60"/>
        <v>52.103333333333339</v>
      </c>
      <c r="K1444" s="4"/>
    </row>
    <row r="1445" spans="1:11" x14ac:dyDescent="0.25">
      <c r="A1445" s="4" t="s">
        <v>264</v>
      </c>
      <c r="B1445" s="1" t="s">
        <v>1042</v>
      </c>
      <c r="C1445" s="2"/>
      <c r="D1445" s="1" t="s">
        <v>266</v>
      </c>
      <c r="E1445" s="1">
        <v>85299049</v>
      </c>
      <c r="F1445" s="1" t="s">
        <v>266</v>
      </c>
      <c r="G1445" s="1" t="s">
        <v>1003</v>
      </c>
      <c r="H1445" s="18">
        <v>42.9</v>
      </c>
      <c r="I1445" s="19">
        <f t="shared" si="59"/>
        <v>61.285714285714285</v>
      </c>
      <c r="J1445" s="19">
        <f t="shared" si="60"/>
        <v>71.5</v>
      </c>
      <c r="K1445" s="4"/>
    </row>
    <row r="1446" spans="1:11" x14ac:dyDescent="0.25">
      <c r="A1446" s="4" t="s">
        <v>264</v>
      </c>
      <c r="B1446" s="1" t="s">
        <v>1043</v>
      </c>
      <c r="C1446" s="2"/>
      <c r="D1446" s="1" t="s">
        <v>266</v>
      </c>
      <c r="E1446" s="1">
        <v>85299049</v>
      </c>
      <c r="F1446" s="1" t="s">
        <v>266</v>
      </c>
      <c r="G1446" s="1" t="s">
        <v>1003</v>
      </c>
      <c r="H1446" s="18">
        <v>59.177638433333328</v>
      </c>
      <c r="I1446" s="19">
        <f t="shared" si="59"/>
        <v>84.539483476190469</v>
      </c>
      <c r="J1446" s="19">
        <f t="shared" si="60"/>
        <v>98.62939738888889</v>
      </c>
      <c r="K1446" s="4"/>
    </row>
    <row r="1447" spans="1:11" x14ac:dyDescent="0.25">
      <c r="A1447" s="4" t="s">
        <v>264</v>
      </c>
      <c r="B1447" s="1" t="s">
        <v>1044</v>
      </c>
      <c r="C1447" s="2"/>
      <c r="D1447" s="1" t="s">
        <v>266</v>
      </c>
      <c r="E1447" s="1">
        <v>85299049</v>
      </c>
      <c r="F1447" s="1" t="s">
        <v>266</v>
      </c>
      <c r="G1447" s="1" t="s">
        <v>1003</v>
      </c>
      <c r="H1447" s="18">
        <v>64.847803333333331</v>
      </c>
      <c r="I1447" s="19">
        <f t="shared" si="59"/>
        <v>92.639719047619053</v>
      </c>
      <c r="J1447" s="19">
        <f t="shared" si="60"/>
        <v>108.07967222222223</v>
      </c>
      <c r="K1447" s="4"/>
    </row>
    <row r="1448" spans="1:11" x14ac:dyDescent="0.25">
      <c r="A1448" s="4" t="s">
        <v>264</v>
      </c>
      <c r="B1448" s="1" t="s">
        <v>1045</v>
      </c>
      <c r="C1448" s="2"/>
      <c r="D1448" s="1" t="s">
        <v>266</v>
      </c>
      <c r="E1448" s="1">
        <v>85299049</v>
      </c>
      <c r="F1448" s="1" t="s">
        <v>266</v>
      </c>
      <c r="G1448" s="1" t="s">
        <v>1003</v>
      </c>
      <c r="H1448" s="18">
        <v>60.3758415</v>
      </c>
      <c r="I1448" s="19">
        <f t="shared" si="59"/>
        <v>86.251202142857153</v>
      </c>
      <c r="J1448" s="19">
        <f t="shared" si="60"/>
        <v>100.6264025</v>
      </c>
      <c r="K1448" s="4"/>
    </row>
    <row r="1449" spans="1:11" x14ac:dyDescent="0.25">
      <c r="A1449" s="4" t="s">
        <v>264</v>
      </c>
      <c r="B1449" s="1" t="s">
        <v>1046</v>
      </c>
      <c r="C1449" s="2"/>
      <c r="D1449" s="1" t="s">
        <v>266</v>
      </c>
      <c r="E1449" s="1">
        <v>85299049</v>
      </c>
      <c r="F1449" s="1" t="s">
        <v>266</v>
      </c>
      <c r="G1449" s="1" t="s">
        <v>1003</v>
      </c>
      <c r="H1449" s="18">
        <v>60.993338199999997</v>
      </c>
      <c r="I1449" s="19">
        <f t="shared" si="59"/>
        <v>87.133340285714283</v>
      </c>
      <c r="J1449" s="19">
        <f t="shared" si="60"/>
        <v>101.65556366666667</v>
      </c>
      <c r="K1449" s="4"/>
    </row>
    <row r="1450" spans="1:11" x14ac:dyDescent="0.25">
      <c r="A1450" s="4" t="s">
        <v>264</v>
      </c>
      <c r="B1450" s="1" t="s">
        <v>1047</v>
      </c>
      <c r="C1450" s="2"/>
      <c r="D1450" s="1" t="s">
        <v>266</v>
      </c>
      <c r="E1450" s="1">
        <v>85299049</v>
      </c>
      <c r="F1450" s="1" t="s">
        <v>266</v>
      </c>
      <c r="G1450" s="1" t="s">
        <v>1003</v>
      </c>
      <c r="H1450" s="18">
        <v>63.376189999999994</v>
      </c>
      <c r="I1450" s="19">
        <f t="shared" si="59"/>
        <v>90.537414285714277</v>
      </c>
      <c r="J1450" s="19">
        <f t="shared" si="60"/>
        <v>105.62698333333333</v>
      </c>
      <c r="K1450" s="4"/>
    </row>
    <row r="1451" spans="1:11" x14ac:dyDescent="0.25">
      <c r="A1451" s="4" t="s">
        <v>264</v>
      </c>
      <c r="B1451" s="1" t="s">
        <v>1048</v>
      </c>
      <c r="C1451" s="2"/>
      <c r="D1451" s="1" t="s">
        <v>266</v>
      </c>
      <c r="E1451" s="1">
        <v>85299049</v>
      </c>
      <c r="F1451" s="1" t="s">
        <v>266</v>
      </c>
      <c r="G1451" s="1" t="s">
        <v>1003</v>
      </c>
      <c r="H1451" s="18">
        <v>59.106187733333329</v>
      </c>
      <c r="I1451" s="19">
        <f t="shared" ref="I1451:I1514" si="61">H1451/0.7</f>
        <v>84.437411047619051</v>
      </c>
      <c r="J1451" s="19">
        <f t="shared" si="60"/>
        <v>98.51031288888889</v>
      </c>
      <c r="K1451" s="4"/>
    </row>
    <row r="1452" spans="1:11" x14ac:dyDescent="0.25">
      <c r="A1452" s="4" t="s">
        <v>264</v>
      </c>
      <c r="B1452" s="1" t="s">
        <v>1049</v>
      </c>
      <c r="C1452" s="2"/>
      <c r="D1452" s="1" t="s">
        <v>266</v>
      </c>
      <c r="E1452" s="1">
        <v>85299049</v>
      </c>
      <c r="F1452" s="1" t="s">
        <v>266</v>
      </c>
      <c r="G1452" s="1" t="s">
        <v>1003</v>
      </c>
      <c r="H1452" s="18">
        <v>60.427541600000005</v>
      </c>
      <c r="I1452" s="19">
        <f t="shared" si="61"/>
        <v>86.325059428571436</v>
      </c>
      <c r="J1452" s="19">
        <f t="shared" si="60"/>
        <v>100.71256933333335</v>
      </c>
      <c r="K1452" s="4"/>
    </row>
    <row r="1453" spans="1:11" x14ac:dyDescent="0.25">
      <c r="A1453" s="4" t="s">
        <v>264</v>
      </c>
      <c r="B1453" s="1" t="s">
        <v>1050</v>
      </c>
      <c r="C1453" s="2"/>
      <c r="D1453" s="1" t="s">
        <v>266</v>
      </c>
      <c r="E1453" s="1">
        <v>85299049</v>
      </c>
      <c r="F1453" s="1" t="s">
        <v>266</v>
      </c>
      <c r="G1453" s="1" t="s">
        <v>1003</v>
      </c>
      <c r="H1453" s="18">
        <v>61.893539566666675</v>
      </c>
      <c r="I1453" s="19">
        <f t="shared" si="61"/>
        <v>88.419342238095254</v>
      </c>
      <c r="J1453" s="19">
        <f t="shared" si="60"/>
        <v>103.15589927777779</v>
      </c>
      <c r="K1453" s="4"/>
    </row>
    <row r="1454" spans="1:11" x14ac:dyDescent="0.25">
      <c r="A1454" s="4" t="s">
        <v>264</v>
      </c>
      <c r="B1454" s="1" t="s">
        <v>1051</v>
      </c>
      <c r="C1454" s="2"/>
      <c r="D1454" s="1" t="s">
        <v>266</v>
      </c>
      <c r="E1454" s="1">
        <v>85299049</v>
      </c>
      <c r="F1454" s="1" t="s">
        <v>266</v>
      </c>
      <c r="G1454" s="1" t="s">
        <v>1003</v>
      </c>
      <c r="H1454" s="18">
        <v>18.7</v>
      </c>
      <c r="I1454" s="19">
        <f t="shared" si="61"/>
        <v>26.714285714285715</v>
      </c>
      <c r="J1454" s="19">
        <f t="shared" si="60"/>
        <v>31.166666666666668</v>
      </c>
      <c r="K1454" s="4"/>
    </row>
    <row r="1455" spans="1:11" x14ac:dyDescent="0.25">
      <c r="A1455" s="4" t="s">
        <v>264</v>
      </c>
      <c r="B1455" s="1" t="s">
        <v>1052</v>
      </c>
      <c r="C1455" s="2"/>
      <c r="D1455" s="1" t="s">
        <v>266</v>
      </c>
      <c r="E1455" s="1">
        <v>85299049</v>
      </c>
      <c r="F1455" s="1" t="s">
        <v>266</v>
      </c>
      <c r="G1455" s="1" t="s">
        <v>1003</v>
      </c>
      <c r="H1455" s="18">
        <v>31.9</v>
      </c>
      <c r="I1455" s="19">
        <f t="shared" si="61"/>
        <v>45.571428571428569</v>
      </c>
      <c r="J1455" s="19">
        <f t="shared" si="60"/>
        <v>53.166666666666664</v>
      </c>
      <c r="K1455" s="4"/>
    </row>
    <row r="1456" spans="1:11" x14ac:dyDescent="0.25">
      <c r="A1456" s="4" t="s">
        <v>264</v>
      </c>
      <c r="B1456" s="1" t="s">
        <v>1053</v>
      </c>
      <c r="C1456" s="2"/>
      <c r="D1456" s="1" t="s">
        <v>266</v>
      </c>
      <c r="E1456" s="1">
        <v>85299049</v>
      </c>
      <c r="F1456" s="1" t="s">
        <v>266</v>
      </c>
      <c r="G1456" s="1" t="s">
        <v>1003</v>
      </c>
      <c r="H1456" s="18">
        <v>26.4</v>
      </c>
      <c r="I1456" s="19">
        <f t="shared" si="61"/>
        <v>37.714285714285715</v>
      </c>
      <c r="J1456" s="19">
        <f t="shared" si="60"/>
        <v>44</v>
      </c>
      <c r="K1456" s="4"/>
    </row>
    <row r="1457" spans="1:11" x14ac:dyDescent="0.25">
      <c r="A1457" s="4" t="s">
        <v>264</v>
      </c>
      <c r="B1457" s="1" t="s">
        <v>1054</v>
      </c>
      <c r="C1457" s="2"/>
      <c r="D1457" s="1" t="s">
        <v>266</v>
      </c>
      <c r="E1457" s="1">
        <v>85299049</v>
      </c>
      <c r="F1457" s="1" t="s">
        <v>266</v>
      </c>
      <c r="G1457" s="1" t="s">
        <v>1003</v>
      </c>
      <c r="H1457" s="18">
        <v>31.9</v>
      </c>
      <c r="I1457" s="19">
        <f t="shared" si="61"/>
        <v>45.571428571428569</v>
      </c>
      <c r="J1457" s="19">
        <f t="shared" ref="J1457:J1520" si="62">H1457/0.6</f>
        <v>53.166666666666664</v>
      </c>
      <c r="K1457" s="4"/>
    </row>
    <row r="1458" spans="1:11" x14ac:dyDescent="0.25">
      <c r="A1458" s="4" t="s">
        <v>264</v>
      </c>
      <c r="B1458" s="1" t="s">
        <v>1055</v>
      </c>
      <c r="C1458" s="2"/>
      <c r="D1458" s="1" t="s">
        <v>266</v>
      </c>
      <c r="E1458" s="1">
        <v>85299049</v>
      </c>
      <c r="F1458" s="1" t="s">
        <v>266</v>
      </c>
      <c r="G1458" s="1" t="s">
        <v>1003</v>
      </c>
      <c r="H1458" s="18">
        <v>32.339999999999996</v>
      </c>
      <c r="I1458" s="19">
        <f t="shared" si="61"/>
        <v>46.199999999999996</v>
      </c>
      <c r="J1458" s="19">
        <f t="shared" si="62"/>
        <v>53.9</v>
      </c>
      <c r="K1458" s="4"/>
    </row>
    <row r="1459" spans="1:11" x14ac:dyDescent="0.25">
      <c r="A1459" s="4" t="s">
        <v>264</v>
      </c>
      <c r="B1459" s="1" t="s">
        <v>1056</v>
      </c>
      <c r="C1459" s="2">
        <v>0.38</v>
      </c>
      <c r="D1459" s="1" t="s">
        <v>266</v>
      </c>
      <c r="E1459" s="1">
        <v>85299049</v>
      </c>
      <c r="F1459" s="1" t="s">
        <v>266</v>
      </c>
      <c r="G1459" s="1" t="s">
        <v>1003</v>
      </c>
      <c r="H1459" s="18">
        <v>32.339999999999996</v>
      </c>
      <c r="I1459" s="19">
        <f t="shared" si="61"/>
        <v>46.199999999999996</v>
      </c>
      <c r="J1459" s="19">
        <f t="shared" si="62"/>
        <v>53.9</v>
      </c>
      <c r="K1459" s="4"/>
    </row>
    <row r="1460" spans="1:11" x14ac:dyDescent="0.25">
      <c r="A1460" s="4" t="s">
        <v>264</v>
      </c>
      <c r="B1460" s="1" t="s">
        <v>1057</v>
      </c>
      <c r="C1460" s="2"/>
      <c r="D1460" s="1" t="s">
        <v>266</v>
      </c>
      <c r="E1460" s="1">
        <v>85299049</v>
      </c>
      <c r="F1460" s="1" t="s">
        <v>266</v>
      </c>
      <c r="G1460" s="1" t="s">
        <v>1003</v>
      </c>
      <c r="H1460" s="18">
        <v>16.169999999999998</v>
      </c>
      <c r="I1460" s="19">
        <f t="shared" si="61"/>
        <v>23.099999999999998</v>
      </c>
      <c r="J1460" s="19">
        <f t="shared" si="62"/>
        <v>26.95</v>
      </c>
      <c r="K1460" s="4"/>
    </row>
    <row r="1461" spans="1:11" x14ac:dyDescent="0.25">
      <c r="A1461" s="4" t="s">
        <v>264</v>
      </c>
      <c r="B1461" s="1" t="s">
        <v>1058</v>
      </c>
      <c r="C1461" s="2"/>
      <c r="D1461" s="1" t="s">
        <v>266</v>
      </c>
      <c r="E1461" s="1">
        <v>85299049</v>
      </c>
      <c r="F1461" s="1" t="s">
        <v>266</v>
      </c>
      <c r="G1461" s="1" t="s">
        <v>1003</v>
      </c>
      <c r="H1461" s="18">
        <v>30.8</v>
      </c>
      <c r="I1461" s="19">
        <f t="shared" si="61"/>
        <v>44.000000000000007</v>
      </c>
      <c r="J1461" s="19">
        <f t="shared" si="62"/>
        <v>51.333333333333336</v>
      </c>
      <c r="K1461" s="4"/>
    </row>
    <row r="1462" spans="1:11" x14ac:dyDescent="0.25">
      <c r="A1462" s="4" t="s">
        <v>264</v>
      </c>
      <c r="B1462" s="1" t="s">
        <v>1059</v>
      </c>
      <c r="C1462" s="2"/>
      <c r="D1462" s="1" t="s">
        <v>266</v>
      </c>
      <c r="E1462" s="1">
        <v>85299049</v>
      </c>
      <c r="F1462" s="1" t="s">
        <v>266</v>
      </c>
      <c r="G1462" s="1" t="s">
        <v>1003</v>
      </c>
      <c r="H1462" s="18">
        <v>32.339999999999996</v>
      </c>
      <c r="I1462" s="19">
        <f t="shared" si="61"/>
        <v>46.199999999999996</v>
      </c>
      <c r="J1462" s="19">
        <f t="shared" si="62"/>
        <v>53.9</v>
      </c>
      <c r="K1462" s="4"/>
    </row>
    <row r="1463" spans="1:11" x14ac:dyDescent="0.25">
      <c r="A1463" s="4" t="s">
        <v>264</v>
      </c>
      <c r="B1463" s="1" t="s">
        <v>1060</v>
      </c>
      <c r="C1463" s="2"/>
      <c r="D1463" s="1" t="s">
        <v>266</v>
      </c>
      <c r="E1463" s="1">
        <v>85299049</v>
      </c>
      <c r="F1463" s="1" t="s">
        <v>266</v>
      </c>
      <c r="G1463" s="1" t="s">
        <v>1003</v>
      </c>
      <c r="H1463" s="18">
        <v>32.339999999999996</v>
      </c>
      <c r="I1463" s="19">
        <f t="shared" si="61"/>
        <v>46.199999999999996</v>
      </c>
      <c r="J1463" s="19">
        <f t="shared" si="62"/>
        <v>53.9</v>
      </c>
      <c r="K1463" s="4"/>
    </row>
    <row r="1464" spans="1:11" x14ac:dyDescent="0.25">
      <c r="A1464" s="4" t="s">
        <v>264</v>
      </c>
      <c r="B1464" s="1" t="s">
        <v>1061</v>
      </c>
      <c r="C1464" s="2"/>
      <c r="D1464" s="1" t="s">
        <v>266</v>
      </c>
      <c r="E1464" s="1">
        <v>85299049</v>
      </c>
      <c r="F1464" s="1" t="s">
        <v>266</v>
      </c>
      <c r="G1464" s="1" t="s">
        <v>1003</v>
      </c>
      <c r="H1464" s="18">
        <v>86.9</v>
      </c>
      <c r="I1464" s="19">
        <f t="shared" si="61"/>
        <v>124.14285714285715</v>
      </c>
      <c r="J1464" s="19">
        <f t="shared" si="62"/>
        <v>144.83333333333334</v>
      </c>
      <c r="K1464" s="4"/>
    </row>
    <row r="1465" spans="1:11" x14ac:dyDescent="0.25">
      <c r="A1465" s="4" t="s">
        <v>264</v>
      </c>
      <c r="B1465" s="1" t="s">
        <v>1062</v>
      </c>
      <c r="C1465" s="2"/>
      <c r="D1465" s="1" t="s">
        <v>266</v>
      </c>
      <c r="E1465" s="1">
        <v>85299049</v>
      </c>
      <c r="F1465" s="1" t="s">
        <v>266</v>
      </c>
      <c r="G1465" s="1" t="s">
        <v>1003</v>
      </c>
      <c r="H1465" s="18">
        <v>30.8</v>
      </c>
      <c r="I1465" s="19">
        <f t="shared" si="61"/>
        <v>44.000000000000007</v>
      </c>
      <c r="J1465" s="19">
        <f t="shared" si="62"/>
        <v>51.333333333333336</v>
      </c>
      <c r="K1465" s="4"/>
    </row>
    <row r="1466" spans="1:11" x14ac:dyDescent="0.25">
      <c r="A1466" s="4" t="s">
        <v>264</v>
      </c>
      <c r="B1466" s="1" t="s">
        <v>1063</v>
      </c>
      <c r="C1466" s="2"/>
      <c r="D1466" s="1" t="s">
        <v>266</v>
      </c>
      <c r="E1466" s="1">
        <v>85299049</v>
      </c>
      <c r="F1466" s="1" t="s">
        <v>266</v>
      </c>
      <c r="G1466" s="1" t="s">
        <v>1003</v>
      </c>
      <c r="H1466" s="18">
        <v>35.200000000000003</v>
      </c>
      <c r="I1466" s="19">
        <f t="shared" si="61"/>
        <v>50.285714285714292</v>
      </c>
      <c r="J1466" s="19">
        <f t="shared" si="62"/>
        <v>58.666666666666671</v>
      </c>
      <c r="K1466" s="4"/>
    </row>
    <row r="1467" spans="1:11" x14ac:dyDescent="0.25">
      <c r="A1467" s="4" t="s">
        <v>264</v>
      </c>
      <c r="B1467" s="1" t="s">
        <v>1064</v>
      </c>
      <c r="C1467" s="2"/>
      <c r="D1467" s="1" t="s">
        <v>266</v>
      </c>
      <c r="E1467" s="1">
        <v>85299049</v>
      </c>
      <c r="F1467" s="1" t="s">
        <v>266</v>
      </c>
      <c r="G1467" s="1" t="s">
        <v>1003</v>
      </c>
      <c r="H1467" s="18">
        <v>70.070000000000007</v>
      </c>
      <c r="I1467" s="19">
        <f t="shared" si="61"/>
        <v>100.10000000000002</v>
      </c>
      <c r="J1467" s="19">
        <f t="shared" si="62"/>
        <v>116.78333333333335</v>
      </c>
      <c r="K1467" s="4"/>
    </row>
    <row r="1468" spans="1:11" x14ac:dyDescent="0.25">
      <c r="A1468" s="4" t="s">
        <v>264</v>
      </c>
      <c r="B1468" s="1" t="s">
        <v>1065</v>
      </c>
      <c r="C1468" s="2"/>
      <c r="D1468" s="1" t="s">
        <v>266</v>
      </c>
      <c r="E1468" s="1">
        <v>85299049</v>
      </c>
      <c r="F1468" s="1" t="s">
        <v>266</v>
      </c>
      <c r="G1468" s="1" t="s">
        <v>1003</v>
      </c>
      <c r="H1468" s="18">
        <v>73.304000000000002</v>
      </c>
      <c r="I1468" s="19">
        <f t="shared" si="61"/>
        <v>104.72000000000001</v>
      </c>
      <c r="J1468" s="19">
        <f t="shared" si="62"/>
        <v>122.17333333333335</v>
      </c>
      <c r="K1468" s="4"/>
    </row>
    <row r="1469" spans="1:11" x14ac:dyDescent="0.25">
      <c r="A1469" s="4" t="s">
        <v>264</v>
      </c>
      <c r="B1469" s="1" t="s">
        <v>1066</v>
      </c>
      <c r="C1469" s="2"/>
      <c r="D1469" s="1" t="s">
        <v>266</v>
      </c>
      <c r="E1469" s="1">
        <v>85299049</v>
      </c>
      <c r="F1469" s="1" t="s">
        <v>266</v>
      </c>
      <c r="G1469" s="1" t="s">
        <v>1003</v>
      </c>
      <c r="H1469" s="18">
        <v>64.900000000000006</v>
      </c>
      <c r="I1469" s="19">
        <f t="shared" si="61"/>
        <v>92.714285714285722</v>
      </c>
      <c r="J1469" s="19">
        <f t="shared" si="62"/>
        <v>108.16666666666669</v>
      </c>
      <c r="K1469" s="4"/>
    </row>
    <row r="1470" spans="1:11" x14ac:dyDescent="0.25">
      <c r="A1470" s="4" t="s">
        <v>264</v>
      </c>
      <c r="B1470" s="1" t="s">
        <v>1067</v>
      </c>
      <c r="C1470" s="2"/>
      <c r="D1470" s="1" t="s">
        <v>266</v>
      </c>
      <c r="E1470" s="1">
        <v>85299049</v>
      </c>
      <c r="F1470" s="1" t="s">
        <v>266</v>
      </c>
      <c r="G1470" s="1" t="s">
        <v>1003</v>
      </c>
      <c r="H1470" s="18">
        <v>23.1</v>
      </c>
      <c r="I1470" s="19">
        <f t="shared" si="61"/>
        <v>33.000000000000007</v>
      </c>
      <c r="J1470" s="19">
        <f t="shared" si="62"/>
        <v>38.500000000000007</v>
      </c>
      <c r="K1470" s="4"/>
    </row>
    <row r="1471" spans="1:11" x14ac:dyDescent="0.25">
      <c r="A1471" s="4" t="s">
        <v>264</v>
      </c>
      <c r="B1471" s="1" t="s">
        <v>1068</v>
      </c>
      <c r="C1471" s="2"/>
      <c r="D1471" s="1" t="s">
        <v>266</v>
      </c>
      <c r="E1471" s="1">
        <v>85299049</v>
      </c>
      <c r="F1471" s="1" t="s">
        <v>266</v>
      </c>
      <c r="G1471" s="1" t="s">
        <v>1003</v>
      </c>
      <c r="H1471" s="18">
        <v>82.100533333333331</v>
      </c>
      <c r="I1471" s="19">
        <f t="shared" si="61"/>
        <v>117.28647619047619</v>
      </c>
      <c r="J1471" s="19">
        <f t="shared" si="62"/>
        <v>136.83422222222222</v>
      </c>
      <c r="K1471" s="4"/>
    </row>
    <row r="1472" spans="1:11" x14ac:dyDescent="0.25">
      <c r="A1472" s="4" t="s">
        <v>264</v>
      </c>
      <c r="B1472" s="1" t="s">
        <v>1069</v>
      </c>
      <c r="C1472" s="2"/>
      <c r="D1472" s="1" t="s">
        <v>266</v>
      </c>
      <c r="E1472" s="1">
        <v>85299049</v>
      </c>
      <c r="F1472" s="1" t="s">
        <v>266</v>
      </c>
      <c r="G1472" s="1" t="s">
        <v>1003</v>
      </c>
      <c r="H1472" s="18">
        <v>64.679999999999993</v>
      </c>
      <c r="I1472" s="19">
        <f t="shared" si="61"/>
        <v>92.399999999999991</v>
      </c>
      <c r="J1472" s="19">
        <f t="shared" si="62"/>
        <v>107.8</v>
      </c>
      <c r="K1472" s="4"/>
    </row>
    <row r="1473" spans="1:11" x14ac:dyDescent="0.25">
      <c r="A1473" s="4" t="s">
        <v>264</v>
      </c>
      <c r="B1473" s="1" t="s">
        <v>1070</v>
      </c>
      <c r="C1473" s="2"/>
      <c r="D1473" s="1" t="s">
        <v>266</v>
      </c>
      <c r="E1473" s="1">
        <v>85299049</v>
      </c>
      <c r="F1473" s="1" t="s">
        <v>266</v>
      </c>
      <c r="G1473" s="1" t="s">
        <v>1003</v>
      </c>
      <c r="H1473" s="18">
        <v>80.849999999999994</v>
      </c>
      <c r="I1473" s="19">
        <f t="shared" si="61"/>
        <v>115.5</v>
      </c>
      <c r="J1473" s="19">
        <f t="shared" si="62"/>
        <v>134.75</v>
      </c>
      <c r="K1473" s="4"/>
    </row>
    <row r="1474" spans="1:11" x14ac:dyDescent="0.25">
      <c r="A1474" s="4" t="s">
        <v>264</v>
      </c>
      <c r="B1474" s="1" t="s">
        <v>1071</v>
      </c>
      <c r="C1474" s="2"/>
      <c r="D1474" s="1" t="s">
        <v>266</v>
      </c>
      <c r="E1474" s="1">
        <v>85299049</v>
      </c>
      <c r="F1474" s="1" t="s">
        <v>266</v>
      </c>
      <c r="G1474" s="1" t="s">
        <v>1003</v>
      </c>
      <c r="H1474" s="18">
        <v>37.4</v>
      </c>
      <c r="I1474" s="19">
        <f t="shared" si="61"/>
        <v>53.428571428571431</v>
      </c>
      <c r="J1474" s="19">
        <f t="shared" si="62"/>
        <v>62.333333333333336</v>
      </c>
      <c r="K1474" s="4"/>
    </row>
    <row r="1475" spans="1:11" x14ac:dyDescent="0.25">
      <c r="A1475" s="4" t="s">
        <v>264</v>
      </c>
      <c r="B1475" s="1" t="s">
        <v>1072</v>
      </c>
      <c r="C1475" s="2"/>
      <c r="D1475" s="1" t="s">
        <v>266</v>
      </c>
      <c r="E1475" s="1">
        <v>85299049</v>
      </c>
      <c r="F1475" s="1" t="s">
        <v>266</v>
      </c>
      <c r="G1475" s="1" t="s">
        <v>1003</v>
      </c>
      <c r="H1475" s="18">
        <v>37.4</v>
      </c>
      <c r="I1475" s="19">
        <f t="shared" si="61"/>
        <v>53.428571428571431</v>
      </c>
      <c r="J1475" s="19">
        <f t="shared" si="62"/>
        <v>62.333333333333336</v>
      </c>
      <c r="K1475" s="4"/>
    </row>
    <row r="1476" spans="1:11" x14ac:dyDescent="0.25">
      <c r="A1476" s="4" t="s">
        <v>264</v>
      </c>
      <c r="B1476" s="1" t="s">
        <v>1073</v>
      </c>
      <c r="C1476" s="2"/>
      <c r="D1476" s="1" t="s">
        <v>266</v>
      </c>
      <c r="E1476" s="1">
        <v>85299049</v>
      </c>
      <c r="F1476" s="1" t="s">
        <v>266</v>
      </c>
      <c r="G1476" s="1" t="s">
        <v>1003</v>
      </c>
      <c r="H1476" s="18">
        <v>32.339999999999996</v>
      </c>
      <c r="I1476" s="19">
        <f t="shared" si="61"/>
        <v>46.199999999999996</v>
      </c>
      <c r="J1476" s="19">
        <f t="shared" si="62"/>
        <v>53.9</v>
      </c>
      <c r="K1476" s="4"/>
    </row>
    <row r="1477" spans="1:11" x14ac:dyDescent="0.25">
      <c r="A1477" s="4" t="s">
        <v>264</v>
      </c>
      <c r="B1477" s="1" t="s">
        <v>1074</v>
      </c>
      <c r="C1477" s="2"/>
      <c r="D1477" s="1" t="s">
        <v>266</v>
      </c>
      <c r="E1477" s="1">
        <v>85299049</v>
      </c>
      <c r="F1477" s="1" t="s">
        <v>266</v>
      </c>
      <c r="G1477" s="1" t="s">
        <v>1003</v>
      </c>
      <c r="H1477" s="18">
        <v>19.999999733333333</v>
      </c>
      <c r="I1477" s="19">
        <f t="shared" si="61"/>
        <v>28.57142819047619</v>
      </c>
      <c r="J1477" s="19">
        <f t="shared" si="62"/>
        <v>33.33333288888889</v>
      </c>
      <c r="K1477" s="4"/>
    </row>
    <row r="1478" spans="1:11" x14ac:dyDescent="0.25">
      <c r="A1478" s="4" t="s">
        <v>264</v>
      </c>
      <c r="B1478" s="1" t="s">
        <v>1075</v>
      </c>
      <c r="C1478" s="2"/>
      <c r="D1478" s="1" t="s">
        <v>266</v>
      </c>
      <c r="E1478" s="1">
        <v>85299049</v>
      </c>
      <c r="F1478" s="1" t="s">
        <v>266</v>
      </c>
      <c r="G1478" s="1" t="s">
        <v>1003</v>
      </c>
      <c r="H1478" s="18">
        <v>20.989853333333333</v>
      </c>
      <c r="I1478" s="19">
        <f t="shared" si="61"/>
        <v>29.985504761904764</v>
      </c>
      <c r="J1478" s="19">
        <f t="shared" si="62"/>
        <v>34.983088888888886</v>
      </c>
      <c r="K1478" s="4"/>
    </row>
    <row r="1479" spans="1:11" x14ac:dyDescent="0.25">
      <c r="A1479" s="4" t="s">
        <v>264</v>
      </c>
      <c r="B1479" s="1" t="s">
        <v>1076</v>
      </c>
      <c r="C1479" s="2"/>
      <c r="D1479" s="1" t="s">
        <v>266</v>
      </c>
      <c r="E1479" s="1">
        <v>85299049</v>
      </c>
      <c r="F1479" s="1" t="s">
        <v>266</v>
      </c>
      <c r="G1479" s="1" t="s">
        <v>1003</v>
      </c>
      <c r="H1479" s="18">
        <v>79.281812899999991</v>
      </c>
      <c r="I1479" s="19">
        <f t="shared" si="61"/>
        <v>113.2597327142857</v>
      </c>
      <c r="J1479" s="19">
        <f t="shared" si="62"/>
        <v>132.13635483333331</v>
      </c>
      <c r="K1479" s="4"/>
    </row>
    <row r="1480" spans="1:11" x14ac:dyDescent="0.25">
      <c r="A1480" s="4" t="s">
        <v>264</v>
      </c>
      <c r="B1480" s="1" t="s">
        <v>1077</v>
      </c>
      <c r="C1480" s="2"/>
      <c r="D1480" s="1" t="s">
        <v>266</v>
      </c>
      <c r="E1480" s="1">
        <v>85299049</v>
      </c>
      <c r="F1480" s="1" t="s">
        <v>266</v>
      </c>
      <c r="G1480" s="1" t="s">
        <v>1003</v>
      </c>
      <c r="H1480" s="18">
        <v>75.908139333333338</v>
      </c>
      <c r="I1480" s="19">
        <f t="shared" si="61"/>
        <v>108.44019904761906</v>
      </c>
      <c r="J1480" s="19">
        <f t="shared" si="62"/>
        <v>126.51356555555557</v>
      </c>
      <c r="K1480" s="4"/>
    </row>
    <row r="1481" spans="1:11" x14ac:dyDescent="0.25">
      <c r="A1481" s="4" t="s">
        <v>264</v>
      </c>
      <c r="B1481" s="1" t="s">
        <v>1078</v>
      </c>
      <c r="C1481" s="2"/>
      <c r="D1481" s="1" t="s">
        <v>266</v>
      </c>
      <c r="E1481" s="1">
        <v>85299049</v>
      </c>
      <c r="F1481" s="1" t="s">
        <v>266</v>
      </c>
      <c r="G1481" s="1" t="s">
        <v>1003</v>
      </c>
      <c r="H1481" s="18">
        <v>8.4260000000000002</v>
      </c>
      <c r="I1481" s="19">
        <f t="shared" si="61"/>
        <v>12.037142857142857</v>
      </c>
      <c r="J1481" s="19">
        <f t="shared" si="62"/>
        <v>14.043333333333335</v>
      </c>
      <c r="K1481" s="4"/>
    </row>
    <row r="1482" spans="1:11" x14ac:dyDescent="0.25">
      <c r="A1482" s="4" t="s">
        <v>264</v>
      </c>
      <c r="B1482" s="1" t="s">
        <v>1079</v>
      </c>
      <c r="C1482" s="2"/>
      <c r="D1482" s="1" t="s">
        <v>266</v>
      </c>
      <c r="E1482" s="1">
        <v>85299049</v>
      </c>
      <c r="F1482" s="1" t="s">
        <v>266</v>
      </c>
      <c r="G1482" s="1" t="s">
        <v>1003</v>
      </c>
      <c r="H1482" s="18">
        <v>75.962356666666665</v>
      </c>
      <c r="I1482" s="19">
        <f t="shared" si="61"/>
        <v>108.51765238095238</v>
      </c>
      <c r="J1482" s="19">
        <f t="shared" si="62"/>
        <v>126.60392777777778</v>
      </c>
      <c r="K1482" s="4"/>
    </row>
    <row r="1483" spans="1:11" x14ac:dyDescent="0.25">
      <c r="A1483" s="4" t="s">
        <v>264</v>
      </c>
      <c r="B1483" s="1" t="s">
        <v>1080</v>
      </c>
      <c r="C1483" s="2"/>
      <c r="D1483" s="1" t="s">
        <v>266</v>
      </c>
      <c r="E1483" s="1">
        <v>85299049</v>
      </c>
      <c r="F1483" s="1" t="s">
        <v>266</v>
      </c>
      <c r="G1483" s="1" t="s">
        <v>1003</v>
      </c>
      <c r="H1483" s="18">
        <v>63.293999999999997</v>
      </c>
      <c r="I1483" s="19">
        <f t="shared" si="61"/>
        <v>90.42</v>
      </c>
      <c r="J1483" s="19">
        <f t="shared" si="62"/>
        <v>105.49</v>
      </c>
      <c r="K1483" s="4"/>
    </row>
    <row r="1484" spans="1:11" x14ac:dyDescent="0.25">
      <c r="A1484" s="4" t="s">
        <v>264</v>
      </c>
      <c r="B1484" s="1" t="s">
        <v>1081</v>
      </c>
      <c r="C1484" s="2"/>
      <c r="D1484" s="1" t="s">
        <v>266</v>
      </c>
      <c r="E1484" s="1">
        <v>85299049</v>
      </c>
      <c r="F1484" s="1" t="s">
        <v>266</v>
      </c>
      <c r="G1484" s="1" t="s">
        <v>1003</v>
      </c>
      <c r="H1484" s="18">
        <v>87.135000000000005</v>
      </c>
      <c r="I1484" s="19">
        <f t="shared" si="61"/>
        <v>124.47857142857144</v>
      </c>
      <c r="J1484" s="19">
        <f t="shared" si="62"/>
        <v>145.22500000000002</v>
      </c>
      <c r="K1484" s="4"/>
    </row>
    <row r="1485" spans="1:11" x14ac:dyDescent="0.25">
      <c r="A1485" s="4" t="s">
        <v>264</v>
      </c>
      <c r="B1485" s="1" t="s">
        <v>1082</v>
      </c>
      <c r="C1485" s="2"/>
      <c r="D1485" s="1" t="s">
        <v>266</v>
      </c>
      <c r="E1485" s="1">
        <v>85299049</v>
      </c>
      <c r="F1485" s="1" t="s">
        <v>266</v>
      </c>
      <c r="G1485" s="1" t="s">
        <v>1003</v>
      </c>
      <c r="H1485" s="18">
        <v>69.746726666666675</v>
      </c>
      <c r="I1485" s="19">
        <f t="shared" si="61"/>
        <v>99.638180952380964</v>
      </c>
      <c r="J1485" s="19">
        <f t="shared" si="62"/>
        <v>116.24454444444446</v>
      </c>
      <c r="K1485" s="4"/>
    </row>
    <row r="1486" spans="1:11" x14ac:dyDescent="0.25">
      <c r="A1486" s="4" t="s">
        <v>264</v>
      </c>
      <c r="B1486" s="1" t="s">
        <v>1083</v>
      </c>
      <c r="C1486" s="2"/>
      <c r="D1486" s="1" t="s">
        <v>266</v>
      </c>
      <c r="E1486" s="1">
        <v>85299049</v>
      </c>
      <c r="F1486" s="1" t="s">
        <v>266</v>
      </c>
      <c r="G1486" s="1" t="s">
        <v>1003</v>
      </c>
      <c r="H1486" s="18">
        <v>75.908139333333338</v>
      </c>
      <c r="I1486" s="19">
        <f t="shared" si="61"/>
        <v>108.44019904761906</v>
      </c>
      <c r="J1486" s="19">
        <f t="shared" si="62"/>
        <v>126.51356555555557</v>
      </c>
      <c r="K1486" s="4"/>
    </row>
    <row r="1487" spans="1:11" x14ac:dyDescent="0.25">
      <c r="A1487" s="4" t="s">
        <v>264</v>
      </c>
      <c r="B1487" s="1" t="s">
        <v>1084</v>
      </c>
      <c r="C1487" s="2"/>
      <c r="D1487" s="1" t="s">
        <v>266</v>
      </c>
      <c r="E1487" s="1">
        <v>85299049</v>
      </c>
      <c r="F1487" s="1" t="s">
        <v>266</v>
      </c>
      <c r="G1487" s="1" t="s">
        <v>1003</v>
      </c>
      <c r="H1487" s="18">
        <v>79.614474966666677</v>
      </c>
      <c r="I1487" s="19">
        <f t="shared" si="61"/>
        <v>113.73496423809526</v>
      </c>
      <c r="J1487" s="19">
        <f t="shared" si="62"/>
        <v>132.69079161111114</v>
      </c>
      <c r="K1487" s="4"/>
    </row>
    <row r="1488" spans="1:11" x14ac:dyDescent="0.25">
      <c r="A1488" s="4" t="s">
        <v>264</v>
      </c>
      <c r="B1488" s="1" t="s">
        <v>1085</v>
      </c>
      <c r="C1488" s="2"/>
      <c r="D1488" s="1" t="s">
        <v>266</v>
      </c>
      <c r="E1488" s="1">
        <v>85299049</v>
      </c>
      <c r="F1488" s="1" t="s">
        <v>266</v>
      </c>
      <c r="G1488" s="1" t="s">
        <v>1003</v>
      </c>
      <c r="H1488" s="18">
        <v>23.377158699999999</v>
      </c>
      <c r="I1488" s="19">
        <f t="shared" si="61"/>
        <v>33.395941000000001</v>
      </c>
      <c r="J1488" s="19">
        <f t="shared" si="62"/>
        <v>38.961931166666666</v>
      </c>
      <c r="K1488" s="4"/>
    </row>
    <row r="1489" spans="1:11" x14ac:dyDescent="0.25">
      <c r="A1489" s="4" t="s">
        <v>264</v>
      </c>
      <c r="B1489" s="1" t="s">
        <v>1086</v>
      </c>
      <c r="C1489" s="2"/>
      <c r="D1489" s="1" t="s">
        <v>266</v>
      </c>
      <c r="E1489" s="1">
        <v>85299049</v>
      </c>
      <c r="F1489" s="1" t="s">
        <v>266</v>
      </c>
      <c r="G1489" s="1" t="s">
        <v>1003</v>
      </c>
      <c r="H1489" s="18">
        <v>31.559000000000001</v>
      </c>
      <c r="I1489" s="19">
        <f t="shared" si="61"/>
        <v>45.08428571428572</v>
      </c>
      <c r="J1489" s="19">
        <f t="shared" si="62"/>
        <v>52.598333333333336</v>
      </c>
      <c r="K1489" s="4"/>
    </row>
    <row r="1490" spans="1:11" x14ac:dyDescent="0.25">
      <c r="A1490" s="4" t="s">
        <v>264</v>
      </c>
      <c r="B1490" s="1" t="s">
        <v>1087</v>
      </c>
      <c r="C1490" s="2"/>
      <c r="D1490" s="1" t="s">
        <v>266</v>
      </c>
      <c r="E1490" s="1">
        <v>85299049</v>
      </c>
      <c r="F1490" s="1" t="s">
        <v>266</v>
      </c>
      <c r="G1490" s="1" t="s">
        <v>1003</v>
      </c>
      <c r="H1490" s="18">
        <v>39.6</v>
      </c>
      <c r="I1490" s="19">
        <f t="shared" si="61"/>
        <v>56.571428571428577</v>
      </c>
      <c r="J1490" s="19">
        <f t="shared" si="62"/>
        <v>66</v>
      </c>
      <c r="K1490" s="4"/>
    </row>
    <row r="1491" spans="1:11" x14ac:dyDescent="0.25">
      <c r="A1491" s="4" t="s">
        <v>264</v>
      </c>
      <c r="B1491" s="1" t="s">
        <v>1088</v>
      </c>
      <c r="C1491" s="2"/>
      <c r="D1491" s="1" t="s">
        <v>266</v>
      </c>
      <c r="E1491" s="1">
        <v>85299049</v>
      </c>
      <c r="F1491" s="1" t="s">
        <v>266</v>
      </c>
      <c r="G1491" s="1" t="s">
        <v>1003</v>
      </c>
      <c r="H1491" s="18">
        <v>17.600000000000001</v>
      </c>
      <c r="I1491" s="19">
        <f t="shared" si="61"/>
        <v>25.142857142857146</v>
      </c>
      <c r="J1491" s="19">
        <f t="shared" si="62"/>
        <v>29.333333333333336</v>
      </c>
      <c r="K1491" s="4"/>
    </row>
    <row r="1492" spans="1:11" x14ac:dyDescent="0.25">
      <c r="A1492" s="4" t="s">
        <v>264</v>
      </c>
      <c r="B1492" s="1" t="s">
        <v>1089</v>
      </c>
      <c r="C1492" s="2"/>
      <c r="D1492" s="1" t="s">
        <v>266</v>
      </c>
      <c r="E1492" s="1">
        <v>85299049</v>
      </c>
      <c r="F1492" s="1" t="s">
        <v>266</v>
      </c>
      <c r="G1492" s="1" t="s">
        <v>1003</v>
      </c>
      <c r="H1492" s="18">
        <v>21.45</v>
      </c>
      <c r="I1492" s="19">
        <f t="shared" si="61"/>
        <v>30.642857142857142</v>
      </c>
      <c r="J1492" s="19">
        <f t="shared" si="62"/>
        <v>35.75</v>
      </c>
      <c r="K1492" s="4"/>
    </row>
    <row r="1493" spans="1:11" x14ac:dyDescent="0.25">
      <c r="A1493" s="4" t="s">
        <v>264</v>
      </c>
      <c r="B1493" s="1" t="s">
        <v>1090</v>
      </c>
      <c r="C1493" s="2"/>
      <c r="D1493" s="1" t="s">
        <v>266</v>
      </c>
      <c r="E1493" s="1">
        <v>85299049</v>
      </c>
      <c r="F1493" s="1" t="s">
        <v>266</v>
      </c>
      <c r="G1493" s="1" t="s">
        <v>1003</v>
      </c>
      <c r="H1493" s="18">
        <v>21.945</v>
      </c>
      <c r="I1493" s="19">
        <f t="shared" si="61"/>
        <v>31.35</v>
      </c>
      <c r="J1493" s="19">
        <f t="shared" si="62"/>
        <v>36.575000000000003</v>
      </c>
      <c r="K1493" s="4"/>
    </row>
    <row r="1494" spans="1:11" x14ac:dyDescent="0.25">
      <c r="A1494" s="4" t="s">
        <v>264</v>
      </c>
      <c r="B1494" s="1" t="s">
        <v>1091</v>
      </c>
      <c r="C1494" s="2"/>
      <c r="D1494" s="1" t="s">
        <v>266</v>
      </c>
      <c r="E1494" s="1">
        <v>85299049</v>
      </c>
      <c r="F1494" s="1" t="s">
        <v>266</v>
      </c>
      <c r="G1494" s="1" t="s">
        <v>1003</v>
      </c>
      <c r="H1494" s="18">
        <v>1.8149999999999999</v>
      </c>
      <c r="I1494" s="19">
        <f t="shared" si="61"/>
        <v>2.592857142857143</v>
      </c>
      <c r="J1494" s="19">
        <f t="shared" si="62"/>
        <v>3.0249999999999999</v>
      </c>
      <c r="K1494" s="4"/>
    </row>
    <row r="1495" spans="1:11" x14ac:dyDescent="0.25">
      <c r="A1495" s="4" t="s">
        <v>264</v>
      </c>
      <c r="B1495" s="1" t="s">
        <v>1092</v>
      </c>
      <c r="C1495" s="2"/>
      <c r="D1495" s="1" t="s">
        <v>266</v>
      </c>
      <c r="E1495" s="1">
        <v>85299049</v>
      </c>
      <c r="F1495" s="1" t="s">
        <v>266</v>
      </c>
      <c r="G1495" s="1" t="s">
        <v>1003</v>
      </c>
      <c r="H1495" s="18">
        <v>1.8919999999999999</v>
      </c>
      <c r="I1495" s="19">
        <f t="shared" si="61"/>
        <v>2.7028571428571428</v>
      </c>
      <c r="J1495" s="19">
        <f t="shared" si="62"/>
        <v>3.1533333333333333</v>
      </c>
      <c r="K1495" s="4"/>
    </row>
    <row r="1496" spans="1:11" x14ac:dyDescent="0.25">
      <c r="A1496" s="4" t="s">
        <v>264</v>
      </c>
      <c r="B1496" s="1" t="s">
        <v>1093</v>
      </c>
      <c r="C1496" s="2"/>
      <c r="D1496" s="1" t="s">
        <v>266</v>
      </c>
      <c r="E1496" s="1">
        <v>85299049</v>
      </c>
      <c r="F1496" s="1" t="s">
        <v>266</v>
      </c>
      <c r="G1496" s="1" t="s">
        <v>1003</v>
      </c>
      <c r="H1496" s="18">
        <v>5.3789999999999996</v>
      </c>
      <c r="I1496" s="19">
        <f t="shared" si="61"/>
        <v>7.6842857142857142</v>
      </c>
      <c r="J1496" s="19">
        <f t="shared" si="62"/>
        <v>8.9649999999999999</v>
      </c>
      <c r="K1496" s="4"/>
    </row>
    <row r="1497" spans="1:11" x14ac:dyDescent="0.25">
      <c r="A1497" s="4" t="s">
        <v>264</v>
      </c>
      <c r="B1497" s="1" t="s">
        <v>1094</v>
      </c>
      <c r="C1497" s="2"/>
      <c r="D1497" s="1" t="s">
        <v>266</v>
      </c>
      <c r="E1497" s="1">
        <v>85299049</v>
      </c>
      <c r="F1497" s="1" t="s">
        <v>266</v>
      </c>
      <c r="G1497" s="1" t="s">
        <v>1003</v>
      </c>
      <c r="H1497" s="18">
        <v>5.3789999999999996</v>
      </c>
      <c r="I1497" s="19">
        <f t="shared" si="61"/>
        <v>7.6842857142857142</v>
      </c>
      <c r="J1497" s="19">
        <f t="shared" si="62"/>
        <v>8.9649999999999999</v>
      </c>
      <c r="K1497" s="4"/>
    </row>
    <row r="1498" spans="1:11" x14ac:dyDescent="0.25">
      <c r="A1498" s="4" t="s">
        <v>264</v>
      </c>
      <c r="B1498" s="1" t="s">
        <v>1095</v>
      </c>
      <c r="C1498" s="2"/>
      <c r="D1498" s="1" t="s">
        <v>266</v>
      </c>
      <c r="E1498" s="1">
        <v>85299049</v>
      </c>
      <c r="F1498" s="1" t="s">
        <v>266</v>
      </c>
      <c r="G1498" s="1" t="s">
        <v>1003</v>
      </c>
      <c r="H1498" s="18">
        <v>2.6950000000000003</v>
      </c>
      <c r="I1498" s="19">
        <f t="shared" si="61"/>
        <v>3.8500000000000005</v>
      </c>
      <c r="J1498" s="19">
        <f t="shared" si="62"/>
        <v>4.4916666666666671</v>
      </c>
      <c r="K1498" s="4"/>
    </row>
    <row r="1499" spans="1:11" x14ac:dyDescent="0.25">
      <c r="A1499" s="4" t="s">
        <v>264</v>
      </c>
      <c r="B1499" s="1" t="s">
        <v>1096</v>
      </c>
      <c r="C1499" s="2"/>
      <c r="D1499" s="1" t="s">
        <v>266</v>
      </c>
      <c r="E1499" s="1">
        <v>85299049</v>
      </c>
      <c r="F1499" s="1" t="s">
        <v>266</v>
      </c>
      <c r="G1499" s="1" t="s">
        <v>1003</v>
      </c>
      <c r="H1499" s="18">
        <v>5.3789999999999996</v>
      </c>
      <c r="I1499" s="19">
        <f t="shared" si="61"/>
        <v>7.6842857142857142</v>
      </c>
      <c r="J1499" s="19">
        <f t="shared" si="62"/>
        <v>8.9649999999999999</v>
      </c>
      <c r="K1499" s="4"/>
    </row>
    <row r="1500" spans="1:11" x14ac:dyDescent="0.25">
      <c r="A1500" s="4" t="s">
        <v>264</v>
      </c>
      <c r="B1500" s="1" t="s">
        <v>1097</v>
      </c>
      <c r="C1500" s="2"/>
      <c r="D1500" s="1" t="s">
        <v>266</v>
      </c>
      <c r="E1500" s="1">
        <v>85299049</v>
      </c>
      <c r="F1500" s="1" t="s">
        <v>266</v>
      </c>
      <c r="G1500" s="1" t="s">
        <v>1003</v>
      </c>
      <c r="H1500" s="18">
        <v>5.3789999999999996</v>
      </c>
      <c r="I1500" s="19">
        <f t="shared" si="61"/>
        <v>7.6842857142857142</v>
      </c>
      <c r="J1500" s="19">
        <f t="shared" si="62"/>
        <v>8.9649999999999999</v>
      </c>
      <c r="K1500" s="4"/>
    </row>
    <row r="1501" spans="1:11" x14ac:dyDescent="0.25">
      <c r="A1501" s="4" t="s">
        <v>264</v>
      </c>
      <c r="B1501" s="1" t="s">
        <v>1098</v>
      </c>
      <c r="C1501" s="2"/>
      <c r="D1501" s="1" t="s">
        <v>266</v>
      </c>
      <c r="E1501" s="1">
        <v>85299049</v>
      </c>
      <c r="F1501" s="1" t="s">
        <v>266</v>
      </c>
      <c r="G1501" s="1" t="s">
        <v>1003</v>
      </c>
      <c r="H1501" s="18">
        <v>5.3789999999999996</v>
      </c>
      <c r="I1501" s="19">
        <f t="shared" si="61"/>
        <v>7.6842857142857142</v>
      </c>
      <c r="J1501" s="19">
        <f t="shared" si="62"/>
        <v>8.9649999999999999</v>
      </c>
      <c r="K1501" s="4"/>
    </row>
    <row r="1502" spans="1:11" x14ac:dyDescent="0.25">
      <c r="A1502" s="4" t="s">
        <v>264</v>
      </c>
      <c r="B1502" s="1" t="s">
        <v>1099</v>
      </c>
      <c r="C1502" s="2">
        <v>0.16</v>
      </c>
      <c r="D1502" s="1" t="s">
        <v>266</v>
      </c>
      <c r="E1502" s="1">
        <v>85299049</v>
      </c>
      <c r="F1502" s="1" t="s">
        <v>266</v>
      </c>
      <c r="G1502" s="1" t="s">
        <v>1003</v>
      </c>
      <c r="H1502" s="18">
        <v>4.3010000000000002</v>
      </c>
      <c r="I1502" s="19">
        <f t="shared" si="61"/>
        <v>6.144285714285715</v>
      </c>
      <c r="J1502" s="19">
        <f t="shared" si="62"/>
        <v>7.1683333333333339</v>
      </c>
      <c r="K1502" s="4"/>
    </row>
    <row r="1503" spans="1:11" x14ac:dyDescent="0.25">
      <c r="A1503" s="4" t="s">
        <v>264</v>
      </c>
      <c r="B1503" s="1" t="s">
        <v>1100</v>
      </c>
      <c r="C1503" s="2"/>
      <c r="D1503" s="1" t="s">
        <v>266</v>
      </c>
      <c r="E1503" s="1">
        <v>85299049</v>
      </c>
      <c r="F1503" s="1" t="s">
        <v>266</v>
      </c>
      <c r="G1503" s="1" t="s">
        <v>1003</v>
      </c>
      <c r="H1503" s="18">
        <v>5.17</v>
      </c>
      <c r="I1503" s="19">
        <f t="shared" si="61"/>
        <v>7.3857142857142861</v>
      </c>
      <c r="J1503" s="19">
        <f t="shared" si="62"/>
        <v>8.6166666666666671</v>
      </c>
      <c r="K1503" s="4"/>
    </row>
    <row r="1504" spans="1:11" x14ac:dyDescent="0.25">
      <c r="A1504" s="4" t="s">
        <v>264</v>
      </c>
      <c r="B1504" s="1" t="s">
        <v>1101</v>
      </c>
      <c r="C1504" s="2"/>
      <c r="D1504" s="1" t="s">
        <v>266</v>
      </c>
      <c r="E1504" s="1">
        <v>85299049</v>
      </c>
      <c r="F1504" s="1" t="s">
        <v>266</v>
      </c>
      <c r="G1504" s="1" t="s">
        <v>1003</v>
      </c>
      <c r="H1504" s="18">
        <v>7.5350000000000001</v>
      </c>
      <c r="I1504" s="19">
        <f t="shared" si="61"/>
        <v>10.764285714285716</v>
      </c>
      <c r="J1504" s="19">
        <f t="shared" si="62"/>
        <v>12.558333333333334</v>
      </c>
      <c r="K1504" s="4"/>
    </row>
    <row r="1505" spans="1:11" x14ac:dyDescent="0.25">
      <c r="A1505" s="4" t="s">
        <v>264</v>
      </c>
      <c r="B1505" s="1" t="s">
        <v>1102</v>
      </c>
      <c r="C1505" s="2"/>
      <c r="D1505" s="1" t="s">
        <v>266</v>
      </c>
      <c r="E1505" s="1">
        <v>85299049</v>
      </c>
      <c r="F1505" s="1" t="s">
        <v>266</v>
      </c>
      <c r="G1505" s="1" t="s">
        <v>1003</v>
      </c>
      <c r="H1505" s="18">
        <v>6.4569999999999999</v>
      </c>
      <c r="I1505" s="19">
        <f t="shared" si="61"/>
        <v>9.2242857142857151</v>
      </c>
      <c r="J1505" s="19">
        <f t="shared" si="62"/>
        <v>10.761666666666667</v>
      </c>
      <c r="K1505" s="4"/>
    </row>
    <row r="1506" spans="1:11" x14ac:dyDescent="0.25">
      <c r="A1506" s="4" t="s">
        <v>264</v>
      </c>
      <c r="B1506" s="1" t="s">
        <v>1103</v>
      </c>
      <c r="C1506" s="2"/>
      <c r="D1506" s="1" t="s">
        <v>266</v>
      </c>
      <c r="E1506" s="1">
        <v>85299049</v>
      </c>
      <c r="F1506" s="1" t="s">
        <v>266</v>
      </c>
      <c r="G1506" s="1" t="s">
        <v>1003</v>
      </c>
      <c r="H1506" s="18">
        <v>7.5350000000000001</v>
      </c>
      <c r="I1506" s="19">
        <f t="shared" si="61"/>
        <v>10.764285714285716</v>
      </c>
      <c r="J1506" s="19">
        <f t="shared" si="62"/>
        <v>12.558333333333334</v>
      </c>
      <c r="K1506" s="4"/>
    </row>
    <row r="1507" spans="1:11" x14ac:dyDescent="0.25">
      <c r="A1507" s="4" t="s">
        <v>264</v>
      </c>
      <c r="B1507" s="1" t="s">
        <v>1104</v>
      </c>
      <c r="C1507" s="2"/>
      <c r="D1507" s="1" t="s">
        <v>266</v>
      </c>
      <c r="E1507" s="1">
        <v>85299049</v>
      </c>
      <c r="F1507" s="1" t="s">
        <v>266</v>
      </c>
      <c r="G1507" s="1" t="s">
        <v>1003</v>
      </c>
      <c r="H1507" s="18">
        <v>10.768999999999998</v>
      </c>
      <c r="I1507" s="19">
        <f t="shared" si="61"/>
        <v>15.384285714285713</v>
      </c>
      <c r="J1507" s="19">
        <f t="shared" si="62"/>
        <v>17.948333333333331</v>
      </c>
      <c r="K1507" s="4"/>
    </row>
    <row r="1508" spans="1:11" x14ac:dyDescent="0.25">
      <c r="A1508" s="4" t="s">
        <v>264</v>
      </c>
      <c r="B1508" s="1" t="s">
        <v>1105</v>
      </c>
      <c r="C1508" s="2"/>
      <c r="D1508" s="1" t="s">
        <v>266</v>
      </c>
      <c r="E1508" s="1">
        <v>85299049</v>
      </c>
      <c r="F1508" s="1" t="s">
        <v>266</v>
      </c>
      <c r="G1508" s="1" t="s">
        <v>1003</v>
      </c>
      <c r="H1508" s="18">
        <v>4.3010000000000002</v>
      </c>
      <c r="I1508" s="19">
        <f t="shared" si="61"/>
        <v>6.144285714285715</v>
      </c>
      <c r="J1508" s="19">
        <f t="shared" si="62"/>
        <v>7.1683333333333339</v>
      </c>
      <c r="K1508" s="4"/>
    </row>
    <row r="1509" spans="1:11" x14ac:dyDescent="0.25">
      <c r="A1509" s="4" t="s">
        <v>264</v>
      </c>
      <c r="B1509" s="1" t="s">
        <v>1106</v>
      </c>
      <c r="C1509" s="2"/>
      <c r="D1509" s="1" t="s">
        <v>266</v>
      </c>
      <c r="E1509" s="1">
        <v>85299049</v>
      </c>
      <c r="F1509" s="1" t="s">
        <v>266</v>
      </c>
      <c r="G1509" s="1" t="s">
        <v>1003</v>
      </c>
      <c r="H1509" s="18">
        <v>4.851</v>
      </c>
      <c r="I1509" s="19">
        <f t="shared" si="61"/>
        <v>6.9300000000000006</v>
      </c>
      <c r="J1509" s="19">
        <f t="shared" si="62"/>
        <v>8.0850000000000009</v>
      </c>
      <c r="K1509" s="4"/>
    </row>
    <row r="1510" spans="1:11" x14ac:dyDescent="0.25">
      <c r="A1510" s="4" t="s">
        <v>264</v>
      </c>
      <c r="B1510" s="1" t="s">
        <v>1107</v>
      </c>
      <c r="C1510" s="2"/>
      <c r="D1510" s="1" t="s">
        <v>266</v>
      </c>
      <c r="E1510" s="1">
        <v>85299049</v>
      </c>
      <c r="F1510" s="1" t="s">
        <v>266</v>
      </c>
      <c r="G1510" s="1" t="s">
        <v>1003</v>
      </c>
      <c r="H1510" s="18">
        <v>5.3789999999999996</v>
      </c>
      <c r="I1510" s="19">
        <f t="shared" si="61"/>
        <v>7.6842857142857142</v>
      </c>
      <c r="J1510" s="19">
        <f t="shared" si="62"/>
        <v>8.9649999999999999</v>
      </c>
      <c r="K1510" s="4"/>
    </row>
    <row r="1511" spans="1:11" x14ac:dyDescent="0.25">
      <c r="A1511" s="4" t="s">
        <v>264</v>
      </c>
      <c r="B1511" s="1" t="s">
        <v>1108</v>
      </c>
      <c r="C1511" s="2"/>
      <c r="D1511" s="1" t="s">
        <v>266</v>
      </c>
      <c r="E1511" s="1">
        <v>85299049</v>
      </c>
      <c r="F1511" s="1" t="s">
        <v>266</v>
      </c>
      <c r="G1511" s="1" t="s">
        <v>1003</v>
      </c>
      <c r="H1511" s="18">
        <v>6.2069164999999993</v>
      </c>
      <c r="I1511" s="19">
        <f t="shared" si="61"/>
        <v>8.8670235714285717</v>
      </c>
      <c r="J1511" s="19">
        <f t="shared" si="62"/>
        <v>10.344860833333332</v>
      </c>
      <c r="K1511" s="4"/>
    </row>
    <row r="1512" spans="1:11" x14ac:dyDescent="0.25">
      <c r="A1512" s="4" t="s">
        <v>264</v>
      </c>
      <c r="B1512" s="1" t="s">
        <v>1109</v>
      </c>
      <c r="C1512" s="2"/>
      <c r="D1512" s="1" t="s">
        <v>266</v>
      </c>
      <c r="E1512" s="1">
        <v>85299049</v>
      </c>
      <c r="F1512" s="1" t="s">
        <v>266</v>
      </c>
      <c r="G1512" s="1" t="s">
        <v>1003</v>
      </c>
      <c r="H1512" s="18">
        <v>3.2230000000000003</v>
      </c>
      <c r="I1512" s="19">
        <f t="shared" si="61"/>
        <v>4.604285714285715</v>
      </c>
      <c r="J1512" s="19">
        <f t="shared" si="62"/>
        <v>5.371666666666667</v>
      </c>
      <c r="K1512" s="4"/>
    </row>
    <row r="1513" spans="1:11" x14ac:dyDescent="0.25">
      <c r="A1513" s="4" t="s">
        <v>264</v>
      </c>
      <c r="B1513" s="1" t="s">
        <v>1110</v>
      </c>
      <c r="C1513" s="2"/>
      <c r="D1513" s="1" t="s">
        <v>266</v>
      </c>
      <c r="E1513" s="1">
        <v>85299049</v>
      </c>
      <c r="F1513" s="1" t="s">
        <v>266</v>
      </c>
      <c r="G1513" s="1" t="s">
        <v>1003</v>
      </c>
      <c r="H1513" s="18">
        <v>6.4569999999999999</v>
      </c>
      <c r="I1513" s="19">
        <f t="shared" si="61"/>
        <v>9.2242857142857151</v>
      </c>
      <c r="J1513" s="19">
        <f t="shared" si="62"/>
        <v>10.761666666666667</v>
      </c>
      <c r="K1513" s="4"/>
    </row>
    <row r="1514" spans="1:11" x14ac:dyDescent="0.25">
      <c r="A1514" s="4" t="s">
        <v>264</v>
      </c>
      <c r="B1514" s="1" t="s">
        <v>1111</v>
      </c>
      <c r="C1514" s="2"/>
      <c r="D1514" s="1" t="s">
        <v>266</v>
      </c>
      <c r="E1514" s="1">
        <v>85299049</v>
      </c>
      <c r="F1514" s="1" t="s">
        <v>266</v>
      </c>
      <c r="G1514" s="1" t="s">
        <v>1003</v>
      </c>
      <c r="H1514" s="18">
        <v>6.4569999999999999</v>
      </c>
      <c r="I1514" s="19">
        <f t="shared" si="61"/>
        <v>9.2242857142857151</v>
      </c>
      <c r="J1514" s="19">
        <f t="shared" si="62"/>
        <v>10.761666666666667</v>
      </c>
      <c r="K1514" s="4"/>
    </row>
    <row r="1515" spans="1:11" x14ac:dyDescent="0.25">
      <c r="A1515" s="4" t="s">
        <v>264</v>
      </c>
      <c r="B1515" s="1" t="s">
        <v>1112</v>
      </c>
      <c r="C1515" s="2"/>
      <c r="D1515" s="1" t="s">
        <v>266</v>
      </c>
      <c r="E1515" s="1">
        <v>85299049</v>
      </c>
      <c r="F1515" s="1" t="s">
        <v>266</v>
      </c>
      <c r="G1515" s="1" t="s">
        <v>1003</v>
      </c>
      <c r="H1515" s="18">
        <v>3.5089999999999999</v>
      </c>
      <c r="I1515" s="19">
        <f t="shared" ref="I1515:I1578" si="63">H1515/0.7</f>
        <v>5.0128571428571433</v>
      </c>
      <c r="J1515" s="19">
        <f t="shared" si="62"/>
        <v>5.8483333333333336</v>
      </c>
      <c r="K1515" s="4"/>
    </row>
    <row r="1516" spans="1:11" x14ac:dyDescent="0.25">
      <c r="A1516" s="4" t="s">
        <v>264</v>
      </c>
      <c r="B1516" s="1" t="s">
        <v>1113</v>
      </c>
      <c r="C1516" s="2"/>
      <c r="D1516" s="1" t="s">
        <v>266</v>
      </c>
      <c r="E1516" s="1">
        <v>85299049</v>
      </c>
      <c r="F1516" s="1" t="s">
        <v>266</v>
      </c>
      <c r="G1516" s="1" t="s">
        <v>1003</v>
      </c>
      <c r="H1516" s="18">
        <v>14.003</v>
      </c>
      <c r="I1516" s="19">
        <f t="shared" si="63"/>
        <v>20.004285714285714</v>
      </c>
      <c r="J1516" s="19">
        <f t="shared" si="62"/>
        <v>23.338333333333335</v>
      </c>
      <c r="K1516" s="4"/>
    </row>
    <row r="1517" spans="1:11" x14ac:dyDescent="0.25">
      <c r="A1517" s="4" t="s">
        <v>264</v>
      </c>
      <c r="B1517" s="1" t="s">
        <v>1114</v>
      </c>
      <c r="C1517" s="2"/>
      <c r="D1517" s="1" t="s">
        <v>266</v>
      </c>
      <c r="E1517" s="1">
        <v>85299049</v>
      </c>
      <c r="F1517" s="1" t="s">
        <v>266</v>
      </c>
      <c r="G1517" s="1" t="s">
        <v>1003</v>
      </c>
      <c r="H1517" s="18">
        <v>5.9180000000000001</v>
      </c>
      <c r="I1517" s="19">
        <f t="shared" si="63"/>
        <v>8.4542857142857155</v>
      </c>
      <c r="J1517" s="19">
        <f t="shared" si="62"/>
        <v>9.8633333333333333</v>
      </c>
      <c r="K1517" s="4"/>
    </row>
    <row r="1518" spans="1:11" x14ac:dyDescent="0.25">
      <c r="A1518" s="4" t="s">
        <v>264</v>
      </c>
      <c r="B1518" s="1" t="s">
        <v>1115</v>
      </c>
      <c r="C1518" s="2"/>
      <c r="D1518" s="1" t="s">
        <v>266</v>
      </c>
      <c r="E1518" s="1">
        <v>85299049</v>
      </c>
      <c r="F1518" s="1" t="s">
        <v>266</v>
      </c>
      <c r="G1518" s="1" t="s">
        <v>1003</v>
      </c>
      <c r="H1518" s="18">
        <v>14.003</v>
      </c>
      <c r="I1518" s="19">
        <f t="shared" si="63"/>
        <v>20.004285714285714</v>
      </c>
      <c r="J1518" s="19">
        <f t="shared" si="62"/>
        <v>23.338333333333335</v>
      </c>
      <c r="K1518" s="4"/>
    </row>
    <row r="1519" spans="1:11" x14ac:dyDescent="0.25">
      <c r="A1519" s="4" t="s">
        <v>264</v>
      </c>
      <c r="B1519" s="1" t="s">
        <v>1116</v>
      </c>
      <c r="C1519" s="2"/>
      <c r="D1519" s="1" t="s">
        <v>266</v>
      </c>
      <c r="E1519" s="1">
        <v>85299049</v>
      </c>
      <c r="F1519" s="1" t="s">
        <v>266</v>
      </c>
      <c r="G1519" s="1" t="s">
        <v>1003</v>
      </c>
      <c r="H1519" s="18">
        <v>4.3010000000000002</v>
      </c>
      <c r="I1519" s="19">
        <f t="shared" si="63"/>
        <v>6.144285714285715</v>
      </c>
      <c r="J1519" s="19">
        <f t="shared" si="62"/>
        <v>7.1683333333333339</v>
      </c>
      <c r="K1519" s="4"/>
    </row>
    <row r="1520" spans="1:11" x14ac:dyDescent="0.25">
      <c r="A1520" s="4" t="s">
        <v>264</v>
      </c>
      <c r="B1520" s="1" t="s">
        <v>1117</v>
      </c>
      <c r="C1520" s="2"/>
      <c r="D1520" s="1" t="s">
        <v>266</v>
      </c>
      <c r="E1520" s="1">
        <v>85299049</v>
      </c>
      <c r="F1520" s="1" t="s">
        <v>266</v>
      </c>
      <c r="G1520" s="1" t="s">
        <v>1003</v>
      </c>
      <c r="H1520" s="18">
        <v>4.3010000000000002</v>
      </c>
      <c r="I1520" s="19">
        <f t="shared" si="63"/>
        <v>6.144285714285715</v>
      </c>
      <c r="J1520" s="19">
        <f t="shared" si="62"/>
        <v>7.1683333333333339</v>
      </c>
      <c r="K1520" s="4"/>
    </row>
    <row r="1521" spans="1:11" x14ac:dyDescent="0.25">
      <c r="A1521" s="4" t="s">
        <v>264</v>
      </c>
      <c r="B1521" s="1" t="s">
        <v>1118</v>
      </c>
      <c r="C1521" s="2"/>
      <c r="D1521" s="1" t="s">
        <v>266</v>
      </c>
      <c r="E1521" s="1">
        <v>85299049</v>
      </c>
      <c r="F1521" s="1" t="s">
        <v>266</v>
      </c>
      <c r="G1521" s="1" t="s">
        <v>1003</v>
      </c>
      <c r="H1521" s="18">
        <v>5.3789999999999996</v>
      </c>
      <c r="I1521" s="19">
        <f t="shared" si="63"/>
        <v>7.6842857142857142</v>
      </c>
      <c r="J1521" s="19">
        <f t="shared" ref="J1521:J1584" si="64">H1521/0.6</f>
        <v>8.9649999999999999</v>
      </c>
      <c r="K1521" s="4"/>
    </row>
    <row r="1522" spans="1:11" x14ac:dyDescent="0.25">
      <c r="A1522" s="4" t="s">
        <v>264</v>
      </c>
      <c r="B1522" s="1" t="s">
        <v>1119</v>
      </c>
      <c r="C1522" s="2"/>
      <c r="D1522" s="1" t="s">
        <v>266</v>
      </c>
      <c r="E1522" s="1">
        <v>85299049</v>
      </c>
      <c r="F1522" s="1" t="s">
        <v>266</v>
      </c>
      <c r="G1522" s="1" t="s">
        <v>1003</v>
      </c>
      <c r="H1522" s="18">
        <v>5.3789999999999996</v>
      </c>
      <c r="I1522" s="19">
        <f t="shared" si="63"/>
        <v>7.6842857142857142</v>
      </c>
      <c r="J1522" s="19">
        <f t="shared" si="64"/>
        <v>8.9649999999999999</v>
      </c>
      <c r="K1522" s="4"/>
    </row>
    <row r="1523" spans="1:11" x14ac:dyDescent="0.25">
      <c r="A1523" s="4" t="s">
        <v>264</v>
      </c>
      <c r="B1523" s="1" t="s">
        <v>1120</v>
      </c>
      <c r="C1523" s="2"/>
      <c r="D1523" s="1" t="s">
        <v>266</v>
      </c>
      <c r="E1523" s="1">
        <v>85299049</v>
      </c>
      <c r="F1523" s="1" t="s">
        <v>266</v>
      </c>
      <c r="G1523" s="1" t="s">
        <v>1003</v>
      </c>
      <c r="H1523" s="18">
        <v>7.5350000000000001</v>
      </c>
      <c r="I1523" s="19">
        <f t="shared" si="63"/>
        <v>10.764285714285716</v>
      </c>
      <c r="J1523" s="19">
        <f t="shared" si="64"/>
        <v>12.558333333333334</v>
      </c>
      <c r="K1523" s="4"/>
    </row>
    <row r="1524" spans="1:11" x14ac:dyDescent="0.25">
      <c r="A1524" s="4" t="s">
        <v>264</v>
      </c>
      <c r="B1524" s="1" t="s">
        <v>1121</v>
      </c>
      <c r="C1524" s="2"/>
      <c r="D1524" s="1" t="s">
        <v>266</v>
      </c>
      <c r="E1524" s="1">
        <v>85299049</v>
      </c>
      <c r="F1524" s="1" t="s">
        <v>266</v>
      </c>
      <c r="G1524" s="1" t="s">
        <v>1003</v>
      </c>
      <c r="H1524" s="18">
        <v>21.548999999999999</v>
      </c>
      <c r="I1524" s="19">
        <f t="shared" si="63"/>
        <v>30.784285714285716</v>
      </c>
      <c r="J1524" s="19">
        <f t="shared" si="64"/>
        <v>35.914999999999999</v>
      </c>
      <c r="K1524" s="4"/>
    </row>
    <row r="1525" spans="1:11" x14ac:dyDescent="0.25">
      <c r="A1525" s="4" t="s">
        <v>264</v>
      </c>
      <c r="B1525" s="1" t="s">
        <v>1122</v>
      </c>
      <c r="C1525" s="2"/>
      <c r="D1525" s="1" t="s">
        <v>266</v>
      </c>
      <c r="E1525" s="1">
        <v>85299049</v>
      </c>
      <c r="F1525" s="1" t="s">
        <v>266</v>
      </c>
      <c r="G1525" s="1" t="s">
        <v>1003</v>
      </c>
      <c r="H1525" s="18">
        <v>20.481999999999999</v>
      </c>
      <c r="I1525" s="19">
        <f t="shared" si="63"/>
        <v>29.26</v>
      </c>
      <c r="J1525" s="19">
        <f t="shared" si="64"/>
        <v>34.13666666666667</v>
      </c>
      <c r="K1525" s="4"/>
    </row>
    <row r="1526" spans="1:11" x14ac:dyDescent="0.25">
      <c r="A1526" s="4" t="s">
        <v>264</v>
      </c>
      <c r="B1526" s="1" t="s">
        <v>1123</v>
      </c>
      <c r="C1526" s="2"/>
      <c r="D1526" s="1" t="s">
        <v>266</v>
      </c>
      <c r="E1526" s="1">
        <v>85299049</v>
      </c>
      <c r="F1526" s="1" t="s">
        <v>266</v>
      </c>
      <c r="G1526" s="1" t="s">
        <v>1003</v>
      </c>
      <c r="H1526" s="18">
        <v>53.9</v>
      </c>
      <c r="I1526" s="19">
        <f t="shared" si="63"/>
        <v>77</v>
      </c>
      <c r="J1526" s="19">
        <f t="shared" si="64"/>
        <v>89.833333333333329</v>
      </c>
      <c r="K1526" s="4"/>
    </row>
    <row r="1527" spans="1:11" x14ac:dyDescent="0.25">
      <c r="A1527" s="4" t="s">
        <v>264</v>
      </c>
      <c r="B1527" s="1" t="s">
        <v>1124</v>
      </c>
      <c r="C1527" s="2"/>
      <c r="D1527" s="1" t="s">
        <v>266</v>
      </c>
      <c r="E1527" s="1">
        <v>85299049</v>
      </c>
      <c r="F1527" s="1" t="s">
        <v>266</v>
      </c>
      <c r="G1527" s="1" t="s">
        <v>1003</v>
      </c>
      <c r="H1527" s="18">
        <v>53.9</v>
      </c>
      <c r="I1527" s="19">
        <f t="shared" si="63"/>
        <v>77</v>
      </c>
      <c r="J1527" s="19">
        <f t="shared" si="64"/>
        <v>89.833333333333329</v>
      </c>
      <c r="K1527" s="4"/>
    </row>
    <row r="1528" spans="1:11" x14ac:dyDescent="0.25">
      <c r="A1528" s="4" t="s">
        <v>264</v>
      </c>
      <c r="B1528" s="1" t="s">
        <v>1125</v>
      </c>
      <c r="C1528" s="2"/>
      <c r="D1528" s="1" t="s">
        <v>266</v>
      </c>
      <c r="E1528" s="1">
        <v>85299049</v>
      </c>
      <c r="F1528" s="1" t="s">
        <v>266</v>
      </c>
      <c r="G1528" s="1" t="s">
        <v>1003</v>
      </c>
      <c r="H1528" s="18">
        <v>8.6240000000000006</v>
      </c>
      <c r="I1528" s="19">
        <f t="shared" si="63"/>
        <v>12.320000000000002</v>
      </c>
      <c r="J1528" s="19">
        <f t="shared" si="64"/>
        <v>14.373333333333335</v>
      </c>
      <c r="K1528" s="4"/>
    </row>
    <row r="1529" spans="1:11" x14ac:dyDescent="0.25">
      <c r="A1529" s="4" t="s">
        <v>264</v>
      </c>
      <c r="B1529" s="1" t="s">
        <v>1126</v>
      </c>
      <c r="C1529" s="2"/>
      <c r="D1529" s="1" t="s">
        <v>266</v>
      </c>
      <c r="E1529" s="1">
        <v>85299049</v>
      </c>
      <c r="F1529" s="1" t="s">
        <v>266</v>
      </c>
      <c r="G1529" s="1" t="s">
        <v>1003</v>
      </c>
      <c r="H1529" s="18">
        <v>24.255000000000003</v>
      </c>
      <c r="I1529" s="19">
        <f t="shared" si="63"/>
        <v>34.650000000000006</v>
      </c>
      <c r="J1529" s="19">
        <f t="shared" si="64"/>
        <v>40.425000000000004</v>
      </c>
      <c r="K1529" s="4"/>
    </row>
    <row r="1530" spans="1:11" x14ac:dyDescent="0.25">
      <c r="A1530" s="4" t="s">
        <v>264</v>
      </c>
      <c r="B1530" s="1" t="s">
        <v>1127</v>
      </c>
      <c r="C1530" s="2"/>
      <c r="D1530" s="1" t="s">
        <v>266</v>
      </c>
      <c r="E1530" s="1">
        <v>85299049</v>
      </c>
      <c r="F1530" s="1" t="s">
        <v>266</v>
      </c>
      <c r="G1530" s="1" t="s">
        <v>1003</v>
      </c>
      <c r="H1530" s="18">
        <v>24.255000000000003</v>
      </c>
      <c r="I1530" s="19">
        <f t="shared" si="63"/>
        <v>34.650000000000006</v>
      </c>
      <c r="J1530" s="19">
        <f t="shared" si="64"/>
        <v>40.425000000000004</v>
      </c>
      <c r="K1530" s="4"/>
    </row>
    <row r="1531" spans="1:11" x14ac:dyDescent="0.25">
      <c r="A1531" s="4" t="s">
        <v>264</v>
      </c>
      <c r="B1531" s="1" t="s">
        <v>1128</v>
      </c>
      <c r="C1531" s="2"/>
      <c r="D1531" s="1" t="s">
        <v>266</v>
      </c>
      <c r="E1531" s="1">
        <v>85299049</v>
      </c>
      <c r="F1531" s="1" t="s">
        <v>266</v>
      </c>
      <c r="G1531" s="1" t="s">
        <v>1003</v>
      </c>
      <c r="H1531" s="18">
        <v>24.255000000000003</v>
      </c>
      <c r="I1531" s="19">
        <f t="shared" si="63"/>
        <v>34.650000000000006</v>
      </c>
      <c r="J1531" s="19">
        <f t="shared" si="64"/>
        <v>40.425000000000004</v>
      </c>
      <c r="K1531" s="4"/>
    </row>
    <row r="1532" spans="1:11" x14ac:dyDescent="0.25">
      <c r="A1532" s="4" t="s">
        <v>264</v>
      </c>
      <c r="B1532" s="1" t="s">
        <v>1129</v>
      </c>
      <c r="C1532" s="2"/>
      <c r="D1532" s="1" t="s">
        <v>266</v>
      </c>
      <c r="E1532" s="1">
        <v>85299049</v>
      </c>
      <c r="F1532" s="1" t="s">
        <v>266</v>
      </c>
      <c r="G1532" s="1" t="s">
        <v>1003</v>
      </c>
      <c r="H1532" s="18">
        <v>10.620788333333333</v>
      </c>
      <c r="I1532" s="19">
        <f t="shared" si="63"/>
        <v>15.172554761904763</v>
      </c>
      <c r="J1532" s="19">
        <f t="shared" si="64"/>
        <v>17.70131388888889</v>
      </c>
      <c r="K1532" s="4"/>
    </row>
    <row r="1533" spans="1:11" x14ac:dyDescent="0.25">
      <c r="A1533" s="4" t="s">
        <v>264</v>
      </c>
      <c r="B1533" s="1" t="s">
        <v>1130</v>
      </c>
      <c r="C1533" s="2"/>
      <c r="D1533" s="1" t="s">
        <v>266</v>
      </c>
      <c r="E1533" s="1">
        <v>85299049</v>
      </c>
      <c r="F1533" s="1" t="s">
        <v>266</v>
      </c>
      <c r="G1533" s="1" t="s">
        <v>1003</v>
      </c>
      <c r="H1533" s="18">
        <v>10.820617933333333</v>
      </c>
      <c r="I1533" s="19">
        <f t="shared" si="63"/>
        <v>15.45802561904762</v>
      </c>
      <c r="J1533" s="19">
        <f t="shared" si="64"/>
        <v>18.034363222222222</v>
      </c>
      <c r="K1533" s="4"/>
    </row>
    <row r="1534" spans="1:11" x14ac:dyDescent="0.25">
      <c r="A1534" s="4" t="s">
        <v>264</v>
      </c>
      <c r="B1534" s="1" t="s">
        <v>1131</v>
      </c>
      <c r="C1534" s="2"/>
      <c r="D1534" s="1" t="s">
        <v>266</v>
      </c>
      <c r="E1534" s="1">
        <v>85299049</v>
      </c>
      <c r="F1534" s="1" t="s">
        <v>266</v>
      </c>
      <c r="G1534" s="1" t="s">
        <v>1003</v>
      </c>
      <c r="H1534" s="18">
        <v>9.6910000000000007</v>
      </c>
      <c r="I1534" s="19">
        <f t="shared" si="63"/>
        <v>13.844285714285716</v>
      </c>
      <c r="J1534" s="19">
        <f t="shared" si="64"/>
        <v>16.151666666666667</v>
      </c>
      <c r="K1534" s="4"/>
    </row>
    <row r="1535" spans="1:11" x14ac:dyDescent="0.25">
      <c r="A1535" s="4" t="s">
        <v>264</v>
      </c>
      <c r="B1535" s="1" t="s">
        <v>1132</v>
      </c>
      <c r="C1535" s="2"/>
      <c r="D1535" s="1" t="s">
        <v>266</v>
      </c>
      <c r="E1535" s="1">
        <v>85299049</v>
      </c>
      <c r="F1535" s="1" t="s">
        <v>266</v>
      </c>
      <c r="G1535" s="1" t="s">
        <v>1003</v>
      </c>
      <c r="H1535" s="18">
        <v>8.6129999999999995</v>
      </c>
      <c r="I1535" s="19">
        <f t="shared" si="63"/>
        <v>12.304285714285715</v>
      </c>
      <c r="J1535" s="19">
        <f t="shared" si="64"/>
        <v>14.355</v>
      </c>
      <c r="K1535" s="4"/>
    </row>
    <row r="1536" spans="1:11" x14ac:dyDescent="0.25">
      <c r="A1536" s="4" t="s">
        <v>264</v>
      </c>
      <c r="B1536" s="1" t="s">
        <v>1133</v>
      </c>
      <c r="C1536" s="2"/>
      <c r="D1536" s="1" t="s">
        <v>266</v>
      </c>
      <c r="E1536" s="1">
        <v>85299049</v>
      </c>
      <c r="F1536" s="1" t="s">
        <v>266</v>
      </c>
      <c r="G1536" s="1" t="s">
        <v>1003</v>
      </c>
      <c r="H1536" s="18">
        <v>114.88265666666666</v>
      </c>
      <c r="I1536" s="19">
        <f t="shared" si="63"/>
        <v>164.11808095238095</v>
      </c>
      <c r="J1536" s="19">
        <f t="shared" si="64"/>
        <v>191.47109444444445</v>
      </c>
      <c r="K1536" s="4"/>
    </row>
    <row r="1537" spans="1:11" x14ac:dyDescent="0.25">
      <c r="A1537" s="4" t="s">
        <v>264</v>
      </c>
      <c r="B1537" s="1" t="s">
        <v>1134</v>
      </c>
      <c r="C1537" s="2"/>
      <c r="D1537" s="1" t="s">
        <v>266</v>
      </c>
      <c r="E1537" s="1">
        <v>85299049</v>
      </c>
      <c r="F1537" s="1" t="s">
        <v>266</v>
      </c>
      <c r="G1537" s="1" t="s">
        <v>1003</v>
      </c>
      <c r="H1537" s="18">
        <v>289.07133066666671</v>
      </c>
      <c r="I1537" s="19">
        <f t="shared" si="63"/>
        <v>412.95904380952391</v>
      </c>
      <c r="J1537" s="19">
        <f t="shared" si="64"/>
        <v>481.7855511111112</v>
      </c>
      <c r="K1537" s="4"/>
    </row>
    <row r="1538" spans="1:11" x14ac:dyDescent="0.25">
      <c r="A1538" s="4" t="s">
        <v>264</v>
      </c>
      <c r="B1538" s="1" t="s">
        <v>1135</v>
      </c>
      <c r="C1538" s="2"/>
      <c r="D1538" s="1" t="s">
        <v>266</v>
      </c>
      <c r="E1538" s="1">
        <v>85299049</v>
      </c>
      <c r="F1538" s="1" t="s">
        <v>266</v>
      </c>
      <c r="G1538" s="1" t="s">
        <v>1003</v>
      </c>
      <c r="H1538" s="18">
        <v>5.6645495333333331</v>
      </c>
      <c r="I1538" s="19">
        <f t="shared" si="63"/>
        <v>8.0922136190476195</v>
      </c>
      <c r="J1538" s="19">
        <f t="shared" si="64"/>
        <v>9.4409158888888882</v>
      </c>
      <c r="K1538" s="4"/>
    </row>
    <row r="1539" spans="1:11" x14ac:dyDescent="0.25">
      <c r="A1539" s="4" t="s">
        <v>264</v>
      </c>
      <c r="B1539" s="1" t="s">
        <v>1136</v>
      </c>
      <c r="C1539" s="2"/>
      <c r="D1539" s="1" t="s">
        <v>266</v>
      </c>
      <c r="E1539" s="1">
        <v>85299049</v>
      </c>
      <c r="F1539" s="1" t="s">
        <v>266</v>
      </c>
      <c r="G1539" s="1" t="s">
        <v>1003</v>
      </c>
      <c r="H1539" s="18">
        <v>18.821159999999999</v>
      </c>
      <c r="I1539" s="19">
        <f t="shared" si="63"/>
        <v>26.887371428571427</v>
      </c>
      <c r="J1539" s="19">
        <f t="shared" si="64"/>
        <v>31.368600000000001</v>
      </c>
      <c r="K1539" s="4"/>
    </row>
    <row r="1540" spans="1:11" x14ac:dyDescent="0.25">
      <c r="A1540" s="4" t="s">
        <v>264</v>
      </c>
      <c r="B1540" s="1" t="s">
        <v>1137</v>
      </c>
      <c r="C1540" s="2"/>
      <c r="D1540" s="1" t="s">
        <v>266</v>
      </c>
      <c r="E1540" s="1">
        <v>85299049</v>
      </c>
      <c r="F1540" s="1" t="s">
        <v>266</v>
      </c>
      <c r="G1540" s="1" t="s">
        <v>1003</v>
      </c>
      <c r="H1540" s="18">
        <v>14.538377933333333</v>
      </c>
      <c r="I1540" s="19">
        <f t="shared" si="63"/>
        <v>20.769111333333335</v>
      </c>
      <c r="J1540" s="19">
        <f t="shared" si="64"/>
        <v>24.230629888888888</v>
      </c>
      <c r="K1540" s="4"/>
    </row>
    <row r="1541" spans="1:11" x14ac:dyDescent="0.25">
      <c r="A1541" s="4" t="s">
        <v>264</v>
      </c>
      <c r="B1541" s="1" t="s">
        <v>1138</v>
      </c>
      <c r="C1541" s="2"/>
      <c r="D1541" s="1" t="s">
        <v>266</v>
      </c>
      <c r="E1541" s="1">
        <v>85299049</v>
      </c>
      <c r="F1541" s="1" t="s">
        <v>266</v>
      </c>
      <c r="G1541" s="1" t="s">
        <v>1003</v>
      </c>
      <c r="H1541" s="18">
        <v>6.4569999999999999</v>
      </c>
      <c r="I1541" s="19">
        <f t="shared" si="63"/>
        <v>9.2242857142857151</v>
      </c>
      <c r="J1541" s="19">
        <f t="shared" si="64"/>
        <v>10.761666666666667</v>
      </c>
      <c r="K1541" s="4"/>
    </row>
    <row r="1542" spans="1:11" x14ac:dyDescent="0.25">
      <c r="A1542" s="4" t="s">
        <v>264</v>
      </c>
      <c r="B1542" s="1" t="s">
        <v>1139</v>
      </c>
      <c r="C1542" s="2"/>
      <c r="D1542" s="1" t="s">
        <v>266</v>
      </c>
      <c r="E1542" s="1">
        <v>85299049</v>
      </c>
      <c r="F1542" s="1" t="s">
        <v>266</v>
      </c>
      <c r="G1542" s="1" t="s">
        <v>1003</v>
      </c>
      <c r="H1542" s="18">
        <v>6.4569999999999999</v>
      </c>
      <c r="I1542" s="19">
        <f t="shared" si="63"/>
        <v>9.2242857142857151</v>
      </c>
      <c r="J1542" s="19">
        <f t="shared" si="64"/>
        <v>10.761666666666667</v>
      </c>
      <c r="K1542" s="4"/>
    </row>
    <row r="1543" spans="1:11" x14ac:dyDescent="0.25">
      <c r="A1543" s="4" t="s">
        <v>264</v>
      </c>
      <c r="B1543" s="1" t="s">
        <v>1140</v>
      </c>
      <c r="C1543" s="2"/>
      <c r="D1543" s="1" t="s">
        <v>266</v>
      </c>
      <c r="E1543" s="1">
        <v>85299049</v>
      </c>
      <c r="F1543" s="1" t="s">
        <v>266</v>
      </c>
      <c r="G1543" s="1" t="s">
        <v>1003</v>
      </c>
      <c r="H1543" s="18">
        <v>6.4569999999999999</v>
      </c>
      <c r="I1543" s="19">
        <f t="shared" si="63"/>
        <v>9.2242857142857151</v>
      </c>
      <c r="J1543" s="19">
        <f t="shared" si="64"/>
        <v>10.761666666666667</v>
      </c>
      <c r="K1543" s="4"/>
    </row>
    <row r="1544" spans="1:11" x14ac:dyDescent="0.25">
      <c r="A1544" s="4" t="s">
        <v>264</v>
      </c>
      <c r="B1544" s="1" t="s">
        <v>1141</v>
      </c>
      <c r="C1544" s="2">
        <v>0.2</v>
      </c>
      <c r="D1544" s="1" t="s">
        <v>266</v>
      </c>
      <c r="E1544" s="1">
        <v>85299049</v>
      </c>
      <c r="F1544" s="1" t="s">
        <v>266</v>
      </c>
      <c r="G1544" s="1" t="s">
        <v>1003</v>
      </c>
      <c r="H1544" s="18">
        <v>93.5</v>
      </c>
      <c r="I1544" s="19">
        <f t="shared" si="63"/>
        <v>133.57142857142858</v>
      </c>
      <c r="J1544" s="19">
        <f t="shared" si="64"/>
        <v>155.83333333333334</v>
      </c>
      <c r="K1544" s="4"/>
    </row>
    <row r="1545" spans="1:11" x14ac:dyDescent="0.25">
      <c r="A1545" s="4" t="s">
        <v>264</v>
      </c>
      <c r="B1545" s="1" t="s">
        <v>1142</v>
      </c>
      <c r="C1545" s="2">
        <v>0.52</v>
      </c>
      <c r="D1545" s="1" t="s">
        <v>266</v>
      </c>
      <c r="E1545" s="1">
        <v>85299049</v>
      </c>
      <c r="F1545" s="1" t="s">
        <v>266</v>
      </c>
      <c r="G1545" s="1" t="s">
        <v>1003</v>
      </c>
      <c r="H1545" s="18">
        <v>101.2</v>
      </c>
      <c r="I1545" s="19">
        <f t="shared" si="63"/>
        <v>144.57142857142858</v>
      </c>
      <c r="J1545" s="19">
        <f t="shared" si="64"/>
        <v>168.66666666666669</v>
      </c>
      <c r="K1545" s="4"/>
    </row>
    <row r="1546" spans="1:11" x14ac:dyDescent="0.25">
      <c r="A1546" s="4" t="s">
        <v>264</v>
      </c>
      <c r="B1546" s="1" t="s">
        <v>1143</v>
      </c>
      <c r="C1546" s="2"/>
      <c r="D1546" s="1" t="s">
        <v>266</v>
      </c>
      <c r="E1546" s="1">
        <v>85299049</v>
      </c>
      <c r="F1546" s="1" t="s">
        <v>266</v>
      </c>
      <c r="G1546" s="1" t="s">
        <v>1003</v>
      </c>
      <c r="H1546" s="18">
        <v>101.2</v>
      </c>
      <c r="I1546" s="19">
        <f t="shared" si="63"/>
        <v>144.57142857142858</v>
      </c>
      <c r="J1546" s="19">
        <f t="shared" si="64"/>
        <v>168.66666666666669</v>
      </c>
      <c r="K1546" s="4"/>
    </row>
    <row r="1547" spans="1:11" x14ac:dyDescent="0.25">
      <c r="A1547" s="4" t="s">
        <v>264</v>
      </c>
      <c r="B1547" s="1" t="s">
        <v>1144</v>
      </c>
      <c r="C1547" s="2">
        <v>0.38</v>
      </c>
      <c r="D1547" s="1" t="s">
        <v>266</v>
      </c>
      <c r="E1547" s="1">
        <v>85299049</v>
      </c>
      <c r="F1547" s="1" t="s">
        <v>266</v>
      </c>
      <c r="G1547" s="1" t="s">
        <v>1003</v>
      </c>
      <c r="H1547" s="18">
        <v>101.2</v>
      </c>
      <c r="I1547" s="19">
        <f t="shared" si="63"/>
        <v>144.57142857142858</v>
      </c>
      <c r="J1547" s="19">
        <f t="shared" si="64"/>
        <v>168.66666666666669</v>
      </c>
      <c r="K1547" s="4"/>
    </row>
    <row r="1548" spans="1:11" x14ac:dyDescent="0.25">
      <c r="A1548" s="4" t="s">
        <v>264</v>
      </c>
      <c r="B1548" s="1" t="s">
        <v>1145</v>
      </c>
      <c r="C1548" s="2"/>
      <c r="D1548" s="1" t="s">
        <v>266</v>
      </c>
      <c r="E1548" s="1">
        <v>85299049</v>
      </c>
      <c r="F1548" s="1" t="s">
        <v>266</v>
      </c>
      <c r="G1548" s="1" t="s">
        <v>1003</v>
      </c>
      <c r="H1548" s="18">
        <v>101.2</v>
      </c>
      <c r="I1548" s="19">
        <f t="shared" si="63"/>
        <v>144.57142857142858</v>
      </c>
      <c r="J1548" s="19">
        <f t="shared" si="64"/>
        <v>168.66666666666669</v>
      </c>
      <c r="K1548" s="4"/>
    </row>
    <row r="1549" spans="1:11" x14ac:dyDescent="0.25">
      <c r="A1549" s="4" t="s">
        <v>264</v>
      </c>
      <c r="B1549" s="1" t="s">
        <v>1146</v>
      </c>
      <c r="C1549" s="2"/>
      <c r="D1549" s="1" t="s">
        <v>266</v>
      </c>
      <c r="E1549" s="1">
        <v>85299049</v>
      </c>
      <c r="F1549" s="1" t="s">
        <v>266</v>
      </c>
      <c r="G1549" s="1" t="s">
        <v>1003</v>
      </c>
      <c r="H1549" s="18">
        <v>101.2</v>
      </c>
      <c r="I1549" s="19">
        <f t="shared" si="63"/>
        <v>144.57142857142858</v>
      </c>
      <c r="J1549" s="19">
        <f t="shared" si="64"/>
        <v>168.66666666666669</v>
      </c>
      <c r="K1549" s="4"/>
    </row>
    <row r="1550" spans="1:11" x14ac:dyDescent="0.25">
      <c r="A1550" s="4" t="s">
        <v>264</v>
      </c>
      <c r="B1550" s="1" t="s">
        <v>1147</v>
      </c>
      <c r="C1550" s="2"/>
      <c r="D1550" s="1" t="s">
        <v>266</v>
      </c>
      <c r="E1550" s="1">
        <v>85299049</v>
      </c>
      <c r="F1550" s="1" t="s">
        <v>266</v>
      </c>
      <c r="G1550" s="1" t="s">
        <v>1003</v>
      </c>
      <c r="H1550" s="18">
        <v>101.2</v>
      </c>
      <c r="I1550" s="19">
        <f t="shared" si="63"/>
        <v>144.57142857142858</v>
      </c>
      <c r="J1550" s="19">
        <f t="shared" si="64"/>
        <v>168.66666666666669</v>
      </c>
      <c r="K1550" s="4"/>
    </row>
    <row r="1551" spans="1:11" x14ac:dyDescent="0.25">
      <c r="A1551" s="4" t="s">
        <v>264</v>
      </c>
      <c r="B1551" s="1" t="s">
        <v>1148</v>
      </c>
      <c r="C1551" s="2"/>
      <c r="D1551" s="1" t="s">
        <v>266</v>
      </c>
      <c r="E1551" s="1">
        <v>85299049</v>
      </c>
      <c r="F1551" s="1" t="s">
        <v>266</v>
      </c>
      <c r="G1551" s="1" t="s">
        <v>1003</v>
      </c>
      <c r="H1551" s="18">
        <v>101.2</v>
      </c>
      <c r="I1551" s="19">
        <f t="shared" si="63"/>
        <v>144.57142857142858</v>
      </c>
      <c r="J1551" s="19">
        <f t="shared" si="64"/>
        <v>168.66666666666669</v>
      </c>
      <c r="K1551" s="4"/>
    </row>
    <row r="1552" spans="1:11" x14ac:dyDescent="0.25">
      <c r="A1552" s="4" t="s">
        <v>264</v>
      </c>
      <c r="B1552" s="1" t="s">
        <v>1149</v>
      </c>
      <c r="C1552" s="2"/>
      <c r="D1552" s="1" t="s">
        <v>266</v>
      </c>
      <c r="E1552" s="1">
        <v>85299049</v>
      </c>
      <c r="F1552" s="1" t="s">
        <v>266</v>
      </c>
      <c r="G1552" s="1" t="s">
        <v>1003</v>
      </c>
      <c r="H1552" s="18">
        <v>103.4</v>
      </c>
      <c r="I1552" s="19">
        <f t="shared" si="63"/>
        <v>147.71428571428572</v>
      </c>
      <c r="J1552" s="19">
        <f t="shared" si="64"/>
        <v>172.33333333333334</v>
      </c>
      <c r="K1552" s="4"/>
    </row>
    <row r="1553" spans="1:11" x14ac:dyDescent="0.25">
      <c r="A1553" s="4" t="s">
        <v>264</v>
      </c>
      <c r="B1553" s="1" t="s">
        <v>1150</v>
      </c>
      <c r="C1553" s="2"/>
      <c r="D1553" s="1" t="s">
        <v>266</v>
      </c>
      <c r="E1553" s="1">
        <v>85299049</v>
      </c>
      <c r="F1553" s="1" t="s">
        <v>266</v>
      </c>
      <c r="G1553" s="1" t="s">
        <v>1003</v>
      </c>
      <c r="H1553" s="18">
        <v>103.4</v>
      </c>
      <c r="I1553" s="19">
        <f t="shared" si="63"/>
        <v>147.71428571428572</v>
      </c>
      <c r="J1553" s="19">
        <f t="shared" si="64"/>
        <v>172.33333333333334</v>
      </c>
      <c r="K1553" s="4"/>
    </row>
    <row r="1554" spans="1:11" x14ac:dyDescent="0.25">
      <c r="A1554" s="4" t="s">
        <v>264</v>
      </c>
      <c r="B1554" s="1" t="s">
        <v>1151</v>
      </c>
      <c r="C1554" s="2"/>
      <c r="D1554" s="1" t="s">
        <v>266</v>
      </c>
      <c r="E1554" s="1">
        <v>85299049</v>
      </c>
      <c r="F1554" s="1" t="s">
        <v>266</v>
      </c>
      <c r="G1554" s="1" t="s">
        <v>1003</v>
      </c>
      <c r="H1554" s="18">
        <v>103.4</v>
      </c>
      <c r="I1554" s="19">
        <f t="shared" si="63"/>
        <v>147.71428571428572</v>
      </c>
      <c r="J1554" s="19">
        <f t="shared" si="64"/>
        <v>172.33333333333334</v>
      </c>
      <c r="K1554" s="4"/>
    </row>
    <row r="1555" spans="1:11" x14ac:dyDescent="0.25">
      <c r="A1555" s="4" t="s">
        <v>264</v>
      </c>
      <c r="B1555" s="1" t="s">
        <v>1152</v>
      </c>
      <c r="C1555" s="2"/>
      <c r="D1555" s="1" t="s">
        <v>266</v>
      </c>
      <c r="E1555" s="1">
        <v>85299049</v>
      </c>
      <c r="F1555" s="1" t="s">
        <v>266</v>
      </c>
      <c r="G1555" s="1" t="s">
        <v>1003</v>
      </c>
      <c r="H1555" s="18">
        <v>103.4</v>
      </c>
      <c r="I1555" s="19">
        <f t="shared" si="63"/>
        <v>147.71428571428572</v>
      </c>
      <c r="J1555" s="19">
        <f t="shared" si="64"/>
        <v>172.33333333333334</v>
      </c>
      <c r="K1555" s="4"/>
    </row>
    <row r="1556" spans="1:11" x14ac:dyDescent="0.25">
      <c r="A1556" s="4" t="s">
        <v>264</v>
      </c>
      <c r="B1556" s="1" t="s">
        <v>1153</v>
      </c>
      <c r="C1556" s="2"/>
      <c r="D1556" s="1" t="s">
        <v>266</v>
      </c>
      <c r="E1556" s="1">
        <v>85299049</v>
      </c>
      <c r="F1556" s="1" t="s">
        <v>266</v>
      </c>
      <c r="G1556" s="1" t="s">
        <v>1003</v>
      </c>
      <c r="H1556" s="18">
        <v>103.4</v>
      </c>
      <c r="I1556" s="19">
        <f t="shared" si="63"/>
        <v>147.71428571428572</v>
      </c>
      <c r="J1556" s="19">
        <f t="shared" si="64"/>
        <v>172.33333333333334</v>
      </c>
      <c r="K1556" s="4"/>
    </row>
    <row r="1557" spans="1:11" x14ac:dyDescent="0.25">
      <c r="A1557" s="4" t="s">
        <v>264</v>
      </c>
      <c r="B1557" s="1" t="s">
        <v>1154</v>
      </c>
      <c r="C1557" s="2"/>
      <c r="D1557" s="1" t="s">
        <v>266</v>
      </c>
      <c r="E1557" s="1">
        <v>85299049</v>
      </c>
      <c r="F1557" s="1" t="s">
        <v>266</v>
      </c>
      <c r="G1557" s="1" t="s">
        <v>1003</v>
      </c>
      <c r="H1557" s="18">
        <v>103.4</v>
      </c>
      <c r="I1557" s="19">
        <f t="shared" si="63"/>
        <v>147.71428571428572</v>
      </c>
      <c r="J1557" s="19">
        <f t="shared" si="64"/>
        <v>172.33333333333334</v>
      </c>
      <c r="K1557" s="4"/>
    </row>
    <row r="1558" spans="1:11" x14ac:dyDescent="0.25">
      <c r="A1558" s="4" t="s">
        <v>264</v>
      </c>
      <c r="B1558" s="1" t="s">
        <v>1155</v>
      </c>
      <c r="C1558" s="2"/>
      <c r="D1558" s="1" t="s">
        <v>266</v>
      </c>
      <c r="E1558" s="1">
        <v>85299049</v>
      </c>
      <c r="F1558" s="1" t="s">
        <v>266</v>
      </c>
      <c r="G1558" s="1" t="s">
        <v>1003</v>
      </c>
      <c r="H1558" s="18">
        <v>103.4</v>
      </c>
      <c r="I1558" s="19">
        <f t="shared" si="63"/>
        <v>147.71428571428572</v>
      </c>
      <c r="J1558" s="19">
        <f t="shared" si="64"/>
        <v>172.33333333333334</v>
      </c>
      <c r="K1558" s="4"/>
    </row>
    <row r="1559" spans="1:11" x14ac:dyDescent="0.25">
      <c r="A1559" s="4" t="s">
        <v>264</v>
      </c>
      <c r="B1559" s="1" t="s">
        <v>1156</v>
      </c>
      <c r="C1559" s="2"/>
      <c r="D1559" s="1" t="s">
        <v>266</v>
      </c>
      <c r="E1559" s="1">
        <v>85299049</v>
      </c>
      <c r="F1559" s="1" t="s">
        <v>266</v>
      </c>
      <c r="G1559" s="1" t="s">
        <v>1003</v>
      </c>
      <c r="H1559" s="18">
        <v>103.4</v>
      </c>
      <c r="I1559" s="19">
        <f t="shared" si="63"/>
        <v>147.71428571428572</v>
      </c>
      <c r="J1559" s="19">
        <f t="shared" si="64"/>
        <v>172.33333333333334</v>
      </c>
      <c r="K1559" s="4"/>
    </row>
    <row r="1560" spans="1:11" x14ac:dyDescent="0.25">
      <c r="A1560" s="4" t="s">
        <v>264</v>
      </c>
      <c r="B1560" s="1" t="s">
        <v>1157</v>
      </c>
      <c r="C1560" s="2"/>
      <c r="D1560" s="1" t="s">
        <v>266</v>
      </c>
      <c r="E1560" s="1">
        <v>85299049</v>
      </c>
      <c r="F1560" s="1" t="s">
        <v>266</v>
      </c>
      <c r="G1560" s="1" t="s">
        <v>1003</v>
      </c>
      <c r="H1560" s="18">
        <v>13.2</v>
      </c>
      <c r="I1560" s="19">
        <f t="shared" si="63"/>
        <v>18.857142857142858</v>
      </c>
      <c r="J1560" s="19">
        <f t="shared" si="64"/>
        <v>22</v>
      </c>
      <c r="K1560" s="4"/>
    </row>
    <row r="1561" spans="1:11" x14ac:dyDescent="0.25">
      <c r="A1561" s="4" t="s">
        <v>264</v>
      </c>
      <c r="B1561" s="1" t="s">
        <v>1158</v>
      </c>
      <c r="C1561" s="2"/>
      <c r="D1561" s="1" t="s">
        <v>266</v>
      </c>
      <c r="E1561" s="1">
        <v>85299049</v>
      </c>
      <c r="F1561" s="1" t="s">
        <v>266</v>
      </c>
      <c r="G1561" s="1" t="s">
        <v>1003</v>
      </c>
      <c r="H1561" s="18">
        <v>14.3</v>
      </c>
      <c r="I1561" s="19">
        <f t="shared" si="63"/>
        <v>20.428571428571431</v>
      </c>
      <c r="J1561" s="19">
        <f t="shared" si="64"/>
        <v>23.833333333333336</v>
      </c>
      <c r="K1561" s="4"/>
    </row>
    <row r="1562" spans="1:11" x14ac:dyDescent="0.25">
      <c r="A1562" s="4" t="s">
        <v>264</v>
      </c>
      <c r="B1562" s="1" t="s">
        <v>1159</v>
      </c>
      <c r="C1562" s="2">
        <v>0.64</v>
      </c>
      <c r="D1562" s="1" t="s">
        <v>266</v>
      </c>
      <c r="E1562" s="1">
        <v>85299049</v>
      </c>
      <c r="F1562" s="1" t="s">
        <v>266</v>
      </c>
      <c r="G1562" s="1" t="s">
        <v>1003</v>
      </c>
      <c r="H1562" s="18">
        <v>41.8</v>
      </c>
      <c r="I1562" s="19">
        <f t="shared" si="63"/>
        <v>59.714285714285715</v>
      </c>
      <c r="J1562" s="19">
        <f t="shared" si="64"/>
        <v>69.666666666666671</v>
      </c>
      <c r="K1562" s="4"/>
    </row>
    <row r="1563" spans="1:11" x14ac:dyDescent="0.25">
      <c r="A1563" s="4" t="s">
        <v>264</v>
      </c>
      <c r="B1563" s="1" t="s">
        <v>1160</v>
      </c>
      <c r="C1563" s="2"/>
      <c r="D1563" s="1" t="s">
        <v>266</v>
      </c>
      <c r="E1563" s="1">
        <v>85299049</v>
      </c>
      <c r="F1563" s="1" t="s">
        <v>266</v>
      </c>
      <c r="G1563" s="1" t="s">
        <v>1003</v>
      </c>
      <c r="H1563" s="18">
        <v>41.8</v>
      </c>
      <c r="I1563" s="19">
        <f t="shared" si="63"/>
        <v>59.714285714285715</v>
      </c>
      <c r="J1563" s="19">
        <f t="shared" si="64"/>
        <v>69.666666666666671</v>
      </c>
      <c r="K1563" s="4"/>
    </row>
    <row r="1564" spans="1:11" x14ac:dyDescent="0.25">
      <c r="A1564" s="4" t="s">
        <v>264</v>
      </c>
      <c r="B1564" s="1" t="s">
        <v>1161</v>
      </c>
      <c r="C1564" s="2"/>
      <c r="D1564" s="1" t="s">
        <v>266</v>
      </c>
      <c r="E1564" s="1">
        <v>85299049</v>
      </c>
      <c r="F1564" s="1" t="s">
        <v>266</v>
      </c>
      <c r="G1564" s="1" t="s">
        <v>1003</v>
      </c>
      <c r="H1564" s="18">
        <v>41.8</v>
      </c>
      <c r="I1564" s="19">
        <f t="shared" si="63"/>
        <v>59.714285714285715</v>
      </c>
      <c r="J1564" s="19">
        <f t="shared" si="64"/>
        <v>69.666666666666671</v>
      </c>
      <c r="K1564" s="4"/>
    </row>
    <row r="1565" spans="1:11" x14ac:dyDescent="0.25">
      <c r="A1565" s="4" t="s">
        <v>264</v>
      </c>
      <c r="B1565" s="1" t="s">
        <v>1162</v>
      </c>
      <c r="C1565" s="2"/>
      <c r="D1565" s="1" t="s">
        <v>266</v>
      </c>
      <c r="E1565" s="1">
        <v>85299049</v>
      </c>
      <c r="F1565" s="1" t="s">
        <v>266</v>
      </c>
      <c r="G1565" s="1" t="s">
        <v>1003</v>
      </c>
      <c r="H1565" s="18">
        <v>30.8</v>
      </c>
      <c r="I1565" s="19">
        <f t="shared" si="63"/>
        <v>44.000000000000007</v>
      </c>
      <c r="J1565" s="19">
        <f t="shared" si="64"/>
        <v>51.333333333333336</v>
      </c>
      <c r="K1565" s="4"/>
    </row>
    <row r="1566" spans="1:11" x14ac:dyDescent="0.25">
      <c r="A1566" s="4" t="s">
        <v>264</v>
      </c>
      <c r="B1566" s="1" t="s">
        <v>1163</v>
      </c>
      <c r="C1566" s="2"/>
      <c r="D1566" s="1" t="s">
        <v>266</v>
      </c>
      <c r="E1566" s="1">
        <v>85299049</v>
      </c>
      <c r="F1566" s="1" t="s">
        <v>266</v>
      </c>
      <c r="G1566" s="1" t="s">
        <v>1003</v>
      </c>
      <c r="H1566" s="18">
        <v>47.3</v>
      </c>
      <c r="I1566" s="19">
        <f t="shared" si="63"/>
        <v>67.571428571428569</v>
      </c>
      <c r="J1566" s="19">
        <f t="shared" si="64"/>
        <v>78.833333333333329</v>
      </c>
      <c r="K1566" s="4"/>
    </row>
    <row r="1567" spans="1:11" x14ac:dyDescent="0.25">
      <c r="A1567" s="4" t="s">
        <v>264</v>
      </c>
      <c r="B1567" s="1" t="s">
        <v>1164</v>
      </c>
      <c r="C1567" s="2"/>
      <c r="D1567" s="1" t="s">
        <v>266</v>
      </c>
      <c r="E1567" s="1">
        <v>85299049</v>
      </c>
      <c r="F1567" s="1" t="s">
        <v>266</v>
      </c>
      <c r="G1567" s="1" t="s">
        <v>1003</v>
      </c>
      <c r="H1567" s="18">
        <v>17.480830066666663</v>
      </c>
      <c r="I1567" s="19">
        <f t="shared" si="63"/>
        <v>24.972614380952376</v>
      </c>
      <c r="J1567" s="19">
        <f t="shared" si="64"/>
        <v>29.134716777777772</v>
      </c>
      <c r="K1567" s="4"/>
    </row>
    <row r="1568" spans="1:11" x14ac:dyDescent="0.25">
      <c r="A1568" s="4" t="s">
        <v>264</v>
      </c>
      <c r="B1568" s="1" t="s">
        <v>1165</v>
      </c>
      <c r="C1568" s="2"/>
      <c r="D1568" s="1" t="s">
        <v>266</v>
      </c>
      <c r="E1568" s="1">
        <v>85299049</v>
      </c>
      <c r="F1568" s="1" t="s">
        <v>266</v>
      </c>
      <c r="G1568" s="1" t="s">
        <v>1003</v>
      </c>
      <c r="H1568" s="18">
        <v>13.2</v>
      </c>
      <c r="I1568" s="19">
        <f t="shared" si="63"/>
        <v>18.857142857142858</v>
      </c>
      <c r="J1568" s="19">
        <f t="shared" si="64"/>
        <v>22</v>
      </c>
      <c r="K1568" s="4"/>
    </row>
    <row r="1569" spans="1:11" x14ac:dyDescent="0.25">
      <c r="A1569" s="4" t="s">
        <v>264</v>
      </c>
      <c r="B1569" s="1" t="s">
        <v>1166</v>
      </c>
      <c r="C1569" s="2"/>
      <c r="D1569" s="1" t="s">
        <v>266</v>
      </c>
      <c r="E1569" s="1">
        <v>85299049</v>
      </c>
      <c r="F1569" s="1" t="s">
        <v>266</v>
      </c>
      <c r="G1569" s="1" t="s">
        <v>1003</v>
      </c>
      <c r="H1569" s="18">
        <v>101.2</v>
      </c>
      <c r="I1569" s="19">
        <f t="shared" si="63"/>
        <v>144.57142857142858</v>
      </c>
      <c r="J1569" s="19">
        <f t="shared" si="64"/>
        <v>168.66666666666669</v>
      </c>
      <c r="K1569" s="4"/>
    </row>
    <row r="1570" spans="1:11" x14ac:dyDescent="0.25">
      <c r="A1570" s="4" t="s">
        <v>264</v>
      </c>
      <c r="B1570" s="1" t="s">
        <v>1167</v>
      </c>
      <c r="C1570" s="2"/>
      <c r="D1570" s="1" t="s">
        <v>266</v>
      </c>
      <c r="E1570" s="1">
        <v>85299049</v>
      </c>
      <c r="F1570" s="1" t="s">
        <v>266</v>
      </c>
      <c r="G1570" s="1" t="s">
        <v>1003</v>
      </c>
      <c r="H1570" s="18">
        <v>101.2</v>
      </c>
      <c r="I1570" s="19">
        <f t="shared" si="63"/>
        <v>144.57142857142858</v>
      </c>
      <c r="J1570" s="19">
        <f t="shared" si="64"/>
        <v>168.66666666666669</v>
      </c>
      <c r="K1570" s="4"/>
    </row>
    <row r="1571" spans="1:11" x14ac:dyDescent="0.25">
      <c r="A1571" s="4" t="s">
        <v>264</v>
      </c>
      <c r="B1571" s="1" t="s">
        <v>1168</v>
      </c>
      <c r="C1571" s="2"/>
      <c r="D1571" s="1" t="s">
        <v>266</v>
      </c>
      <c r="E1571" s="1">
        <v>85299049</v>
      </c>
      <c r="F1571" s="1" t="s">
        <v>266</v>
      </c>
      <c r="G1571" s="1" t="s">
        <v>1003</v>
      </c>
      <c r="H1571" s="18">
        <v>105.6</v>
      </c>
      <c r="I1571" s="19">
        <f t="shared" si="63"/>
        <v>150.85714285714286</v>
      </c>
      <c r="J1571" s="19">
        <f t="shared" si="64"/>
        <v>176</v>
      </c>
      <c r="K1571" s="4"/>
    </row>
    <row r="1572" spans="1:11" x14ac:dyDescent="0.25">
      <c r="A1572" s="4" t="s">
        <v>264</v>
      </c>
      <c r="B1572" s="1" t="s">
        <v>1169</v>
      </c>
      <c r="C1572" s="2"/>
      <c r="D1572" s="1" t="s">
        <v>266</v>
      </c>
      <c r="E1572" s="1">
        <v>85299049</v>
      </c>
      <c r="F1572" s="1" t="s">
        <v>266</v>
      </c>
      <c r="G1572" s="1" t="s">
        <v>1003</v>
      </c>
      <c r="H1572" s="18">
        <v>49.5</v>
      </c>
      <c r="I1572" s="19">
        <f t="shared" si="63"/>
        <v>70.714285714285722</v>
      </c>
      <c r="J1572" s="19">
        <f t="shared" si="64"/>
        <v>82.5</v>
      </c>
      <c r="K1572" s="4"/>
    </row>
    <row r="1573" spans="1:11" x14ac:dyDescent="0.25">
      <c r="A1573" s="4" t="s">
        <v>264</v>
      </c>
      <c r="B1573" s="1" t="s">
        <v>1170</v>
      </c>
      <c r="C1573" s="2"/>
      <c r="D1573" s="1" t="s">
        <v>266</v>
      </c>
      <c r="E1573" s="1">
        <v>85299049</v>
      </c>
      <c r="F1573" s="1" t="s">
        <v>266</v>
      </c>
      <c r="G1573" s="1" t="s">
        <v>1003</v>
      </c>
      <c r="H1573" s="18">
        <v>130.9</v>
      </c>
      <c r="I1573" s="19">
        <f t="shared" si="63"/>
        <v>187.00000000000003</v>
      </c>
      <c r="J1573" s="19">
        <f t="shared" si="64"/>
        <v>218.16666666666669</v>
      </c>
      <c r="K1573" s="4"/>
    </row>
    <row r="1574" spans="1:11" x14ac:dyDescent="0.25">
      <c r="A1574" s="4" t="s">
        <v>264</v>
      </c>
      <c r="B1574" s="1" t="s">
        <v>1171</v>
      </c>
      <c r="C1574" s="2"/>
      <c r="D1574" s="1" t="s">
        <v>266</v>
      </c>
      <c r="E1574" s="1">
        <v>85299049</v>
      </c>
      <c r="F1574" s="1" t="s">
        <v>266</v>
      </c>
      <c r="G1574" s="1" t="s">
        <v>1003</v>
      </c>
      <c r="H1574" s="18">
        <v>16.5</v>
      </c>
      <c r="I1574" s="19">
        <f t="shared" si="63"/>
        <v>23.571428571428573</v>
      </c>
      <c r="J1574" s="19">
        <f t="shared" si="64"/>
        <v>27.5</v>
      </c>
      <c r="K1574" s="4"/>
    </row>
    <row r="1575" spans="1:11" x14ac:dyDescent="0.25">
      <c r="A1575" s="4" t="s">
        <v>264</v>
      </c>
      <c r="B1575" s="1" t="s">
        <v>1172</v>
      </c>
      <c r="C1575" s="2"/>
      <c r="D1575" s="1" t="s">
        <v>266</v>
      </c>
      <c r="E1575" s="1">
        <v>85299049</v>
      </c>
      <c r="F1575" s="1" t="s">
        <v>266</v>
      </c>
      <c r="G1575" s="1" t="s">
        <v>1003</v>
      </c>
      <c r="H1575" s="18">
        <v>63.8</v>
      </c>
      <c r="I1575" s="19">
        <f t="shared" si="63"/>
        <v>91.142857142857139</v>
      </c>
      <c r="J1575" s="19">
        <f t="shared" si="64"/>
        <v>106.33333333333333</v>
      </c>
      <c r="K1575" s="4"/>
    </row>
    <row r="1576" spans="1:11" x14ac:dyDescent="0.25">
      <c r="A1576" s="4" t="s">
        <v>264</v>
      </c>
      <c r="B1576" s="1" t="s">
        <v>1173</v>
      </c>
      <c r="C1576" s="2"/>
      <c r="D1576" s="1" t="s">
        <v>266</v>
      </c>
      <c r="E1576" s="1">
        <v>85299049</v>
      </c>
      <c r="F1576" s="1" t="s">
        <v>266</v>
      </c>
      <c r="G1576" s="1" t="s">
        <v>1003</v>
      </c>
      <c r="H1576" s="18">
        <v>89.1</v>
      </c>
      <c r="I1576" s="19">
        <f t="shared" si="63"/>
        <v>127.28571428571429</v>
      </c>
      <c r="J1576" s="19">
        <f t="shared" si="64"/>
        <v>148.5</v>
      </c>
      <c r="K1576" s="4"/>
    </row>
    <row r="1577" spans="1:11" x14ac:dyDescent="0.25">
      <c r="A1577" s="4" t="s">
        <v>264</v>
      </c>
      <c r="B1577" s="1" t="s">
        <v>1174</v>
      </c>
      <c r="C1577" s="2"/>
      <c r="D1577" s="1" t="s">
        <v>266</v>
      </c>
      <c r="E1577" s="1">
        <v>85299049</v>
      </c>
      <c r="F1577" s="1" t="s">
        <v>266</v>
      </c>
      <c r="G1577" s="1" t="s">
        <v>1003</v>
      </c>
      <c r="H1577" s="18">
        <v>137</v>
      </c>
      <c r="I1577" s="19">
        <f t="shared" si="63"/>
        <v>195.71428571428572</v>
      </c>
      <c r="J1577" s="19">
        <f t="shared" si="64"/>
        <v>228.33333333333334</v>
      </c>
      <c r="K1577" s="4"/>
    </row>
    <row r="1578" spans="1:11" x14ac:dyDescent="0.25">
      <c r="A1578" s="4" t="s">
        <v>264</v>
      </c>
      <c r="B1578" s="1" t="s">
        <v>1175</v>
      </c>
      <c r="C1578" s="2"/>
      <c r="D1578" s="1" t="s">
        <v>266</v>
      </c>
      <c r="E1578" s="1">
        <v>85299049</v>
      </c>
      <c r="F1578" s="1" t="s">
        <v>266</v>
      </c>
      <c r="G1578" s="1" t="s">
        <v>1003</v>
      </c>
      <c r="H1578" s="18">
        <v>39.6</v>
      </c>
      <c r="I1578" s="19">
        <f t="shared" si="63"/>
        <v>56.571428571428577</v>
      </c>
      <c r="J1578" s="19">
        <f t="shared" si="64"/>
        <v>66</v>
      </c>
      <c r="K1578" s="4"/>
    </row>
    <row r="1579" spans="1:11" x14ac:dyDescent="0.25">
      <c r="A1579" s="4" t="s">
        <v>264</v>
      </c>
      <c r="B1579" s="1" t="s">
        <v>1176</v>
      </c>
      <c r="C1579" s="2"/>
      <c r="D1579" s="1" t="s">
        <v>266</v>
      </c>
      <c r="E1579" s="1">
        <v>85299049</v>
      </c>
      <c r="F1579" s="1" t="s">
        <v>266</v>
      </c>
      <c r="G1579" s="1" t="s">
        <v>1003</v>
      </c>
      <c r="H1579" s="18">
        <v>102.3</v>
      </c>
      <c r="I1579" s="19">
        <f t="shared" ref="I1579:I1633" si="65">H1579/0.7</f>
        <v>146.14285714285714</v>
      </c>
      <c r="J1579" s="19">
        <f t="shared" si="64"/>
        <v>170.5</v>
      </c>
      <c r="K1579" s="4"/>
    </row>
    <row r="1580" spans="1:11" x14ac:dyDescent="0.25">
      <c r="A1580" s="4" t="s">
        <v>264</v>
      </c>
      <c r="B1580" s="1" t="s">
        <v>1177</v>
      </c>
      <c r="C1580" s="2"/>
      <c r="D1580" s="1" t="s">
        <v>266</v>
      </c>
      <c r="E1580" s="1">
        <v>85299049</v>
      </c>
      <c r="F1580" s="1" t="s">
        <v>266</v>
      </c>
      <c r="G1580" s="1" t="s">
        <v>1003</v>
      </c>
      <c r="H1580" s="18">
        <v>181.5</v>
      </c>
      <c r="I1580" s="19">
        <f t="shared" si="65"/>
        <v>259.28571428571428</v>
      </c>
      <c r="J1580" s="19">
        <f t="shared" si="64"/>
        <v>302.5</v>
      </c>
      <c r="K1580" s="4"/>
    </row>
    <row r="1581" spans="1:11" x14ac:dyDescent="0.25">
      <c r="A1581" s="4" t="s">
        <v>264</v>
      </c>
      <c r="B1581" s="1" t="s">
        <v>1178</v>
      </c>
      <c r="C1581" s="2"/>
      <c r="D1581" s="1" t="s">
        <v>266</v>
      </c>
      <c r="E1581" s="1">
        <v>85299049</v>
      </c>
      <c r="F1581" s="1" t="s">
        <v>266</v>
      </c>
      <c r="G1581" s="1" t="s">
        <v>1003</v>
      </c>
      <c r="H1581" s="18">
        <v>95.7</v>
      </c>
      <c r="I1581" s="19">
        <f t="shared" si="65"/>
        <v>136.71428571428572</v>
      </c>
      <c r="J1581" s="19">
        <f t="shared" si="64"/>
        <v>159.5</v>
      </c>
      <c r="K1581" s="4"/>
    </row>
    <row r="1582" spans="1:11" x14ac:dyDescent="0.25">
      <c r="A1582" s="4" t="s">
        <v>264</v>
      </c>
      <c r="B1582" s="1" t="s">
        <v>1179</v>
      </c>
      <c r="C1582" s="2"/>
      <c r="D1582" s="1" t="s">
        <v>266</v>
      </c>
      <c r="E1582" s="1">
        <v>85299049</v>
      </c>
      <c r="F1582" s="1" t="s">
        <v>266</v>
      </c>
      <c r="G1582" s="1" t="s">
        <v>1003</v>
      </c>
      <c r="H1582" s="18">
        <v>115.5</v>
      </c>
      <c r="I1582" s="19">
        <f t="shared" si="65"/>
        <v>165</v>
      </c>
      <c r="J1582" s="19">
        <f t="shared" si="64"/>
        <v>192.5</v>
      </c>
      <c r="K1582" s="4"/>
    </row>
    <row r="1583" spans="1:11" x14ac:dyDescent="0.25">
      <c r="A1583" s="4" t="s">
        <v>264</v>
      </c>
      <c r="B1583" s="1" t="s">
        <v>1180</v>
      </c>
      <c r="C1583" s="2"/>
      <c r="D1583" s="1" t="s">
        <v>266</v>
      </c>
      <c r="E1583" s="1">
        <v>85299049</v>
      </c>
      <c r="F1583" s="1" t="s">
        <v>266</v>
      </c>
      <c r="G1583" s="1" t="s">
        <v>1003</v>
      </c>
      <c r="H1583" s="18">
        <v>73.7</v>
      </c>
      <c r="I1583" s="19">
        <f t="shared" si="65"/>
        <v>105.28571428571429</v>
      </c>
      <c r="J1583" s="19">
        <f t="shared" si="64"/>
        <v>122.83333333333334</v>
      </c>
      <c r="K1583" s="4"/>
    </row>
    <row r="1584" spans="1:11" x14ac:dyDescent="0.25">
      <c r="A1584" s="4" t="s">
        <v>264</v>
      </c>
      <c r="B1584" s="1" t="s">
        <v>1181</v>
      </c>
      <c r="C1584" s="2"/>
      <c r="D1584" s="1" t="s">
        <v>266</v>
      </c>
      <c r="E1584" s="1">
        <v>85299049</v>
      </c>
      <c r="F1584" s="1" t="s">
        <v>266</v>
      </c>
      <c r="G1584" s="1" t="s">
        <v>1003</v>
      </c>
      <c r="H1584" s="18">
        <v>64.900000000000006</v>
      </c>
      <c r="I1584" s="19">
        <f t="shared" si="65"/>
        <v>92.714285714285722</v>
      </c>
      <c r="J1584" s="19">
        <f t="shared" si="64"/>
        <v>108.16666666666669</v>
      </c>
      <c r="K1584" s="4"/>
    </row>
    <row r="1585" spans="1:11" x14ac:dyDescent="0.25">
      <c r="A1585" s="4" t="s">
        <v>264</v>
      </c>
      <c r="B1585" s="1" t="s">
        <v>1182</v>
      </c>
      <c r="C1585" s="2"/>
      <c r="D1585" s="1" t="s">
        <v>266</v>
      </c>
      <c r="E1585" s="1">
        <v>85299049</v>
      </c>
      <c r="F1585" s="1" t="s">
        <v>266</v>
      </c>
      <c r="G1585" s="1" t="s">
        <v>1003</v>
      </c>
      <c r="H1585" s="18">
        <v>108.9</v>
      </c>
      <c r="I1585" s="19">
        <f t="shared" si="65"/>
        <v>155.57142857142858</v>
      </c>
      <c r="J1585" s="19">
        <f t="shared" ref="J1585:J1615" si="66">H1585/0.6</f>
        <v>181.50000000000003</v>
      </c>
      <c r="K1585" s="4"/>
    </row>
    <row r="1586" spans="1:11" x14ac:dyDescent="0.25">
      <c r="A1586" s="4" t="s">
        <v>264</v>
      </c>
      <c r="B1586" s="1" t="s">
        <v>1183</v>
      </c>
      <c r="C1586" s="2"/>
      <c r="D1586" s="1" t="s">
        <v>266</v>
      </c>
      <c r="E1586" s="1">
        <v>85299049</v>
      </c>
      <c r="F1586" s="1" t="s">
        <v>266</v>
      </c>
      <c r="G1586" s="1" t="s">
        <v>1003</v>
      </c>
      <c r="H1586" s="18">
        <v>123.2</v>
      </c>
      <c r="I1586" s="19">
        <f t="shared" si="65"/>
        <v>176.00000000000003</v>
      </c>
      <c r="J1586" s="19">
        <f t="shared" si="66"/>
        <v>205.33333333333334</v>
      </c>
      <c r="K1586" s="4"/>
    </row>
    <row r="1587" spans="1:11" x14ac:dyDescent="0.25">
      <c r="A1587" s="4" t="s">
        <v>264</v>
      </c>
      <c r="B1587" s="1" t="s">
        <v>1184</v>
      </c>
      <c r="C1587" s="2">
        <v>1.04</v>
      </c>
      <c r="D1587" s="1" t="s">
        <v>266</v>
      </c>
      <c r="E1587" s="1">
        <v>85299049</v>
      </c>
      <c r="F1587" s="1" t="s">
        <v>266</v>
      </c>
      <c r="G1587" s="1" t="s">
        <v>1003</v>
      </c>
      <c r="H1587" s="18">
        <v>113.3</v>
      </c>
      <c r="I1587" s="19">
        <f t="shared" si="65"/>
        <v>161.85714285714286</v>
      </c>
      <c r="J1587" s="19">
        <f t="shared" si="66"/>
        <v>188.83333333333334</v>
      </c>
      <c r="K1587" s="4"/>
    </row>
    <row r="1588" spans="1:11" x14ac:dyDescent="0.25">
      <c r="A1588" s="4" t="s">
        <v>264</v>
      </c>
      <c r="B1588" s="1" t="s">
        <v>1185</v>
      </c>
      <c r="C1588" s="2"/>
      <c r="D1588" s="1" t="s">
        <v>266</v>
      </c>
      <c r="E1588" s="1">
        <v>85299049</v>
      </c>
      <c r="F1588" s="1" t="s">
        <v>266</v>
      </c>
      <c r="G1588" s="1" t="s">
        <v>1003</v>
      </c>
      <c r="H1588" s="18">
        <v>123.2</v>
      </c>
      <c r="I1588" s="19">
        <f t="shared" si="65"/>
        <v>176.00000000000003</v>
      </c>
      <c r="J1588" s="19">
        <f t="shared" si="66"/>
        <v>205.33333333333334</v>
      </c>
      <c r="K1588" s="4"/>
    </row>
    <row r="1589" spans="1:11" x14ac:dyDescent="0.25">
      <c r="A1589" s="4" t="s">
        <v>264</v>
      </c>
      <c r="B1589" s="1" t="s">
        <v>1186</v>
      </c>
      <c r="C1589" s="2"/>
      <c r="D1589" s="1" t="s">
        <v>266</v>
      </c>
      <c r="E1589" s="1">
        <v>85299049</v>
      </c>
      <c r="F1589" s="1" t="s">
        <v>266</v>
      </c>
      <c r="G1589" s="1" t="s">
        <v>1003</v>
      </c>
      <c r="H1589" s="18">
        <v>108.9</v>
      </c>
      <c r="I1589" s="19">
        <f t="shared" si="65"/>
        <v>155.57142857142858</v>
      </c>
      <c r="J1589" s="19">
        <f t="shared" si="66"/>
        <v>181.50000000000003</v>
      </c>
      <c r="K1589" s="4"/>
    </row>
    <row r="1590" spans="1:11" x14ac:dyDescent="0.25">
      <c r="A1590" s="4" t="s">
        <v>264</v>
      </c>
      <c r="B1590" s="1" t="s">
        <v>1187</v>
      </c>
      <c r="C1590" s="2"/>
      <c r="D1590" s="1" t="s">
        <v>266</v>
      </c>
      <c r="E1590" s="1">
        <v>85299049</v>
      </c>
      <c r="F1590" s="1" t="s">
        <v>266</v>
      </c>
      <c r="G1590" s="1" t="s">
        <v>1003</v>
      </c>
      <c r="H1590" s="18">
        <v>121</v>
      </c>
      <c r="I1590" s="19">
        <f t="shared" si="65"/>
        <v>172.85714285714286</v>
      </c>
      <c r="J1590" s="19">
        <f t="shared" si="66"/>
        <v>201.66666666666669</v>
      </c>
      <c r="K1590" s="4"/>
    </row>
    <row r="1591" spans="1:11" x14ac:dyDescent="0.25">
      <c r="A1591" s="4" t="s">
        <v>264</v>
      </c>
      <c r="B1591" s="1" t="s">
        <v>1188</v>
      </c>
      <c r="C1591" s="2"/>
      <c r="D1591" s="1" t="s">
        <v>266</v>
      </c>
      <c r="E1591" s="1">
        <v>85299049</v>
      </c>
      <c r="F1591" s="1" t="s">
        <v>266</v>
      </c>
      <c r="G1591" s="1" t="s">
        <v>1003</v>
      </c>
      <c r="H1591" s="18">
        <v>56.1</v>
      </c>
      <c r="I1591" s="19">
        <f t="shared" si="65"/>
        <v>80.142857142857153</v>
      </c>
      <c r="J1591" s="19">
        <f t="shared" si="66"/>
        <v>93.5</v>
      </c>
      <c r="K1591" s="4"/>
    </row>
    <row r="1592" spans="1:11" x14ac:dyDescent="0.25">
      <c r="A1592" s="4" t="s">
        <v>264</v>
      </c>
      <c r="B1592" s="1" t="s">
        <v>1189</v>
      </c>
      <c r="C1592" s="2"/>
      <c r="D1592" s="1" t="s">
        <v>266</v>
      </c>
      <c r="E1592" s="1">
        <v>85299049</v>
      </c>
      <c r="F1592" s="1" t="s">
        <v>266</v>
      </c>
      <c r="G1592" s="1" t="s">
        <v>1003</v>
      </c>
      <c r="H1592" s="18">
        <v>71.5</v>
      </c>
      <c r="I1592" s="19">
        <f t="shared" si="65"/>
        <v>102.14285714285715</v>
      </c>
      <c r="J1592" s="19">
        <f t="shared" si="66"/>
        <v>119.16666666666667</v>
      </c>
      <c r="K1592" s="4"/>
    </row>
    <row r="1593" spans="1:11" x14ac:dyDescent="0.25">
      <c r="A1593" s="4" t="s">
        <v>264</v>
      </c>
      <c r="B1593" s="1" t="s">
        <v>1190</v>
      </c>
      <c r="C1593" s="2"/>
      <c r="D1593" s="1" t="s">
        <v>266</v>
      </c>
      <c r="E1593" s="1">
        <v>85299049</v>
      </c>
      <c r="F1593" s="1" t="s">
        <v>266</v>
      </c>
      <c r="G1593" s="1" t="s">
        <v>1003</v>
      </c>
      <c r="H1593" s="18">
        <v>292.60000000000002</v>
      </c>
      <c r="I1593" s="19">
        <f t="shared" si="65"/>
        <v>418.00000000000006</v>
      </c>
      <c r="J1593" s="19">
        <f t="shared" si="66"/>
        <v>487.66666666666674</v>
      </c>
      <c r="K1593" s="4"/>
    </row>
    <row r="1594" spans="1:11" x14ac:dyDescent="0.25">
      <c r="A1594" s="4" t="s">
        <v>264</v>
      </c>
      <c r="B1594" s="1" t="s">
        <v>1191</v>
      </c>
      <c r="C1594" s="2"/>
      <c r="D1594" s="1" t="s">
        <v>266</v>
      </c>
      <c r="E1594" s="1">
        <v>85299049</v>
      </c>
      <c r="F1594" s="1" t="s">
        <v>266</v>
      </c>
      <c r="G1594" s="1" t="s">
        <v>1003</v>
      </c>
      <c r="H1594" s="18">
        <v>37.4</v>
      </c>
      <c r="I1594" s="19">
        <f t="shared" si="65"/>
        <v>53.428571428571431</v>
      </c>
      <c r="J1594" s="19">
        <f t="shared" si="66"/>
        <v>62.333333333333336</v>
      </c>
      <c r="K1594" s="4"/>
    </row>
    <row r="1595" spans="1:11" x14ac:dyDescent="0.25">
      <c r="A1595" s="4" t="s">
        <v>264</v>
      </c>
      <c r="B1595" s="1" t="s">
        <v>1192</v>
      </c>
      <c r="C1595" s="2"/>
      <c r="D1595" s="1" t="s">
        <v>266</v>
      </c>
      <c r="E1595" s="1">
        <v>85299049</v>
      </c>
      <c r="F1595" s="1" t="s">
        <v>266</v>
      </c>
      <c r="G1595" s="1" t="s">
        <v>1003</v>
      </c>
      <c r="H1595" s="18">
        <v>37.4</v>
      </c>
      <c r="I1595" s="19">
        <f t="shared" si="65"/>
        <v>53.428571428571431</v>
      </c>
      <c r="J1595" s="19">
        <f t="shared" si="66"/>
        <v>62.333333333333336</v>
      </c>
      <c r="K1595" s="4"/>
    </row>
    <row r="1596" spans="1:11" x14ac:dyDescent="0.25">
      <c r="A1596" s="4" t="s">
        <v>264</v>
      </c>
      <c r="B1596" s="1" t="s">
        <v>1193</v>
      </c>
      <c r="C1596" s="2"/>
      <c r="D1596" s="1" t="s">
        <v>266</v>
      </c>
      <c r="E1596" s="1">
        <v>85299049</v>
      </c>
      <c r="F1596" s="1" t="s">
        <v>266</v>
      </c>
      <c r="G1596" s="1" t="s">
        <v>1003</v>
      </c>
      <c r="H1596" s="18">
        <v>37.4</v>
      </c>
      <c r="I1596" s="19">
        <f t="shared" si="65"/>
        <v>53.428571428571431</v>
      </c>
      <c r="J1596" s="19">
        <f t="shared" si="66"/>
        <v>62.333333333333336</v>
      </c>
      <c r="K1596" s="4"/>
    </row>
    <row r="1597" spans="1:11" x14ac:dyDescent="0.25">
      <c r="A1597" s="4" t="s">
        <v>264</v>
      </c>
      <c r="B1597" s="1" t="s">
        <v>1194</v>
      </c>
      <c r="C1597" s="2"/>
      <c r="D1597" s="1" t="s">
        <v>266</v>
      </c>
      <c r="E1597" s="1">
        <v>85299049</v>
      </c>
      <c r="F1597" s="1" t="s">
        <v>266</v>
      </c>
      <c r="G1597" s="1" t="s">
        <v>1003</v>
      </c>
      <c r="H1597" s="18">
        <v>45.1</v>
      </c>
      <c r="I1597" s="19">
        <f t="shared" si="65"/>
        <v>64.428571428571431</v>
      </c>
      <c r="J1597" s="19">
        <f t="shared" si="66"/>
        <v>75.166666666666671</v>
      </c>
      <c r="K1597" s="4"/>
    </row>
    <row r="1598" spans="1:11" x14ac:dyDescent="0.25">
      <c r="A1598" s="4" t="s">
        <v>264</v>
      </c>
      <c r="B1598" s="1" t="s">
        <v>1195</v>
      </c>
      <c r="C1598" s="2"/>
      <c r="D1598" s="1" t="s">
        <v>266</v>
      </c>
      <c r="E1598" s="1">
        <v>85299049</v>
      </c>
      <c r="F1598" s="1" t="s">
        <v>266</v>
      </c>
      <c r="G1598" s="1" t="s">
        <v>1003</v>
      </c>
      <c r="H1598" s="18">
        <v>27.5</v>
      </c>
      <c r="I1598" s="19">
        <f t="shared" si="65"/>
        <v>39.285714285714285</v>
      </c>
      <c r="J1598" s="19">
        <f t="shared" si="66"/>
        <v>45.833333333333336</v>
      </c>
      <c r="K1598" s="4"/>
    </row>
    <row r="1599" spans="1:11" x14ac:dyDescent="0.25">
      <c r="A1599" s="4" t="s">
        <v>264</v>
      </c>
      <c r="B1599" s="1" t="s">
        <v>1196</v>
      </c>
      <c r="C1599" s="2"/>
      <c r="D1599" s="1" t="s">
        <v>266</v>
      </c>
      <c r="E1599" s="1">
        <v>85299049</v>
      </c>
      <c r="F1599" s="1" t="s">
        <v>266</v>
      </c>
      <c r="G1599" s="1" t="s">
        <v>1003</v>
      </c>
      <c r="H1599" s="18">
        <v>34.1</v>
      </c>
      <c r="I1599" s="19">
        <f t="shared" si="65"/>
        <v>48.714285714285722</v>
      </c>
      <c r="J1599" s="19">
        <f t="shared" si="66"/>
        <v>56.833333333333336</v>
      </c>
      <c r="K1599" s="4"/>
    </row>
    <row r="1600" spans="1:11" x14ac:dyDescent="0.25">
      <c r="A1600" s="4" t="s">
        <v>264</v>
      </c>
      <c r="B1600" s="1" t="s">
        <v>1197</v>
      </c>
      <c r="C1600" s="2"/>
      <c r="D1600" s="1" t="s">
        <v>266</v>
      </c>
      <c r="E1600" s="1">
        <v>85299049</v>
      </c>
      <c r="F1600" s="1" t="s">
        <v>266</v>
      </c>
      <c r="G1600" s="1" t="s">
        <v>1003</v>
      </c>
      <c r="H1600" s="18">
        <v>37.950000000000003</v>
      </c>
      <c r="I1600" s="19">
        <f t="shared" si="65"/>
        <v>54.214285714285722</v>
      </c>
      <c r="J1600" s="19">
        <f t="shared" si="66"/>
        <v>63.250000000000007</v>
      </c>
      <c r="K1600" s="4"/>
    </row>
    <row r="1601" spans="1:11" x14ac:dyDescent="0.25">
      <c r="A1601" s="4" t="s">
        <v>264</v>
      </c>
      <c r="B1601" s="1" t="s">
        <v>1198</v>
      </c>
      <c r="C1601" s="2">
        <v>0.82</v>
      </c>
      <c r="D1601" s="1" t="s">
        <v>266</v>
      </c>
      <c r="E1601" s="1">
        <v>85299049</v>
      </c>
      <c r="F1601" s="1" t="s">
        <v>266</v>
      </c>
      <c r="G1601" s="1" t="s">
        <v>1003</v>
      </c>
      <c r="H1601" s="18">
        <v>47.3</v>
      </c>
      <c r="I1601" s="19">
        <f t="shared" si="65"/>
        <v>67.571428571428569</v>
      </c>
      <c r="J1601" s="19">
        <f t="shared" si="66"/>
        <v>78.833333333333329</v>
      </c>
      <c r="K1601" s="4"/>
    </row>
    <row r="1602" spans="1:11" x14ac:dyDescent="0.25">
      <c r="A1602" s="4" t="s">
        <v>264</v>
      </c>
      <c r="B1602" s="1" t="s">
        <v>1199</v>
      </c>
      <c r="C1602" s="2"/>
      <c r="D1602" s="1" t="s">
        <v>266</v>
      </c>
      <c r="E1602" s="1">
        <v>85299049</v>
      </c>
      <c r="F1602" s="1" t="s">
        <v>266</v>
      </c>
      <c r="G1602" s="1" t="s">
        <v>1003</v>
      </c>
      <c r="H1602" s="18">
        <v>24.2</v>
      </c>
      <c r="I1602" s="19">
        <f t="shared" si="65"/>
        <v>34.571428571428569</v>
      </c>
      <c r="J1602" s="19">
        <f t="shared" si="66"/>
        <v>40.333333333333336</v>
      </c>
      <c r="K1602" s="4"/>
    </row>
    <row r="1603" spans="1:11" x14ac:dyDescent="0.25">
      <c r="A1603" s="4" t="s">
        <v>264</v>
      </c>
      <c r="B1603" s="1" t="s">
        <v>1200</v>
      </c>
      <c r="C1603" s="2"/>
      <c r="D1603" s="1" t="s">
        <v>266</v>
      </c>
      <c r="E1603" s="1">
        <v>85299049</v>
      </c>
      <c r="F1603" s="1" t="s">
        <v>266</v>
      </c>
      <c r="G1603" s="1" t="s">
        <v>1003</v>
      </c>
      <c r="H1603" s="18">
        <v>24.2</v>
      </c>
      <c r="I1603" s="19">
        <f t="shared" si="65"/>
        <v>34.571428571428569</v>
      </c>
      <c r="J1603" s="19">
        <f t="shared" si="66"/>
        <v>40.333333333333336</v>
      </c>
      <c r="K1603" s="4"/>
    </row>
    <row r="1604" spans="1:11" x14ac:dyDescent="0.25">
      <c r="A1604" s="4" t="s">
        <v>264</v>
      </c>
      <c r="B1604" s="1" t="s">
        <v>1201</v>
      </c>
      <c r="C1604" s="2"/>
      <c r="D1604" s="1" t="s">
        <v>266</v>
      </c>
      <c r="E1604" s="1">
        <v>85299049</v>
      </c>
      <c r="F1604" s="1" t="s">
        <v>266</v>
      </c>
      <c r="G1604" s="1" t="s">
        <v>1003</v>
      </c>
      <c r="H1604" s="18">
        <v>24.2</v>
      </c>
      <c r="I1604" s="19">
        <f t="shared" si="65"/>
        <v>34.571428571428569</v>
      </c>
      <c r="J1604" s="19">
        <f t="shared" si="66"/>
        <v>40.333333333333336</v>
      </c>
      <c r="K1604" s="4"/>
    </row>
    <row r="1605" spans="1:11" x14ac:dyDescent="0.25">
      <c r="A1605" s="4" t="s">
        <v>264</v>
      </c>
      <c r="B1605" s="1" t="s">
        <v>1202</v>
      </c>
      <c r="C1605" s="2">
        <v>0.52</v>
      </c>
      <c r="D1605" s="1" t="s">
        <v>266</v>
      </c>
      <c r="E1605" s="1">
        <v>85299049</v>
      </c>
      <c r="F1605" s="1" t="s">
        <v>266</v>
      </c>
      <c r="G1605" s="1" t="s">
        <v>1003</v>
      </c>
      <c r="H1605" s="18">
        <v>50.6</v>
      </c>
      <c r="I1605" s="19">
        <f t="shared" si="65"/>
        <v>72.285714285714292</v>
      </c>
      <c r="J1605" s="19">
        <f t="shared" si="66"/>
        <v>84.333333333333343</v>
      </c>
      <c r="K1605" s="4"/>
    </row>
    <row r="1606" spans="1:11" x14ac:dyDescent="0.25">
      <c r="A1606" s="4" t="s">
        <v>264</v>
      </c>
      <c r="B1606" s="1" t="s">
        <v>1203</v>
      </c>
      <c r="C1606" s="2"/>
      <c r="D1606" s="1" t="s">
        <v>266</v>
      </c>
      <c r="E1606" s="1">
        <v>85299049</v>
      </c>
      <c r="F1606" s="1" t="s">
        <v>266</v>
      </c>
      <c r="G1606" s="1" t="s">
        <v>1003</v>
      </c>
      <c r="H1606" s="18">
        <v>50.6</v>
      </c>
      <c r="I1606" s="19">
        <f t="shared" si="65"/>
        <v>72.285714285714292</v>
      </c>
      <c r="J1606" s="19">
        <f t="shared" si="66"/>
        <v>84.333333333333343</v>
      </c>
      <c r="K1606" s="4"/>
    </row>
    <row r="1607" spans="1:11" x14ac:dyDescent="0.25">
      <c r="A1607" s="4" t="s">
        <v>264</v>
      </c>
      <c r="B1607" s="1" t="s">
        <v>1204</v>
      </c>
      <c r="C1607" s="2"/>
      <c r="D1607" s="1" t="s">
        <v>266</v>
      </c>
      <c r="E1607" s="1">
        <v>85299049</v>
      </c>
      <c r="F1607" s="1" t="s">
        <v>266</v>
      </c>
      <c r="G1607" s="1" t="s">
        <v>1003</v>
      </c>
      <c r="H1607" s="18">
        <v>23.1</v>
      </c>
      <c r="I1607" s="19">
        <f t="shared" si="65"/>
        <v>33.000000000000007</v>
      </c>
      <c r="J1607" s="19">
        <f t="shared" si="66"/>
        <v>38.500000000000007</v>
      </c>
      <c r="K1607" s="4"/>
    </row>
    <row r="1608" spans="1:11" x14ac:dyDescent="0.25">
      <c r="A1608" s="4" t="s">
        <v>264</v>
      </c>
      <c r="B1608" s="1" t="s">
        <v>1205</v>
      </c>
      <c r="C1608" s="2"/>
      <c r="D1608" s="1" t="s">
        <v>266</v>
      </c>
      <c r="E1608" s="1">
        <v>85299049</v>
      </c>
      <c r="F1608" s="1" t="s">
        <v>266</v>
      </c>
      <c r="G1608" s="1" t="s">
        <v>1003</v>
      </c>
      <c r="H1608" s="18">
        <v>38.5</v>
      </c>
      <c r="I1608" s="19">
        <f t="shared" si="65"/>
        <v>55</v>
      </c>
      <c r="J1608" s="19">
        <f t="shared" si="66"/>
        <v>64.166666666666671</v>
      </c>
      <c r="K1608" s="4"/>
    </row>
    <row r="1609" spans="1:11" x14ac:dyDescent="0.25">
      <c r="A1609" s="4" t="s">
        <v>264</v>
      </c>
      <c r="B1609" s="1" t="s">
        <v>1206</v>
      </c>
      <c r="C1609" s="2"/>
      <c r="D1609" s="1" t="s">
        <v>266</v>
      </c>
      <c r="E1609" s="1">
        <v>85299049</v>
      </c>
      <c r="F1609" s="1" t="s">
        <v>266</v>
      </c>
      <c r="G1609" s="1" t="s">
        <v>1003</v>
      </c>
      <c r="H1609" s="18">
        <v>21.45</v>
      </c>
      <c r="I1609" s="19">
        <f t="shared" si="65"/>
        <v>30.642857142857142</v>
      </c>
      <c r="J1609" s="19">
        <f t="shared" si="66"/>
        <v>35.75</v>
      </c>
      <c r="K1609" s="4"/>
    </row>
    <row r="1610" spans="1:11" x14ac:dyDescent="0.25">
      <c r="A1610" s="4" t="s">
        <v>264</v>
      </c>
      <c r="B1610" s="1" t="s">
        <v>1207</v>
      </c>
      <c r="C1610" s="2"/>
      <c r="D1610" s="1" t="s">
        <v>266</v>
      </c>
      <c r="E1610" s="1">
        <v>85299049</v>
      </c>
      <c r="F1610" s="1" t="s">
        <v>266</v>
      </c>
      <c r="G1610" s="1" t="s">
        <v>1003</v>
      </c>
      <c r="H1610" s="18">
        <v>63.8</v>
      </c>
      <c r="I1610" s="19">
        <f t="shared" si="65"/>
        <v>91.142857142857139</v>
      </c>
      <c r="J1610" s="19">
        <f t="shared" si="66"/>
        <v>106.33333333333333</v>
      </c>
      <c r="K1610" s="4"/>
    </row>
    <row r="1611" spans="1:11" x14ac:dyDescent="0.25">
      <c r="A1611" s="4" t="s">
        <v>264</v>
      </c>
      <c r="B1611" s="1" t="s">
        <v>1208</v>
      </c>
      <c r="C1611" s="2"/>
      <c r="D1611" s="1" t="s">
        <v>266</v>
      </c>
      <c r="E1611" s="1">
        <v>85299049</v>
      </c>
      <c r="F1611" s="1" t="s">
        <v>266</v>
      </c>
      <c r="G1611" s="1" t="s">
        <v>1003</v>
      </c>
      <c r="H1611" s="18">
        <v>80.3</v>
      </c>
      <c r="I1611" s="19">
        <f t="shared" si="65"/>
        <v>114.71428571428572</v>
      </c>
      <c r="J1611" s="19">
        <f t="shared" si="66"/>
        <v>133.83333333333334</v>
      </c>
      <c r="K1611" s="4"/>
    </row>
    <row r="1612" spans="1:11" x14ac:dyDescent="0.25">
      <c r="A1612" s="4" t="s">
        <v>264</v>
      </c>
      <c r="B1612" s="1" t="s">
        <v>1209</v>
      </c>
      <c r="C1612" s="2"/>
      <c r="D1612" s="1" t="s">
        <v>266</v>
      </c>
      <c r="E1612" s="1">
        <v>85299049</v>
      </c>
      <c r="F1612" s="1" t="s">
        <v>266</v>
      </c>
      <c r="G1612" s="1" t="s">
        <v>1003</v>
      </c>
      <c r="H1612" s="18">
        <v>85.8</v>
      </c>
      <c r="I1612" s="19">
        <f t="shared" si="65"/>
        <v>122.57142857142857</v>
      </c>
      <c r="J1612" s="19">
        <f t="shared" si="66"/>
        <v>143</v>
      </c>
      <c r="K1612" s="4"/>
    </row>
    <row r="1613" spans="1:11" x14ac:dyDescent="0.25">
      <c r="A1613" s="4" t="s">
        <v>264</v>
      </c>
      <c r="B1613" s="1" t="s">
        <v>1210</v>
      </c>
      <c r="C1613" s="2"/>
      <c r="D1613" s="1" t="s">
        <v>266</v>
      </c>
      <c r="E1613" s="1">
        <v>85299049</v>
      </c>
      <c r="F1613" s="1" t="s">
        <v>266</v>
      </c>
      <c r="G1613" s="1" t="s">
        <v>1003</v>
      </c>
      <c r="H1613" s="18">
        <v>42.9</v>
      </c>
      <c r="I1613" s="19">
        <f t="shared" si="65"/>
        <v>61.285714285714285</v>
      </c>
      <c r="J1613" s="19">
        <f t="shared" si="66"/>
        <v>71.5</v>
      </c>
      <c r="K1613" s="4"/>
    </row>
    <row r="1614" spans="1:11" x14ac:dyDescent="0.25">
      <c r="A1614" s="4" t="s">
        <v>264</v>
      </c>
      <c r="B1614" s="1" t="s">
        <v>1211</v>
      </c>
      <c r="C1614" s="2"/>
      <c r="D1614" s="1" t="s">
        <v>266</v>
      </c>
      <c r="E1614" s="1">
        <v>85299049</v>
      </c>
      <c r="F1614" s="1" t="s">
        <v>266</v>
      </c>
      <c r="G1614" s="1" t="s">
        <v>1003</v>
      </c>
      <c r="H1614" s="18">
        <v>372.83459343333328</v>
      </c>
      <c r="I1614" s="19">
        <f t="shared" si="65"/>
        <v>532.62084776190477</v>
      </c>
      <c r="J1614" s="19">
        <f t="shared" si="66"/>
        <v>621.39098905555545</v>
      </c>
      <c r="K1614" s="4"/>
    </row>
    <row r="1615" spans="1:11" x14ac:dyDescent="0.25">
      <c r="A1615" s="4" t="s">
        <v>264</v>
      </c>
      <c r="B1615" s="1" t="s">
        <v>1212</v>
      </c>
      <c r="C1615" s="2"/>
      <c r="D1615" s="1" t="s">
        <v>266</v>
      </c>
      <c r="E1615" s="1">
        <v>85299049</v>
      </c>
      <c r="F1615" s="1" t="s">
        <v>266</v>
      </c>
      <c r="G1615" s="1" t="s">
        <v>1003</v>
      </c>
      <c r="H1615" s="18">
        <v>368.5</v>
      </c>
      <c r="I1615" s="19">
        <f t="shared" si="65"/>
        <v>526.42857142857144</v>
      </c>
      <c r="J1615" s="19">
        <f t="shared" si="66"/>
        <v>614.16666666666674</v>
      </c>
      <c r="K1615" s="4"/>
    </row>
    <row r="1616" spans="1:11" x14ac:dyDescent="0.25">
      <c r="A1616" s="4" t="s">
        <v>264</v>
      </c>
      <c r="B1616" s="1" t="s">
        <v>1213</v>
      </c>
      <c r="C1616" s="2"/>
      <c r="D1616" s="1" t="s">
        <v>266</v>
      </c>
      <c r="E1616" s="1">
        <v>85443000</v>
      </c>
      <c r="F1616" s="1" t="s">
        <v>266</v>
      </c>
      <c r="G1616" s="1" t="s">
        <v>1003</v>
      </c>
      <c r="H1616" s="20">
        <v>16.5</v>
      </c>
      <c r="I1616" s="19">
        <f t="shared" si="65"/>
        <v>23.571428571428573</v>
      </c>
      <c r="J1616" s="19">
        <f t="shared" ref="J1616:J1633" si="67">IF(H1616&gt;=90,(H1616/0.7),(H1616/0.6))</f>
        <v>27.5</v>
      </c>
      <c r="K1616" s="4"/>
    </row>
    <row r="1617" spans="1:11" x14ac:dyDescent="0.25">
      <c r="A1617" s="4" t="s">
        <v>264</v>
      </c>
      <c r="B1617" s="1" t="s">
        <v>1214</v>
      </c>
      <c r="C1617" s="2"/>
      <c r="D1617" s="1" t="s">
        <v>266</v>
      </c>
      <c r="E1617" s="1">
        <v>85443000</v>
      </c>
      <c r="F1617" s="1" t="s">
        <v>266</v>
      </c>
      <c r="G1617" s="1" t="s">
        <v>1003</v>
      </c>
      <c r="H1617" s="20">
        <v>17.600000000000001</v>
      </c>
      <c r="I1617" s="19">
        <f t="shared" si="65"/>
        <v>25.142857142857146</v>
      </c>
      <c r="J1617" s="19">
        <f t="shared" si="67"/>
        <v>29.333333333333336</v>
      </c>
      <c r="K1617" s="4"/>
    </row>
    <row r="1618" spans="1:11" x14ac:dyDescent="0.25">
      <c r="A1618" s="4" t="s">
        <v>264</v>
      </c>
      <c r="B1618" s="1" t="s">
        <v>1215</v>
      </c>
      <c r="C1618" s="2"/>
      <c r="D1618" s="1" t="s">
        <v>266</v>
      </c>
      <c r="E1618" s="1">
        <v>85443000</v>
      </c>
      <c r="F1618" s="1" t="s">
        <v>266</v>
      </c>
      <c r="G1618" s="1" t="s">
        <v>1003</v>
      </c>
      <c r="H1618" s="20">
        <v>16.5</v>
      </c>
      <c r="I1618" s="19">
        <f t="shared" si="65"/>
        <v>23.571428571428573</v>
      </c>
      <c r="J1618" s="19">
        <f t="shared" si="67"/>
        <v>27.5</v>
      </c>
      <c r="K1618" s="4"/>
    </row>
    <row r="1619" spans="1:11" x14ac:dyDescent="0.25">
      <c r="A1619" s="4" t="s">
        <v>264</v>
      </c>
      <c r="B1619" s="1" t="s">
        <v>1216</v>
      </c>
      <c r="C1619" s="2"/>
      <c r="D1619" s="1" t="s">
        <v>266</v>
      </c>
      <c r="E1619" s="1">
        <v>85443000</v>
      </c>
      <c r="F1619" s="1" t="s">
        <v>266</v>
      </c>
      <c r="G1619" s="1" t="s">
        <v>1003</v>
      </c>
      <c r="H1619" s="20">
        <v>26.4</v>
      </c>
      <c r="I1619" s="19">
        <f t="shared" si="65"/>
        <v>37.714285714285715</v>
      </c>
      <c r="J1619" s="19">
        <f t="shared" si="67"/>
        <v>44</v>
      </c>
      <c r="K1619" s="4"/>
    </row>
    <row r="1620" spans="1:11" x14ac:dyDescent="0.25">
      <c r="A1620" s="4" t="s">
        <v>264</v>
      </c>
      <c r="B1620" s="1" t="s">
        <v>1217</v>
      </c>
      <c r="C1620" s="2"/>
      <c r="D1620" s="1" t="s">
        <v>266</v>
      </c>
      <c r="E1620" s="1">
        <v>85443000</v>
      </c>
      <c r="F1620" s="1" t="s">
        <v>266</v>
      </c>
      <c r="G1620" s="1" t="s">
        <v>1003</v>
      </c>
      <c r="H1620" s="20">
        <v>27.5</v>
      </c>
      <c r="I1620" s="19">
        <f t="shared" si="65"/>
        <v>39.285714285714285</v>
      </c>
      <c r="J1620" s="19">
        <f t="shared" si="67"/>
        <v>45.833333333333336</v>
      </c>
      <c r="K1620" s="4"/>
    </row>
    <row r="1621" spans="1:11" x14ac:dyDescent="0.25">
      <c r="A1621" s="4" t="s">
        <v>264</v>
      </c>
      <c r="B1621" s="1" t="s">
        <v>1218</v>
      </c>
      <c r="C1621" s="2"/>
      <c r="D1621" s="1" t="s">
        <v>266</v>
      </c>
      <c r="E1621" s="1">
        <v>85443000</v>
      </c>
      <c r="F1621" s="1" t="s">
        <v>266</v>
      </c>
      <c r="G1621" s="1" t="s">
        <v>1003</v>
      </c>
      <c r="H1621" s="20">
        <v>33</v>
      </c>
      <c r="I1621" s="19">
        <f t="shared" si="65"/>
        <v>47.142857142857146</v>
      </c>
      <c r="J1621" s="19">
        <f t="shared" si="67"/>
        <v>55</v>
      </c>
      <c r="K1621" s="4"/>
    </row>
    <row r="1622" spans="1:11" x14ac:dyDescent="0.25">
      <c r="A1622" s="4" t="s">
        <v>264</v>
      </c>
      <c r="B1622" s="1" t="s">
        <v>1219</v>
      </c>
      <c r="C1622" s="2"/>
      <c r="D1622" s="1" t="s">
        <v>266</v>
      </c>
      <c r="E1622" s="1">
        <v>85443000</v>
      </c>
      <c r="F1622" s="1" t="s">
        <v>266</v>
      </c>
      <c r="G1622" s="1" t="s">
        <v>1003</v>
      </c>
      <c r="H1622" s="20">
        <v>33</v>
      </c>
      <c r="I1622" s="19">
        <f t="shared" si="65"/>
        <v>47.142857142857146</v>
      </c>
      <c r="J1622" s="19">
        <f t="shared" si="67"/>
        <v>55</v>
      </c>
      <c r="K1622" s="4"/>
    </row>
    <row r="1623" spans="1:11" x14ac:dyDescent="0.25">
      <c r="A1623" s="4" t="s">
        <v>264</v>
      </c>
      <c r="B1623" s="1" t="s">
        <v>1220</v>
      </c>
      <c r="C1623" s="2"/>
      <c r="D1623" s="1" t="s">
        <v>266</v>
      </c>
      <c r="E1623" s="1">
        <v>85443000</v>
      </c>
      <c r="F1623" s="1" t="s">
        <v>266</v>
      </c>
      <c r="G1623" s="1" t="s">
        <v>1003</v>
      </c>
      <c r="H1623" s="20">
        <v>33</v>
      </c>
      <c r="I1623" s="19">
        <f t="shared" si="65"/>
        <v>47.142857142857146</v>
      </c>
      <c r="J1623" s="19">
        <f t="shared" si="67"/>
        <v>55</v>
      </c>
      <c r="K1623" s="4"/>
    </row>
    <row r="1624" spans="1:11" x14ac:dyDescent="0.25">
      <c r="A1624" s="4" t="s">
        <v>264</v>
      </c>
      <c r="B1624" s="1" t="s">
        <v>1221</v>
      </c>
      <c r="C1624" s="2"/>
      <c r="D1624" s="1" t="s">
        <v>266</v>
      </c>
      <c r="E1624" s="1">
        <v>85443000</v>
      </c>
      <c r="F1624" s="1" t="s">
        <v>266</v>
      </c>
      <c r="G1624" s="1" t="s">
        <v>1003</v>
      </c>
      <c r="H1624" s="20">
        <v>33</v>
      </c>
      <c r="I1624" s="19">
        <f t="shared" si="65"/>
        <v>47.142857142857146</v>
      </c>
      <c r="J1624" s="19">
        <f t="shared" si="67"/>
        <v>55</v>
      </c>
      <c r="K1624" s="4"/>
    </row>
    <row r="1625" spans="1:11" x14ac:dyDescent="0.25">
      <c r="A1625" s="4" t="s">
        <v>264</v>
      </c>
      <c r="B1625" s="1" t="s">
        <v>1222</v>
      </c>
      <c r="C1625" s="2"/>
      <c r="D1625" s="1" t="s">
        <v>266</v>
      </c>
      <c r="E1625" s="1">
        <v>85443000</v>
      </c>
      <c r="F1625" s="1" t="s">
        <v>266</v>
      </c>
      <c r="G1625" s="1" t="s">
        <v>1003</v>
      </c>
      <c r="H1625" s="20">
        <v>26.4</v>
      </c>
      <c r="I1625" s="19">
        <f t="shared" si="65"/>
        <v>37.714285714285715</v>
      </c>
      <c r="J1625" s="19">
        <f t="shared" si="67"/>
        <v>44</v>
      </c>
      <c r="K1625" s="4"/>
    </row>
    <row r="1626" spans="1:11" x14ac:dyDescent="0.25">
      <c r="A1626" s="4" t="s">
        <v>264</v>
      </c>
      <c r="B1626" s="1" t="s">
        <v>1223</v>
      </c>
      <c r="C1626" s="2"/>
      <c r="D1626" s="1" t="s">
        <v>266</v>
      </c>
      <c r="E1626" s="1">
        <v>85443000</v>
      </c>
      <c r="F1626" s="1" t="s">
        <v>266</v>
      </c>
      <c r="G1626" s="1" t="s">
        <v>1003</v>
      </c>
      <c r="H1626" s="20">
        <v>16.5</v>
      </c>
      <c r="I1626" s="19">
        <f t="shared" si="65"/>
        <v>23.571428571428573</v>
      </c>
      <c r="J1626" s="19">
        <f t="shared" si="67"/>
        <v>27.5</v>
      </c>
      <c r="K1626" s="4"/>
    </row>
    <row r="1627" spans="1:11" x14ac:dyDescent="0.25">
      <c r="A1627" s="4" t="s">
        <v>264</v>
      </c>
      <c r="B1627" s="1" t="s">
        <v>1224</v>
      </c>
      <c r="C1627" s="2"/>
      <c r="D1627" s="1" t="s">
        <v>266</v>
      </c>
      <c r="E1627" s="1">
        <v>85443000</v>
      </c>
      <c r="F1627" s="1" t="s">
        <v>266</v>
      </c>
      <c r="G1627" s="1" t="s">
        <v>1003</v>
      </c>
      <c r="H1627" s="20">
        <v>38.5</v>
      </c>
      <c r="I1627" s="19">
        <f t="shared" si="65"/>
        <v>55</v>
      </c>
      <c r="J1627" s="19">
        <f t="shared" si="67"/>
        <v>64.166666666666671</v>
      </c>
      <c r="K1627" s="4"/>
    </row>
    <row r="1628" spans="1:11" x14ac:dyDescent="0.25">
      <c r="A1628" s="4" t="s">
        <v>264</v>
      </c>
      <c r="B1628" s="1" t="s">
        <v>1225</v>
      </c>
      <c r="C1628" s="2"/>
      <c r="D1628" s="1" t="s">
        <v>266</v>
      </c>
      <c r="E1628" s="1">
        <v>85443000</v>
      </c>
      <c r="F1628" s="1" t="s">
        <v>266</v>
      </c>
      <c r="G1628" s="1" t="s">
        <v>1003</v>
      </c>
      <c r="H1628" s="20">
        <v>16.5</v>
      </c>
      <c r="I1628" s="19">
        <f t="shared" si="65"/>
        <v>23.571428571428573</v>
      </c>
      <c r="J1628" s="19">
        <f t="shared" si="67"/>
        <v>27.5</v>
      </c>
      <c r="K1628" s="4"/>
    </row>
    <row r="1629" spans="1:11" x14ac:dyDescent="0.25">
      <c r="A1629" s="4" t="s">
        <v>264</v>
      </c>
      <c r="B1629" s="1" t="s">
        <v>1226</v>
      </c>
      <c r="C1629" s="2"/>
      <c r="D1629" s="1" t="s">
        <v>266</v>
      </c>
      <c r="E1629" s="1">
        <v>85443000</v>
      </c>
      <c r="F1629" s="1" t="s">
        <v>266</v>
      </c>
      <c r="G1629" s="1" t="s">
        <v>1003</v>
      </c>
      <c r="H1629" s="20">
        <v>33</v>
      </c>
      <c r="I1629" s="19">
        <f t="shared" si="65"/>
        <v>47.142857142857146</v>
      </c>
      <c r="J1629" s="19">
        <f t="shared" si="67"/>
        <v>55</v>
      </c>
      <c r="K1629" s="4"/>
    </row>
    <row r="1630" spans="1:11" x14ac:dyDescent="0.25">
      <c r="A1630" s="4" t="s">
        <v>264</v>
      </c>
      <c r="B1630" s="1" t="s">
        <v>1227</v>
      </c>
      <c r="C1630" s="2"/>
      <c r="D1630" s="1" t="s">
        <v>266</v>
      </c>
      <c r="E1630" s="1">
        <v>85443000</v>
      </c>
      <c r="F1630" s="1" t="s">
        <v>266</v>
      </c>
      <c r="G1630" s="1" t="s">
        <v>1003</v>
      </c>
      <c r="H1630" s="20">
        <v>16.5</v>
      </c>
      <c r="I1630" s="19">
        <f t="shared" si="65"/>
        <v>23.571428571428573</v>
      </c>
      <c r="J1630" s="19">
        <f t="shared" si="67"/>
        <v>27.5</v>
      </c>
      <c r="K1630" s="4"/>
    </row>
    <row r="1631" spans="1:11" x14ac:dyDescent="0.25">
      <c r="A1631" s="4" t="s">
        <v>264</v>
      </c>
      <c r="B1631" s="1" t="s">
        <v>1228</v>
      </c>
      <c r="C1631" s="2"/>
      <c r="D1631" s="1" t="s">
        <v>266</v>
      </c>
      <c r="E1631" s="1">
        <v>85443000</v>
      </c>
      <c r="F1631" s="1" t="s">
        <v>266</v>
      </c>
      <c r="G1631" s="1" t="s">
        <v>1003</v>
      </c>
      <c r="H1631" s="20">
        <v>38.5</v>
      </c>
      <c r="I1631" s="19">
        <f t="shared" si="65"/>
        <v>55</v>
      </c>
      <c r="J1631" s="19">
        <f t="shared" si="67"/>
        <v>64.166666666666671</v>
      </c>
      <c r="K1631" s="4"/>
    </row>
    <row r="1632" spans="1:11" x14ac:dyDescent="0.25">
      <c r="A1632" s="4" t="s">
        <v>264</v>
      </c>
      <c r="B1632" s="1" t="s">
        <v>1229</v>
      </c>
      <c r="C1632" s="2"/>
      <c r="D1632" s="1" t="s">
        <v>266</v>
      </c>
      <c r="E1632" s="1">
        <v>85443000</v>
      </c>
      <c r="F1632" s="1" t="s">
        <v>266</v>
      </c>
      <c r="G1632" s="1" t="s">
        <v>1003</v>
      </c>
      <c r="H1632" s="20">
        <v>33</v>
      </c>
      <c r="I1632" s="19">
        <f t="shared" si="65"/>
        <v>47.142857142857146</v>
      </c>
      <c r="J1632" s="19">
        <f t="shared" si="67"/>
        <v>55</v>
      </c>
      <c r="K1632" s="4"/>
    </row>
    <row r="1633" spans="1:11" x14ac:dyDescent="0.25">
      <c r="A1633" s="4" t="s">
        <v>264</v>
      </c>
      <c r="B1633" s="1" t="s">
        <v>1230</v>
      </c>
      <c r="C1633" s="2"/>
      <c r="D1633" s="1" t="s">
        <v>266</v>
      </c>
      <c r="E1633" s="1">
        <v>85443000</v>
      </c>
      <c r="F1633" s="1" t="s">
        <v>266</v>
      </c>
      <c r="G1633" s="1" t="s">
        <v>1003</v>
      </c>
      <c r="H1633" s="20">
        <v>26.4</v>
      </c>
      <c r="I1633" s="19">
        <f t="shared" si="65"/>
        <v>37.714285714285715</v>
      </c>
      <c r="J1633" s="19">
        <f t="shared" si="67"/>
        <v>44</v>
      </c>
      <c r="K1633" s="4"/>
    </row>
    <row r="1634" spans="1:11" x14ac:dyDescent="0.25">
      <c r="A1634" s="4" t="s">
        <v>264</v>
      </c>
      <c r="B1634" s="21" t="s">
        <v>1231</v>
      </c>
      <c r="C1634" s="24">
        <v>0.1</v>
      </c>
      <c r="D1634" s="21" t="s">
        <v>266</v>
      </c>
      <c r="E1634" s="21">
        <v>85443000</v>
      </c>
      <c r="F1634" s="21" t="s">
        <v>266</v>
      </c>
      <c r="G1634" s="21" t="s">
        <v>1003</v>
      </c>
      <c r="H1634" s="25"/>
      <c r="I1634" s="23"/>
      <c r="J1634" s="23"/>
      <c r="K1634" s="4"/>
    </row>
    <row r="1635" spans="1:11" x14ac:dyDescent="0.25">
      <c r="A1635" s="4" t="s">
        <v>264</v>
      </c>
      <c r="B1635" s="21" t="s">
        <v>291</v>
      </c>
      <c r="C1635" s="21">
        <v>0.57999999999999996</v>
      </c>
      <c r="D1635" s="21" t="s">
        <v>266</v>
      </c>
      <c r="E1635" s="21"/>
      <c r="F1635" s="21" t="s">
        <v>266</v>
      </c>
      <c r="G1635" s="21" t="s">
        <v>1003</v>
      </c>
      <c r="H1635" s="22"/>
      <c r="I1635" s="21"/>
      <c r="J1635" s="23">
        <f>I1635/0.7</f>
        <v>0</v>
      </c>
      <c r="K1635" s="4"/>
    </row>
    <row r="1636" spans="1:11" x14ac:dyDescent="0.25">
      <c r="A1636" s="4" t="s">
        <v>264</v>
      </c>
      <c r="B1636" s="1" t="s">
        <v>1232</v>
      </c>
      <c r="C1636" s="8"/>
      <c r="D1636" s="1" t="s">
        <v>266</v>
      </c>
      <c r="E1636" s="1">
        <v>85443000</v>
      </c>
      <c r="F1636" s="3" t="s">
        <v>266</v>
      </c>
      <c r="G1636" s="3" t="s">
        <v>1233</v>
      </c>
      <c r="H1636" s="18">
        <v>7.5350000000000001</v>
      </c>
      <c r="I1636" s="19">
        <f t="shared" ref="I1636:I1699" si="68">H1636/0.7</f>
        <v>10.764285714285716</v>
      </c>
      <c r="J1636" s="19">
        <f t="shared" ref="J1636:J1667" si="69">H1636/0.6</f>
        <v>12.558333333333334</v>
      </c>
      <c r="K1636" s="4"/>
    </row>
    <row r="1637" spans="1:11" x14ac:dyDescent="0.25">
      <c r="A1637" s="4" t="s">
        <v>264</v>
      </c>
      <c r="B1637" s="1" t="s">
        <v>1234</v>
      </c>
      <c r="C1637" s="8"/>
      <c r="D1637" s="1" t="s">
        <v>266</v>
      </c>
      <c r="E1637" s="1">
        <v>85443000</v>
      </c>
      <c r="F1637" s="3" t="s">
        <v>266</v>
      </c>
      <c r="G1637" s="3" t="s">
        <v>1233</v>
      </c>
      <c r="H1637" s="18">
        <v>14.003</v>
      </c>
      <c r="I1637" s="19">
        <f t="shared" si="68"/>
        <v>20.004285714285714</v>
      </c>
      <c r="J1637" s="19">
        <f t="shared" si="69"/>
        <v>23.338333333333335</v>
      </c>
      <c r="K1637" s="4"/>
    </row>
    <row r="1638" spans="1:11" x14ac:dyDescent="0.25">
      <c r="A1638" s="4" t="s">
        <v>264</v>
      </c>
      <c r="B1638" s="1" t="s">
        <v>1235</v>
      </c>
      <c r="C1638" s="8"/>
      <c r="D1638" s="1" t="s">
        <v>266</v>
      </c>
      <c r="E1638" s="1">
        <v>85443000</v>
      </c>
      <c r="F1638" s="3" t="s">
        <v>266</v>
      </c>
      <c r="G1638" s="3" t="s">
        <v>1233</v>
      </c>
      <c r="H1638" s="18">
        <v>10.768999999999998</v>
      </c>
      <c r="I1638" s="19">
        <f t="shared" si="68"/>
        <v>15.384285714285713</v>
      </c>
      <c r="J1638" s="19">
        <f t="shared" si="69"/>
        <v>17.948333333333331</v>
      </c>
      <c r="K1638" s="4"/>
    </row>
    <row r="1639" spans="1:11" x14ac:dyDescent="0.25">
      <c r="A1639" s="4" t="s">
        <v>264</v>
      </c>
      <c r="B1639" s="1" t="s">
        <v>1236</v>
      </c>
      <c r="C1639" s="8"/>
      <c r="D1639" s="1" t="s">
        <v>266</v>
      </c>
      <c r="E1639" s="1">
        <v>85443000</v>
      </c>
      <c r="F1639" s="3" t="s">
        <v>266</v>
      </c>
      <c r="G1639" s="3" t="s">
        <v>1233</v>
      </c>
      <c r="H1639" s="18">
        <v>9.35</v>
      </c>
      <c r="I1639" s="19">
        <f t="shared" si="68"/>
        <v>13.357142857142858</v>
      </c>
      <c r="J1639" s="19">
        <f t="shared" si="69"/>
        <v>15.583333333333334</v>
      </c>
      <c r="K1639" s="4"/>
    </row>
    <row r="1640" spans="1:11" x14ac:dyDescent="0.25">
      <c r="A1640" s="4" t="s">
        <v>264</v>
      </c>
      <c r="B1640" s="1" t="s">
        <v>1237</v>
      </c>
      <c r="C1640" s="2"/>
      <c r="D1640" s="1" t="s">
        <v>266</v>
      </c>
      <c r="E1640" s="1">
        <v>85443000</v>
      </c>
      <c r="F1640" s="1" t="s">
        <v>266</v>
      </c>
      <c r="G1640" s="1" t="s">
        <v>1233</v>
      </c>
      <c r="H1640" s="18">
        <v>2.6950000000000003</v>
      </c>
      <c r="I1640" s="19">
        <f t="shared" si="68"/>
        <v>3.8500000000000005</v>
      </c>
      <c r="J1640" s="19">
        <f t="shared" si="69"/>
        <v>4.4916666666666671</v>
      </c>
      <c r="K1640" s="4"/>
    </row>
    <row r="1641" spans="1:11" x14ac:dyDescent="0.25">
      <c r="A1641" s="4" t="s">
        <v>264</v>
      </c>
      <c r="B1641" s="1" t="s">
        <v>1238</v>
      </c>
      <c r="C1641" s="2"/>
      <c r="D1641" s="1" t="s">
        <v>266</v>
      </c>
      <c r="E1641" s="1">
        <v>85443000</v>
      </c>
      <c r="F1641" s="1" t="s">
        <v>266</v>
      </c>
      <c r="G1641" s="1" t="s">
        <v>1233</v>
      </c>
      <c r="H1641" s="18">
        <v>3.7730000000000001</v>
      </c>
      <c r="I1641" s="19">
        <f t="shared" si="68"/>
        <v>5.3900000000000006</v>
      </c>
      <c r="J1641" s="19">
        <f t="shared" si="69"/>
        <v>6.288333333333334</v>
      </c>
      <c r="K1641" s="4"/>
    </row>
    <row r="1642" spans="1:11" x14ac:dyDescent="0.25">
      <c r="A1642" s="4" t="s">
        <v>264</v>
      </c>
      <c r="B1642" s="1" t="s">
        <v>1239</v>
      </c>
      <c r="C1642" s="2"/>
      <c r="D1642" s="1" t="s">
        <v>266</v>
      </c>
      <c r="E1642" s="1">
        <v>85443000</v>
      </c>
      <c r="F1642" s="1" t="s">
        <v>266</v>
      </c>
      <c r="G1642" s="1" t="s">
        <v>1233</v>
      </c>
      <c r="H1642" s="18">
        <v>3.2230000000000003</v>
      </c>
      <c r="I1642" s="19">
        <f t="shared" si="68"/>
        <v>4.604285714285715</v>
      </c>
      <c r="J1642" s="19">
        <f t="shared" si="69"/>
        <v>5.371666666666667</v>
      </c>
      <c r="K1642" s="4"/>
    </row>
    <row r="1643" spans="1:11" x14ac:dyDescent="0.25">
      <c r="A1643" s="4" t="s">
        <v>264</v>
      </c>
      <c r="B1643" s="1" t="s">
        <v>1240</v>
      </c>
      <c r="C1643" s="2"/>
      <c r="D1643" s="1" t="s">
        <v>266</v>
      </c>
      <c r="E1643" s="1">
        <v>85443000</v>
      </c>
      <c r="F1643" s="1" t="s">
        <v>266</v>
      </c>
      <c r="G1643" s="1" t="s">
        <v>1233</v>
      </c>
      <c r="H1643" s="18">
        <v>3.1790000000000003</v>
      </c>
      <c r="I1643" s="19">
        <f t="shared" si="68"/>
        <v>4.5414285714285718</v>
      </c>
      <c r="J1643" s="19">
        <f t="shared" si="69"/>
        <v>5.2983333333333338</v>
      </c>
      <c r="K1643" s="4"/>
    </row>
    <row r="1644" spans="1:11" x14ac:dyDescent="0.25">
      <c r="A1644" s="4" t="s">
        <v>264</v>
      </c>
      <c r="B1644" s="1" t="s">
        <v>1241</v>
      </c>
      <c r="C1644" s="2"/>
      <c r="D1644" s="1" t="s">
        <v>266</v>
      </c>
      <c r="E1644" s="1">
        <v>85299049</v>
      </c>
      <c r="F1644" s="1" t="s">
        <v>266</v>
      </c>
      <c r="G1644" s="1" t="s">
        <v>1233</v>
      </c>
      <c r="H1644" s="18">
        <v>16.302</v>
      </c>
      <c r="I1644" s="19">
        <f t="shared" si="68"/>
        <v>23.28857142857143</v>
      </c>
      <c r="J1644" s="19">
        <f t="shared" si="69"/>
        <v>27.17</v>
      </c>
      <c r="K1644" s="4"/>
    </row>
    <row r="1645" spans="1:11" x14ac:dyDescent="0.25">
      <c r="A1645" s="4" t="s">
        <v>264</v>
      </c>
      <c r="B1645" s="1" t="s">
        <v>1242</v>
      </c>
      <c r="C1645" s="2"/>
      <c r="D1645" s="1" t="s">
        <v>266</v>
      </c>
      <c r="E1645" s="1">
        <v>85299049</v>
      </c>
      <c r="F1645" s="1" t="s">
        <v>266</v>
      </c>
      <c r="G1645" s="1" t="s">
        <v>1233</v>
      </c>
      <c r="H1645" s="18">
        <v>21.988999999999997</v>
      </c>
      <c r="I1645" s="19">
        <f t="shared" si="68"/>
        <v>31.412857142857142</v>
      </c>
      <c r="J1645" s="19">
        <f t="shared" si="69"/>
        <v>36.648333333333333</v>
      </c>
      <c r="K1645" s="4"/>
    </row>
    <row r="1646" spans="1:11" x14ac:dyDescent="0.25">
      <c r="A1646" s="4" t="s">
        <v>264</v>
      </c>
      <c r="B1646" s="1" t="s">
        <v>1243</v>
      </c>
      <c r="C1646" s="2"/>
      <c r="D1646" s="1" t="s">
        <v>266</v>
      </c>
      <c r="E1646" s="1">
        <v>85299049</v>
      </c>
      <c r="F1646" s="1" t="s">
        <v>266</v>
      </c>
      <c r="G1646" s="1" t="s">
        <v>1233</v>
      </c>
      <c r="H1646" s="18">
        <v>26.95</v>
      </c>
      <c r="I1646" s="19">
        <f t="shared" si="68"/>
        <v>38.5</v>
      </c>
      <c r="J1646" s="19">
        <f t="shared" si="69"/>
        <v>44.916666666666664</v>
      </c>
      <c r="K1646" s="4"/>
    </row>
    <row r="1647" spans="1:11" x14ac:dyDescent="0.25">
      <c r="A1647" s="4" t="s">
        <v>264</v>
      </c>
      <c r="B1647" s="1" t="s">
        <v>1244</v>
      </c>
      <c r="C1647" s="2"/>
      <c r="D1647" s="1" t="s">
        <v>266</v>
      </c>
      <c r="E1647" s="1">
        <v>85299049</v>
      </c>
      <c r="F1647" s="1" t="s">
        <v>266</v>
      </c>
      <c r="G1647" s="1" t="s">
        <v>1233</v>
      </c>
      <c r="H1647" s="18">
        <v>26.95</v>
      </c>
      <c r="I1647" s="19">
        <f t="shared" si="68"/>
        <v>38.5</v>
      </c>
      <c r="J1647" s="19">
        <f t="shared" si="69"/>
        <v>44.916666666666664</v>
      </c>
      <c r="K1647" s="4"/>
    </row>
    <row r="1648" spans="1:11" x14ac:dyDescent="0.25">
      <c r="A1648" s="4" t="s">
        <v>264</v>
      </c>
      <c r="B1648" s="1" t="s">
        <v>1245</v>
      </c>
      <c r="C1648" s="2"/>
      <c r="D1648" s="1" t="s">
        <v>266</v>
      </c>
      <c r="E1648" s="1">
        <v>85299049</v>
      </c>
      <c r="F1648" s="1" t="s">
        <v>266</v>
      </c>
      <c r="G1648" s="1" t="s">
        <v>1233</v>
      </c>
      <c r="H1648" s="18">
        <v>26.95</v>
      </c>
      <c r="I1648" s="19">
        <f t="shared" si="68"/>
        <v>38.5</v>
      </c>
      <c r="J1648" s="19">
        <f t="shared" si="69"/>
        <v>44.916666666666664</v>
      </c>
      <c r="K1648" s="4"/>
    </row>
    <row r="1649" spans="1:11" x14ac:dyDescent="0.25">
      <c r="A1649" s="4" t="s">
        <v>264</v>
      </c>
      <c r="B1649" s="1" t="s">
        <v>1246</v>
      </c>
      <c r="C1649" s="2"/>
      <c r="D1649" s="1" t="s">
        <v>266</v>
      </c>
      <c r="E1649" s="1">
        <v>85299049</v>
      </c>
      <c r="F1649" s="1" t="s">
        <v>266</v>
      </c>
      <c r="G1649" s="1" t="s">
        <v>1233</v>
      </c>
      <c r="H1649" s="18">
        <v>26.95</v>
      </c>
      <c r="I1649" s="19">
        <f t="shared" si="68"/>
        <v>38.5</v>
      </c>
      <c r="J1649" s="19">
        <f t="shared" si="69"/>
        <v>44.916666666666664</v>
      </c>
      <c r="K1649" s="4"/>
    </row>
    <row r="1650" spans="1:11" x14ac:dyDescent="0.25">
      <c r="A1650" s="4" t="s">
        <v>264</v>
      </c>
      <c r="B1650" s="1" t="s">
        <v>1247</v>
      </c>
      <c r="C1650" s="2"/>
      <c r="D1650" s="1" t="s">
        <v>266</v>
      </c>
      <c r="E1650" s="1">
        <v>85299049</v>
      </c>
      <c r="F1650" s="1" t="s">
        <v>266</v>
      </c>
      <c r="G1650" s="1" t="s">
        <v>1233</v>
      </c>
      <c r="H1650" s="18">
        <v>26.95</v>
      </c>
      <c r="I1650" s="19">
        <f t="shared" si="68"/>
        <v>38.5</v>
      </c>
      <c r="J1650" s="19">
        <f t="shared" si="69"/>
        <v>44.916666666666664</v>
      </c>
      <c r="K1650" s="4"/>
    </row>
    <row r="1651" spans="1:11" x14ac:dyDescent="0.25">
      <c r="A1651" s="4" t="s">
        <v>264</v>
      </c>
      <c r="B1651" s="1" t="s">
        <v>1248</v>
      </c>
      <c r="C1651" s="2"/>
      <c r="D1651" s="1" t="s">
        <v>266</v>
      </c>
      <c r="E1651" s="1">
        <v>85299049</v>
      </c>
      <c r="F1651" s="1" t="s">
        <v>266</v>
      </c>
      <c r="G1651" s="1" t="s">
        <v>1233</v>
      </c>
      <c r="H1651" s="18">
        <v>26.95</v>
      </c>
      <c r="I1651" s="19">
        <f t="shared" si="68"/>
        <v>38.5</v>
      </c>
      <c r="J1651" s="19">
        <f t="shared" si="69"/>
        <v>44.916666666666664</v>
      </c>
      <c r="K1651" s="4"/>
    </row>
    <row r="1652" spans="1:11" x14ac:dyDescent="0.25">
      <c r="A1652" s="4" t="s">
        <v>264</v>
      </c>
      <c r="B1652" s="1" t="s">
        <v>1249</v>
      </c>
      <c r="C1652" s="2">
        <v>1.18</v>
      </c>
      <c r="D1652" s="1" t="s">
        <v>266</v>
      </c>
      <c r="E1652" s="1">
        <v>85299049</v>
      </c>
      <c r="F1652" s="1" t="s">
        <v>266</v>
      </c>
      <c r="G1652" s="1" t="s">
        <v>1233</v>
      </c>
      <c r="H1652" s="18">
        <v>36.299999999999997</v>
      </c>
      <c r="I1652" s="19">
        <f t="shared" si="68"/>
        <v>51.857142857142854</v>
      </c>
      <c r="J1652" s="19">
        <f t="shared" si="69"/>
        <v>60.5</v>
      </c>
      <c r="K1652" s="4"/>
    </row>
    <row r="1653" spans="1:11" x14ac:dyDescent="0.25">
      <c r="A1653" s="4" t="s">
        <v>264</v>
      </c>
      <c r="B1653" s="1" t="s">
        <v>1250</v>
      </c>
      <c r="C1653" s="2"/>
      <c r="D1653" s="1" t="s">
        <v>266</v>
      </c>
      <c r="E1653" s="1">
        <v>85299049</v>
      </c>
      <c r="F1653" s="1" t="s">
        <v>266</v>
      </c>
      <c r="G1653" s="1" t="s">
        <v>1233</v>
      </c>
      <c r="H1653" s="18">
        <v>53.9</v>
      </c>
      <c r="I1653" s="19">
        <f t="shared" si="68"/>
        <v>77</v>
      </c>
      <c r="J1653" s="19">
        <f t="shared" si="69"/>
        <v>89.833333333333329</v>
      </c>
      <c r="K1653" s="4"/>
    </row>
    <row r="1654" spans="1:11" x14ac:dyDescent="0.25">
      <c r="A1654" s="4" t="s">
        <v>264</v>
      </c>
      <c r="B1654" s="1" t="s">
        <v>1251</v>
      </c>
      <c r="C1654" s="2"/>
      <c r="D1654" s="1" t="s">
        <v>266</v>
      </c>
      <c r="E1654" s="1">
        <v>85299049</v>
      </c>
      <c r="F1654" s="1" t="s">
        <v>266</v>
      </c>
      <c r="G1654" s="1" t="s">
        <v>1233</v>
      </c>
      <c r="H1654" s="18">
        <v>95.941999999999993</v>
      </c>
      <c r="I1654" s="19">
        <f t="shared" si="68"/>
        <v>137.06</v>
      </c>
      <c r="J1654" s="19">
        <f t="shared" si="69"/>
        <v>159.90333333333334</v>
      </c>
      <c r="K1654" s="4"/>
    </row>
    <row r="1655" spans="1:11" x14ac:dyDescent="0.25">
      <c r="A1655" s="4" t="s">
        <v>264</v>
      </c>
      <c r="B1655" s="1" t="s">
        <v>1252</v>
      </c>
      <c r="C1655" s="2"/>
      <c r="D1655" s="1" t="s">
        <v>266</v>
      </c>
      <c r="E1655" s="1">
        <v>85299049</v>
      </c>
      <c r="F1655" s="1" t="s">
        <v>266</v>
      </c>
      <c r="G1655" s="1" t="s">
        <v>1233</v>
      </c>
      <c r="H1655" s="18">
        <v>20.9</v>
      </c>
      <c r="I1655" s="19">
        <f t="shared" si="68"/>
        <v>29.857142857142858</v>
      </c>
      <c r="J1655" s="19">
        <f t="shared" si="69"/>
        <v>34.833333333333336</v>
      </c>
      <c r="K1655" s="4"/>
    </row>
    <row r="1656" spans="1:11" x14ac:dyDescent="0.25">
      <c r="A1656" s="4" t="s">
        <v>264</v>
      </c>
      <c r="B1656" s="1" t="s">
        <v>1253</v>
      </c>
      <c r="C1656" s="2"/>
      <c r="D1656" s="1" t="s">
        <v>266</v>
      </c>
      <c r="E1656" s="1">
        <v>85299049</v>
      </c>
      <c r="F1656" s="1" t="s">
        <v>266</v>
      </c>
      <c r="G1656" s="1" t="s">
        <v>1233</v>
      </c>
      <c r="H1656" s="18">
        <v>28.6</v>
      </c>
      <c r="I1656" s="19">
        <f t="shared" si="68"/>
        <v>40.857142857142861</v>
      </c>
      <c r="J1656" s="19">
        <f t="shared" si="69"/>
        <v>47.666666666666671</v>
      </c>
      <c r="K1656" s="4"/>
    </row>
    <row r="1657" spans="1:11" x14ac:dyDescent="0.25">
      <c r="A1657" s="4" t="s">
        <v>264</v>
      </c>
      <c r="B1657" s="1" t="s">
        <v>1254</v>
      </c>
      <c r="C1657" s="2"/>
      <c r="D1657" s="1" t="s">
        <v>266</v>
      </c>
      <c r="E1657" s="1">
        <v>85299049</v>
      </c>
      <c r="F1657" s="1" t="s">
        <v>266</v>
      </c>
      <c r="G1657" s="1" t="s">
        <v>1233</v>
      </c>
      <c r="H1657" s="18">
        <v>28.6</v>
      </c>
      <c r="I1657" s="19">
        <f t="shared" si="68"/>
        <v>40.857142857142861</v>
      </c>
      <c r="J1657" s="19">
        <f t="shared" si="69"/>
        <v>47.666666666666671</v>
      </c>
      <c r="K1657" s="4"/>
    </row>
    <row r="1658" spans="1:11" x14ac:dyDescent="0.25">
      <c r="A1658" s="4" t="s">
        <v>264</v>
      </c>
      <c r="B1658" s="1" t="s">
        <v>1255</v>
      </c>
      <c r="C1658" s="2"/>
      <c r="D1658" s="1" t="s">
        <v>266</v>
      </c>
      <c r="E1658" s="1">
        <v>85299049</v>
      </c>
      <c r="F1658" s="1" t="s">
        <v>266</v>
      </c>
      <c r="G1658" s="1" t="s">
        <v>1233</v>
      </c>
      <c r="H1658" s="18">
        <v>16.158999999999999</v>
      </c>
      <c r="I1658" s="19">
        <f t="shared" si="68"/>
        <v>23.084285714285713</v>
      </c>
      <c r="J1658" s="19">
        <f t="shared" si="69"/>
        <v>26.931666666666665</v>
      </c>
      <c r="K1658" s="4"/>
    </row>
    <row r="1659" spans="1:11" x14ac:dyDescent="0.25">
      <c r="A1659" s="4" t="s">
        <v>264</v>
      </c>
      <c r="B1659" s="1" t="s">
        <v>1256</v>
      </c>
      <c r="C1659" s="2"/>
      <c r="D1659" s="1" t="s">
        <v>266</v>
      </c>
      <c r="E1659" s="1">
        <v>85299049</v>
      </c>
      <c r="F1659" s="1" t="s">
        <v>266</v>
      </c>
      <c r="G1659" s="1" t="s">
        <v>1233</v>
      </c>
      <c r="H1659" s="18">
        <v>30.184000000000001</v>
      </c>
      <c r="I1659" s="19">
        <f t="shared" si="68"/>
        <v>43.120000000000005</v>
      </c>
      <c r="J1659" s="19">
        <f t="shared" si="69"/>
        <v>50.306666666666672</v>
      </c>
      <c r="K1659" s="4"/>
    </row>
    <row r="1660" spans="1:11" x14ac:dyDescent="0.25">
      <c r="A1660" s="4" t="s">
        <v>264</v>
      </c>
      <c r="B1660" s="1" t="s">
        <v>1257</v>
      </c>
      <c r="C1660" s="2"/>
      <c r="D1660" s="1" t="s">
        <v>266</v>
      </c>
      <c r="E1660" s="1">
        <v>85299049</v>
      </c>
      <c r="F1660" s="1" t="s">
        <v>266</v>
      </c>
      <c r="G1660" s="1" t="s">
        <v>1233</v>
      </c>
      <c r="H1660" s="18">
        <v>15.07</v>
      </c>
      <c r="I1660" s="19">
        <f t="shared" si="68"/>
        <v>21.528571428571432</v>
      </c>
      <c r="J1660" s="19">
        <f t="shared" si="69"/>
        <v>25.116666666666667</v>
      </c>
      <c r="K1660" s="4"/>
    </row>
    <row r="1661" spans="1:11" x14ac:dyDescent="0.25">
      <c r="A1661" s="4" t="s">
        <v>264</v>
      </c>
      <c r="B1661" s="1" t="s">
        <v>1258</v>
      </c>
      <c r="C1661" s="2"/>
      <c r="D1661" s="1" t="s">
        <v>266</v>
      </c>
      <c r="E1661" s="1">
        <v>85299049</v>
      </c>
      <c r="F1661" s="1" t="s">
        <v>266</v>
      </c>
      <c r="G1661" s="1" t="s">
        <v>1233</v>
      </c>
      <c r="H1661" s="18">
        <v>25.38533</v>
      </c>
      <c r="I1661" s="19">
        <f t="shared" si="68"/>
        <v>36.264757142857142</v>
      </c>
      <c r="J1661" s="19">
        <f t="shared" si="69"/>
        <v>42.308883333333334</v>
      </c>
      <c r="K1661" s="4"/>
    </row>
    <row r="1662" spans="1:11" x14ac:dyDescent="0.25">
      <c r="A1662" s="4" t="s">
        <v>264</v>
      </c>
      <c r="B1662" s="1" t="s">
        <v>1259</v>
      </c>
      <c r="C1662" s="2"/>
      <c r="D1662" s="1" t="s">
        <v>266</v>
      </c>
      <c r="E1662" s="1">
        <v>85299049</v>
      </c>
      <c r="F1662" s="1" t="s">
        <v>266</v>
      </c>
      <c r="G1662" s="1" t="s">
        <v>1233</v>
      </c>
      <c r="H1662" s="18">
        <v>25.106497999999998</v>
      </c>
      <c r="I1662" s="19">
        <f t="shared" si="68"/>
        <v>35.866425714285711</v>
      </c>
      <c r="J1662" s="19">
        <f t="shared" si="69"/>
        <v>41.844163333333334</v>
      </c>
      <c r="K1662" s="4"/>
    </row>
    <row r="1663" spans="1:11" x14ac:dyDescent="0.25">
      <c r="A1663" s="4" t="s">
        <v>264</v>
      </c>
      <c r="B1663" s="1" t="s">
        <v>1260</v>
      </c>
      <c r="C1663" s="2"/>
      <c r="D1663" s="1" t="s">
        <v>266</v>
      </c>
      <c r="E1663" s="1">
        <v>85299049</v>
      </c>
      <c r="F1663" s="1" t="s">
        <v>266</v>
      </c>
      <c r="G1663" s="1" t="s">
        <v>1233</v>
      </c>
      <c r="H1663" s="18">
        <v>26.353496666666665</v>
      </c>
      <c r="I1663" s="19">
        <f t="shared" si="68"/>
        <v>37.647852380952379</v>
      </c>
      <c r="J1663" s="19">
        <f t="shared" si="69"/>
        <v>43.922494444444446</v>
      </c>
      <c r="K1663" s="4"/>
    </row>
    <row r="1664" spans="1:11" x14ac:dyDescent="0.25">
      <c r="A1664" s="4" t="s">
        <v>264</v>
      </c>
      <c r="B1664" s="1" t="s">
        <v>1261</v>
      </c>
      <c r="C1664" s="2"/>
      <c r="D1664" s="1" t="s">
        <v>266</v>
      </c>
      <c r="E1664" s="1">
        <v>85299049</v>
      </c>
      <c r="F1664" s="1" t="s">
        <v>266</v>
      </c>
      <c r="G1664" s="1" t="s">
        <v>1233</v>
      </c>
      <c r="H1664" s="18">
        <v>52.8</v>
      </c>
      <c r="I1664" s="19">
        <f t="shared" si="68"/>
        <v>75.428571428571431</v>
      </c>
      <c r="J1664" s="19">
        <f t="shared" si="69"/>
        <v>88</v>
      </c>
      <c r="K1664" s="4"/>
    </row>
    <row r="1665" spans="1:11" x14ac:dyDescent="0.25">
      <c r="A1665" s="4" t="s">
        <v>264</v>
      </c>
      <c r="B1665" s="1" t="s">
        <v>1262</v>
      </c>
      <c r="C1665" s="2"/>
      <c r="D1665" s="1" t="s">
        <v>266</v>
      </c>
      <c r="E1665" s="1">
        <v>85299049</v>
      </c>
      <c r="F1665" s="1" t="s">
        <v>266</v>
      </c>
      <c r="G1665" s="1" t="s">
        <v>1233</v>
      </c>
      <c r="H1665" s="18">
        <v>412.5</v>
      </c>
      <c r="I1665" s="19">
        <f t="shared" si="68"/>
        <v>589.28571428571433</v>
      </c>
      <c r="J1665" s="19">
        <f t="shared" si="69"/>
        <v>687.5</v>
      </c>
      <c r="K1665" s="4"/>
    </row>
    <row r="1666" spans="1:11" x14ac:dyDescent="0.25">
      <c r="A1666" s="4" t="s">
        <v>264</v>
      </c>
      <c r="B1666" s="1" t="s">
        <v>1263</v>
      </c>
      <c r="C1666" s="2"/>
      <c r="D1666" s="1" t="s">
        <v>266</v>
      </c>
      <c r="E1666" s="1">
        <v>85299049</v>
      </c>
      <c r="F1666" s="1" t="s">
        <v>266</v>
      </c>
      <c r="G1666" s="1" t="s">
        <v>1233</v>
      </c>
      <c r="H1666" s="18">
        <v>35.200000000000003</v>
      </c>
      <c r="I1666" s="19">
        <f t="shared" si="68"/>
        <v>50.285714285714292</v>
      </c>
      <c r="J1666" s="19">
        <f t="shared" si="69"/>
        <v>58.666666666666671</v>
      </c>
      <c r="K1666" s="4"/>
    </row>
    <row r="1667" spans="1:11" x14ac:dyDescent="0.25">
      <c r="A1667" s="4" t="s">
        <v>264</v>
      </c>
      <c r="B1667" s="1" t="s">
        <v>1264</v>
      </c>
      <c r="C1667" s="2"/>
      <c r="D1667" s="1" t="s">
        <v>266</v>
      </c>
      <c r="E1667" s="1">
        <v>85299049</v>
      </c>
      <c r="F1667" s="1" t="s">
        <v>266</v>
      </c>
      <c r="G1667" s="1" t="s">
        <v>1233</v>
      </c>
      <c r="H1667" s="18">
        <v>35.200000000000003</v>
      </c>
      <c r="I1667" s="19">
        <f t="shared" si="68"/>
        <v>50.285714285714292</v>
      </c>
      <c r="J1667" s="19">
        <f t="shared" si="69"/>
        <v>58.666666666666671</v>
      </c>
      <c r="K1667" s="4"/>
    </row>
    <row r="1668" spans="1:11" x14ac:dyDescent="0.25">
      <c r="A1668" s="4" t="s">
        <v>264</v>
      </c>
      <c r="B1668" s="1" t="s">
        <v>1265</v>
      </c>
      <c r="C1668" s="2"/>
      <c r="D1668" s="1" t="s">
        <v>266</v>
      </c>
      <c r="E1668" s="1">
        <v>85299049</v>
      </c>
      <c r="F1668" s="1" t="s">
        <v>266</v>
      </c>
      <c r="G1668" s="1" t="s">
        <v>1233</v>
      </c>
      <c r="H1668" s="18">
        <v>22.55</v>
      </c>
      <c r="I1668" s="19">
        <f t="shared" si="68"/>
        <v>32.214285714285715</v>
      </c>
      <c r="J1668" s="19">
        <f t="shared" ref="J1668:J1699" si="70">H1668/0.6</f>
        <v>37.583333333333336</v>
      </c>
      <c r="K1668" s="4"/>
    </row>
    <row r="1669" spans="1:11" x14ac:dyDescent="0.25">
      <c r="A1669" s="4" t="s">
        <v>264</v>
      </c>
      <c r="B1669" s="1" t="s">
        <v>1266</v>
      </c>
      <c r="C1669" s="2"/>
      <c r="D1669" s="1" t="s">
        <v>266</v>
      </c>
      <c r="E1669" s="1">
        <v>85299049</v>
      </c>
      <c r="F1669" s="1" t="s">
        <v>266</v>
      </c>
      <c r="G1669" s="1" t="s">
        <v>1233</v>
      </c>
      <c r="H1669" s="18">
        <v>76.698163333333341</v>
      </c>
      <c r="I1669" s="19">
        <f t="shared" si="68"/>
        <v>109.56880476190477</v>
      </c>
      <c r="J1669" s="19">
        <f t="shared" si="70"/>
        <v>127.83027222222223</v>
      </c>
      <c r="K1669" s="4"/>
    </row>
    <row r="1670" spans="1:11" x14ac:dyDescent="0.25">
      <c r="A1670" s="4" t="s">
        <v>264</v>
      </c>
      <c r="B1670" s="1" t="s">
        <v>1267</v>
      </c>
      <c r="C1670" s="2"/>
      <c r="D1670" s="1" t="s">
        <v>266</v>
      </c>
      <c r="E1670" s="1">
        <v>85299049</v>
      </c>
      <c r="F1670" s="1" t="s">
        <v>266</v>
      </c>
      <c r="G1670" s="1" t="s">
        <v>1233</v>
      </c>
      <c r="H1670" s="18">
        <v>30.459000000000003</v>
      </c>
      <c r="I1670" s="19">
        <f t="shared" si="68"/>
        <v>43.51285714285715</v>
      </c>
      <c r="J1670" s="19">
        <f t="shared" si="70"/>
        <v>50.765000000000008</v>
      </c>
      <c r="K1670" s="4"/>
    </row>
    <row r="1671" spans="1:11" x14ac:dyDescent="0.25">
      <c r="A1671" s="4" t="s">
        <v>264</v>
      </c>
      <c r="B1671" s="1" t="s">
        <v>1268</v>
      </c>
      <c r="C1671" s="2"/>
      <c r="D1671" s="1" t="s">
        <v>266</v>
      </c>
      <c r="E1671" s="1">
        <v>85299049</v>
      </c>
      <c r="F1671" s="1" t="s">
        <v>266</v>
      </c>
      <c r="G1671" s="1" t="s">
        <v>1233</v>
      </c>
      <c r="H1671" s="18">
        <v>24.669467566666668</v>
      </c>
      <c r="I1671" s="19">
        <f t="shared" si="68"/>
        <v>35.242096523809529</v>
      </c>
      <c r="J1671" s="19">
        <f t="shared" si="70"/>
        <v>41.115779277777783</v>
      </c>
      <c r="K1671" s="4"/>
    </row>
    <row r="1672" spans="1:11" x14ac:dyDescent="0.25">
      <c r="A1672" s="4" t="s">
        <v>264</v>
      </c>
      <c r="B1672" s="1" t="s">
        <v>1269</v>
      </c>
      <c r="C1672" s="2"/>
      <c r="D1672" s="1" t="s">
        <v>266</v>
      </c>
      <c r="E1672" s="1">
        <v>85299049</v>
      </c>
      <c r="F1672" s="1" t="s">
        <v>266</v>
      </c>
      <c r="G1672" s="1" t="s">
        <v>1233</v>
      </c>
      <c r="H1672" s="18">
        <v>18.433893333333334</v>
      </c>
      <c r="I1672" s="19">
        <f t="shared" si="68"/>
        <v>26.334133333333334</v>
      </c>
      <c r="J1672" s="19">
        <f t="shared" si="70"/>
        <v>30.723155555555557</v>
      </c>
      <c r="K1672" s="4"/>
    </row>
    <row r="1673" spans="1:11" x14ac:dyDescent="0.25">
      <c r="A1673" s="4" t="s">
        <v>264</v>
      </c>
      <c r="B1673" s="1" t="s">
        <v>1270</v>
      </c>
      <c r="C1673" s="2"/>
      <c r="D1673" s="1" t="s">
        <v>266</v>
      </c>
      <c r="E1673" s="1">
        <v>85299049</v>
      </c>
      <c r="F1673" s="1" t="s">
        <v>266</v>
      </c>
      <c r="G1673" s="1" t="s">
        <v>1233</v>
      </c>
      <c r="H1673" s="18">
        <v>15.39385</v>
      </c>
      <c r="I1673" s="19">
        <f t="shared" si="68"/>
        <v>21.991214285714289</v>
      </c>
      <c r="J1673" s="19">
        <f t="shared" si="70"/>
        <v>25.656416666666669</v>
      </c>
      <c r="K1673" s="4"/>
    </row>
    <row r="1674" spans="1:11" x14ac:dyDescent="0.25">
      <c r="A1674" s="4" t="s">
        <v>264</v>
      </c>
      <c r="B1674" s="1" t="s">
        <v>1271</v>
      </c>
      <c r="C1674" s="2"/>
      <c r="D1674" s="1" t="s">
        <v>266</v>
      </c>
      <c r="E1674" s="1">
        <v>85299049</v>
      </c>
      <c r="F1674" s="1" t="s">
        <v>266</v>
      </c>
      <c r="G1674" s="1" t="s">
        <v>1233</v>
      </c>
      <c r="H1674" s="18">
        <v>33.64321076666667</v>
      </c>
      <c r="I1674" s="19">
        <f t="shared" si="68"/>
        <v>48.061729666666672</v>
      </c>
      <c r="J1674" s="19">
        <f t="shared" si="70"/>
        <v>56.072017944444454</v>
      </c>
      <c r="K1674" s="4"/>
    </row>
    <row r="1675" spans="1:11" x14ac:dyDescent="0.25">
      <c r="A1675" s="4" t="s">
        <v>264</v>
      </c>
      <c r="B1675" s="1" t="s">
        <v>1272</v>
      </c>
      <c r="C1675" s="2"/>
      <c r="D1675" s="1" t="s">
        <v>266</v>
      </c>
      <c r="E1675" s="1">
        <v>85299049</v>
      </c>
      <c r="F1675" s="1" t="s">
        <v>266</v>
      </c>
      <c r="G1675" s="1" t="s">
        <v>1233</v>
      </c>
      <c r="H1675" s="18">
        <v>38.126403333333336</v>
      </c>
      <c r="I1675" s="19">
        <f t="shared" si="68"/>
        <v>54.46629047619048</v>
      </c>
      <c r="J1675" s="19">
        <f t="shared" si="70"/>
        <v>63.544005555555565</v>
      </c>
      <c r="K1675" s="4"/>
    </row>
    <row r="1676" spans="1:11" x14ac:dyDescent="0.25">
      <c r="A1676" s="4" t="s">
        <v>264</v>
      </c>
      <c r="B1676" s="1" t="s">
        <v>1273</v>
      </c>
      <c r="C1676" s="2"/>
      <c r="D1676" s="1" t="s">
        <v>266</v>
      </c>
      <c r="E1676" s="1">
        <v>85299049</v>
      </c>
      <c r="F1676" s="1" t="s">
        <v>266</v>
      </c>
      <c r="G1676" s="1" t="s">
        <v>1233</v>
      </c>
      <c r="H1676" s="18">
        <v>4.3010000000000002</v>
      </c>
      <c r="I1676" s="19">
        <f t="shared" si="68"/>
        <v>6.144285714285715</v>
      </c>
      <c r="J1676" s="19">
        <f t="shared" si="70"/>
        <v>7.1683333333333339</v>
      </c>
      <c r="K1676" s="4"/>
    </row>
    <row r="1677" spans="1:11" x14ac:dyDescent="0.25">
      <c r="A1677" s="4" t="s">
        <v>264</v>
      </c>
      <c r="B1677" s="1" t="s">
        <v>1274</v>
      </c>
      <c r="C1677" s="2"/>
      <c r="D1677" s="1" t="s">
        <v>266</v>
      </c>
      <c r="E1677" s="1">
        <v>85299049</v>
      </c>
      <c r="F1677" s="1" t="s">
        <v>266</v>
      </c>
      <c r="G1677" s="1" t="s">
        <v>1233</v>
      </c>
      <c r="H1677" s="18">
        <v>3.5420000000000003</v>
      </c>
      <c r="I1677" s="19">
        <f t="shared" si="68"/>
        <v>5.0600000000000005</v>
      </c>
      <c r="J1677" s="19">
        <f t="shared" si="70"/>
        <v>5.9033333333333342</v>
      </c>
      <c r="K1677" s="4"/>
    </row>
    <row r="1678" spans="1:11" x14ac:dyDescent="0.25">
      <c r="A1678" s="4" t="s">
        <v>264</v>
      </c>
      <c r="B1678" s="1" t="s">
        <v>1275</v>
      </c>
      <c r="C1678" s="2"/>
      <c r="D1678" s="1" t="s">
        <v>266</v>
      </c>
      <c r="E1678" s="1">
        <v>85299049</v>
      </c>
      <c r="F1678" s="1" t="s">
        <v>266</v>
      </c>
      <c r="G1678" s="1" t="s">
        <v>1233</v>
      </c>
      <c r="H1678" s="18">
        <v>3.7730000000000001</v>
      </c>
      <c r="I1678" s="19">
        <f t="shared" si="68"/>
        <v>5.3900000000000006</v>
      </c>
      <c r="J1678" s="19">
        <f t="shared" si="70"/>
        <v>6.288333333333334</v>
      </c>
      <c r="K1678" s="4"/>
    </row>
    <row r="1679" spans="1:11" x14ac:dyDescent="0.25">
      <c r="A1679" s="4" t="s">
        <v>264</v>
      </c>
      <c r="B1679" s="1" t="s">
        <v>1276</v>
      </c>
      <c r="C1679" s="2"/>
      <c r="D1679" s="1" t="s">
        <v>266</v>
      </c>
      <c r="E1679" s="1">
        <v>85299049</v>
      </c>
      <c r="F1679" s="1" t="s">
        <v>266</v>
      </c>
      <c r="G1679" s="1" t="s">
        <v>1233</v>
      </c>
      <c r="H1679" s="18">
        <v>2.6915033333333334</v>
      </c>
      <c r="I1679" s="19">
        <f t="shared" si="68"/>
        <v>3.8450047619047623</v>
      </c>
      <c r="J1679" s="19">
        <f t="shared" si="70"/>
        <v>4.4858388888888889</v>
      </c>
      <c r="K1679" s="4"/>
    </row>
    <row r="1680" spans="1:11" x14ac:dyDescent="0.25">
      <c r="A1680" s="4" t="s">
        <v>264</v>
      </c>
      <c r="B1680" s="1" t="s">
        <v>1277</v>
      </c>
      <c r="C1680" s="2"/>
      <c r="D1680" s="1" t="s">
        <v>266</v>
      </c>
      <c r="E1680" s="1">
        <v>85299049</v>
      </c>
      <c r="F1680" s="1" t="s">
        <v>266</v>
      </c>
      <c r="G1680" s="1" t="s">
        <v>1233</v>
      </c>
      <c r="H1680" s="18">
        <v>6.3318099999999999</v>
      </c>
      <c r="I1680" s="19">
        <f t="shared" si="68"/>
        <v>9.0454428571428576</v>
      </c>
      <c r="J1680" s="19">
        <f t="shared" si="70"/>
        <v>10.553016666666666</v>
      </c>
      <c r="K1680" s="4"/>
    </row>
    <row r="1681" spans="1:11" x14ac:dyDescent="0.25">
      <c r="A1681" s="4" t="s">
        <v>264</v>
      </c>
      <c r="B1681" s="1" t="s">
        <v>1278</v>
      </c>
      <c r="C1681" s="2"/>
      <c r="D1681" s="1" t="s">
        <v>266</v>
      </c>
      <c r="E1681" s="1">
        <v>85299049</v>
      </c>
      <c r="F1681" s="1" t="s">
        <v>266</v>
      </c>
      <c r="G1681" s="1" t="s">
        <v>1233</v>
      </c>
      <c r="H1681" s="18">
        <v>7.8220121333333337</v>
      </c>
      <c r="I1681" s="19">
        <f t="shared" si="68"/>
        <v>11.174303047619048</v>
      </c>
      <c r="J1681" s="19">
        <f t="shared" si="70"/>
        <v>13.036686888888889</v>
      </c>
      <c r="K1681" s="4"/>
    </row>
    <row r="1682" spans="1:11" x14ac:dyDescent="0.25">
      <c r="A1682" s="4" t="s">
        <v>264</v>
      </c>
      <c r="B1682" s="1" t="s">
        <v>1279</v>
      </c>
      <c r="C1682" s="2"/>
      <c r="D1682" s="1" t="s">
        <v>266</v>
      </c>
      <c r="E1682" s="1">
        <v>85299049</v>
      </c>
      <c r="F1682" s="1" t="s">
        <v>266</v>
      </c>
      <c r="G1682" s="1" t="s">
        <v>1233</v>
      </c>
      <c r="H1682" s="18">
        <v>6.1599999999999993</v>
      </c>
      <c r="I1682" s="19">
        <f t="shared" si="68"/>
        <v>8.7999999999999989</v>
      </c>
      <c r="J1682" s="19">
        <f t="shared" si="70"/>
        <v>10.266666666666666</v>
      </c>
      <c r="K1682" s="4"/>
    </row>
    <row r="1683" spans="1:11" x14ac:dyDescent="0.25">
      <c r="A1683" s="4" t="s">
        <v>264</v>
      </c>
      <c r="B1683" s="1" t="s">
        <v>1280</v>
      </c>
      <c r="C1683" s="2"/>
      <c r="D1683" s="1" t="s">
        <v>266</v>
      </c>
      <c r="E1683" s="1">
        <v>85299049</v>
      </c>
      <c r="F1683" s="1" t="s">
        <v>266</v>
      </c>
      <c r="G1683" s="1" t="s">
        <v>1233</v>
      </c>
      <c r="H1683" s="18">
        <v>3.2230000000000003</v>
      </c>
      <c r="I1683" s="19">
        <f t="shared" si="68"/>
        <v>4.604285714285715</v>
      </c>
      <c r="J1683" s="19">
        <f t="shared" si="70"/>
        <v>5.371666666666667</v>
      </c>
      <c r="K1683" s="4"/>
    </row>
    <row r="1684" spans="1:11" x14ac:dyDescent="0.25">
      <c r="A1684" s="4" t="s">
        <v>264</v>
      </c>
      <c r="B1684" s="1" t="s">
        <v>1281</v>
      </c>
      <c r="C1684" s="2"/>
      <c r="D1684" s="1" t="s">
        <v>266</v>
      </c>
      <c r="E1684" s="1">
        <v>85299049</v>
      </c>
      <c r="F1684" s="1" t="s">
        <v>266</v>
      </c>
      <c r="G1684" s="1" t="s">
        <v>1233</v>
      </c>
      <c r="H1684" s="18">
        <v>7.6436758333333321</v>
      </c>
      <c r="I1684" s="19">
        <f t="shared" si="68"/>
        <v>10.919536904761904</v>
      </c>
      <c r="J1684" s="19">
        <f t="shared" si="70"/>
        <v>12.73945972222222</v>
      </c>
      <c r="K1684" s="4"/>
    </row>
    <row r="1685" spans="1:11" x14ac:dyDescent="0.25">
      <c r="A1685" s="4" t="s">
        <v>264</v>
      </c>
      <c r="B1685" s="1" t="s">
        <v>1282</v>
      </c>
      <c r="C1685" s="2"/>
      <c r="D1685" s="1" t="s">
        <v>266</v>
      </c>
      <c r="E1685" s="1">
        <v>85299049</v>
      </c>
      <c r="F1685" s="1" t="s">
        <v>266</v>
      </c>
      <c r="G1685" s="1" t="s">
        <v>1233</v>
      </c>
      <c r="H1685" s="18">
        <v>5.665</v>
      </c>
      <c r="I1685" s="19">
        <f t="shared" si="68"/>
        <v>8.0928571428571434</v>
      </c>
      <c r="J1685" s="19">
        <f t="shared" si="70"/>
        <v>9.4416666666666664</v>
      </c>
      <c r="K1685" s="4"/>
    </row>
    <row r="1686" spans="1:11" x14ac:dyDescent="0.25">
      <c r="A1686" s="4" t="s">
        <v>264</v>
      </c>
      <c r="B1686" s="1" t="s">
        <v>1283</v>
      </c>
      <c r="C1686" s="2"/>
      <c r="D1686" s="1" t="s">
        <v>266</v>
      </c>
      <c r="E1686" s="1">
        <v>85299049</v>
      </c>
      <c r="F1686" s="1" t="s">
        <v>266</v>
      </c>
      <c r="G1686" s="1" t="s">
        <v>1233</v>
      </c>
      <c r="H1686" s="18">
        <v>6.4303693666666666</v>
      </c>
      <c r="I1686" s="19">
        <f t="shared" si="68"/>
        <v>9.1862419523809535</v>
      </c>
      <c r="J1686" s="19">
        <f t="shared" si="70"/>
        <v>10.717282277777779</v>
      </c>
      <c r="K1686" s="4"/>
    </row>
    <row r="1687" spans="1:11" x14ac:dyDescent="0.25">
      <c r="A1687" s="4" t="s">
        <v>264</v>
      </c>
      <c r="B1687" s="1" t="s">
        <v>1284</v>
      </c>
      <c r="C1687" s="2"/>
      <c r="D1687" s="1" t="s">
        <v>266</v>
      </c>
      <c r="E1687" s="1">
        <v>85299049</v>
      </c>
      <c r="F1687" s="1" t="s">
        <v>266</v>
      </c>
      <c r="G1687" s="1" t="s">
        <v>1233</v>
      </c>
      <c r="H1687" s="18">
        <v>7.5350000000000001</v>
      </c>
      <c r="I1687" s="19">
        <f t="shared" si="68"/>
        <v>10.764285714285716</v>
      </c>
      <c r="J1687" s="19">
        <f t="shared" si="70"/>
        <v>12.558333333333334</v>
      </c>
      <c r="K1687" s="4"/>
    </row>
    <row r="1688" spans="1:11" x14ac:dyDescent="0.25">
      <c r="A1688" s="4" t="s">
        <v>264</v>
      </c>
      <c r="B1688" s="1" t="s">
        <v>1285</v>
      </c>
      <c r="C1688" s="2"/>
      <c r="D1688" s="1" t="s">
        <v>266</v>
      </c>
      <c r="E1688" s="1">
        <v>85299049</v>
      </c>
      <c r="F1688" s="1" t="s">
        <v>266</v>
      </c>
      <c r="G1688" s="1" t="s">
        <v>1233</v>
      </c>
      <c r="H1688" s="18">
        <v>12.237626666666667</v>
      </c>
      <c r="I1688" s="19">
        <f t="shared" si="68"/>
        <v>17.482323809523812</v>
      </c>
      <c r="J1688" s="19">
        <f t="shared" si="70"/>
        <v>20.396044444444446</v>
      </c>
      <c r="K1688" s="4"/>
    </row>
    <row r="1689" spans="1:11" x14ac:dyDescent="0.25">
      <c r="A1689" s="4" t="s">
        <v>264</v>
      </c>
      <c r="B1689" s="1" t="s">
        <v>1286</v>
      </c>
      <c r="C1689" s="2"/>
      <c r="D1689" s="1" t="s">
        <v>266</v>
      </c>
      <c r="E1689" s="1">
        <v>85299049</v>
      </c>
      <c r="F1689" s="1" t="s">
        <v>266</v>
      </c>
      <c r="G1689" s="1" t="s">
        <v>1233</v>
      </c>
      <c r="H1689" s="18">
        <v>5.3900000000000006</v>
      </c>
      <c r="I1689" s="19">
        <f t="shared" si="68"/>
        <v>7.7000000000000011</v>
      </c>
      <c r="J1689" s="19">
        <f t="shared" si="70"/>
        <v>8.9833333333333343</v>
      </c>
      <c r="K1689" s="4"/>
    </row>
    <row r="1690" spans="1:11" x14ac:dyDescent="0.25">
      <c r="A1690" s="4" t="s">
        <v>264</v>
      </c>
      <c r="B1690" s="1" t="s">
        <v>1287</v>
      </c>
      <c r="C1690" s="2"/>
      <c r="D1690" s="1" t="s">
        <v>266</v>
      </c>
      <c r="E1690" s="1">
        <v>85299049</v>
      </c>
      <c r="F1690" s="1" t="s">
        <v>266</v>
      </c>
      <c r="G1690" s="1" t="s">
        <v>1233</v>
      </c>
      <c r="H1690" s="18">
        <v>5.1260000000000003</v>
      </c>
      <c r="I1690" s="19">
        <f t="shared" si="68"/>
        <v>7.3228571428571438</v>
      </c>
      <c r="J1690" s="19">
        <f t="shared" si="70"/>
        <v>8.5433333333333348</v>
      </c>
      <c r="K1690" s="4"/>
    </row>
    <row r="1691" spans="1:11" x14ac:dyDescent="0.25">
      <c r="A1691" s="4" t="s">
        <v>264</v>
      </c>
      <c r="B1691" s="1" t="s">
        <v>1288</v>
      </c>
      <c r="C1691" s="2"/>
      <c r="D1691" s="1" t="s">
        <v>266</v>
      </c>
      <c r="E1691" s="1">
        <v>85299049</v>
      </c>
      <c r="F1691" s="1" t="s">
        <v>266</v>
      </c>
      <c r="G1691" s="1" t="s">
        <v>1233</v>
      </c>
      <c r="H1691" s="18">
        <v>5.665</v>
      </c>
      <c r="I1691" s="19">
        <f t="shared" si="68"/>
        <v>8.0928571428571434</v>
      </c>
      <c r="J1691" s="19">
        <f t="shared" si="70"/>
        <v>9.4416666666666664</v>
      </c>
      <c r="K1691" s="4"/>
    </row>
    <row r="1692" spans="1:11" x14ac:dyDescent="0.25">
      <c r="A1692" s="4" t="s">
        <v>264</v>
      </c>
      <c r="B1692" s="1" t="s">
        <v>1289</v>
      </c>
      <c r="C1692" s="2"/>
      <c r="D1692" s="1" t="s">
        <v>266</v>
      </c>
      <c r="E1692" s="1">
        <v>85299049</v>
      </c>
      <c r="F1692" s="1" t="s">
        <v>266</v>
      </c>
      <c r="G1692" s="1" t="s">
        <v>1233</v>
      </c>
      <c r="H1692" s="18">
        <v>3.2230000000000003</v>
      </c>
      <c r="I1692" s="19">
        <f t="shared" si="68"/>
        <v>4.604285714285715</v>
      </c>
      <c r="J1692" s="19">
        <f t="shared" si="70"/>
        <v>5.371666666666667</v>
      </c>
      <c r="K1692" s="4"/>
    </row>
    <row r="1693" spans="1:11" x14ac:dyDescent="0.25">
      <c r="A1693" s="4" t="s">
        <v>264</v>
      </c>
      <c r="B1693" s="1" t="s">
        <v>1290</v>
      </c>
      <c r="C1693" s="2"/>
      <c r="D1693" s="1" t="s">
        <v>266</v>
      </c>
      <c r="E1693" s="1">
        <v>85299049</v>
      </c>
      <c r="F1693" s="1" t="s">
        <v>266</v>
      </c>
      <c r="G1693" s="1" t="s">
        <v>1233</v>
      </c>
      <c r="H1693" s="18">
        <v>6.4569999999999999</v>
      </c>
      <c r="I1693" s="19">
        <f t="shared" si="68"/>
        <v>9.2242857142857151</v>
      </c>
      <c r="J1693" s="19">
        <f t="shared" si="70"/>
        <v>10.761666666666667</v>
      </c>
      <c r="K1693" s="4"/>
    </row>
    <row r="1694" spans="1:11" x14ac:dyDescent="0.25">
      <c r="A1694" s="4" t="s">
        <v>264</v>
      </c>
      <c r="B1694" s="1" t="s">
        <v>1291</v>
      </c>
      <c r="C1694" s="2"/>
      <c r="D1694" s="1" t="s">
        <v>266</v>
      </c>
      <c r="E1694" s="1">
        <v>85299049</v>
      </c>
      <c r="F1694" s="1" t="s">
        <v>266</v>
      </c>
      <c r="G1694" s="1" t="s">
        <v>1233</v>
      </c>
      <c r="H1694" s="18">
        <v>10.768999999999998</v>
      </c>
      <c r="I1694" s="19">
        <f t="shared" si="68"/>
        <v>15.384285714285713</v>
      </c>
      <c r="J1694" s="19">
        <f t="shared" si="70"/>
        <v>17.948333333333331</v>
      </c>
      <c r="K1694" s="4"/>
    </row>
    <row r="1695" spans="1:11" x14ac:dyDescent="0.25">
      <c r="A1695" s="4" t="s">
        <v>264</v>
      </c>
      <c r="B1695" s="1" t="s">
        <v>1292</v>
      </c>
      <c r="C1695" s="2"/>
      <c r="D1695" s="1" t="s">
        <v>266</v>
      </c>
      <c r="E1695" s="1">
        <v>85299049</v>
      </c>
      <c r="F1695" s="1" t="s">
        <v>266</v>
      </c>
      <c r="G1695" s="1" t="s">
        <v>1233</v>
      </c>
      <c r="H1695" s="18">
        <v>7.5350000000000001</v>
      </c>
      <c r="I1695" s="19">
        <f t="shared" si="68"/>
        <v>10.764285714285716</v>
      </c>
      <c r="J1695" s="19">
        <f t="shared" si="70"/>
        <v>12.558333333333334</v>
      </c>
      <c r="K1695" s="4"/>
    </row>
    <row r="1696" spans="1:11" x14ac:dyDescent="0.25">
      <c r="A1696" s="4" t="s">
        <v>264</v>
      </c>
      <c r="B1696" s="1" t="s">
        <v>1293</v>
      </c>
      <c r="C1696" s="2"/>
      <c r="D1696" s="1" t="s">
        <v>266</v>
      </c>
      <c r="E1696" s="1">
        <v>85299049</v>
      </c>
      <c r="F1696" s="1" t="s">
        <v>266</v>
      </c>
      <c r="G1696" s="1" t="s">
        <v>1233</v>
      </c>
      <c r="H1696" s="18">
        <v>7.5350000000000001</v>
      </c>
      <c r="I1696" s="19">
        <f t="shared" si="68"/>
        <v>10.764285714285716</v>
      </c>
      <c r="J1696" s="19">
        <f t="shared" si="70"/>
        <v>12.558333333333334</v>
      </c>
      <c r="K1696" s="4"/>
    </row>
    <row r="1697" spans="1:11" x14ac:dyDescent="0.25">
      <c r="A1697" s="4" t="s">
        <v>264</v>
      </c>
      <c r="B1697" s="1" t="s">
        <v>1294</v>
      </c>
      <c r="C1697" s="2"/>
      <c r="D1697" s="1" t="s">
        <v>266</v>
      </c>
      <c r="E1697" s="1">
        <v>85299049</v>
      </c>
      <c r="F1697" s="1" t="s">
        <v>266</v>
      </c>
      <c r="G1697" s="1" t="s">
        <v>1233</v>
      </c>
      <c r="H1697" s="18">
        <v>6.4569999999999999</v>
      </c>
      <c r="I1697" s="19">
        <f t="shared" si="68"/>
        <v>9.2242857142857151</v>
      </c>
      <c r="J1697" s="19">
        <f t="shared" si="70"/>
        <v>10.761666666666667</v>
      </c>
      <c r="K1697" s="4"/>
    </row>
    <row r="1698" spans="1:11" x14ac:dyDescent="0.25">
      <c r="A1698" s="4" t="s">
        <v>264</v>
      </c>
      <c r="B1698" s="1" t="s">
        <v>1295</v>
      </c>
      <c r="C1698" s="2"/>
      <c r="D1698" s="1" t="s">
        <v>266</v>
      </c>
      <c r="E1698" s="1">
        <v>85299049</v>
      </c>
      <c r="F1698" s="1" t="s">
        <v>266</v>
      </c>
      <c r="G1698" s="1" t="s">
        <v>1233</v>
      </c>
      <c r="H1698" s="18">
        <v>5.3789999999999996</v>
      </c>
      <c r="I1698" s="19">
        <f t="shared" si="68"/>
        <v>7.6842857142857142</v>
      </c>
      <c r="J1698" s="19">
        <f t="shared" si="70"/>
        <v>8.9649999999999999</v>
      </c>
      <c r="K1698" s="4"/>
    </row>
    <row r="1699" spans="1:11" x14ac:dyDescent="0.25">
      <c r="A1699" s="4" t="s">
        <v>264</v>
      </c>
      <c r="B1699" s="1" t="s">
        <v>1296</v>
      </c>
      <c r="C1699" s="2"/>
      <c r="D1699" s="1" t="s">
        <v>266</v>
      </c>
      <c r="E1699" s="1">
        <v>85299049</v>
      </c>
      <c r="F1699" s="1" t="s">
        <v>266</v>
      </c>
      <c r="G1699" s="1" t="s">
        <v>1233</v>
      </c>
      <c r="H1699" s="18">
        <v>20.471</v>
      </c>
      <c r="I1699" s="19">
        <f t="shared" si="68"/>
        <v>29.244285714285716</v>
      </c>
      <c r="J1699" s="19">
        <f t="shared" si="70"/>
        <v>34.118333333333332</v>
      </c>
      <c r="K1699" s="4"/>
    </row>
    <row r="1700" spans="1:11" x14ac:dyDescent="0.25">
      <c r="A1700" s="4" t="s">
        <v>264</v>
      </c>
      <c r="B1700" s="1" t="s">
        <v>1297</v>
      </c>
      <c r="C1700" s="2"/>
      <c r="D1700" s="1" t="s">
        <v>266</v>
      </c>
      <c r="E1700" s="1">
        <v>85299049</v>
      </c>
      <c r="F1700" s="1" t="s">
        <v>266</v>
      </c>
      <c r="G1700" s="1" t="s">
        <v>1233</v>
      </c>
      <c r="H1700" s="18">
        <v>10.768999999999998</v>
      </c>
      <c r="I1700" s="19">
        <f t="shared" ref="I1700:I1763" si="71">H1700/0.7</f>
        <v>15.384285714285713</v>
      </c>
      <c r="J1700" s="19">
        <f t="shared" ref="J1700:J1725" si="72">H1700/0.6</f>
        <v>17.948333333333331</v>
      </c>
      <c r="K1700" s="4"/>
    </row>
    <row r="1701" spans="1:11" x14ac:dyDescent="0.25">
      <c r="A1701" s="4" t="s">
        <v>264</v>
      </c>
      <c r="B1701" s="1" t="s">
        <v>1298</v>
      </c>
      <c r="C1701" s="2"/>
      <c r="D1701" s="1" t="s">
        <v>266</v>
      </c>
      <c r="E1701" s="1">
        <v>85299049</v>
      </c>
      <c r="F1701" s="1" t="s">
        <v>266</v>
      </c>
      <c r="G1701" s="1" t="s">
        <v>1233</v>
      </c>
      <c r="H1701" s="18">
        <v>18.639531933333334</v>
      </c>
      <c r="I1701" s="19">
        <f t="shared" si="71"/>
        <v>26.627902761904764</v>
      </c>
      <c r="J1701" s="19">
        <f t="shared" si="72"/>
        <v>31.065886555555558</v>
      </c>
      <c r="K1701" s="4"/>
    </row>
    <row r="1702" spans="1:11" x14ac:dyDescent="0.25">
      <c r="A1702" s="4" t="s">
        <v>264</v>
      </c>
      <c r="B1702" s="1" t="s">
        <v>1299</v>
      </c>
      <c r="C1702" s="2"/>
      <c r="D1702" s="1" t="s">
        <v>266</v>
      </c>
      <c r="E1702" s="1">
        <v>85299049</v>
      </c>
      <c r="F1702" s="1" t="s">
        <v>266</v>
      </c>
      <c r="G1702" s="1" t="s">
        <v>1233</v>
      </c>
      <c r="H1702" s="18">
        <v>8.6129999999999995</v>
      </c>
      <c r="I1702" s="19">
        <f t="shared" si="71"/>
        <v>12.304285714285715</v>
      </c>
      <c r="J1702" s="19">
        <f t="shared" si="72"/>
        <v>14.355</v>
      </c>
      <c r="K1702" s="4"/>
    </row>
    <row r="1703" spans="1:11" x14ac:dyDescent="0.25">
      <c r="A1703" s="4" t="s">
        <v>264</v>
      </c>
      <c r="B1703" s="1" t="s">
        <v>1300</v>
      </c>
      <c r="C1703" s="2"/>
      <c r="D1703" s="1" t="s">
        <v>266</v>
      </c>
      <c r="E1703" s="1">
        <v>85299049</v>
      </c>
      <c r="F1703" s="1" t="s">
        <v>266</v>
      </c>
      <c r="G1703" s="1" t="s">
        <v>1233</v>
      </c>
      <c r="H1703" s="18">
        <v>21.560000000000002</v>
      </c>
      <c r="I1703" s="19">
        <f t="shared" si="71"/>
        <v>30.800000000000004</v>
      </c>
      <c r="J1703" s="19">
        <f t="shared" si="72"/>
        <v>35.933333333333337</v>
      </c>
      <c r="K1703" s="4"/>
    </row>
    <row r="1704" spans="1:11" x14ac:dyDescent="0.25">
      <c r="A1704" s="4" t="s">
        <v>264</v>
      </c>
      <c r="B1704" s="1" t="s">
        <v>1301</v>
      </c>
      <c r="C1704" s="2"/>
      <c r="D1704" s="1" t="s">
        <v>266</v>
      </c>
      <c r="E1704" s="1">
        <v>85299049</v>
      </c>
      <c r="F1704" s="1" t="s">
        <v>266</v>
      </c>
      <c r="G1704" s="1" t="s">
        <v>1233</v>
      </c>
      <c r="H1704" s="18">
        <v>7.5350000000000001</v>
      </c>
      <c r="I1704" s="19">
        <f t="shared" si="71"/>
        <v>10.764285714285716</v>
      </c>
      <c r="J1704" s="19">
        <f t="shared" si="72"/>
        <v>12.558333333333334</v>
      </c>
      <c r="K1704" s="4"/>
    </row>
    <row r="1705" spans="1:11" x14ac:dyDescent="0.25">
      <c r="A1705" s="4" t="s">
        <v>264</v>
      </c>
      <c r="B1705" s="1" t="s">
        <v>1302</v>
      </c>
      <c r="C1705" s="2"/>
      <c r="D1705" s="1" t="s">
        <v>266</v>
      </c>
      <c r="E1705" s="1">
        <v>85299049</v>
      </c>
      <c r="F1705" s="1" t="s">
        <v>266</v>
      </c>
      <c r="G1705" s="1" t="s">
        <v>1233</v>
      </c>
      <c r="H1705" s="18">
        <v>8.6240000000000006</v>
      </c>
      <c r="I1705" s="19">
        <f t="shared" si="71"/>
        <v>12.320000000000002</v>
      </c>
      <c r="J1705" s="19">
        <f t="shared" si="72"/>
        <v>14.373333333333335</v>
      </c>
      <c r="K1705" s="4"/>
    </row>
    <row r="1706" spans="1:11" x14ac:dyDescent="0.25">
      <c r="A1706" s="4" t="s">
        <v>264</v>
      </c>
      <c r="B1706" s="1" t="s">
        <v>1303</v>
      </c>
      <c r="C1706" s="2"/>
      <c r="D1706" s="1" t="s">
        <v>266</v>
      </c>
      <c r="E1706" s="1">
        <v>85299049</v>
      </c>
      <c r="F1706" s="1" t="s">
        <v>266</v>
      </c>
      <c r="G1706" s="1" t="s">
        <v>1233</v>
      </c>
      <c r="H1706" s="18">
        <v>4.851</v>
      </c>
      <c r="I1706" s="19">
        <f t="shared" si="71"/>
        <v>6.9300000000000006</v>
      </c>
      <c r="J1706" s="19">
        <f t="shared" si="72"/>
        <v>8.0850000000000009</v>
      </c>
      <c r="K1706" s="4"/>
    </row>
    <row r="1707" spans="1:11" x14ac:dyDescent="0.25">
      <c r="A1707" s="4" t="s">
        <v>264</v>
      </c>
      <c r="B1707" s="1" t="s">
        <v>1304</v>
      </c>
      <c r="C1707" s="2"/>
      <c r="D1707" s="1" t="s">
        <v>266</v>
      </c>
      <c r="E1707" s="1">
        <v>85299049</v>
      </c>
      <c r="F1707" s="1" t="s">
        <v>266</v>
      </c>
      <c r="G1707" s="1" t="s">
        <v>1233</v>
      </c>
      <c r="H1707" s="18">
        <v>7.5350000000000001</v>
      </c>
      <c r="I1707" s="19">
        <f t="shared" si="71"/>
        <v>10.764285714285716</v>
      </c>
      <c r="J1707" s="19">
        <f t="shared" si="72"/>
        <v>12.558333333333334</v>
      </c>
      <c r="K1707" s="4"/>
    </row>
    <row r="1708" spans="1:11" x14ac:dyDescent="0.25">
      <c r="A1708" s="4" t="s">
        <v>264</v>
      </c>
      <c r="B1708" s="1" t="s">
        <v>1305</v>
      </c>
      <c r="C1708" s="2"/>
      <c r="D1708" s="1" t="s">
        <v>266</v>
      </c>
      <c r="E1708" s="1">
        <v>85299049</v>
      </c>
      <c r="F1708" s="1" t="s">
        <v>266</v>
      </c>
      <c r="G1708" s="1" t="s">
        <v>1233</v>
      </c>
      <c r="H1708" s="18">
        <v>12.936</v>
      </c>
      <c r="I1708" s="19">
        <f t="shared" si="71"/>
        <v>18.48</v>
      </c>
      <c r="J1708" s="19">
        <f t="shared" si="72"/>
        <v>21.560000000000002</v>
      </c>
      <c r="K1708" s="4"/>
    </row>
    <row r="1709" spans="1:11" x14ac:dyDescent="0.25">
      <c r="A1709" s="4" t="s">
        <v>264</v>
      </c>
      <c r="B1709" s="1" t="s">
        <v>1306</v>
      </c>
      <c r="C1709" s="2"/>
      <c r="D1709" s="1" t="s">
        <v>266</v>
      </c>
      <c r="E1709" s="1">
        <v>85299049</v>
      </c>
      <c r="F1709" s="1" t="s">
        <v>266</v>
      </c>
      <c r="G1709" s="1" t="s">
        <v>1233</v>
      </c>
      <c r="H1709" s="18">
        <v>10.768999999999998</v>
      </c>
      <c r="I1709" s="19">
        <f t="shared" si="71"/>
        <v>15.384285714285713</v>
      </c>
      <c r="J1709" s="19">
        <f t="shared" si="72"/>
        <v>17.948333333333331</v>
      </c>
      <c r="K1709" s="4"/>
    </row>
    <row r="1710" spans="1:11" x14ac:dyDescent="0.25">
      <c r="A1710" s="4" t="s">
        <v>264</v>
      </c>
      <c r="B1710" s="1" t="s">
        <v>1307</v>
      </c>
      <c r="C1710" s="2"/>
      <c r="D1710" s="1" t="s">
        <v>266</v>
      </c>
      <c r="E1710" s="1">
        <v>85299049</v>
      </c>
      <c r="F1710" s="1" t="s">
        <v>266</v>
      </c>
      <c r="G1710" s="1" t="s">
        <v>1233</v>
      </c>
      <c r="H1710" s="18">
        <v>5.3789999999999996</v>
      </c>
      <c r="I1710" s="19">
        <f t="shared" si="71"/>
        <v>7.6842857142857142</v>
      </c>
      <c r="J1710" s="19">
        <f t="shared" si="72"/>
        <v>8.9649999999999999</v>
      </c>
      <c r="K1710" s="4"/>
    </row>
    <row r="1711" spans="1:11" x14ac:dyDescent="0.25">
      <c r="A1711" s="4" t="s">
        <v>264</v>
      </c>
      <c r="B1711" s="1" t="s">
        <v>1308</v>
      </c>
      <c r="C1711" s="2"/>
      <c r="D1711" s="1" t="s">
        <v>266</v>
      </c>
      <c r="E1711" s="1">
        <v>85299049</v>
      </c>
      <c r="F1711" s="1" t="s">
        <v>266</v>
      </c>
      <c r="G1711" s="1" t="s">
        <v>1233</v>
      </c>
      <c r="H1711" s="18">
        <v>10.768999999999998</v>
      </c>
      <c r="I1711" s="19">
        <f t="shared" si="71"/>
        <v>15.384285714285713</v>
      </c>
      <c r="J1711" s="19">
        <f t="shared" si="72"/>
        <v>17.948333333333331</v>
      </c>
      <c r="K1711" s="4"/>
    </row>
    <row r="1712" spans="1:11" x14ac:dyDescent="0.25">
      <c r="A1712" s="4" t="s">
        <v>264</v>
      </c>
      <c r="B1712" s="1" t="s">
        <v>1309</v>
      </c>
      <c r="C1712" s="2"/>
      <c r="D1712" s="1" t="s">
        <v>266</v>
      </c>
      <c r="E1712" s="1">
        <v>85299049</v>
      </c>
      <c r="F1712" s="1" t="s">
        <v>266</v>
      </c>
      <c r="G1712" s="1" t="s">
        <v>1233</v>
      </c>
      <c r="H1712" s="18">
        <v>10.843466666666666</v>
      </c>
      <c r="I1712" s="19">
        <f t="shared" si="71"/>
        <v>15.490666666666668</v>
      </c>
      <c r="J1712" s="19">
        <f t="shared" si="72"/>
        <v>18.072444444444443</v>
      </c>
      <c r="K1712" s="4"/>
    </row>
    <row r="1713" spans="1:11" x14ac:dyDescent="0.25">
      <c r="A1713" s="4" t="s">
        <v>264</v>
      </c>
      <c r="B1713" s="1" t="s">
        <v>1310</v>
      </c>
      <c r="C1713" s="2"/>
      <c r="D1713" s="1" t="s">
        <v>266</v>
      </c>
      <c r="E1713" s="1">
        <v>85299049</v>
      </c>
      <c r="F1713" s="1" t="s">
        <v>266</v>
      </c>
      <c r="G1713" s="1" t="s">
        <v>1233</v>
      </c>
      <c r="H1713" s="18">
        <v>24.2</v>
      </c>
      <c r="I1713" s="19">
        <f t="shared" si="71"/>
        <v>34.571428571428569</v>
      </c>
      <c r="J1713" s="19">
        <f t="shared" si="72"/>
        <v>40.333333333333336</v>
      </c>
      <c r="K1713" s="4"/>
    </row>
    <row r="1714" spans="1:11" x14ac:dyDescent="0.25">
      <c r="A1714" s="4" t="s">
        <v>264</v>
      </c>
      <c r="B1714" s="1" t="s">
        <v>1311</v>
      </c>
      <c r="C1714" s="2">
        <v>1.1000000000000001</v>
      </c>
      <c r="D1714" s="1" t="s">
        <v>266</v>
      </c>
      <c r="E1714" s="1">
        <v>85299049</v>
      </c>
      <c r="F1714" s="1" t="s">
        <v>266</v>
      </c>
      <c r="G1714" s="1" t="s">
        <v>1233</v>
      </c>
      <c r="H1714" s="18">
        <v>86.9</v>
      </c>
      <c r="I1714" s="19">
        <f t="shared" si="71"/>
        <v>124.14285714285715</v>
      </c>
      <c r="J1714" s="19">
        <f t="shared" si="72"/>
        <v>144.83333333333334</v>
      </c>
      <c r="K1714" s="4"/>
    </row>
    <row r="1715" spans="1:11" x14ac:dyDescent="0.25">
      <c r="A1715" s="4" t="s">
        <v>264</v>
      </c>
      <c r="B1715" s="1" t="s">
        <v>1312</v>
      </c>
      <c r="C1715" s="2"/>
      <c r="D1715" s="1" t="s">
        <v>266</v>
      </c>
      <c r="E1715" s="1">
        <v>85299049</v>
      </c>
      <c r="F1715" s="1" t="s">
        <v>266</v>
      </c>
      <c r="G1715" s="1" t="s">
        <v>1233</v>
      </c>
      <c r="H1715" s="18">
        <v>86.9</v>
      </c>
      <c r="I1715" s="19">
        <f t="shared" si="71"/>
        <v>124.14285714285715</v>
      </c>
      <c r="J1715" s="19">
        <f t="shared" si="72"/>
        <v>144.83333333333334</v>
      </c>
      <c r="K1715" s="4"/>
    </row>
    <row r="1716" spans="1:11" x14ac:dyDescent="0.25">
      <c r="A1716" s="4" t="s">
        <v>264</v>
      </c>
      <c r="B1716" s="1" t="s">
        <v>1313</v>
      </c>
      <c r="C1716" s="2"/>
      <c r="D1716" s="1" t="s">
        <v>266</v>
      </c>
      <c r="E1716" s="1">
        <v>85299049</v>
      </c>
      <c r="F1716" s="1" t="s">
        <v>266</v>
      </c>
      <c r="G1716" s="1" t="s">
        <v>1233</v>
      </c>
      <c r="H1716" s="18">
        <v>30.8</v>
      </c>
      <c r="I1716" s="19">
        <f t="shared" si="71"/>
        <v>44.000000000000007</v>
      </c>
      <c r="J1716" s="19">
        <f t="shared" si="72"/>
        <v>51.333333333333336</v>
      </c>
      <c r="K1716" s="4"/>
    </row>
    <row r="1717" spans="1:11" x14ac:dyDescent="0.25">
      <c r="A1717" s="4" t="s">
        <v>264</v>
      </c>
      <c r="B1717" s="1" t="s">
        <v>1314</v>
      </c>
      <c r="C1717" s="2"/>
      <c r="D1717" s="1" t="s">
        <v>266</v>
      </c>
      <c r="E1717" s="1">
        <v>85299049</v>
      </c>
      <c r="F1717" s="1" t="s">
        <v>266</v>
      </c>
      <c r="G1717" s="1" t="s">
        <v>1233</v>
      </c>
      <c r="H1717" s="18">
        <v>61.6</v>
      </c>
      <c r="I1717" s="19">
        <f t="shared" si="71"/>
        <v>88.000000000000014</v>
      </c>
      <c r="J1717" s="19">
        <f t="shared" si="72"/>
        <v>102.66666666666667</v>
      </c>
      <c r="K1717" s="4"/>
    </row>
    <row r="1718" spans="1:11" x14ac:dyDescent="0.25">
      <c r="A1718" s="4" t="s">
        <v>264</v>
      </c>
      <c r="B1718" s="1" t="s">
        <v>1315</v>
      </c>
      <c r="C1718" s="2"/>
      <c r="D1718" s="1" t="s">
        <v>266</v>
      </c>
      <c r="E1718" s="1">
        <v>85299049</v>
      </c>
      <c r="F1718" s="1" t="s">
        <v>266</v>
      </c>
      <c r="G1718" s="1" t="s">
        <v>1233</v>
      </c>
      <c r="H1718" s="18">
        <v>31.9</v>
      </c>
      <c r="I1718" s="19">
        <f t="shared" si="71"/>
        <v>45.571428571428569</v>
      </c>
      <c r="J1718" s="19">
        <f t="shared" si="72"/>
        <v>53.166666666666664</v>
      </c>
      <c r="K1718" s="4"/>
    </row>
    <row r="1719" spans="1:11" x14ac:dyDescent="0.25">
      <c r="A1719" s="4" t="s">
        <v>264</v>
      </c>
      <c r="B1719" s="1" t="s">
        <v>1316</v>
      </c>
      <c r="C1719" s="2"/>
      <c r="D1719" s="1" t="s">
        <v>266</v>
      </c>
      <c r="E1719" s="1">
        <v>85299049</v>
      </c>
      <c r="F1719" s="1" t="s">
        <v>266</v>
      </c>
      <c r="G1719" s="1" t="s">
        <v>1233</v>
      </c>
      <c r="H1719" s="18">
        <v>49.5</v>
      </c>
      <c r="I1719" s="19">
        <f t="shared" si="71"/>
        <v>70.714285714285722</v>
      </c>
      <c r="J1719" s="19">
        <f t="shared" si="72"/>
        <v>82.5</v>
      </c>
      <c r="K1719" s="4"/>
    </row>
    <row r="1720" spans="1:11" x14ac:dyDescent="0.25">
      <c r="A1720" s="4" t="s">
        <v>264</v>
      </c>
      <c r="B1720" s="1" t="s">
        <v>1317</v>
      </c>
      <c r="C1720" s="2"/>
      <c r="D1720" s="1" t="s">
        <v>266</v>
      </c>
      <c r="E1720" s="1">
        <v>85299049</v>
      </c>
      <c r="F1720" s="1" t="s">
        <v>266</v>
      </c>
      <c r="G1720" s="1" t="s">
        <v>1233</v>
      </c>
      <c r="H1720" s="18">
        <v>31.9</v>
      </c>
      <c r="I1720" s="19">
        <f t="shared" si="71"/>
        <v>45.571428571428569</v>
      </c>
      <c r="J1720" s="19">
        <f t="shared" si="72"/>
        <v>53.166666666666664</v>
      </c>
      <c r="K1720" s="4"/>
    </row>
    <row r="1721" spans="1:11" x14ac:dyDescent="0.25">
      <c r="A1721" s="4" t="s">
        <v>264</v>
      </c>
      <c r="B1721" s="1" t="s">
        <v>1318</v>
      </c>
      <c r="C1721" s="2"/>
      <c r="D1721" s="1" t="s">
        <v>266</v>
      </c>
      <c r="E1721" s="1">
        <v>85299049</v>
      </c>
      <c r="F1721" s="1" t="s">
        <v>266</v>
      </c>
      <c r="G1721" s="1" t="s">
        <v>1233</v>
      </c>
      <c r="H1721" s="18">
        <v>83.6</v>
      </c>
      <c r="I1721" s="19">
        <f t="shared" si="71"/>
        <v>119.42857142857143</v>
      </c>
      <c r="J1721" s="19">
        <f t="shared" si="72"/>
        <v>139.33333333333334</v>
      </c>
      <c r="K1721" s="4"/>
    </row>
    <row r="1722" spans="1:11" x14ac:dyDescent="0.25">
      <c r="A1722" s="4" t="s">
        <v>264</v>
      </c>
      <c r="B1722" s="1" t="s">
        <v>1319</v>
      </c>
      <c r="C1722" s="2"/>
      <c r="D1722" s="1" t="s">
        <v>266</v>
      </c>
      <c r="E1722" s="1">
        <v>85299049</v>
      </c>
      <c r="F1722" s="1" t="s">
        <v>266</v>
      </c>
      <c r="G1722" s="1" t="s">
        <v>1233</v>
      </c>
      <c r="H1722" s="18">
        <v>82.5</v>
      </c>
      <c r="I1722" s="19">
        <f t="shared" si="71"/>
        <v>117.85714285714286</v>
      </c>
      <c r="J1722" s="19">
        <f t="shared" si="72"/>
        <v>137.5</v>
      </c>
      <c r="K1722" s="4"/>
    </row>
    <row r="1723" spans="1:11" x14ac:dyDescent="0.25">
      <c r="A1723" s="4" t="s">
        <v>264</v>
      </c>
      <c r="B1723" s="1" t="s">
        <v>1320</v>
      </c>
      <c r="C1723" s="2"/>
      <c r="D1723" s="1" t="s">
        <v>266</v>
      </c>
      <c r="E1723" s="1">
        <v>85299049</v>
      </c>
      <c r="F1723" s="1" t="s">
        <v>266</v>
      </c>
      <c r="G1723" s="1" t="s">
        <v>1233</v>
      </c>
      <c r="H1723" s="18">
        <v>59.070000000000007</v>
      </c>
      <c r="I1723" s="19">
        <f t="shared" si="71"/>
        <v>84.3857142857143</v>
      </c>
      <c r="J1723" s="19">
        <f t="shared" si="72"/>
        <v>98.450000000000017</v>
      </c>
      <c r="K1723" s="4"/>
    </row>
    <row r="1724" spans="1:11" x14ac:dyDescent="0.25">
      <c r="A1724" s="4" t="s">
        <v>264</v>
      </c>
      <c r="B1724" s="1" t="s">
        <v>1321</v>
      </c>
      <c r="C1724" s="2"/>
      <c r="D1724" s="1" t="s">
        <v>266</v>
      </c>
      <c r="E1724" s="1">
        <v>85299049</v>
      </c>
      <c r="F1724" s="1" t="s">
        <v>266</v>
      </c>
      <c r="G1724" s="1" t="s">
        <v>1233</v>
      </c>
      <c r="H1724" s="18">
        <v>60.5</v>
      </c>
      <c r="I1724" s="19">
        <f t="shared" si="71"/>
        <v>86.428571428571431</v>
      </c>
      <c r="J1724" s="19">
        <f t="shared" si="72"/>
        <v>100.83333333333334</v>
      </c>
      <c r="K1724" s="4"/>
    </row>
    <row r="1725" spans="1:11" x14ac:dyDescent="0.25">
      <c r="A1725" s="4" t="s">
        <v>264</v>
      </c>
      <c r="B1725" s="1" t="s">
        <v>1322</v>
      </c>
      <c r="C1725" s="2"/>
      <c r="D1725" s="1" t="s">
        <v>266</v>
      </c>
      <c r="E1725" s="1">
        <v>85299049</v>
      </c>
      <c r="F1725" s="1" t="s">
        <v>266</v>
      </c>
      <c r="G1725" s="1" t="s">
        <v>1233</v>
      </c>
      <c r="H1725" s="18">
        <v>60.5</v>
      </c>
      <c r="I1725" s="19">
        <f t="shared" si="71"/>
        <v>86.428571428571431</v>
      </c>
      <c r="J1725" s="19">
        <f t="shared" si="72"/>
        <v>100.83333333333334</v>
      </c>
      <c r="K1725" s="4"/>
    </row>
    <row r="1726" spans="1:11" x14ac:dyDescent="0.25">
      <c r="A1726" s="4" t="s">
        <v>264</v>
      </c>
      <c r="B1726" s="1" t="s">
        <v>1323</v>
      </c>
      <c r="C1726" s="2"/>
      <c r="D1726" s="1" t="s">
        <v>266</v>
      </c>
      <c r="E1726" s="1">
        <v>85443000</v>
      </c>
      <c r="F1726" s="1" t="s">
        <v>266</v>
      </c>
      <c r="G1726" s="1" t="s">
        <v>1233</v>
      </c>
      <c r="H1726" s="20">
        <v>16.5</v>
      </c>
      <c r="I1726" s="19">
        <f t="shared" si="71"/>
        <v>23.571428571428573</v>
      </c>
      <c r="J1726" s="19">
        <f t="shared" ref="J1726:J1745" si="73">IF(H1726&gt;=90,(H1726/0.7),(H1726/0.6))</f>
        <v>27.5</v>
      </c>
      <c r="K1726" s="4"/>
    </row>
    <row r="1727" spans="1:11" x14ac:dyDescent="0.25">
      <c r="A1727" s="4" t="s">
        <v>264</v>
      </c>
      <c r="B1727" s="1" t="s">
        <v>1324</v>
      </c>
      <c r="C1727" s="2">
        <v>0.12</v>
      </c>
      <c r="D1727" s="1" t="s">
        <v>266</v>
      </c>
      <c r="E1727" s="1">
        <v>85443000</v>
      </c>
      <c r="F1727" s="1" t="s">
        <v>266</v>
      </c>
      <c r="G1727" s="1" t="s">
        <v>1233</v>
      </c>
      <c r="H1727" s="20">
        <v>26.4</v>
      </c>
      <c r="I1727" s="19">
        <f t="shared" si="71"/>
        <v>37.714285714285715</v>
      </c>
      <c r="J1727" s="19">
        <f t="shared" si="73"/>
        <v>44</v>
      </c>
      <c r="K1727" s="4"/>
    </row>
    <row r="1728" spans="1:11" x14ac:dyDescent="0.25">
      <c r="A1728" s="4" t="s">
        <v>264</v>
      </c>
      <c r="B1728" s="1" t="s">
        <v>1325</v>
      </c>
      <c r="C1728" s="2"/>
      <c r="D1728" s="1" t="s">
        <v>266</v>
      </c>
      <c r="E1728" s="1">
        <v>85443000</v>
      </c>
      <c r="F1728" s="1" t="s">
        <v>266</v>
      </c>
      <c r="G1728" s="1" t="s">
        <v>1233</v>
      </c>
      <c r="H1728" s="20">
        <v>26.4</v>
      </c>
      <c r="I1728" s="19">
        <f t="shared" si="71"/>
        <v>37.714285714285715</v>
      </c>
      <c r="J1728" s="19">
        <f t="shared" si="73"/>
        <v>44</v>
      </c>
      <c r="K1728" s="4"/>
    </row>
    <row r="1729" spans="1:11" x14ac:dyDescent="0.25">
      <c r="A1729" s="4" t="s">
        <v>264</v>
      </c>
      <c r="B1729" s="1" t="s">
        <v>1326</v>
      </c>
      <c r="C1729" s="2"/>
      <c r="D1729" s="1" t="s">
        <v>266</v>
      </c>
      <c r="E1729" s="1">
        <v>85443000</v>
      </c>
      <c r="F1729" s="1" t="s">
        <v>266</v>
      </c>
      <c r="G1729" s="1" t="s">
        <v>1233</v>
      </c>
      <c r="H1729" s="20">
        <v>26.4</v>
      </c>
      <c r="I1729" s="19">
        <f t="shared" si="71"/>
        <v>37.714285714285715</v>
      </c>
      <c r="J1729" s="19">
        <f t="shared" si="73"/>
        <v>44</v>
      </c>
      <c r="K1729" s="4"/>
    </row>
    <row r="1730" spans="1:11" x14ac:dyDescent="0.25">
      <c r="A1730" s="4" t="s">
        <v>264</v>
      </c>
      <c r="B1730" s="1" t="s">
        <v>1327</v>
      </c>
      <c r="C1730" s="2"/>
      <c r="D1730" s="1" t="s">
        <v>266</v>
      </c>
      <c r="E1730" s="1">
        <v>85443000</v>
      </c>
      <c r="F1730" s="1" t="s">
        <v>266</v>
      </c>
      <c r="G1730" s="1" t="s">
        <v>1233</v>
      </c>
      <c r="H1730" s="20">
        <v>26.4</v>
      </c>
      <c r="I1730" s="19">
        <f t="shared" si="71"/>
        <v>37.714285714285715</v>
      </c>
      <c r="J1730" s="19">
        <f t="shared" si="73"/>
        <v>44</v>
      </c>
      <c r="K1730" s="4"/>
    </row>
    <row r="1731" spans="1:11" x14ac:dyDescent="0.25">
      <c r="A1731" s="4" t="s">
        <v>264</v>
      </c>
      <c r="B1731" s="1" t="s">
        <v>1328</v>
      </c>
      <c r="C1731" s="2"/>
      <c r="D1731" s="1" t="s">
        <v>266</v>
      </c>
      <c r="E1731" s="1">
        <v>85443000</v>
      </c>
      <c r="F1731" s="1" t="s">
        <v>266</v>
      </c>
      <c r="G1731" s="1" t="s">
        <v>1233</v>
      </c>
      <c r="H1731" s="20">
        <v>26.4</v>
      </c>
      <c r="I1731" s="19">
        <f t="shared" si="71"/>
        <v>37.714285714285715</v>
      </c>
      <c r="J1731" s="19">
        <f t="shared" si="73"/>
        <v>44</v>
      </c>
      <c r="K1731" s="4"/>
    </row>
    <row r="1732" spans="1:11" x14ac:dyDescent="0.25">
      <c r="A1732" s="4" t="s">
        <v>264</v>
      </c>
      <c r="B1732" s="1" t="s">
        <v>1329</v>
      </c>
      <c r="C1732" s="2"/>
      <c r="D1732" s="1" t="s">
        <v>266</v>
      </c>
      <c r="E1732" s="1">
        <v>85443000</v>
      </c>
      <c r="F1732" s="1" t="s">
        <v>266</v>
      </c>
      <c r="G1732" s="1" t="s">
        <v>1233</v>
      </c>
      <c r="H1732" s="20">
        <v>16.5</v>
      </c>
      <c r="I1732" s="19">
        <f t="shared" si="71"/>
        <v>23.571428571428573</v>
      </c>
      <c r="J1732" s="19">
        <f t="shared" si="73"/>
        <v>27.5</v>
      </c>
      <c r="K1732" s="4"/>
    </row>
    <row r="1733" spans="1:11" x14ac:dyDescent="0.25">
      <c r="A1733" s="4" t="s">
        <v>264</v>
      </c>
      <c r="B1733" s="1" t="s">
        <v>1330</v>
      </c>
      <c r="C1733" s="2"/>
      <c r="D1733" s="1" t="s">
        <v>266</v>
      </c>
      <c r="E1733" s="1">
        <v>85443000</v>
      </c>
      <c r="F1733" s="1" t="s">
        <v>266</v>
      </c>
      <c r="G1733" s="1" t="s">
        <v>1233</v>
      </c>
      <c r="H1733" s="20">
        <v>16.5</v>
      </c>
      <c r="I1733" s="19">
        <f t="shared" si="71"/>
        <v>23.571428571428573</v>
      </c>
      <c r="J1733" s="19">
        <f t="shared" si="73"/>
        <v>27.5</v>
      </c>
      <c r="K1733" s="4"/>
    </row>
    <row r="1734" spans="1:11" x14ac:dyDescent="0.25">
      <c r="A1734" s="4" t="s">
        <v>264</v>
      </c>
      <c r="B1734" s="1" t="s">
        <v>1331</v>
      </c>
      <c r="C1734" s="2"/>
      <c r="D1734" s="1" t="s">
        <v>266</v>
      </c>
      <c r="E1734" s="1">
        <v>85443000</v>
      </c>
      <c r="F1734" s="1" t="s">
        <v>266</v>
      </c>
      <c r="G1734" s="1" t="s">
        <v>1233</v>
      </c>
      <c r="H1734" s="20">
        <v>26.4</v>
      </c>
      <c r="I1734" s="19">
        <f t="shared" si="71"/>
        <v>37.714285714285715</v>
      </c>
      <c r="J1734" s="19">
        <f t="shared" si="73"/>
        <v>44</v>
      </c>
      <c r="K1734" s="4"/>
    </row>
    <row r="1735" spans="1:11" x14ac:dyDescent="0.25">
      <c r="A1735" s="4" t="s">
        <v>264</v>
      </c>
      <c r="B1735" s="1" t="s">
        <v>1332</v>
      </c>
      <c r="C1735" s="2"/>
      <c r="D1735" s="1" t="s">
        <v>266</v>
      </c>
      <c r="E1735" s="1">
        <v>85443000</v>
      </c>
      <c r="F1735" s="1" t="s">
        <v>266</v>
      </c>
      <c r="G1735" s="1" t="s">
        <v>1233</v>
      </c>
      <c r="H1735" s="20">
        <v>16.5</v>
      </c>
      <c r="I1735" s="19">
        <f t="shared" si="71"/>
        <v>23.571428571428573</v>
      </c>
      <c r="J1735" s="19">
        <f t="shared" si="73"/>
        <v>27.5</v>
      </c>
      <c r="K1735" s="4"/>
    </row>
    <row r="1736" spans="1:11" x14ac:dyDescent="0.25">
      <c r="A1736" s="4" t="s">
        <v>264</v>
      </c>
      <c r="B1736" s="1" t="s">
        <v>1333</v>
      </c>
      <c r="C1736" s="2"/>
      <c r="D1736" s="1" t="s">
        <v>266</v>
      </c>
      <c r="E1736" s="1">
        <v>85443000</v>
      </c>
      <c r="F1736" s="1" t="s">
        <v>266</v>
      </c>
      <c r="G1736" s="1" t="s">
        <v>1233</v>
      </c>
      <c r="H1736" s="20">
        <v>26.4</v>
      </c>
      <c r="I1736" s="19">
        <f t="shared" si="71"/>
        <v>37.714285714285715</v>
      </c>
      <c r="J1736" s="19">
        <f t="shared" si="73"/>
        <v>44</v>
      </c>
      <c r="K1736" s="4"/>
    </row>
    <row r="1737" spans="1:11" x14ac:dyDescent="0.25">
      <c r="A1737" s="4" t="s">
        <v>264</v>
      </c>
      <c r="B1737" s="1" t="s">
        <v>1334</v>
      </c>
      <c r="C1737" s="2"/>
      <c r="D1737" s="1" t="s">
        <v>266</v>
      </c>
      <c r="E1737" s="1">
        <v>85443000</v>
      </c>
      <c r="F1737" s="1" t="s">
        <v>266</v>
      </c>
      <c r="G1737" s="1" t="s">
        <v>1233</v>
      </c>
      <c r="H1737" s="20">
        <v>26.4</v>
      </c>
      <c r="I1737" s="19">
        <f t="shared" si="71"/>
        <v>37.714285714285715</v>
      </c>
      <c r="J1737" s="19">
        <f t="shared" si="73"/>
        <v>44</v>
      </c>
      <c r="K1737" s="4"/>
    </row>
    <row r="1738" spans="1:11" x14ac:dyDescent="0.25">
      <c r="A1738" s="4" t="s">
        <v>264</v>
      </c>
      <c r="B1738" s="1" t="s">
        <v>1335</v>
      </c>
      <c r="C1738" s="2"/>
      <c r="D1738" s="1" t="s">
        <v>266</v>
      </c>
      <c r="E1738" s="1">
        <v>85443000</v>
      </c>
      <c r="F1738" s="1" t="s">
        <v>266</v>
      </c>
      <c r="G1738" s="1" t="s">
        <v>1233</v>
      </c>
      <c r="H1738" s="20">
        <v>26.4</v>
      </c>
      <c r="I1738" s="19">
        <f t="shared" si="71"/>
        <v>37.714285714285715</v>
      </c>
      <c r="J1738" s="19">
        <f t="shared" si="73"/>
        <v>44</v>
      </c>
      <c r="K1738" s="4"/>
    </row>
    <row r="1739" spans="1:11" x14ac:dyDescent="0.25">
      <c r="A1739" s="4" t="s">
        <v>264</v>
      </c>
      <c r="B1739" s="1" t="s">
        <v>1336</v>
      </c>
      <c r="C1739" s="2"/>
      <c r="D1739" s="1" t="s">
        <v>266</v>
      </c>
      <c r="E1739" s="1">
        <v>85443000</v>
      </c>
      <c r="F1739" s="1" t="s">
        <v>266</v>
      </c>
      <c r="G1739" s="1" t="s">
        <v>1233</v>
      </c>
      <c r="H1739" s="20">
        <v>16.5</v>
      </c>
      <c r="I1739" s="19">
        <f t="shared" si="71"/>
        <v>23.571428571428573</v>
      </c>
      <c r="J1739" s="19">
        <f t="shared" si="73"/>
        <v>27.5</v>
      </c>
      <c r="K1739" s="4"/>
    </row>
    <row r="1740" spans="1:11" x14ac:dyDescent="0.25">
      <c r="A1740" s="4" t="s">
        <v>264</v>
      </c>
      <c r="B1740" s="1" t="s">
        <v>1337</v>
      </c>
      <c r="C1740" s="2"/>
      <c r="D1740" s="1" t="s">
        <v>266</v>
      </c>
      <c r="E1740" s="1">
        <v>85443000</v>
      </c>
      <c r="F1740" s="1" t="s">
        <v>266</v>
      </c>
      <c r="G1740" s="1" t="s">
        <v>1233</v>
      </c>
      <c r="H1740" s="20">
        <v>26.4</v>
      </c>
      <c r="I1740" s="19">
        <f t="shared" si="71"/>
        <v>37.714285714285715</v>
      </c>
      <c r="J1740" s="19">
        <f t="shared" si="73"/>
        <v>44</v>
      </c>
      <c r="K1740" s="4"/>
    </row>
    <row r="1741" spans="1:11" x14ac:dyDescent="0.25">
      <c r="A1741" s="4" t="s">
        <v>264</v>
      </c>
      <c r="B1741" s="1" t="s">
        <v>1338</v>
      </c>
      <c r="C1741" s="2"/>
      <c r="D1741" s="1" t="s">
        <v>266</v>
      </c>
      <c r="E1741" s="1">
        <v>85443000</v>
      </c>
      <c r="F1741" s="1" t="s">
        <v>266</v>
      </c>
      <c r="G1741" s="1" t="s">
        <v>1233</v>
      </c>
      <c r="H1741" s="20">
        <v>26.4</v>
      </c>
      <c r="I1741" s="19">
        <f t="shared" si="71"/>
        <v>37.714285714285715</v>
      </c>
      <c r="J1741" s="19">
        <f t="shared" si="73"/>
        <v>44</v>
      </c>
      <c r="K1741" s="4"/>
    </row>
    <row r="1742" spans="1:11" x14ac:dyDescent="0.25">
      <c r="A1742" s="4" t="s">
        <v>264</v>
      </c>
      <c r="B1742" s="1" t="s">
        <v>1339</v>
      </c>
      <c r="C1742" s="2"/>
      <c r="D1742" s="1" t="s">
        <v>266</v>
      </c>
      <c r="E1742" s="1">
        <v>85443000</v>
      </c>
      <c r="F1742" s="1" t="s">
        <v>266</v>
      </c>
      <c r="G1742" s="1" t="s">
        <v>1233</v>
      </c>
      <c r="H1742" s="20">
        <v>26.4</v>
      </c>
      <c r="I1742" s="19">
        <f t="shared" si="71"/>
        <v>37.714285714285715</v>
      </c>
      <c r="J1742" s="19">
        <f t="shared" si="73"/>
        <v>44</v>
      </c>
      <c r="K1742" s="4"/>
    </row>
    <row r="1743" spans="1:11" x14ac:dyDescent="0.25">
      <c r="A1743" s="4" t="s">
        <v>264</v>
      </c>
      <c r="B1743" s="1" t="s">
        <v>1340</v>
      </c>
      <c r="C1743" s="2"/>
      <c r="D1743" s="1" t="s">
        <v>266</v>
      </c>
      <c r="E1743" s="1">
        <v>85443000</v>
      </c>
      <c r="F1743" s="1" t="s">
        <v>266</v>
      </c>
      <c r="G1743" s="1" t="s">
        <v>1233</v>
      </c>
      <c r="H1743" s="20">
        <v>30.8</v>
      </c>
      <c r="I1743" s="19">
        <f t="shared" si="71"/>
        <v>44.000000000000007</v>
      </c>
      <c r="J1743" s="19">
        <f t="shared" si="73"/>
        <v>51.333333333333336</v>
      </c>
      <c r="K1743" s="4"/>
    </row>
    <row r="1744" spans="1:11" x14ac:dyDescent="0.25">
      <c r="A1744" s="4" t="s">
        <v>264</v>
      </c>
      <c r="B1744" s="1" t="s">
        <v>1341</v>
      </c>
      <c r="C1744" s="2"/>
      <c r="D1744" s="1" t="s">
        <v>266</v>
      </c>
      <c r="E1744" s="1">
        <v>85443000</v>
      </c>
      <c r="F1744" s="1" t="s">
        <v>266</v>
      </c>
      <c r="G1744" s="1" t="s">
        <v>1233</v>
      </c>
      <c r="H1744" s="20">
        <v>64.900000000000006</v>
      </c>
      <c r="I1744" s="19">
        <f t="shared" si="71"/>
        <v>92.714285714285722</v>
      </c>
      <c r="J1744" s="19">
        <f t="shared" si="73"/>
        <v>108.16666666666669</v>
      </c>
      <c r="K1744" s="4"/>
    </row>
    <row r="1745" spans="1:11" x14ac:dyDescent="0.25">
      <c r="A1745" s="4" t="s">
        <v>264</v>
      </c>
      <c r="B1745" s="1" t="s">
        <v>1342</v>
      </c>
      <c r="C1745" s="2"/>
      <c r="D1745" s="1" t="s">
        <v>266</v>
      </c>
      <c r="E1745" s="1">
        <v>85443000</v>
      </c>
      <c r="F1745" s="1" t="s">
        <v>266</v>
      </c>
      <c r="G1745" s="1" t="s">
        <v>1233</v>
      </c>
      <c r="H1745" s="20">
        <v>64.900000000000006</v>
      </c>
      <c r="I1745" s="19">
        <f t="shared" si="71"/>
        <v>92.714285714285722</v>
      </c>
      <c r="J1745" s="19">
        <f t="shared" si="73"/>
        <v>108.16666666666669</v>
      </c>
      <c r="K1745" s="4"/>
    </row>
    <row r="1746" spans="1:11" x14ac:dyDescent="0.25">
      <c r="A1746" s="4" t="s">
        <v>264</v>
      </c>
      <c r="B1746" s="1" t="s">
        <v>1343</v>
      </c>
      <c r="C1746" s="2"/>
      <c r="D1746" s="1" t="s">
        <v>266</v>
      </c>
      <c r="E1746" s="1">
        <v>85299049</v>
      </c>
      <c r="F1746" s="1" t="s">
        <v>266</v>
      </c>
      <c r="G1746" s="1" t="s">
        <v>1344</v>
      </c>
      <c r="H1746" s="18">
        <v>16.896000000000001</v>
      </c>
      <c r="I1746" s="19">
        <f t="shared" si="71"/>
        <v>24.137142857142859</v>
      </c>
      <c r="J1746" s="19">
        <f t="shared" ref="J1746:J1751" si="74">H1746/0.6</f>
        <v>28.160000000000004</v>
      </c>
      <c r="K1746" s="4"/>
    </row>
    <row r="1747" spans="1:11" x14ac:dyDescent="0.25">
      <c r="A1747" s="4" t="s">
        <v>264</v>
      </c>
      <c r="B1747" s="1" t="s">
        <v>1345</v>
      </c>
      <c r="C1747" s="2"/>
      <c r="D1747" s="1" t="s">
        <v>266</v>
      </c>
      <c r="E1747" s="1">
        <v>85299049</v>
      </c>
      <c r="F1747" s="1" t="s">
        <v>266</v>
      </c>
      <c r="G1747" s="1" t="s">
        <v>1344</v>
      </c>
      <c r="H1747" s="18">
        <v>11.484</v>
      </c>
      <c r="I1747" s="19">
        <f t="shared" si="71"/>
        <v>16.405714285714286</v>
      </c>
      <c r="J1747" s="19">
        <f t="shared" si="74"/>
        <v>19.14</v>
      </c>
      <c r="K1747" s="4"/>
    </row>
    <row r="1748" spans="1:11" x14ac:dyDescent="0.25">
      <c r="A1748" s="4" t="s">
        <v>264</v>
      </c>
      <c r="B1748" s="1" t="s">
        <v>1346</v>
      </c>
      <c r="C1748" s="2"/>
      <c r="D1748" s="1" t="s">
        <v>266</v>
      </c>
      <c r="E1748" s="1">
        <v>85299049</v>
      </c>
      <c r="F1748" s="1" t="s">
        <v>266</v>
      </c>
      <c r="G1748" s="1" t="s">
        <v>1344</v>
      </c>
      <c r="H1748" s="18">
        <v>131.703</v>
      </c>
      <c r="I1748" s="19">
        <f t="shared" si="71"/>
        <v>188.14714285714288</v>
      </c>
      <c r="J1748" s="19">
        <f t="shared" si="74"/>
        <v>219.50500000000002</v>
      </c>
      <c r="K1748" s="4"/>
    </row>
    <row r="1749" spans="1:11" x14ac:dyDescent="0.25">
      <c r="A1749" s="4" t="s">
        <v>264</v>
      </c>
      <c r="B1749" s="1" t="s">
        <v>1347</v>
      </c>
      <c r="C1749" s="2"/>
      <c r="D1749" s="1" t="s">
        <v>266</v>
      </c>
      <c r="E1749" s="1">
        <v>85299049</v>
      </c>
      <c r="F1749" s="1" t="s">
        <v>266</v>
      </c>
      <c r="G1749" s="1" t="s">
        <v>1344</v>
      </c>
      <c r="H1749" s="18">
        <v>7.0620000000000003</v>
      </c>
      <c r="I1749" s="19">
        <f t="shared" si="71"/>
        <v>10.088571428571429</v>
      </c>
      <c r="J1749" s="19">
        <f t="shared" si="74"/>
        <v>11.770000000000001</v>
      </c>
      <c r="K1749" s="4"/>
    </row>
    <row r="1750" spans="1:11" x14ac:dyDescent="0.25">
      <c r="A1750" s="4" t="s">
        <v>264</v>
      </c>
      <c r="B1750" s="1" t="s">
        <v>1348</v>
      </c>
      <c r="C1750" s="2"/>
      <c r="D1750" s="1" t="s">
        <v>266</v>
      </c>
      <c r="E1750" s="1">
        <v>85299049</v>
      </c>
      <c r="F1750" s="1" t="s">
        <v>266</v>
      </c>
      <c r="G1750" s="1" t="s">
        <v>1344</v>
      </c>
      <c r="H1750" s="18">
        <v>10.768999999999998</v>
      </c>
      <c r="I1750" s="19">
        <f t="shared" si="71"/>
        <v>15.384285714285713</v>
      </c>
      <c r="J1750" s="19">
        <f t="shared" si="74"/>
        <v>17.948333333333331</v>
      </c>
      <c r="K1750" s="4"/>
    </row>
    <row r="1751" spans="1:11" x14ac:dyDescent="0.25">
      <c r="A1751" s="4" t="s">
        <v>264</v>
      </c>
      <c r="B1751" s="1" t="s">
        <v>1349</v>
      </c>
      <c r="C1751" s="2"/>
      <c r="D1751" s="1" t="s">
        <v>266</v>
      </c>
      <c r="E1751" s="1">
        <v>85299049</v>
      </c>
      <c r="F1751" s="1" t="s">
        <v>266</v>
      </c>
      <c r="G1751" s="1" t="s">
        <v>1344</v>
      </c>
      <c r="H1751" s="18">
        <v>7.0620000000000003</v>
      </c>
      <c r="I1751" s="19">
        <f t="shared" si="71"/>
        <v>10.088571428571429</v>
      </c>
      <c r="J1751" s="19">
        <f t="shared" si="74"/>
        <v>11.770000000000001</v>
      </c>
      <c r="K1751" s="4"/>
    </row>
    <row r="1752" spans="1:11" x14ac:dyDescent="0.25">
      <c r="A1752" s="4" t="s">
        <v>264</v>
      </c>
      <c r="B1752" s="1" t="s">
        <v>1350</v>
      </c>
      <c r="C1752" s="2"/>
      <c r="D1752" s="1" t="s">
        <v>266</v>
      </c>
      <c r="E1752" s="1">
        <v>85443000</v>
      </c>
      <c r="F1752" s="1" t="s">
        <v>266</v>
      </c>
      <c r="G1752" s="1" t="s">
        <v>1344</v>
      </c>
      <c r="H1752" s="20">
        <v>53.9</v>
      </c>
      <c r="I1752" s="19">
        <f t="shared" si="71"/>
        <v>77</v>
      </c>
      <c r="J1752" s="19">
        <f>IF(H1752&gt;=90,(H1752/0.7),(H1752/0.6))</f>
        <v>89.833333333333329</v>
      </c>
      <c r="K1752" s="4"/>
    </row>
    <row r="1753" spans="1:11" x14ac:dyDescent="0.25">
      <c r="A1753" s="4" t="s">
        <v>264</v>
      </c>
      <c r="B1753" s="1" t="s">
        <v>1351</v>
      </c>
      <c r="C1753" s="2"/>
      <c r="D1753" s="1" t="s">
        <v>266</v>
      </c>
      <c r="E1753" s="1">
        <v>85443000</v>
      </c>
      <c r="F1753" s="1" t="s">
        <v>266</v>
      </c>
      <c r="G1753" s="1" t="s">
        <v>1344</v>
      </c>
      <c r="H1753" s="20">
        <v>27.5</v>
      </c>
      <c r="I1753" s="19">
        <f t="shared" si="71"/>
        <v>39.285714285714285</v>
      </c>
      <c r="J1753" s="19">
        <f>IF(H1753&gt;=90,(H1753/0.7),(H1753/0.6))</f>
        <v>45.833333333333336</v>
      </c>
      <c r="K1753" s="4"/>
    </row>
    <row r="1754" spans="1:11" x14ac:dyDescent="0.25">
      <c r="A1754" s="4" t="s">
        <v>264</v>
      </c>
      <c r="B1754" s="1" t="s">
        <v>1352</v>
      </c>
      <c r="C1754" s="2"/>
      <c r="D1754" s="1" t="s">
        <v>266</v>
      </c>
      <c r="E1754" s="1">
        <v>85443000</v>
      </c>
      <c r="F1754" s="1" t="s">
        <v>266</v>
      </c>
      <c r="G1754" s="1" t="s">
        <v>1344</v>
      </c>
      <c r="H1754" s="20">
        <v>27.5</v>
      </c>
      <c r="I1754" s="19">
        <f t="shared" si="71"/>
        <v>39.285714285714285</v>
      </c>
      <c r="J1754" s="19">
        <f>IF(H1754&gt;=90,(H1754/0.7),(H1754/0.6))</f>
        <v>45.833333333333336</v>
      </c>
      <c r="K1754" s="4"/>
    </row>
    <row r="1755" spans="1:11" x14ac:dyDescent="0.25">
      <c r="A1755" s="4" t="s">
        <v>264</v>
      </c>
      <c r="B1755" s="1" t="s">
        <v>1353</v>
      </c>
      <c r="C1755" s="2"/>
      <c r="D1755" s="1" t="s">
        <v>266</v>
      </c>
      <c r="E1755" s="1">
        <v>85299049</v>
      </c>
      <c r="F1755" s="1" t="s">
        <v>266</v>
      </c>
      <c r="G1755" s="1" t="s">
        <v>1354</v>
      </c>
      <c r="H1755" s="18">
        <v>16.169999999999998</v>
      </c>
      <c r="I1755" s="19">
        <f t="shared" si="71"/>
        <v>23.099999999999998</v>
      </c>
      <c r="J1755" s="19">
        <f>H1755/0.6</f>
        <v>26.95</v>
      </c>
      <c r="K1755" s="4"/>
    </row>
    <row r="1756" spans="1:11" x14ac:dyDescent="0.25">
      <c r="A1756" s="4" t="s">
        <v>264</v>
      </c>
      <c r="B1756" s="1" t="s">
        <v>1355</v>
      </c>
      <c r="C1756" s="2"/>
      <c r="D1756" s="1" t="s">
        <v>266</v>
      </c>
      <c r="E1756" s="1">
        <v>85299049</v>
      </c>
      <c r="F1756" s="1" t="s">
        <v>266</v>
      </c>
      <c r="G1756" s="1" t="s">
        <v>1354</v>
      </c>
      <c r="H1756" s="18">
        <v>23.216636666666666</v>
      </c>
      <c r="I1756" s="19">
        <f t="shared" si="71"/>
        <v>33.166623809523813</v>
      </c>
      <c r="J1756" s="19">
        <f>H1756/0.6</f>
        <v>38.694394444444448</v>
      </c>
      <c r="K1756" s="4"/>
    </row>
    <row r="1757" spans="1:11" x14ac:dyDescent="0.25">
      <c r="A1757" s="4" t="s">
        <v>264</v>
      </c>
      <c r="B1757" s="1" t="s">
        <v>1356</v>
      </c>
      <c r="C1757" s="2"/>
      <c r="D1757" s="1" t="s">
        <v>266</v>
      </c>
      <c r="E1757" s="1">
        <v>85299049</v>
      </c>
      <c r="F1757" s="1" t="s">
        <v>266</v>
      </c>
      <c r="G1757" s="1" t="s">
        <v>1354</v>
      </c>
      <c r="H1757" s="18">
        <v>15.829000000000001</v>
      </c>
      <c r="I1757" s="19">
        <f t="shared" si="71"/>
        <v>22.612857142857145</v>
      </c>
      <c r="J1757" s="19">
        <f>H1757/0.6</f>
        <v>26.381666666666668</v>
      </c>
      <c r="K1757" s="4"/>
    </row>
    <row r="1758" spans="1:11" x14ac:dyDescent="0.25">
      <c r="A1758" s="4" t="s">
        <v>264</v>
      </c>
      <c r="B1758" s="1" t="s">
        <v>1357</v>
      </c>
      <c r="C1758" s="2"/>
      <c r="D1758" s="1" t="s">
        <v>266</v>
      </c>
      <c r="E1758" s="1">
        <v>85443000</v>
      </c>
      <c r="F1758" s="1" t="s">
        <v>266</v>
      </c>
      <c r="G1758" s="1" t="s">
        <v>1354</v>
      </c>
      <c r="H1758" s="20">
        <v>16.5</v>
      </c>
      <c r="I1758" s="19">
        <f t="shared" si="71"/>
        <v>23.571428571428573</v>
      </c>
      <c r="J1758" s="19">
        <f>IF(H1758&gt;=90,(H1758/0.7),(H1758/0.6))</f>
        <v>27.5</v>
      </c>
      <c r="K1758" s="4"/>
    </row>
    <row r="1759" spans="1:11" x14ac:dyDescent="0.25">
      <c r="A1759" s="4" t="s">
        <v>264</v>
      </c>
      <c r="B1759" s="1" t="s">
        <v>1358</v>
      </c>
      <c r="C1759" s="2"/>
      <c r="D1759" s="1" t="s">
        <v>266</v>
      </c>
      <c r="E1759" s="1">
        <v>85299049</v>
      </c>
      <c r="F1759" s="1" t="s">
        <v>266</v>
      </c>
      <c r="G1759" s="1" t="s">
        <v>1359</v>
      </c>
      <c r="H1759" s="18">
        <v>22.373999999999999</v>
      </c>
      <c r="I1759" s="19">
        <f t="shared" si="71"/>
        <v>31.962857142857143</v>
      </c>
      <c r="J1759" s="19">
        <f>H1759/0.6</f>
        <v>37.29</v>
      </c>
      <c r="K1759" s="4"/>
    </row>
    <row r="1760" spans="1:11" x14ac:dyDescent="0.25">
      <c r="A1760" s="4" t="s">
        <v>264</v>
      </c>
      <c r="B1760" s="1" t="s">
        <v>1360</v>
      </c>
      <c r="C1760" s="2"/>
      <c r="D1760" s="1" t="s">
        <v>266</v>
      </c>
      <c r="E1760" s="1">
        <v>85299049</v>
      </c>
      <c r="F1760" s="1" t="s">
        <v>266</v>
      </c>
      <c r="G1760" s="1" t="s">
        <v>1359</v>
      </c>
      <c r="H1760" s="18">
        <v>16.537254833333336</v>
      </c>
      <c r="I1760" s="19">
        <f t="shared" si="71"/>
        <v>23.624649761904767</v>
      </c>
      <c r="J1760" s="19">
        <f>H1760/0.6</f>
        <v>27.562091388888895</v>
      </c>
      <c r="K1760" s="4"/>
    </row>
    <row r="1761" spans="1:11" x14ac:dyDescent="0.25">
      <c r="A1761" s="4" t="s">
        <v>264</v>
      </c>
      <c r="B1761" s="1" t="s">
        <v>1361</v>
      </c>
      <c r="C1761" s="2"/>
      <c r="D1761" s="1" t="s">
        <v>266</v>
      </c>
      <c r="E1761" s="1">
        <v>85299049</v>
      </c>
      <c r="F1761" s="1" t="s">
        <v>266</v>
      </c>
      <c r="G1761" s="1" t="s">
        <v>1359</v>
      </c>
      <c r="H1761" s="18">
        <v>78.707302799999994</v>
      </c>
      <c r="I1761" s="19">
        <f t="shared" si="71"/>
        <v>112.439004</v>
      </c>
      <c r="J1761" s="19">
        <f>H1761/0.6</f>
        <v>131.17883799999998</v>
      </c>
      <c r="K1761" s="4"/>
    </row>
    <row r="1762" spans="1:11" x14ac:dyDescent="0.25">
      <c r="A1762" s="4" t="s">
        <v>264</v>
      </c>
      <c r="B1762" s="1" t="s">
        <v>1362</v>
      </c>
      <c r="C1762" s="2"/>
      <c r="D1762" s="1" t="s">
        <v>266</v>
      </c>
      <c r="E1762" s="1">
        <v>85443000</v>
      </c>
      <c r="F1762" s="1" t="s">
        <v>266</v>
      </c>
      <c r="G1762" s="1" t="s">
        <v>1359</v>
      </c>
      <c r="H1762" s="20">
        <v>56.1</v>
      </c>
      <c r="I1762" s="19">
        <f t="shared" si="71"/>
        <v>80.142857142857153</v>
      </c>
      <c r="J1762" s="19">
        <f>IF(H1762&gt;=90,(H1762/0.7),(H1762/0.6))</f>
        <v>93.5</v>
      </c>
      <c r="K1762" s="4"/>
    </row>
    <row r="1763" spans="1:11" x14ac:dyDescent="0.25">
      <c r="A1763" s="4" t="s">
        <v>264</v>
      </c>
      <c r="B1763" s="1" t="s">
        <v>1363</v>
      </c>
      <c r="C1763" s="2"/>
      <c r="D1763" s="1" t="s">
        <v>266</v>
      </c>
      <c r="E1763" s="1">
        <v>85443000</v>
      </c>
      <c r="F1763" s="1" t="s">
        <v>266</v>
      </c>
      <c r="G1763" s="1" t="s">
        <v>1359</v>
      </c>
      <c r="H1763" s="20">
        <v>26.4</v>
      </c>
      <c r="I1763" s="19">
        <f t="shared" si="71"/>
        <v>37.714285714285715</v>
      </c>
      <c r="J1763" s="19">
        <f>IF(H1763&gt;=90,(H1763/0.7),(H1763/0.6))</f>
        <v>44</v>
      </c>
      <c r="K1763" s="4"/>
    </row>
    <row r="1764" spans="1:11" x14ac:dyDescent="0.25">
      <c r="A1764" s="4" t="s">
        <v>264</v>
      </c>
      <c r="B1764" s="1" t="s">
        <v>1364</v>
      </c>
      <c r="C1764" s="8"/>
      <c r="D1764" s="1" t="s">
        <v>266</v>
      </c>
      <c r="E1764" s="1">
        <v>85443000</v>
      </c>
      <c r="F1764" s="3" t="s">
        <v>266</v>
      </c>
      <c r="G1764" s="3" t="s">
        <v>1365</v>
      </c>
      <c r="H1764" s="18">
        <v>4.95</v>
      </c>
      <c r="I1764" s="19">
        <f t="shared" ref="I1764:I1827" si="75">H1764/0.7</f>
        <v>7.0714285714285721</v>
      </c>
      <c r="J1764" s="19">
        <f t="shared" ref="J1764:J1795" si="76">H1764/0.6</f>
        <v>8.25</v>
      </c>
      <c r="K1764" s="4"/>
    </row>
    <row r="1765" spans="1:11" x14ac:dyDescent="0.25">
      <c r="A1765" s="4" t="s">
        <v>264</v>
      </c>
      <c r="B1765" s="1" t="s">
        <v>1366</v>
      </c>
      <c r="C1765" s="8"/>
      <c r="D1765" s="1" t="s">
        <v>266</v>
      </c>
      <c r="E1765" s="1">
        <v>85443000</v>
      </c>
      <c r="F1765" s="3" t="s">
        <v>266</v>
      </c>
      <c r="G1765" s="3" t="s">
        <v>1365</v>
      </c>
      <c r="H1765" s="18">
        <v>7.5350000000000001</v>
      </c>
      <c r="I1765" s="19">
        <f t="shared" si="75"/>
        <v>10.764285714285716</v>
      </c>
      <c r="J1765" s="19">
        <f t="shared" si="76"/>
        <v>12.558333333333334</v>
      </c>
      <c r="K1765" s="4"/>
    </row>
    <row r="1766" spans="1:11" x14ac:dyDescent="0.25">
      <c r="A1766" s="4" t="s">
        <v>264</v>
      </c>
      <c r="B1766" s="1" t="s">
        <v>1367</v>
      </c>
      <c r="C1766" s="8"/>
      <c r="D1766" s="1" t="s">
        <v>266</v>
      </c>
      <c r="E1766" s="1">
        <v>85443000</v>
      </c>
      <c r="F1766" s="3" t="s">
        <v>266</v>
      </c>
      <c r="G1766" s="3" t="s">
        <v>1365</v>
      </c>
      <c r="H1766" s="18">
        <v>7.5350000000000001</v>
      </c>
      <c r="I1766" s="19">
        <f t="shared" si="75"/>
        <v>10.764285714285716</v>
      </c>
      <c r="J1766" s="19">
        <f t="shared" si="76"/>
        <v>12.558333333333334</v>
      </c>
      <c r="K1766" s="4"/>
    </row>
    <row r="1767" spans="1:11" x14ac:dyDescent="0.25">
      <c r="A1767" s="4" t="s">
        <v>264</v>
      </c>
      <c r="B1767" s="1" t="s">
        <v>1368</v>
      </c>
      <c r="C1767" s="8"/>
      <c r="D1767" s="1" t="s">
        <v>266</v>
      </c>
      <c r="E1767" s="1">
        <v>85443000</v>
      </c>
      <c r="F1767" s="3" t="s">
        <v>266</v>
      </c>
      <c r="G1767" s="3" t="s">
        <v>1365</v>
      </c>
      <c r="H1767" s="18">
        <v>7.5350000000000001</v>
      </c>
      <c r="I1767" s="19">
        <f t="shared" si="75"/>
        <v>10.764285714285716</v>
      </c>
      <c r="J1767" s="19">
        <f t="shared" si="76"/>
        <v>12.558333333333334</v>
      </c>
      <c r="K1767" s="4"/>
    </row>
    <row r="1768" spans="1:11" x14ac:dyDescent="0.25">
      <c r="A1768" s="4" t="s">
        <v>264</v>
      </c>
      <c r="B1768" s="1" t="s">
        <v>1369</v>
      </c>
      <c r="C1768" s="8"/>
      <c r="D1768" s="1" t="s">
        <v>266</v>
      </c>
      <c r="E1768" s="1">
        <v>85443000</v>
      </c>
      <c r="F1768" s="3" t="s">
        <v>266</v>
      </c>
      <c r="G1768" s="3" t="s">
        <v>1365</v>
      </c>
      <c r="H1768" s="18">
        <v>32.329000000000001</v>
      </c>
      <c r="I1768" s="19">
        <f t="shared" si="75"/>
        <v>46.184285714285721</v>
      </c>
      <c r="J1768" s="19">
        <f t="shared" si="76"/>
        <v>53.881666666666668</v>
      </c>
      <c r="K1768" s="4"/>
    </row>
    <row r="1769" spans="1:11" x14ac:dyDescent="0.25">
      <c r="A1769" s="4" t="s">
        <v>264</v>
      </c>
      <c r="B1769" s="1" t="s">
        <v>1370</v>
      </c>
      <c r="C1769" s="2"/>
      <c r="D1769" s="1" t="s">
        <v>266</v>
      </c>
      <c r="E1769" s="1">
        <v>85443000</v>
      </c>
      <c r="F1769" s="1" t="s">
        <v>266</v>
      </c>
      <c r="G1769" s="1" t="s">
        <v>1365</v>
      </c>
      <c r="H1769" s="18">
        <v>2.6950000000000003</v>
      </c>
      <c r="I1769" s="19">
        <f t="shared" si="75"/>
        <v>3.8500000000000005</v>
      </c>
      <c r="J1769" s="19">
        <f t="shared" si="76"/>
        <v>4.4916666666666671</v>
      </c>
      <c r="K1769" s="4"/>
    </row>
    <row r="1770" spans="1:11" x14ac:dyDescent="0.25">
      <c r="A1770" s="4" t="s">
        <v>264</v>
      </c>
      <c r="B1770" s="1" t="s">
        <v>1371</v>
      </c>
      <c r="C1770" s="2"/>
      <c r="D1770" s="1" t="s">
        <v>266</v>
      </c>
      <c r="E1770" s="1">
        <v>85443000</v>
      </c>
      <c r="F1770" s="1" t="s">
        <v>266</v>
      </c>
      <c r="G1770" s="1" t="s">
        <v>1365</v>
      </c>
      <c r="H1770" s="18">
        <v>2.6950000000000003</v>
      </c>
      <c r="I1770" s="19">
        <f t="shared" si="75"/>
        <v>3.8500000000000005</v>
      </c>
      <c r="J1770" s="19">
        <f t="shared" si="76"/>
        <v>4.4916666666666671</v>
      </c>
      <c r="K1770" s="4"/>
    </row>
    <row r="1771" spans="1:11" x14ac:dyDescent="0.25">
      <c r="A1771" s="4" t="s">
        <v>264</v>
      </c>
      <c r="B1771" s="1" t="s">
        <v>1372</v>
      </c>
      <c r="C1771" s="2"/>
      <c r="D1771" s="1" t="s">
        <v>266</v>
      </c>
      <c r="E1771" s="1">
        <v>85443000</v>
      </c>
      <c r="F1771" s="1" t="s">
        <v>266</v>
      </c>
      <c r="G1771" s="1" t="s">
        <v>1365</v>
      </c>
      <c r="H1771" s="18">
        <v>24</v>
      </c>
      <c r="I1771" s="19">
        <f t="shared" si="75"/>
        <v>34.285714285714285</v>
      </c>
      <c r="J1771" s="19">
        <f t="shared" si="76"/>
        <v>40</v>
      </c>
      <c r="K1771" s="4"/>
    </row>
    <row r="1772" spans="1:11" x14ac:dyDescent="0.25">
      <c r="A1772" s="4" t="s">
        <v>264</v>
      </c>
      <c r="B1772" s="1" t="s">
        <v>1373</v>
      </c>
      <c r="C1772" s="2"/>
      <c r="D1772" s="1" t="s">
        <v>266</v>
      </c>
      <c r="E1772" s="1">
        <v>85443000</v>
      </c>
      <c r="F1772" s="1" t="s">
        <v>266</v>
      </c>
      <c r="G1772" s="1" t="s">
        <v>1365</v>
      </c>
      <c r="H1772" s="18">
        <v>4.3010000000000002</v>
      </c>
      <c r="I1772" s="19">
        <f t="shared" si="75"/>
        <v>6.144285714285715</v>
      </c>
      <c r="J1772" s="19">
        <f t="shared" si="76"/>
        <v>7.1683333333333339</v>
      </c>
      <c r="K1772" s="4"/>
    </row>
    <row r="1773" spans="1:11" x14ac:dyDescent="0.25">
      <c r="A1773" s="4" t="s">
        <v>264</v>
      </c>
      <c r="B1773" s="1" t="s">
        <v>1374</v>
      </c>
      <c r="C1773" s="2"/>
      <c r="D1773" s="1" t="s">
        <v>266</v>
      </c>
      <c r="E1773" s="1">
        <v>85443000</v>
      </c>
      <c r="F1773" s="1" t="s">
        <v>266</v>
      </c>
      <c r="G1773" s="1" t="s">
        <v>1365</v>
      </c>
      <c r="H1773" s="18">
        <v>4.0590000000000002</v>
      </c>
      <c r="I1773" s="19">
        <f t="shared" si="75"/>
        <v>5.7985714285714289</v>
      </c>
      <c r="J1773" s="19">
        <f t="shared" si="76"/>
        <v>6.7650000000000006</v>
      </c>
      <c r="K1773" s="4"/>
    </row>
    <row r="1774" spans="1:11" x14ac:dyDescent="0.25">
      <c r="A1774" s="4" t="s">
        <v>264</v>
      </c>
      <c r="B1774" s="1" t="s">
        <v>1375</v>
      </c>
      <c r="C1774" s="2"/>
      <c r="D1774" s="1" t="s">
        <v>266</v>
      </c>
      <c r="E1774" s="1">
        <v>85299049</v>
      </c>
      <c r="F1774" s="1" t="s">
        <v>266</v>
      </c>
      <c r="G1774" s="1" t="s">
        <v>1365</v>
      </c>
      <c r="H1774" s="18">
        <v>24.522693499999999</v>
      </c>
      <c r="I1774" s="19">
        <f t="shared" si="75"/>
        <v>35.032419285714283</v>
      </c>
      <c r="J1774" s="19">
        <f t="shared" si="76"/>
        <v>40.871155833333333</v>
      </c>
      <c r="K1774" s="4"/>
    </row>
    <row r="1775" spans="1:11" x14ac:dyDescent="0.25">
      <c r="A1775" s="4" t="s">
        <v>264</v>
      </c>
      <c r="B1775" s="1" t="s">
        <v>1376</v>
      </c>
      <c r="C1775" s="2"/>
      <c r="D1775" s="1" t="s">
        <v>266</v>
      </c>
      <c r="E1775" s="1">
        <v>85299049</v>
      </c>
      <c r="F1775" s="1" t="s">
        <v>266</v>
      </c>
      <c r="G1775" s="1" t="s">
        <v>1365</v>
      </c>
      <c r="H1775" s="18">
        <v>16.169999999999998</v>
      </c>
      <c r="I1775" s="19">
        <f t="shared" si="75"/>
        <v>23.099999999999998</v>
      </c>
      <c r="J1775" s="19">
        <f t="shared" si="76"/>
        <v>26.95</v>
      </c>
      <c r="K1775" s="4"/>
    </row>
    <row r="1776" spans="1:11" x14ac:dyDescent="0.25">
      <c r="A1776" s="4" t="s">
        <v>264</v>
      </c>
      <c r="B1776" s="1" t="s">
        <v>1377</v>
      </c>
      <c r="C1776" s="2"/>
      <c r="D1776" s="1" t="s">
        <v>266</v>
      </c>
      <c r="E1776" s="1">
        <v>85299049</v>
      </c>
      <c r="F1776" s="1" t="s">
        <v>266</v>
      </c>
      <c r="G1776" s="1" t="s">
        <v>1365</v>
      </c>
      <c r="H1776" s="18">
        <v>40.700000000000003</v>
      </c>
      <c r="I1776" s="19">
        <f t="shared" si="75"/>
        <v>58.142857142857153</v>
      </c>
      <c r="J1776" s="19">
        <f t="shared" si="76"/>
        <v>67.833333333333343</v>
      </c>
      <c r="K1776" s="4"/>
    </row>
    <row r="1777" spans="1:11" x14ac:dyDescent="0.25">
      <c r="A1777" s="4" t="s">
        <v>264</v>
      </c>
      <c r="B1777" s="1" t="s">
        <v>1378</v>
      </c>
      <c r="C1777" s="2"/>
      <c r="D1777" s="1" t="s">
        <v>266</v>
      </c>
      <c r="E1777" s="1">
        <v>85299049</v>
      </c>
      <c r="F1777" s="1" t="s">
        <v>266</v>
      </c>
      <c r="G1777" s="1" t="s">
        <v>1365</v>
      </c>
      <c r="H1777" s="18">
        <v>37.835953333333336</v>
      </c>
      <c r="I1777" s="19">
        <f t="shared" si="75"/>
        <v>54.051361904761912</v>
      </c>
      <c r="J1777" s="19">
        <f t="shared" si="76"/>
        <v>63.059922222222227</v>
      </c>
      <c r="K1777" s="4"/>
    </row>
    <row r="1778" spans="1:11" x14ac:dyDescent="0.25">
      <c r="A1778" s="4" t="s">
        <v>264</v>
      </c>
      <c r="B1778" s="1" t="s">
        <v>1379</v>
      </c>
      <c r="C1778" s="2"/>
      <c r="D1778" s="1" t="s">
        <v>266</v>
      </c>
      <c r="E1778" s="1">
        <v>85299049</v>
      </c>
      <c r="F1778" s="1" t="s">
        <v>266</v>
      </c>
      <c r="G1778" s="1" t="s">
        <v>1365</v>
      </c>
      <c r="H1778" s="18">
        <v>37.4</v>
      </c>
      <c r="I1778" s="19">
        <f t="shared" si="75"/>
        <v>53.428571428571431</v>
      </c>
      <c r="J1778" s="19">
        <f t="shared" si="76"/>
        <v>62.333333333333336</v>
      </c>
      <c r="K1778" s="4"/>
    </row>
    <row r="1779" spans="1:11" x14ac:dyDescent="0.25">
      <c r="A1779" s="4" t="s">
        <v>264</v>
      </c>
      <c r="B1779" s="1" t="s">
        <v>1380</v>
      </c>
      <c r="C1779" s="2"/>
      <c r="D1779" s="1" t="s">
        <v>266</v>
      </c>
      <c r="E1779" s="1">
        <v>85299049</v>
      </c>
      <c r="F1779" s="1" t="s">
        <v>266</v>
      </c>
      <c r="G1779" s="1" t="s">
        <v>1365</v>
      </c>
      <c r="H1779" s="18">
        <v>35.301293000000001</v>
      </c>
      <c r="I1779" s="19">
        <f t="shared" si="75"/>
        <v>50.430418571428575</v>
      </c>
      <c r="J1779" s="19">
        <f t="shared" si="76"/>
        <v>58.835488333333338</v>
      </c>
      <c r="K1779" s="4"/>
    </row>
    <row r="1780" spans="1:11" x14ac:dyDescent="0.25">
      <c r="A1780" s="4" t="s">
        <v>264</v>
      </c>
      <c r="B1780" s="1" t="s">
        <v>1381</v>
      </c>
      <c r="C1780" s="2"/>
      <c r="D1780" s="1" t="s">
        <v>266</v>
      </c>
      <c r="E1780" s="1">
        <v>85299049</v>
      </c>
      <c r="F1780" s="1" t="s">
        <v>266</v>
      </c>
      <c r="G1780" s="1" t="s">
        <v>1365</v>
      </c>
      <c r="H1780" s="18">
        <v>37.729999999999997</v>
      </c>
      <c r="I1780" s="19">
        <f t="shared" si="75"/>
        <v>53.9</v>
      </c>
      <c r="J1780" s="19">
        <f t="shared" si="76"/>
        <v>62.883333333333333</v>
      </c>
      <c r="K1780" s="4"/>
    </row>
    <row r="1781" spans="1:11" x14ac:dyDescent="0.25">
      <c r="A1781" s="4" t="s">
        <v>264</v>
      </c>
      <c r="B1781" s="1" t="s">
        <v>1382</v>
      </c>
      <c r="C1781" s="2"/>
      <c r="D1781" s="1" t="s">
        <v>266</v>
      </c>
      <c r="E1781" s="1">
        <v>85299049</v>
      </c>
      <c r="F1781" s="1" t="s">
        <v>266</v>
      </c>
      <c r="G1781" s="1" t="s">
        <v>1365</v>
      </c>
      <c r="H1781" s="18">
        <v>40.275733333333335</v>
      </c>
      <c r="I1781" s="19">
        <f t="shared" si="75"/>
        <v>57.53676190476191</v>
      </c>
      <c r="J1781" s="19">
        <f t="shared" si="76"/>
        <v>67.126222222222225</v>
      </c>
      <c r="K1781" s="4"/>
    </row>
    <row r="1782" spans="1:11" x14ac:dyDescent="0.25">
      <c r="A1782" s="4" t="s">
        <v>264</v>
      </c>
      <c r="B1782" s="1" t="s">
        <v>1383</v>
      </c>
      <c r="C1782" s="2"/>
      <c r="D1782" s="1" t="s">
        <v>266</v>
      </c>
      <c r="E1782" s="1">
        <v>85299049</v>
      </c>
      <c r="F1782" s="1" t="s">
        <v>266</v>
      </c>
      <c r="G1782" s="1" t="s">
        <v>1365</v>
      </c>
      <c r="H1782" s="18">
        <v>41.882890000000003</v>
      </c>
      <c r="I1782" s="19">
        <f t="shared" si="75"/>
        <v>59.83270000000001</v>
      </c>
      <c r="J1782" s="19">
        <f t="shared" si="76"/>
        <v>69.804816666666682</v>
      </c>
      <c r="K1782" s="4"/>
    </row>
    <row r="1783" spans="1:11" x14ac:dyDescent="0.25">
      <c r="A1783" s="4" t="s">
        <v>264</v>
      </c>
      <c r="B1783" s="1" t="s">
        <v>1384</v>
      </c>
      <c r="C1783" s="2"/>
      <c r="D1783" s="1" t="s">
        <v>266</v>
      </c>
      <c r="E1783" s="1">
        <v>85299049</v>
      </c>
      <c r="F1783" s="1" t="s">
        <v>266</v>
      </c>
      <c r="G1783" s="1" t="s">
        <v>1365</v>
      </c>
      <c r="H1783" s="18">
        <v>19.404</v>
      </c>
      <c r="I1783" s="19">
        <f t="shared" si="75"/>
        <v>27.720000000000002</v>
      </c>
      <c r="J1783" s="19">
        <f t="shared" si="76"/>
        <v>32.340000000000003</v>
      </c>
      <c r="K1783" s="4"/>
    </row>
    <row r="1784" spans="1:11" x14ac:dyDescent="0.25">
      <c r="A1784" s="4" t="s">
        <v>264</v>
      </c>
      <c r="B1784" s="1" t="s">
        <v>1385</v>
      </c>
      <c r="C1784" s="2"/>
      <c r="D1784" s="1" t="s">
        <v>266</v>
      </c>
      <c r="E1784" s="1">
        <v>85299049</v>
      </c>
      <c r="F1784" s="1" t="s">
        <v>266</v>
      </c>
      <c r="G1784" s="1" t="s">
        <v>1365</v>
      </c>
      <c r="H1784" s="18">
        <v>37.729999999999997</v>
      </c>
      <c r="I1784" s="19">
        <f t="shared" si="75"/>
        <v>53.9</v>
      </c>
      <c r="J1784" s="19">
        <f t="shared" si="76"/>
        <v>62.883333333333333</v>
      </c>
      <c r="K1784" s="4"/>
    </row>
    <row r="1785" spans="1:11" x14ac:dyDescent="0.25">
      <c r="A1785" s="4" t="s">
        <v>264</v>
      </c>
      <c r="B1785" s="1" t="s">
        <v>1386</v>
      </c>
      <c r="C1785" s="2"/>
      <c r="D1785" s="1" t="s">
        <v>266</v>
      </c>
      <c r="E1785" s="1">
        <v>85299049</v>
      </c>
      <c r="F1785" s="1" t="s">
        <v>266</v>
      </c>
      <c r="G1785" s="1" t="s">
        <v>1365</v>
      </c>
      <c r="H1785" s="18">
        <v>26.95</v>
      </c>
      <c r="I1785" s="19">
        <f t="shared" si="75"/>
        <v>38.5</v>
      </c>
      <c r="J1785" s="19">
        <f t="shared" si="76"/>
        <v>44.916666666666664</v>
      </c>
      <c r="K1785" s="4"/>
    </row>
    <row r="1786" spans="1:11" x14ac:dyDescent="0.25">
      <c r="A1786" s="4" t="s">
        <v>264</v>
      </c>
      <c r="B1786" s="1" t="s">
        <v>1387</v>
      </c>
      <c r="C1786" s="2"/>
      <c r="D1786" s="1" t="s">
        <v>266</v>
      </c>
      <c r="E1786" s="1">
        <v>85299049</v>
      </c>
      <c r="F1786" s="1" t="s">
        <v>266</v>
      </c>
      <c r="G1786" s="1" t="s">
        <v>1365</v>
      </c>
      <c r="H1786" s="18">
        <v>25.3</v>
      </c>
      <c r="I1786" s="19">
        <f t="shared" si="75"/>
        <v>36.142857142857146</v>
      </c>
      <c r="J1786" s="19">
        <f t="shared" si="76"/>
        <v>42.166666666666671</v>
      </c>
      <c r="K1786" s="4"/>
    </row>
    <row r="1787" spans="1:11" x14ac:dyDescent="0.25">
      <c r="A1787" s="4" t="s">
        <v>264</v>
      </c>
      <c r="B1787" s="1" t="s">
        <v>1388</v>
      </c>
      <c r="C1787" s="2"/>
      <c r="D1787" s="1" t="s">
        <v>266</v>
      </c>
      <c r="E1787" s="1">
        <v>85299049</v>
      </c>
      <c r="F1787" s="1" t="s">
        <v>266</v>
      </c>
      <c r="G1787" s="1" t="s">
        <v>1365</v>
      </c>
      <c r="H1787" s="18">
        <v>22</v>
      </c>
      <c r="I1787" s="19">
        <f t="shared" si="75"/>
        <v>31.428571428571431</v>
      </c>
      <c r="J1787" s="19">
        <f t="shared" si="76"/>
        <v>36.666666666666671</v>
      </c>
      <c r="K1787" s="4"/>
    </row>
    <row r="1788" spans="1:11" x14ac:dyDescent="0.25">
      <c r="A1788" s="4" t="s">
        <v>264</v>
      </c>
      <c r="B1788" s="1" t="s">
        <v>1389</v>
      </c>
      <c r="C1788" s="2"/>
      <c r="D1788" s="1" t="s">
        <v>266</v>
      </c>
      <c r="E1788" s="1">
        <v>85299049</v>
      </c>
      <c r="F1788" s="1" t="s">
        <v>266</v>
      </c>
      <c r="G1788" s="1" t="s">
        <v>1365</v>
      </c>
      <c r="H1788" s="18">
        <v>26.95</v>
      </c>
      <c r="I1788" s="19">
        <f t="shared" si="75"/>
        <v>38.5</v>
      </c>
      <c r="J1788" s="19">
        <f t="shared" si="76"/>
        <v>44.916666666666664</v>
      </c>
      <c r="K1788" s="4"/>
    </row>
    <row r="1789" spans="1:11" x14ac:dyDescent="0.25">
      <c r="A1789" s="4" t="s">
        <v>264</v>
      </c>
      <c r="B1789" s="1" t="s">
        <v>1390</v>
      </c>
      <c r="C1789" s="2"/>
      <c r="D1789" s="1" t="s">
        <v>266</v>
      </c>
      <c r="E1789" s="1">
        <v>85299049</v>
      </c>
      <c r="F1789" s="1" t="s">
        <v>266</v>
      </c>
      <c r="G1789" s="1" t="s">
        <v>1365</v>
      </c>
      <c r="H1789" s="18">
        <v>8.6129999999999995</v>
      </c>
      <c r="I1789" s="19">
        <f t="shared" si="75"/>
        <v>12.304285714285715</v>
      </c>
      <c r="J1789" s="19">
        <f t="shared" si="76"/>
        <v>14.355</v>
      </c>
      <c r="K1789" s="4"/>
    </row>
    <row r="1790" spans="1:11" x14ac:dyDescent="0.25">
      <c r="A1790" s="4" t="s">
        <v>264</v>
      </c>
      <c r="B1790" s="1" t="s">
        <v>1391</v>
      </c>
      <c r="C1790" s="2"/>
      <c r="D1790" s="1" t="s">
        <v>266</v>
      </c>
      <c r="E1790" s="1">
        <v>85299049</v>
      </c>
      <c r="F1790" s="1" t="s">
        <v>266</v>
      </c>
      <c r="G1790" s="1" t="s">
        <v>1365</v>
      </c>
      <c r="H1790" s="18">
        <v>26.95</v>
      </c>
      <c r="I1790" s="19">
        <f t="shared" si="75"/>
        <v>38.5</v>
      </c>
      <c r="J1790" s="19">
        <f t="shared" si="76"/>
        <v>44.916666666666664</v>
      </c>
      <c r="K1790" s="4"/>
    </row>
    <row r="1791" spans="1:11" x14ac:dyDescent="0.25">
      <c r="A1791" s="4" t="s">
        <v>264</v>
      </c>
      <c r="B1791" s="1" t="s">
        <v>1392</v>
      </c>
      <c r="C1791" s="2"/>
      <c r="D1791" s="1" t="s">
        <v>266</v>
      </c>
      <c r="E1791" s="1">
        <v>85299049</v>
      </c>
      <c r="F1791" s="1" t="s">
        <v>266</v>
      </c>
      <c r="G1791" s="1" t="s">
        <v>1365</v>
      </c>
      <c r="H1791" s="18">
        <v>43.108999999999995</v>
      </c>
      <c r="I1791" s="19">
        <f t="shared" si="75"/>
        <v>61.584285714285713</v>
      </c>
      <c r="J1791" s="19">
        <f t="shared" si="76"/>
        <v>71.848333333333329</v>
      </c>
      <c r="K1791" s="4"/>
    </row>
    <row r="1792" spans="1:11" x14ac:dyDescent="0.25">
      <c r="A1792" s="4" t="s">
        <v>264</v>
      </c>
      <c r="B1792" s="1" t="s">
        <v>1393</v>
      </c>
      <c r="C1792" s="2"/>
      <c r="D1792" s="1" t="s">
        <v>266</v>
      </c>
      <c r="E1792" s="1">
        <v>85299049</v>
      </c>
      <c r="F1792" s="1" t="s">
        <v>266</v>
      </c>
      <c r="G1792" s="1" t="s">
        <v>1365</v>
      </c>
      <c r="H1792" s="18">
        <v>26.95</v>
      </c>
      <c r="I1792" s="19">
        <f t="shared" si="75"/>
        <v>38.5</v>
      </c>
      <c r="J1792" s="19">
        <f t="shared" si="76"/>
        <v>44.916666666666664</v>
      </c>
      <c r="K1792" s="4"/>
    </row>
    <row r="1793" spans="1:11" x14ac:dyDescent="0.25">
      <c r="A1793" s="4" t="s">
        <v>264</v>
      </c>
      <c r="B1793" s="1" t="s">
        <v>1394</v>
      </c>
      <c r="C1793" s="2"/>
      <c r="D1793" s="1" t="s">
        <v>266</v>
      </c>
      <c r="E1793" s="1">
        <v>85299049</v>
      </c>
      <c r="F1793" s="1" t="s">
        <v>266</v>
      </c>
      <c r="G1793" s="1" t="s">
        <v>1365</v>
      </c>
      <c r="H1793" s="18">
        <v>21.560000000000002</v>
      </c>
      <c r="I1793" s="19">
        <f t="shared" si="75"/>
        <v>30.800000000000004</v>
      </c>
      <c r="J1793" s="19">
        <f t="shared" si="76"/>
        <v>35.933333333333337</v>
      </c>
      <c r="K1793" s="4"/>
    </row>
    <row r="1794" spans="1:11" x14ac:dyDescent="0.25">
      <c r="A1794" s="4" t="s">
        <v>264</v>
      </c>
      <c r="B1794" s="1" t="s">
        <v>1395</v>
      </c>
      <c r="C1794" s="2"/>
      <c r="D1794" s="1" t="s">
        <v>266</v>
      </c>
      <c r="E1794" s="1">
        <v>85299049</v>
      </c>
      <c r="F1794" s="1" t="s">
        <v>266</v>
      </c>
      <c r="G1794" s="1" t="s">
        <v>1365</v>
      </c>
      <c r="H1794" s="18">
        <v>29.832000000000001</v>
      </c>
      <c r="I1794" s="19">
        <f t="shared" si="75"/>
        <v>42.617142857142859</v>
      </c>
      <c r="J1794" s="19">
        <f t="shared" si="76"/>
        <v>49.720000000000006</v>
      </c>
      <c r="K1794" s="4"/>
    </row>
    <row r="1795" spans="1:11" x14ac:dyDescent="0.25">
      <c r="A1795" s="4" t="s">
        <v>264</v>
      </c>
      <c r="B1795" s="1" t="s">
        <v>1396</v>
      </c>
      <c r="C1795" s="2"/>
      <c r="D1795" s="1" t="s">
        <v>266</v>
      </c>
      <c r="E1795" s="1">
        <v>85299049</v>
      </c>
      <c r="F1795" s="1" t="s">
        <v>266</v>
      </c>
      <c r="G1795" s="1" t="s">
        <v>1365</v>
      </c>
      <c r="H1795" s="18">
        <v>31.9</v>
      </c>
      <c r="I1795" s="19">
        <f t="shared" si="75"/>
        <v>45.571428571428569</v>
      </c>
      <c r="J1795" s="19">
        <f t="shared" si="76"/>
        <v>53.166666666666664</v>
      </c>
      <c r="K1795" s="4"/>
    </row>
    <row r="1796" spans="1:11" x14ac:dyDescent="0.25">
      <c r="A1796" s="4" t="s">
        <v>264</v>
      </c>
      <c r="B1796" s="1" t="s">
        <v>1397</v>
      </c>
      <c r="C1796" s="2"/>
      <c r="D1796" s="1" t="s">
        <v>266</v>
      </c>
      <c r="E1796" s="1">
        <v>85299049</v>
      </c>
      <c r="F1796" s="1" t="s">
        <v>266</v>
      </c>
      <c r="G1796" s="1" t="s">
        <v>1365</v>
      </c>
      <c r="H1796" s="18">
        <v>12.936</v>
      </c>
      <c r="I1796" s="19">
        <f t="shared" si="75"/>
        <v>18.48</v>
      </c>
      <c r="J1796" s="19">
        <f t="shared" ref="J1796:J1827" si="77">H1796/0.6</f>
        <v>21.560000000000002</v>
      </c>
      <c r="K1796" s="4"/>
    </row>
    <row r="1797" spans="1:11" x14ac:dyDescent="0.25">
      <c r="A1797" s="4" t="s">
        <v>264</v>
      </c>
      <c r="B1797" s="1" t="s">
        <v>1398</v>
      </c>
      <c r="C1797" s="2"/>
      <c r="D1797" s="1" t="s">
        <v>266</v>
      </c>
      <c r="E1797" s="1">
        <v>85299049</v>
      </c>
      <c r="F1797" s="1" t="s">
        <v>266</v>
      </c>
      <c r="G1797" s="1" t="s">
        <v>1365</v>
      </c>
      <c r="H1797" s="18">
        <v>10.768999999999998</v>
      </c>
      <c r="I1797" s="19">
        <f t="shared" si="75"/>
        <v>15.384285714285713</v>
      </c>
      <c r="J1797" s="19">
        <f t="shared" si="77"/>
        <v>17.948333333333331</v>
      </c>
      <c r="K1797" s="4"/>
    </row>
    <row r="1798" spans="1:11" x14ac:dyDescent="0.25">
      <c r="A1798" s="4" t="s">
        <v>264</v>
      </c>
      <c r="B1798" s="1" t="s">
        <v>1399</v>
      </c>
      <c r="C1798" s="2"/>
      <c r="D1798" s="1" t="s">
        <v>266</v>
      </c>
      <c r="E1798" s="1">
        <v>85299049</v>
      </c>
      <c r="F1798" s="1" t="s">
        <v>266</v>
      </c>
      <c r="G1798" s="1" t="s">
        <v>1365</v>
      </c>
      <c r="H1798" s="18">
        <v>23.715999999999998</v>
      </c>
      <c r="I1798" s="19">
        <f t="shared" si="75"/>
        <v>33.879999999999995</v>
      </c>
      <c r="J1798" s="19">
        <f t="shared" si="77"/>
        <v>39.526666666666664</v>
      </c>
      <c r="K1798" s="4"/>
    </row>
    <row r="1799" spans="1:11" x14ac:dyDescent="0.25">
      <c r="A1799" s="4" t="s">
        <v>264</v>
      </c>
      <c r="B1799" s="1" t="s">
        <v>1400</v>
      </c>
      <c r="C1799" s="2"/>
      <c r="D1799" s="1" t="s">
        <v>266</v>
      </c>
      <c r="E1799" s="1">
        <v>85299049</v>
      </c>
      <c r="F1799" s="1" t="s">
        <v>266</v>
      </c>
      <c r="G1799" s="1" t="s">
        <v>1365</v>
      </c>
      <c r="H1799" s="18">
        <v>26.95</v>
      </c>
      <c r="I1799" s="19">
        <f t="shared" si="75"/>
        <v>38.5</v>
      </c>
      <c r="J1799" s="19">
        <f t="shared" si="77"/>
        <v>44.916666666666664</v>
      </c>
      <c r="K1799" s="4"/>
    </row>
    <row r="1800" spans="1:11" x14ac:dyDescent="0.25">
      <c r="A1800" s="4" t="s">
        <v>264</v>
      </c>
      <c r="B1800" s="1" t="s">
        <v>1401</v>
      </c>
      <c r="C1800" s="2"/>
      <c r="D1800" s="1" t="s">
        <v>266</v>
      </c>
      <c r="E1800" s="1">
        <v>85299049</v>
      </c>
      <c r="F1800" s="1" t="s">
        <v>266</v>
      </c>
      <c r="G1800" s="1" t="s">
        <v>1365</v>
      </c>
      <c r="H1800" s="18">
        <v>26.95</v>
      </c>
      <c r="I1800" s="19">
        <f t="shared" si="75"/>
        <v>38.5</v>
      </c>
      <c r="J1800" s="19">
        <f t="shared" si="77"/>
        <v>44.916666666666664</v>
      </c>
      <c r="K1800" s="4"/>
    </row>
    <row r="1801" spans="1:11" x14ac:dyDescent="0.25">
      <c r="A1801" s="4" t="s">
        <v>264</v>
      </c>
      <c r="B1801" s="1" t="s">
        <v>1402</v>
      </c>
      <c r="C1801" s="2"/>
      <c r="D1801" s="1" t="s">
        <v>266</v>
      </c>
      <c r="E1801" s="1">
        <v>85299049</v>
      </c>
      <c r="F1801" s="1" t="s">
        <v>266</v>
      </c>
      <c r="G1801" s="1" t="s">
        <v>1365</v>
      </c>
      <c r="H1801" s="18">
        <v>34.496000000000002</v>
      </c>
      <c r="I1801" s="19">
        <f t="shared" si="75"/>
        <v>49.280000000000008</v>
      </c>
      <c r="J1801" s="19">
        <f t="shared" si="77"/>
        <v>57.493333333333339</v>
      </c>
      <c r="K1801" s="4"/>
    </row>
    <row r="1802" spans="1:11" x14ac:dyDescent="0.25">
      <c r="A1802" s="4" t="s">
        <v>264</v>
      </c>
      <c r="B1802" s="1" t="s">
        <v>1403</v>
      </c>
      <c r="C1802" s="2"/>
      <c r="D1802" s="1" t="s">
        <v>266</v>
      </c>
      <c r="E1802" s="1">
        <v>85299049</v>
      </c>
      <c r="F1802" s="1" t="s">
        <v>266</v>
      </c>
      <c r="G1802" s="1" t="s">
        <v>1365</v>
      </c>
      <c r="H1802" s="18">
        <v>21</v>
      </c>
      <c r="I1802" s="19">
        <f t="shared" si="75"/>
        <v>30.000000000000004</v>
      </c>
      <c r="J1802" s="19">
        <f t="shared" si="77"/>
        <v>35</v>
      </c>
      <c r="K1802" s="4"/>
    </row>
    <row r="1803" spans="1:11" x14ac:dyDescent="0.25">
      <c r="A1803" s="4" t="s">
        <v>264</v>
      </c>
      <c r="B1803" s="1" t="s">
        <v>1404</v>
      </c>
      <c r="C1803" s="2"/>
      <c r="D1803" s="1" t="s">
        <v>266</v>
      </c>
      <c r="E1803" s="1">
        <v>85299049</v>
      </c>
      <c r="F1803" s="1" t="s">
        <v>266</v>
      </c>
      <c r="G1803" s="1" t="s">
        <v>1365</v>
      </c>
      <c r="H1803" s="18">
        <v>31.9</v>
      </c>
      <c r="I1803" s="19">
        <f t="shared" si="75"/>
        <v>45.571428571428569</v>
      </c>
      <c r="J1803" s="19">
        <f t="shared" si="77"/>
        <v>53.166666666666664</v>
      </c>
      <c r="K1803" s="4"/>
    </row>
    <row r="1804" spans="1:11" x14ac:dyDescent="0.25">
      <c r="A1804" s="4" t="s">
        <v>264</v>
      </c>
      <c r="B1804" s="1" t="s">
        <v>1405</v>
      </c>
      <c r="C1804" s="2"/>
      <c r="D1804" s="1" t="s">
        <v>266</v>
      </c>
      <c r="E1804" s="1">
        <v>85299049</v>
      </c>
      <c r="F1804" s="1" t="s">
        <v>266</v>
      </c>
      <c r="G1804" s="1" t="s">
        <v>1365</v>
      </c>
      <c r="H1804" s="18">
        <v>31.9</v>
      </c>
      <c r="I1804" s="19">
        <f t="shared" si="75"/>
        <v>45.571428571428569</v>
      </c>
      <c r="J1804" s="19">
        <f t="shared" si="77"/>
        <v>53.166666666666664</v>
      </c>
      <c r="K1804" s="4"/>
    </row>
    <row r="1805" spans="1:11" x14ac:dyDescent="0.25">
      <c r="A1805" s="4" t="s">
        <v>264</v>
      </c>
      <c r="B1805" s="1" t="s">
        <v>1406</v>
      </c>
      <c r="C1805" s="2"/>
      <c r="D1805" s="1" t="s">
        <v>266</v>
      </c>
      <c r="E1805" s="1">
        <v>85299049</v>
      </c>
      <c r="F1805" s="1" t="s">
        <v>266</v>
      </c>
      <c r="G1805" s="1" t="s">
        <v>1365</v>
      </c>
      <c r="H1805" s="18">
        <v>12.936</v>
      </c>
      <c r="I1805" s="19">
        <f t="shared" si="75"/>
        <v>18.48</v>
      </c>
      <c r="J1805" s="19">
        <f t="shared" si="77"/>
        <v>21.560000000000002</v>
      </c>
      <c r="K1805" s="4"/>
    </row>
    <row r="1806" spans="1:11" x14ac:dyDescent="0.25">
      <c r="A1806" s="4" t="s">
        <v>264</v>
      </c>
      <c r="B1806" s="1" t="s">
        <v>1407</v>
      </c>
      <c r="C1806" s="2"/>
      <c r="D1806" s="1" t="s">
        <v>266</v>
      </c>
      <c r="E1806" s="1">
        <v>85299049</v>
      </c>
      <c r="F1806" s="1" t="s">
        <v>266</v>
      </c>
      <c r="G1806" s="1" t="s">
        <v>1365</v>
      </c>
      <c r="H1806" s="18">
        <v>12.936</v>
      </c>
      <c r="I1806" s="19">
        <f t="shared" si="75"/>
        <v>18.48</v>
      </c>
      <c r="J1806" s="19">
        <f t="shared" si="77"/>
        <v>21.560000000000002</v>
      </c>
      <c r="K1806" s="4"/>
    </row>
    <row r="1807" spans="1:11" x14ac:dyDescent="0.25">
      <c r="A1807" s="4" t="s">
        <v>264</v>
      </c>
      <c r="B1807" s="1" t="s">
        <v>1408</v>
      </c>
      <c r="C1807" s="2"/>
      <c r="D1807" s="1" t="s">
        <v>266</v>
      </c>
      <c r="E1807" s="1">
        <v>85299049</v>
      </c>
      <c r="F1807" s="1" t="s">
        <v>266</v>
      </c>
      <c r="G1807" s="1" t="s">
        <v>1365</v>
      </c>
      <c r="H1807" s="18">
        <v>12.936</v>
      </c>
      <c r="I1807" s="19">
        <f t="shared" si="75"/>
        <v>18.48</v>
      </c>
      <c r="J1807" s="19">
        <f t="shared" si="77"/>
        <v>21.560000000000002</v>
      </c>
      <c r="K1807" s="4"/>
    </row>
    <row r="1808" spans="1:11" x14ac:dyDescent="0.25">
      <c r="A1808" s="4" t="s">
        <v>264</v>
      </c>
      <c r="B1808" s="1" t="s">
        <v>1409</v>
      </c>
      <c r="C1808" s="2"/>
      <c r="D1808" s="1" t="s">
        <v>266</v>
      </c>
      <c r="E1808" s="1">
        <v>85299049</v>
      </c>
      <c r="F1808" s="1" t="s">
        <v>266</v>
      </c>
      <c r="G1808" s="1" t="s">
        <v>1365</v>
      </c>
      <c r="H1808" s="18">
        <v>34.1</v>
      </c>
      <c r="I1808" s="19">
        <f t="shared" si="75"/>
        <v>48.714285714285722</v>
      </c>
      <c r="J1808" s="19">
        <f t="shared" si="77"/>
        <v>56.833333333333336</v>
      </c>
      <c r="K1808" s="4"/>
    </row>
    <row r="1809" spans="1:11" x14ac:dyDescent="0.25">
      <c r="A1809" s="4" t="s">
        <v>264</v>
      </c>
      <c r="B1809" s="1" t="s">
        <v>1410</v>
      </c>
      <c r="C1809" s="2"/>
      <c r="D1809" s="1" t="s">
        <v>266</v>
      </c>
      <c r="E1809" s="1">
        <v>85299049</v>
      </c>
      <c r="F1809" s="1" t="s">
        <v>266</v>
      </c>
      <c r="G1809" s="1" t="s">
        <v>1365</v>
      </c>
      <c r="H1809" s="18">
        <v>23.956315999999998</v>
      </c>
      <c r="I1809" s="19">
        <f t="shared" si="75"/>
        <v>34.223308571428568</v>
      </c>
      <c r="J1809" s="19">
        <f t="shared" si="77"/>
        <v>39.927193333333328</v>
      </c>
      <c r="K1809" s="4"/>
    </row>
    <row r="1810" spans="1:11" x14ac:dyDescent="0.25">
      <c r="A1810" s="4" t="s">
        <v>264</v>
      </c>
      <c r="B1810" s="1" t="s">
        <v>1411</v>
      </c>
      <c r="C1810" s="2"/>
      <c r="D1810" s="1" t="s">
        <v>266</v>
      </c>
      <c r="E1810" s="1">
        <v>85299049</v>
      </c>
      <c r="F1810" s="1" t="s">
        <v>266</v>
      </c>
      <c r="G1810" s="1" t="s">
        <v>1365</v>
      </c>
      <c r="H1810" s="18">
        <v>32.339999999999996</v>
      </c>
      <c r="I1810" s="19">
        <f t="shared" si="75"/>
        <v>46.199999999999996</v>
      </c>
      <c r="J1810" s="19">
        <f t="shared" si="77"/>
        <v>53.9</v>
      </c>
      <c r="K1810" s="4"/>
    </row>
    <row r="1811" spans="1:11" x14ac:dyDescent="0.25">
      <c r="A1811" s="4" t="s">
        <v>264</v>
      </c>
      <c r="B1811" s="1" t="s">
        <v>1412</v>
      </c>
      <c r="C1811" s="2"/>
      <c r="D1811" s="1" t="s">
        <v>266</v>
      </c>
      <c r="E1811" s="1">
        <v>85299049</v>
      </c>
      <c r="F1811" s="1" t="s">
        <v>266</v>
      </c>
      <c r="G1811" s="1" t="s">
        <v>1365</v>
      </c>
      <c r="H1811" s="18">
        <v>26.95</v>
      </c>
      <c r="I1811" s="19">
        <f t="shared" si="75"/>
        <v>38.5</v>
      </c>
      <c r="J1811" s="19">
        <f t="shared" si="77"/>
        <v>44.916666666666664</v>
      </c>
      <c r="K1811" s="4"/>
    </row>
    <row r="1812" spans="1:11" x14ac:dyDescent="0.25">
      <c r="A1812" s="4" t="s">
        <v>264</v>
      </c>
      <c r="B1812" s="1" t="s">
        <v>1413</v>
      </c>
      <c r="C1812" s="2"/>
      <c r="D1812" s="1" t="s">
        <v>266</v>
      </c>
      <c r="E1812" s="1">
        <v>85299049</v>
      </c>
      <c r="F1812" s="1" t="s">
        <v>266</v>
      </c>
      <c r="G1812" s="1" t="s">
        <v>1365</v>
      </c>
      <c r="H1812" s="18">
        <v>26.95</v>
      </c>
      <c r="I1812" s="19">
        <f t="shared" si="75"/>
        <v>38.5</v>
      </c>
      <c r="J1812" s="19">
        <f t="shared" si="77"/>
        <v>44.916666666666664</v>
      </c>
      <c r="K1812" s="4"/>
    </row>
    <row r="1813" spans="1:11" x14ac:dyDescent="0.25">
      <c r="A1813" s="4" t="s">
        <v>264</v>
      </c>
      <c r="B1813" s="1" t="s">
        <v>1414</v>
      </c>
      <c r="C1813" s="2"/>
      <c r="D1813" s="1" t="s">
        <v>266</v>
      </c>
      <c r="E1813" s="1">
        <v>85299049</v>
      </c>
      <c r="F1813" s="1" t="s">
        <v>266</v>
      </c>
      <c r="G1813" s="1" t="s">
        <v>1365</v>
      </c>
      <c r="H1813" s="18">
        <v>26.95</v>
      </c>
      <c r="I1813" s="19">
        <f t="shared" si="75"/>
        <v>38.5</v>
      </c>
      <c r="J1813" s="19">
        <f t="shared" si="77"/>
        <v>44.916666666666664</v>
      </c>
      <c r="K1813" s="4"/>
    </row>
    <row r="1814" spans="1:11" x14ac:dyDescent="0.25">
      <c r="A1814" s="4" t="s">
        <v>264</v>
      </c>
      <c r="B1814" s="1" t="s">
        <v>1415</v>
      </c>
      <c r="C1814" s="2"/>
      <c r="D1814" s="1" t="s">
        <v>266</v>
      </c>
      <c r="E1814" s="1">
        <v>85299049</v>
      </c>
      <c r="F1814" s="1" t="s">
        <v>266</v>
      </c>
      <c r="G1814" s="1" t="s">
        <v>1365</v>
      </c>
      <c r="H1814" s="18">
        <v>26.95</v>
      </c>
      <c r="I1814" s="19">
        <f t="shared" si="75"/>
        <v>38.5</v>
      </c>
      <c r="J1814" s="19">
        <f t="shared" si="77"/>
        <v>44.916666666666664</v>
      </c>
      <c r="K1814" s="4"/>
    </row>
    <row r="1815" spans="1:11" x14ac:dyDescent="0.25">
      <c r="A1815" s="4" t="s">
        <v>264</v>
      </c>
      <c r="B1815" s="1" t="s">
        <v>1416</v>
      </c>
      <c r="C1815" s="2"/>
      <c r="D1815" s="1" t="s">
        <v>266</v>
      </c>
      <c r="E1815" s="1">
        <v>85299049</v>
      </c>
      <c r="F1815" s="1" t="s">
        <v>266</v>
      </c>
      <c r="G1815" s="1" t="s">
        <v>1365</v>
      </c>
      <c r="H1815" s="18">
        <v>35.972619766666668</v>
      </c>
      <c r="I1815" s="19">
        <f t="shared" si="75"/>
        <v>51.389456809523814</v>
      </c>
      <c r="J1815" s="19">
        <f t="shared" si="77"/>
        <v>59.95436627777778</v>
      </c>
      <c r="K1815" s="4"/>
    </row>
    <row r="1816" spans="1:11" x14ac:dyDescent="0.25">
      <c r="A1816" s="4" t="s">
        <v>264</v>
      </c>
      <c r="B1816" s="1" t="s">
        <v>1417</v>
      </c>
      <c r="C1816" s="2"/>
      <c r="D1816" s="1" t="s">
        <v>266</v>
      </c>
      <c r="E1816" s="1">
        <v>85299049</v>
      </c>
      <c r="F1816" s="1" t="s">
        <v>266</v>
      </c>
      <c r="G1816" s="1" t="s">
        <v>1365</v>
      </c>
      <c r="H1816" s="18">
        <v>31.646999999999998</v>
      </c>
      <c r="I1816" s="19">
        <f t="shared" si="75"/>
        <v>45.21</v>
      </c>
      <c r="J1816" s="19">
        <f t="shared" si="77"/>
        <v>52.744999999999997</v>
      </c>
      <c r="K1816" s="4"/>
    </row>
    <row r="1817" spans="1:11" x14ac:dyDescent="0.25">
      <c r="A1817" s="4" t="s">
        <v>264</v>
      </c>
      <c r="B1817" s="1" t="s">
        <v>1418</v>
      </c>
      <c r="C1817" s="2"/>
      <c r="D1817" s="1" t="s">
        <v>266</v>
      </c>
      <c r="E1817" s="1">
        <v>85299049</v>
      </c>
      <c r="F1817" s="1" t="s">
        <v>266</v>
      </c>
      <c r="G1817" s="1" t="s">
        <v>1365</v>
      </c>
      <c r="H1817" s="18">
        <v>32.339999999999996</v>
      </c>
      <c r="I1817" s="19">
        <f t="shared" si="75"/>
        <v>46.199999999999996</v>
      </c>
      <c r="J1817" s="19">
        <f t="shared" si="77"/>
        <v>53.9</v>
      </c>
      <c r="K1817" s="4"/>
    </row>
    <row r="1818" spans="1:11" x14ac:dyDescent="0.25">
      <c r="A1818" s="4" t="s">
        <v>264</v>
      </c>
      <c r="B1818" s="1" t="s">
        <v>1419</v>
      </c>
      <c r="C1818" s="2"/>
      <c r="D1818" s="1" t="s">
        <v>266</v>
      </c>
      <c r="E1818" s="1">
        <v>85299049</v>
      </c>
      <c r="F1818" s="1" t="s">
        <v>266</v>
      </c>
      <c r="G1818" s="1" t="s">
        <v>1365</v>
      </c>
      <c r="H1818" s="18">
        <v>11.099</v>
      </c>
      <c r="I1818" s="19">
        <f t="shared" si="75"/>
        <v>15.855714285714287</v>
      </c>
      <c r="J1818" s="19">
        <f t="shared" si="77"/>
        <v>18.498333333333335</v>
      </c>
      <c r="K1818" s="4"/>
    </row>
    <row r="1819" spans="1:11" x14ac:dyDescent="0.25">
      <c r="A1819" s="4" t="s">
        <v>264</v>
      </c>
      <c r="B1819" s="1" t="s">
        <v>1420</v>
      </c>
      <c r="C1819" s="2"/>
      <c r="D1819" s="1" t="s">
        <v>266</v>
      </c>
      <c r="E1819" s="1">
        <v>85299049</v>
      </c>
      <c r="F1819" s="1" t="s">
        <v>266</v>
      </c>
      <c r="G1819" s="1" t="s">
        <v>1365</v>
      </c>
      <c r="H1819" s="18">
        <v>24.343</v>
      </c>
      <c r="I1819" s="19">
        <f t="shared" si="75"/>
        <v>34.775714285714287</v>
      </c>
      <c r="J1819" s="19">
        <f t="shared" si="77"/>
        <v>40.571666666666665</v>
      </c>
      <c r="K1819" s="4"/>
    </row>
    <row r="1820" spans="1:11" x14ac:dyDescent="0.25">
      <c r="A1820" s="4" t="s">
        <v>264</v>
      </c>
      <c r="B1820" s="1" t="s">
        <v>1421</v>
      </c>
      <c r="C1820" s="2"/>
      <c r="D1820" s="1" t="s">
        <v>266</v>
      </c>
      <c r="E1820" s="1">
        <v>85299049</v>
      </c>
      <c r="F1820" s="1" t="s">
        <v>266</v>
      </c>
      <c r="G1820" s="1" t="s">
        <v>1365</v>
      </c>
      <c r="H1820" s="18">
        <v>379.63751333333329</v>
      </c>
      <c r="I1820" s="19">
        <f t="shared" si="75"/>
        <v>542.33930476190471</v>
      </c>
      <c r="J1820" s="19">
        <f t="shared" si="77"/>
        <v>632.72918888888887</v>
      </c>
      <c r="K1820" s="4"/>
    </row>
    <row r="1821" spans="1:11" x14ac:dyDescent="0.25">
      <c r="A1821" s="4" t="s">
        <v>264</v>
      </c>
      <c r="B1821" s="1" t="s">
        <v>1422</v>
      </c>
      <c r="C1821" s="2"/>
      <c r="D1821" s="1" t="s">
        <v>266</v>
      </c>
      <c r="E1821" s="1">
        <v>85299049</v>
      </c>
      <c r="F1821" s="1" t="s">
        <v>266</v>
      </c>
      <c r="G1821" s="1" t="s">
        <v>1365</v>
      </c>
      <c r="H1821" s="18">
        <v>24.86252</v>
      </c>
      <c r="I1821" s="19">
        <f t="shared" si="75"/>
        <v>35.517885714285718</v>
      </c>
      <c r="J1821" s="19">
        <f t="shared" si="77"/>
        <v>41.437533333333334</v>
      </c>
      <c r="K1821" s="4"/>
    </row>
    <row r="1822" spans="1:11" x14ac:dyDescent="0.25">
      <c r="A1822" s="4" t="s">
        <v>264</v>
      </c>
      <c r="B1822" s="1" t="s">
        <v>1423</v>
      </c>
      <c r="C1822" s="2"/>
      <c r="D1822" s="1" t="s">
        <v>266</v>
      </c>
      <c r="E1822" s="1">
        <v>85299049</v>
      </c>
      <c r="F1822" s="1" t="s">
        <v>266</v>
      </c>
      <c r="G1822" s="1" t="s">
        <v>1365</v>
      </c>
      <c r="H1822" s="18">
        <v>7.0620000000000003</v>
      </c>
      <c r="I1822" s="19">
        <f t="shared" si="75"/>
        <v>10.088571428571429</v>
      </c>
      <c r="J1822" s="19">
        <f t="shared" si="77"/>
        <v>11.770000000000001</v>
      </c>
      <c r="K1822" s="4"/>
    </row>
    <row r="1823" spans="1:11" x14ac:dyDescent="0.25">
      <c r="A1823" s="4" t="s">
        <v>264</v>
      </c>
      <c r="B1823" s="1" t="s">
        <v>1424</v>
      </c>
      <c r="C1823" s="2"/>
      <c r="D1823" s="1" t="s">
        <v>266</v>
      </c>
      <c r="E1823" s="1">
        <v>85299049</v>
      </c>
      <c r="F1823" s="1" t="s">
        <v>266</v>
      </c>
      <c r="G1823" s="1" t="s">
        <v>1365</v>
      </c>
      <c r="H1823" s="18">
        <v>8.25</v>
      </c>
      <c r="I1823" s="19">
        <f t="shared" si="75"/>
        <v>11.785714285714286</v>
      </c>
      <c r="J1823" s="19">
        <f t="shared" si="77"/>
        <v>13.75</v>
      </c>
      <c r="K1823" s="4"/>
    </row>
    <row r="1824" spans="1:11" x14ac:dyDescent="0.25">
      <c r="A1824" s="4" t="s">
        <v>264</v>
      </c>
      <c r="B1824" s="1" t="s">
        <v>1425</v>
      </c>
      <c r="C1824" s="2"/>
      <c r="D1824" s="1" t="s">
        <v>266</v>
      </c>
      <c r="E1824" s="1">
        <v>85299049</v>
      </c>
      <c r="F1824" s="1" t="s">
        <v>266</v>
      </c>
      <c r="G1824" s="1" t="s">
        <v>1365</v>
      </c>
      <c r="H1824" s="18">
        <v>10.241</v>
      </c>
      <c r="I1824" s="19">
        <f t="shared" si="75"/>
        <v>14.63</v>
      </c>
      <c r="J1824" s="19">
        <f t="shared" si="77"/>
        <v>17.068333333333335</v>
      </c>
      <c r="K1824" s="4"/>
    </row>
    <row r="1825" spans="1:11" x14ac:dyDescent="0.25">
      <c r="A1825" s="4" t="s">
        <v>264</v>
      </c>
      <c r="B1825" s="1" t="s">
        <v>1426</v>
      </c>
      <c r="C1825" s="2"/>
      <c r="D1825" s="1" t="s">
        <v>266</v>
      </c>
      <c r="E1825" s="1">
        <v>85299049</v>
      </c>
      <c r="F1825" s="1" t="s">
        <v>266</v>
      </c>
      <c r="G1825" s="1" t="s">
        <v>1365</v>
      </c>
      <c r="H1825" s="18">
        <v>37.719000000000001</v>
      </c>
      <c r="I1825" s="19">
        <f t="shared" si="75"/>
        <v>53.884285714285717</v>
      </c>
      <c r="J1825" s="19">
        <f t="shared" si="77"/>
        <v>62.865000000000002</v>
      </c>
      <c r="K1825" s="4"/>
    </row>
    <row r="1826" spans="1:11" x14ac:dyDescent="0.25">
      <c r="A1826" s="4" t="s">
        <v>264</v>
      </c>
      <c r="B1826" s="1" t="s">
        <v>1427</v>
      </c>
      <c r="C1826" s="2"/>
      <c r="D1826" s="1" t="s">
        <v>266</v>
      </c>
      <c r="E1826" s="1">
        <v>85299049</v>
      </c>
      <c r="F1826" s="1" t="s">
        <v>266</v>
      </c>
      <c r="G1826" s="1" t="s">
        <v>1365</v>
      </c>
      <c r="H1826" s="18">
        <v>20.505770000000002</v>
      </c>
      <c r="I1826" s="19">
        <f t="shared" si="75"/>
        <v>29.293957142857149</v>
      </c>
      <c r="J1826" s="19">
        <f t="shared" si="77"/>
        <v>34.176283333333338</v>
      </c>
      <c r="K1826" s="4"/>
    </row>
    <row r="1827" spans="1:11" x14ac:dyDescent="0.25">
      <c r="A1827" s="4" t="s">
        <v>264</v>
      </c>
      <c r="B1827" s="1" t="s">
        <v>1428</v>
      </c>
      <c r="C1827" s="2"/>
      <c r="D1827" s="1" t="s">
        <v>266</v>
      </c>
      <c r="E1827" s="1">
        <v>85299049</v>
      </c>
      <c r="F1827" s="1" t="s">
        <v>266</v>
      </c>
      <c r="G1827" s="1" t="s">
        <v>1365</v>
      </c>
      <c r="H1827" s="18">
        <v>15.446324633333333</v>
      </c>
      <c r="I1827" s="19">
        <f t="shared" si="75"/>
        <v>22.066178047619047</v>
      </c>
      <c r="J1827" s="19">
        <f t="shared" si="77"/>
        <v>25.743874388888891</v>
      </c>
      <c r="K1827" s="4"/>
    </row>
    <row r="1828" spans="1:11" x14ac:dyDescent="0.25">
      <c r="A1828" s="4" t="s">
        <v>264</v>
      </c>
      <c r="B1828" s="1" t="s">
        <v>1429</v>
      </c>
      <c r="C1828" s="2"/>
      <c r="D1828" s="1" t="s">
        <v>266</v>
      </c>
      <c r="E1828" s="1">
        <v>85299049</v>
      </c>
      <c r="F1828" s="1" t="s">
        <v>266</v>
      </c>
      <c r="G1828" s="1" t="s">
        <v>1365</v>
      </c>
      <c r="H1828" s="18">
        <v>23.1</v>
      </c>
      <c r="I1828" s="19">
        <f t="shared" ref="I1828:I1891" si="78">H1828/0.7</f>
        <v>33.000000000000007</v>
      </c>
      <c r="J1828" s="19">
        <f t="shared" ref="J1828:J1849" si="79">H1828/0.6</f>
        <v>38.500000000000007</v>
      </c>
      <c r="K1828" s="4"/>
    </row>
    <row r="1829" spans="1:11" x14ac:dyDescent="0.25">
      <c r="A1829" s="4" t="s">
        <v>264</v>
      </c>
      <c r="B1829" s="1" t="s">
        <v>1430</v>
      </c>
      <c r="C1829" s="2"/>
      <c r="D1829" s="1" t="s">
        <v>266</v>
      </c>
      <c r="E1829" s="1">
        <v>85299049</v>
      </c>
      <c r="F1829" s="1" t="s">
        <v>266</v>
      </c>
      <c r="G1829" s="1" t="s">
        <v>1365</v>
      </c>
      <c r="H1829" s="18">
        <v>35.574000000000005</v>
      </c>
      <c r="I1829" s="19">
        <f t="shared" si="78"/>
        <v>50.820000000000007</v>
      </c>
      <c r="J1829" s="19">
        <f t="shared" si="79"/>
        <v>59.290000000000013</v>
      </c>
      <c r="K1829" s="4"/>
    </row>
    <row r="1830" spans="1:11" x14ac:dyDescent="0.25">
      <c r="A1830" s="4" t="s">
        <v>264</v>
      </c>
      <c r="B1830" s="1" t="s">
        <v>1431</v>
      </c>
      <c r="C1830" s="2"/>
      <c r="D1830" s="1" t="s">
        <v>266</v>
      </c>
      <c r="E1830" s="1">
        <v>85299049</v>
      </c>
      <c r="F1830" s="1" t="s">
        <v>266</v>
      </c>
      <c r="G1830" s="1" t="s">
        <v>1365</v>
      </c>
      <c r="H1830" s="18">
        <v>26.95</v>
      </c>
      <c r="I1830" s="19">
        <f t="shared" si="78"/>
        <v>38.5</v>
      </c>
      <c r="J1830" s="19">
        <f t="shared" si="79"/>
        <v>44.916666666666664</v>
      </c>
      <c r="K1830" s="4"/>
    </row>
    <row r="1831" spans="1:11" x14ac:dyDescent="0.25">
      <c r="A1831" s="4" t="s">
        <v>264</v>
      </c>
      <c r="B1831" s="1" t="s">
        <v>1432</v>
      </c>
      <c r="C1831" s="2"/>
      <c r="D1831" s="1" t="s">
        <v>266</v>
      </c>
      <c r="E1831" s="1">
        <v>85299049</v>
      </c>
      <c r="F1831" s="1" t="s">
        <v>266</v>
      </c>
      <c r="G1831" s="1" t="s">
        <v>1365</v>
      </c>
      <c r="H1831" s="18">
        <v>52.900626666666668</v>
      </c>
      <c r="I1831" s="19">
        <f t="shared" si="78"/>
        <v>75.572323809523809</v>
      </c>
      <c r="J1831" s="19">
        <f t="shared" si="79"/>
        <v>88.167711111111117</v>
      </c>
      <c r="K1831" s="4"/>
    </row>
    <row r="1832" spans="1:11" x14ac:dyDescent="0.25">
      <c r="A1832" s="4" t="s">
        <v>264</v>
      </c>
      <c r="B1832" s="1" t="s">
        <v>1433</v>
      </c>
      <c r="C1832" s="2"/>
      <c r="D1832" s="1" t="s">
        <v>266</v>
      </c>
      <c r="E1832" s="1">
        <v>85299049</v>
      </c>
      <c r="F1832" s="1" t="s">
        <v>266</v>
      </c>
      <c r="G1832" s="1" t="s">
        <v>1365</v>
      </c>
      <c r="H1832" s="18">
        <v>26.95</v>
      </c>
      <c r="I1832" s="19">
        <f t="shared" si="78"/>
        <v>38.5</v>
      </c>
      <c r="J1832" s="19">
        <f t="shared" si="79"/>
        <v>44.916666666666664</v>
      </c>
      <c r="K1832" s="4"/>
    </row>
    <row r="1833" spans="1:11" x14ac:dyDescent="0.25">
      <c r="A1833" s="4" t="s">
        <v>264</v>
      </c>
      <c r="B1833" s="1" t="s">
        <v>1434</v>
      </c>
      <c r="C1833" s="2"/>
      <c r="D1833" s="1" t="s">
        <v>266</v>
      </c>
      <c r="E1833" s="1">
        <v>85299049</v>
      </c>
      <c r="F1833" s="1" t="s">
        <v>266</v>
      </c>
      <c r="G1833" s="1" t="s">
        <v>1365</v>
      </c>
      <c r="H1833" s="18">
        <v>41.534349999999996</v>
      </c>
      <c r="I1833" s="19">
        <f t="shared" si="78"/>
        <v>59.334785714285715</v>
      </c>
      <c r="J1833" s="19">
        <f t="shared" si="79"/>
        <v>69.223916666666668</v>
      </c>
      <c r="K1833" s="4"/>
    </row>
    <row r="1834" spans="1:11" x14ac:dyDescent="0.25">
      <c r="A1834" s="4" t="s">
        <v>264</v>
      </c>
      <c r="B1834" s="1" t="s">
        <v>1435</v>
      </c>
      <c r="C1834" s="2"/>
      <c r="D1834" s="1" t="s">
        <v>266</v>
      </c>
      <c r="E1834" s="1">
        <v>85299049</v>
      </c>
      <c r="F1834" s="1" t="s">
        <v>266</v>
      </c>
      <c r="G1834" s="1" t="s">
        <v>1365</v>
      </c>
      <c r="H1834" s="18">
        <v>34.655332200000004</v>
      </c>
      <c r="I1834" s="19">
        <f t="shared" si="78"/>
        <v>49.507617428571436</v>
      </c>
      <c r="J1834" s="19">
        <f t="shared" si="79"/>
        <v>57.758887000000009</v>
      </c>
      <c r="K1834" s="4"/>
    </row>
    <row r="1835" spans="1:11" x14ac:dyDescent="0.25">
      <c r="A1835" s="4" t="s">
        <v>264</v>
      </c>
      <c r="B1835" s="1" t="s">
        <v>1436</v>
      </c>
      <c r="C1835" s="2"/>
      <c r="D1835" s="1" t="s">
        <v>266</v>
      </c>
      <c r="E1835" s="1">
        <v>85299049</v>
      </c>
      <c r="F1835" s="1" t="s">
        <v>266</v>
      </c>
      <c r="G1835" s="1" t="s">
        <v>1365</v>
      </c>
      <c r="H1835" s="18">
        <v>35.323948099999996</v>
      </c>
      <c r="I1835" s="19">
        <f t="shared" si="78"/>
        <v>50.462782999999995</v>
      </c>
      <c r="J1835" s="19">
        <f t="shared" si="79"/>
        <v>58.873246833333326</v>
      </c>
      <c r="K1835" s="4"/>
    </row>
    <row r="1836" spans="1:11" x14ac:dyDescent="0.25">
      <c r="A1836" s="4" t="s">
        <v>264</v>
      </c>
      <c r="B1836" s="1" t="s">
        <v>1437</v>
      </c>
      <c r="C1836" s="2"/>
      <c r="D1836" s="1" t="s">
        <v>266</v>
      </c>
      <c r="E1836" s="1">
        <v>85299049</v>
      </c>
      <c r="F1836" s="1" t="s">
        <v>266</v>
      </c>
      <c r="G1836" s="1" t="s">
        <v>1365</v>
      </c>
      <c r="H1836" s="18">
        <v>9.536999999999999</v>
      </c>
      <c r="I1836" s="19">
        <f t="shared" si="78"/>
        <v>13.624285714285714</v>
      </c>
      <c r="J1836" s="19">
        <f t="shared" si="79"/>
        <v>15.895</v>
      </c>
      <c r="K1836" s="4"/>
    </row>
    <row r="1837" spans="1:11" x14ac:dyDescent="0.25">
      <c r="A1837" s="4" t="s">
        <v>264</v>
      </c>
      <c r="B1837" s="1" t="s">
        <v>1438</v>
      </c>
      <c r="C1837" s="2"/>
      <c r="D1837" s="1" t="s">
        <v>266</v>
      </c>
      <c r="E1837" s="1">
        <v>85299049</v>
      </c>
      <c r="F1837" s="1" t="s">
        <v>266</v>
      </c>
      <c r="G1837" s="1" t="s">
        <v>1365</v>
      </c>
      <c r="H1837" s="18">
        <v>11.484</v>
      </c>
      <c r="I1837" s="19">
        <f t="shared" si="78"/>
        <v>16.405714285714286</v>
      </c>
      <c r="J1837" s="19">
        <f t="shared" si="79"/>
        <v>19.14</v>
      </c>
      <c r="K1837" s="4"/>
    </row>
    <row r="1838" spans="1:11" x14ac:dyDescent="0.25">
      <c r="A1838" s="4" t="s">
        <v>264</v>
      </c>
      <c r="B1838" s="1" t="s">
        <v>1439</v>
      </c>
      <c r="C1838" s="2"/>
      <c r="D1838" s="1" t="s">
        <v>266</v>
      </c>
      <c r="E1838" s="1">
        <v>85299049</v>
      </c>
      <c r="F1838" s="1" t="s">
        <v>266</v>
      </c>
      <c r="G1838" s="1" t="s">
        <v>1365</v>
      </c>
      <c r="H1838" s="18">
        <v>8.8329999999999984</v>
      </c>
      <c r="I1838" s="19">
        <f t="shared" si="78"/>
        <v>12.618571428571427</v>
      </c>
      <c r="J1838" s="19">
        <f t="shared" si="79"/>
        <v>14.721666666666664</v>
      </c>
      <c r="K1838" s="4"/>
    </row>
    <row r="1839" spans="1:11" x14ac:dyDescent="0.25">
      <c r="A1839" s="4" t="s">
        <v>264</v>
      </c>
      <c r="B1839" s="1" t="s">
        <v>1440</v>
      </c>
      <c r="C1839" s="2"/>
      <c r="D1839" s="1" t="s">
        <v>266</v>
      </c>
      <c r="E1839" s="1">
        <v>85299049</v>
      </c>
      <c r="F1839" s="1" t="s">
        <v>266</v>
      </c>
      <c r="G1839" s="1" t="s">
        <v>1365</v>
      </c>
      <c r="H1839" s="18">
        <v>11.484</v>
      </c>
      <c r="I1839" s="19">
        <f t="shared" si="78"/>
        <v>16.405714285714286</v>
      </c>
      <c r="J1839" s="19">
        <f t="shared" si="79"/>
        <v>19.14</v>
      </c>
      <c r="K1839" s="4"/>
    </row>
    <row r="1840" spans="1:11" x14ac:dyDescent="0.25">
      <c r="A1840" s="4" t="s">
        <v>264</v>
      </c>
      <c r="B1840" s="1" t="s">
        <v>1441</v>
      </c>
      <c r="C1840" s="2"/>
      <c r="D1840" s="1" t="s">
        <v>266</v>
      </c>
      <c r="E1840" s="1">
        <v>85299049</v>
      </c>
      <c r="F1840" s="1" t="s">
        <v>266</v>
      </c>
      <c r="G1840" s="1" t="s">
        <v>1365</v>
      </c>
      <c r="H1840" s="18">
        <v>46.2</v>
      </c>
      <c r="I1840" s="19">
        <f t="shared" si="78"/>
        <v>66.000000000000014</v>
      </c>
      <c r="J1840" s="19">
        <f t="shared" si="79"/>
        <v>77.000000000000014</v>
      </c>
      <c r="K1840" s="4"/>
    </row>
    <row r="1841" spans="1:11" x14ac:dyDescent="0.25">
      <c r="A1841" s="4" t="s">
        <v>264</v>
      </c>
      <c r="B1841" s="1" t="s">
        <v>1442</v>
      </c>
      <c r="C1841" s="2"/>
      <c r="D1841" s="1" t="s">
        <v>266</v>
      </c>
      <c r="E1841" s="1">
        <v>85299049</v>
      </c>
      <c r="F1841" s="1" t="s">
        <v>266</v>
      </c>
      <c r="G1841" s="1" t="s">
        <v>1365</v>
      </c>
      <c r="H1841" s="18">
        <v>41.8</v>
      </c>
      <c r="I1841" s="19">
        <f t="shared" si="78"/>
        <v>59.714285714285715</v>
      </c>
      <c r="J1841" s="19">
        <f t="shared" si="79"/>
        <v>69.666666666666671</v>
      </c>
      <c r="K1841" s="4"/>
    </row>
    <row r="1842" spans="1:11" x14ac:dyDescent="0.25">
      <c r="A1842" s="4" t="s">
        <v>264</v>
      </c>
      <c r="B1842" s="1" t="s">
        <v>1443</v>
      </c>
      <c r="C1842" s="2"/>
      <c r="D1842" s="1" t="s">
        <v>266</v>
      </c>
      <c r="E1842" s="1">
        <v>85299049</v>
      </c>
      <c r="F1842" s="1" t="s">
        <v>266</v>
      </c>
      <c r="G1842" s="1" t="s">
        <v>1365</v>
      </c>
      <c r="H1842" s="18">
        <v>51.7</v>
      </c>
      <c r="I1842" s="19">
        <f t="shared" si="78"/>
        <v>73.857142857142861</v>
      </c>
      <c r="J1842" s="19">
        <f t="shared" si="79"/>
        <v>86.166666666666671</v>
      </c>
      <c r="K1842" s="4"/>
    </row>
    <row r="1843" spans="1:11" x14ac:dyDescent="0.25">
      <c r="A1843" s="4" t="s">
        <v>264</v>
      </c>
      <c r="B1843" s="1" t="s">
        <v>1444</v>
      </c>
      <c r="C1843" s="2"/>
      <c r="D1843" s="1" t="s">
        <v>266</v>
      </c>
      <c r="E1843" s="1">
        <v>85299049</v>
      </c>
      <c r="F1843" s="1" t="s">
        <v>266</v>
      </c>
      <c r="G1843" s="1" t="s">
        <v>1365</v>
      </c>
      <c r="H1843" s="18">
        <v>41.8</v>
      </c>
      <c r="I1843" s="19">
        <f t="shared" si="78"/>
        <v>59.714285714285715</v>
      </c>
      <c r="J1843" s="19">
        <f t="shared" si="79"/>
        <v>69.666666666666671</v>
      </c>
      <c r="K1843" s="4"/>
    </row>
    <row r="1844" spans="1:11" x14ac:dyDescent="0.25">
      <c r="A1844" s="4" t="s">
        <v>264</v>
      </c>
      <c r="B1844" s="1" t="s">
        <v>1445</v>
      </c>
      <c r="C1844" s="2"/>
      <c r="D1844" s="1" t="s">
        <v>266</v>
      </c>
      <c r="E1844" s="1">
        <v>85299049</v>
      </c>
      <c r="F1844" s="1" t="s">
        <v>266</v>
      </c>
      <c r="G1844" s="1" t="s">
        <v>1365</v>
      </c>
      <c r="H1844" s="18">
        <v>30.8</v>
      </c>
      <c r="I1844" s="19">
        <f t="shared" si="78"/>
        <v>44.000000000000007</v>
      </c>
      <c r="J1844" s="19">
        <f t="shared" si="79"/>
        <v>51.333333333333336</v>
      </c>
      <c r="K1844" s="4"/>
    </row>
    <row r="1845" spans="1:11" x14ac:dyDescent="0.25">
      <c r="A1845" s="4" t="s">
        <v>264</v>
      </c>
      <c r="B1845" s="1" t="s">
        <v>1446</v>
      </c>
      <c r="C1845" s="2"/>
      <c r="D1845" s="1" t="s">
        <v>266</v>
      </c>
      <c r="E1845" s="1">
        <v>85299049</v>
      </c>
      <c r="F1845" s="1" t="s">
        <v>266</v>
      </c>
      <c r="G1845" s="1" t="s">
        <v>1365</v>
      </c>
      <c r="H1845" s="18">
        <v>41.8</v>
      </c>
      <c r="I1845" s="19">
        <f t="shared" si="78"/>
        <v>59.714285714285715</v>
      </c>
      <c r="J1845" s="19">
        <f t="shared" si="79"/>
        <v>69.666666666666671</v>
      </c>
      <c r="K1845" s="4"/>
    </row>
    <row r="1846" spans="1:11" x14ac:dyDescent="0.25">
      <c r="A1846" s="4" t="s">
        <v>264</v>
      </c>
      <c r="B1846" s="1" t="s">
        <v>1447</v>
      </c>
      <c r="C1846" s="2"/>
      <c r="D1846" s="1" t="s">
        <v>266</v>
      </c>
      <c r="E1846" s="1">
        <v>85299049</v>
      </c>
      <c r="F1846" s="1" t="s">
        <v>266</v>
      </c>
      <c r="G1846" s="1" t="s">
        <v>1365</v>
      </c>
      <c r="H1846" s="18">
        <v>77</v>
      </c>
      <c r="I1846" s="19">
        <f t="shared" si="78"/>
        <v>110</v>
      </c>
      <c r="J1846" s="19">
        <f t="shared" si="79"/>
        <v>128.33333333333334</v>
      </c>
      <c r="K1846" s="4"/>
    </row>
    <row r="1847" spans="1:11" x14ac:dyDescent="0.25">
      <c r="A1847" s="4" t="s">
        <v>264</v>
      </c>
      <c r="B1847" s="1" t="s">
        <v>1448</v>
      </c>
      <c r="C1847" s="2"/>
      <c r="D1847" s="1" t="s">
        <v>266</v>
      </c>
      <c r="E1847" s="1">
        <v>85299049</v>
      </c>
      <c r="F1847" s="1" t="s">
        <v>266</v>
      </c>
      <c r="G1847" s="1" t="s">
        <v>1365</v>
      </c>
      <c r="H1847" s="18">
        <v>77</v>
      </c>
      <c r="I1847" s="19">
        <f t="shared" si="78"/>
        <v>110</v>
      </c>
      <c r="J1847" s="19">
        <f t="shared" si="79"/>
        <v>128.33333333333334</v>
      </c>
      <c r="K1847" s="4"/>
    </row>
    <row r="1848" spans="1:11" x14ac:dyDescent="0.25">
      <c r="A1848" s="4" t="s">
        <v>264</v>
      </c>
      <c r="B1848" s="1" t="s">
        <v>1449</v>
      </c>
      <c r="C1848" s="2"/>
      <c r="D1848" s="1" t="s">
        <v>266</v>
      </c>
      <c r="E1848" s="1">
        <v>85299049</v>
      </c>
      <c r="F1848" s="1" t="s">
        <v>266</v>
      </c>
      <c r="G1848" s="1" t="s">
        <v>1365</v>
      </c>
      <c r="H1848" s="18">
        <v>50.1183093</v>
      </c>
      <c r="I1848" s="19">
        <f t="shared" si="78"/>
        <v>71.597584714285716</v>
      </c>
      <c r="J1848" s="19">
        <f t="shared" si="79"/>
        <v>83.530515500000007</v>
      </c>
      <c r="K1848" s="4"/>
    </row>
    <row r="1849" spans="1:11" x14ac:dyDescent="0.25">
      <c r="A1849" s="4" t="s">
        <v>264</v>
      </c>
      <c r="B1849" s="1" t="s">
        <v>1450</v>
      </c>
      <c r="C1849" s="2"/>
      <c r="D1849" s="1" t="s">
        <v>266</v>
      </c>
      <c r="E1849" s="1">
        <v>85299049</v>
      </c>
      <c r="F1849" s="1" t="s">
        <v>266</v>
      </c>
      <c r="G1849" s="1" t="s">
        <v>1365</v>
      </c>
      <c r="H1849" s="18">
        <v>404.16795216666668</v>
      </c>
      <c r="I1849" s="19">
        <f t="shared" si="78"/>
        <v>577.38278880952384</v>
      </c>
      <c r="J1849" s="19">
        <f t="shared" si="79"/>
        <v>673.61325361111119</v>
      </c>
      <c r="K1849" s="4"/>
    </row>
    <row r="1850" spans="1:11" x14ac:dyDescent="0.25">
      <c r="A1850" s="4" t="s">
        <v>264</v>
      </c>
      <c r="B1850" s="1" t="s">
        <v>1451</v>
      </c>
      <c r="C1850" s="2"/>
      <c r="D1850" s="1" t="s">
        <v>266</v>
      </c>
      <c r="E1850" s="1">
        <v>85443000</v>
      </c>
      <c r="F1850" s="1" t="s">
        <v>266</v>
      </c>
      <c r="G1850" s="1" t="s">
        <v>1365</v>
      </c>
      <c r="H1850" s="20">
        <v>16.5</v>
      </c>
      <c r="I1850" s="19">
        <f t="shared" si="78"/>
        <v>23.571428571428573</v>
      </c>
      <c r="J1850" s="19">
        <f t="shared" ref="J1850:J1860" si="80">IF(H1850&gt;=90,(H1850/0.7),(H1850/0.6))</f>
        <v>27.5</v>
      </c>
      <c r="K1850" s="4"/>
    </row>
    <row r="1851" spans="1:11" x14ac:dyDescent="0.25">
      <c r="A1851" s="4" t="s">
        <v>264</v>
      </c>
      <c r="B1851" s="1" t="s">
        <v>1452</v>
      </c>
      <c r="C1851" s="2"/>
      <c r="D1851" s="1" t="s">
        <v>266</v>
      </c>
      <c r="E1851" s="1">
        <v>85443000</v>
      </c>
      <c r="F1851" s="1" t="s">
        <v>266</v>
      </c>
      <c r="G1851" s="1" t="s">
        <v>1365</v>
      </c>
      <c r="H1851" s="20">
        <v>26.4</v>
      </c>
      <c r="I1851" s="19">
        <f t="shared" si="78"/>
        <v>37.714285714285715</v>
      </c>
      <c r="J1851" s="19">
        <f t="shared" si="80"/>
        <v>44</v>
      </c>
      <c r="K1851" s="4"/>
    </row>
    <row r="1852" spans="1:11" x14ac:dyDescent="0.25">
      <c r="A1852" s="4" t="s">
        <v>264</v>
      </c>
      <c r="B1852" s="1" t="s">
        <v>1453</v>
      </c>
      <c r="C1852" s="2"/>
      <c r="D1852" s="1" t="s">
        <v>266</v>
      </c>
      <c r="E1852" s="1">
        <v>85443000</v>
      </c>
      <c r="F1852" s="1" t="s">
        <v>266</v>
      </c>
      <c r="G1852" s="1" t="s">
        <v>1365</v>
      </c>
      <c r="H1852" s="20">
        <v>28.6</v>
      </c>
      <c r="I1852" s="19">
        <f t="shared" si="78"/>
        <v>40.857142857142861</v>
      </c>
      <c r="J1852" s="19">
        <f t="shared" si="80"/>
        <v>47.666666666666671</v>
      </c>
      <c r="K1852" s="4"/>
    </row>
    <row r="1853" spans="1:11" x14ac:dyDescent="0.25">
      <c r="A1853" s="4" t="s">
        <v>264</v>
      </c>
      <c r="B1853" s="1" t="s">
        <v>1454</v>
      </c>
      <c r="C1853" s="2"/>
      <c r="D1853" s="1" t="s">
        <v>266</v>
      </c>
      <c r="E1853" s="1">
        <v>85443000</v>
      </c>
      <c r="F1853" s="1" t="s">
        <v>266</v>
      </c>
      <c r="G1853" s="1" t="s">
        <v>1365</v>
      </c>
      <c r="H1853" s="20">
        <v>16.5</v>
      </c>
      <c r="I1853" s="19">
        <f t="shared" si="78"/>
        <v>23.571428571428573</v>
      </c>
      <c r="J1853" s="19">
        <f t="shared" si="80"/>
        <v>27.5</v>
      </c>
      <c r="K1853" s="4"/>
    </row>
    <row r="1854" spans="1:11" x14ac:dyDescent="0.25">
      <c r="A1854" s="4" t="s">
        <v>264</v>
      </c>
      <c r="B1854" s="1" t="s">
        <v>1455</v>
      </c>
      <c r="C1854" s="2"/>
      <c r="D1854" s="1" t="s">
        <v>266</v>
      </c>
      <c r="E1854" s="1">
        <v>85443000</v>
      </c>
      <c r="F1854" s="1" t="s">
        <v>266</v>
      </c>
      <c r="G1854" s="1" t="s">
        <v>1365</v>
      </c>
      <c r="H1854" s="20">
        <v>16.5</v>
      </c>
      <c r="I1854" s="19">
        <f t="shared" si="78"/>
        <v>23.571428571428573</v>
      </c>
      <c r="J1854" s="19">
        <f t="shared" si="80"/>
        <v>27.5</v>
      </c>
      <c r="K1854" s="4"/>
    </row>
    <row r="1855" spans="1:11" x14ac:dyDescent="0.25">
      <c r="A1855" s="4" t="s">
        <v>264</v>
      </c>
      <c r="B1855" s="1" t="s">
        <v>1456</v>
      </c>
      <c r="C1855" s="2"/>
      <c r="D1855" s="1" t="s">
        <v>266</v>
      </c>
      <c r="E1855" s="1">
        <v>85443000</v>
      </c>
      <c r="F1855" s="1" t="s">
        <v>266</v>
      </c>
      <c r="G1855" s="1" t="s">
        <v>1365</v>
      </c>
      <c r="H1855" s="20">
        <v>33</v>
      </c>
      <c r="I1855" s="19">
        <f t="shared" si="78"/>
        <v>47.142857142857146</v>
      </c>
      <c r="J1855" s="19">
        <f t="shared" si="80"/>
        <v>55</v>
      </c>
      <c r="K1855" s="4"/>
    </row>
    <row r="1856" spans="1:11" x14ac:dyDescent="0.25">
      <c r="A1856" s="4" t="s">
        <v>264</v>
      </c>
      <c r="B1856" s="1" t="s">
        <v>1457</v>
      </c>
      <c r="C1856" s="2"/>
      <c r="D1856" s="1" t="s">
        <v>266</v>
      </c>
      <c r="E1856" s="1">
        <v>85443000</v>
      </c>
      <c r="F1856" s="1" t="s">
        <v>266</v>
      </c>
      <c r="G1856" s="1" t="s">
        <v>1365</v>
      </c>
      <c r="H1856" s="20">
        <v>16.5</v>
      </c>
      <c r="I1856" s="19">
        <f t="shared" si="78"/>
        <v>23.571428571428573</v>
      </c>
      <c r="J1856" s="19">
        <f t="shared" si="80"/>
        <v>27.5</v>
      </c>
      <c r="K1856" s="4"/>
    </row>
    <row r="1857" spans="1:11" x14ac:dyDescent="0.25">
      <c r="A1857" s="4" t="s">
        <v>264</v>
      </c>
      <c r="B1857" s="1" t="s">
        <v>1458</v>
      </c>
      <c r="C1857" s="2"/>
      <c r="D1857" s="1" t="s">
        <v>266</v>
      </c>
      <c r="E1857" s="1">
        <v>85443000</v>
      </c>
      <c r="F1857" s="1" t="s">
        <v>266</v>
      </c>
      <c r="G1857" s="1" t="s">
        <v>1365</v>
      </c>
      <c r="H1857" s="20">
        <v>16.5</v>
      </c>
      <c r="I1857" s="19">
        <f t="shared" si="78"/>
        <v>23.571428571428573</v>
      </c>
      <c r="J1857" s="19">
        <f t="shared" si="80"/>
        <v>27.5</v>
      </c>
      <c r="K1857" s="4"/>
    </row>
    <row r="1858" spans="1:11" x14ac:dyDescent="0.25">
      <c r="A1858" s="4" t="s">
        <v>264</v>
      </c>
      <c r="B1858" s="1" t="s">
        <v>1459</v>
      </c>
      <c r="C1858" s="2"/>
      <c r="D1858" s="1" t="s">
        <v>266</v>
      </c>
      <c r="E1858" s="1">
        <v>85443000</v>
      </c>
      <c r="F1858" s="1" t="s">
        <v>266</v>
      </c>
      <c r="G1858" s="1" t="s">
        <v>1365</v>
      </c>
      <c r="H1858" s="20">
        <v>16.5</v>
      </c>
      <c r="I1858" s="19">
        <f t="shared" si="78"/>
        <v>23.571428571428573</v>
      </c>
      <c r="J1858" s="19">
        <f t="shared" si="80"/>
        <v>27.5</v>
      </c>
      <c r="K1858" s="4"/>
    </row>
    <row r="1859" spans="1:11" x14ac:dyDescent="0.25">
      <c r="A1859" s="4" t="s">
        <v>264</v>
      </c>
      <c r="B1859" s="1" t="s">
        <v>1460</v>
      </c>
      <c r="C1859" s="2"/>
      <c r="D1859" s="1" t="s">
        <v>266</v>
      </c>
      <c r="E1859" s="1">
        <v>85443000</v>
      </c>
      <c r="F1859" s="1" t="s">
        <v>266</v>
      </c>
      <c r="G1859" s="1" t="s">
        <v>1365</v>
      </c>
      <c r="H1859" s="20">
        <v>26.4</v>
      </c>
      <c r="I1859" s="19">
        <f t="shared" si="78"/>
        <v>37.714285714285715</v>
      </c>
      <c r="J1859" s="19">
        <f t="shared" si="80"/>
        <v>44</v>
      </c>
      <c r="K1859" s="4"/>
    </row>
    <row r="1860" spans="1:11" x14ac:dyDescent="0.25">
      <c r="A1860" s="4" t="s">
        <v>264</v>
      </c>
      <c r="B1860" s="1" t="s">
        <v>1461</v>
      </c>
      <c r="C1860" s="2"/>
      <c r="D1860" s="1" t="s">
        <v>266</v>
      </c>
      <c r="E1860" s="1">
        <v>85443000</v>
      </c>
      <c r="F1860" s="1" t="s">
        <v>266</v>
      </c>
      <c r="G1860" s="1" t="s">
        <v>1365</v>
      </c>
      <c r="H1860" s="20">
        <v>16.5</v>
      </c>
      <c r="I1860" s="19">
        <f t="shared" si="78"/>
        <v>23.571428571428573</v>
      </c>
      <c r="J1860" s="19">
        <f t="shared" si="80"/>
        <v>27.5</v>
      </c>
      <c r="K1860" s="4"/>
    </row>
    <row r="1861" spans="1:11" x14ac:dyDescent="0.25">
      <c r="A1861" s="4" t="s">
        <v>264</v>
      </c>
      <c r="B1861" s="1" t="s">
        <v>1462</v>
      </c>
      <c r="C1861" s="2"/>
      <c r="D1861" s="1" t="s">
        <v>266</v>
      </c>
      <c r="E1861" s="1">
        <v>85443000</v>
      </c>
      <c r="F1861" s="1" t="s">
        <v>266</v>
      </c>
      <c r="G1861" s="1" t="s">
        <v>1463</v>
      </c>
      <c r="H1861" s="18">
        <v>4.3010000000000002</v>
      </c>
      <c r="I1861" s="19">
        <f t="shared" si="78"/>
        <v>6.144285714285715</v>
      </c>
      <c r="J1861" s="19">
        <f t="shared" ref="J1861:J1866" si="81">H1861/0.6</f>
        <v>7.1683333333333339</v>
      </c>
      <c r="K1861" s="4"/>
    </row>
    <row r="1862" spans="1:11" x14ac:dyDescent="0.25">
      <c r="A1862" s="4" t="s">
        <v>264</v>
      </c>
      <c r="B1862" s="1" t="s">
        <v>1464</v>
      </c>
      <c r="C1862" s="2"/>
      <c r="D1862" s="1" t="s">
        <v>266</v>
      </c>
      <c r="E1862" s="1">
        <v>85299049</v>
      </c>
      <c r="F1862" s="1" t="s">
        <v>266</v>
      </c>
      <c r="G1862" s="1" t="s">
        <v>1463</v>
      </c>
      <c r="H1862" s="18">
        <v>16.169999999999998</v>
      </c>
      <c r="I1862" s="19">
        <f t="shared" si="78"/>
        <v>23.099999999999998</v>
      </c>
      <c r="J1862" s="19">
        <f t="shared" si="81"/>
        <v>26.95</v>
      </c>
      <c r="K1862" s="4"/>
    </row>
    <row r="1863" spans="1:11" x14ac:dyDescent="0.25">
      <c r="A1863" s="4" t="s">
        <v>264</v>
      </c>
      <c r="B1863" s="1" t="s">
        <v>1465</v>
      </c>
      <c r="C1863" s="2"/>
      <c r="D1863" s="1" t="s">
        <v>266</v>
      </c>
      <c r="E1863" s="1">
        <v>85299049</v>
      </c>
      <c r="F1863" s="1" t="s">
        <v>266</v>
      </c>
      <c r="G1863" s="1" t="s">
        <v>1463</v>
      </c>
      <c r="H1863" s="18">
        <v>21.560000000000002</v>
      </c>
      <c r="I1863" s="19">
        <f t="shared" si="78"/>
        <v>30.800000000000004</v>
      </c>
      <c r="J1863" s="19">
        <f t="shared" si="81"/>
        <v>35.933333333333337</v>
      </c>
      <c r="K1863" s="4"/>
    </row>
    <row r="1864" spans="1:11" x14ac:dyDescent="0.25">
      <c r="A1864" s="4" t="s">
        <v>264</v>
      </c>
      <c r="B1864" s="1" t="s">
        <v>1466</v>
      </c>
      <c r="C1864" s="2"/>
      <c r="D1864" s="1" t="s">
        <v>266</v>
      </c>
      <c r="E1864" s="1">
        <v>85299049</v>
      </c>
      <c r="F1864" s="1" t="s">
        <v>266</v>
      </c>
      <c r="G1864" s="1" t="s">
        <v>1463</v>
      </c>
      <c r="H1864" s="18">
        <v>10.768999999999998</v>
      </c>
      <c r="I1864" s="19">
        <f t="shared" si="78"/>
        <v>15.384285714285713</v>
      </c>
      <c r="J1864" s="19">
        <f t="shared" si="81"/>
        <v>17.948333333333331</v>
      </c>
      <c r="K1864" s="4"/>
    </row>
    <row r="1865" spans="1:11" x14ac:dyDescent="0.25">
      <c r="A1865" s="4" t="s">
        <v>264</v>
      </c>
      <c r="B1865" s="1" t="s">
        <v>1467</v>
      </c>
      <c r="C1865" s="2"/>
      <c r="D1865" s="1" t="s">
        <v>266</v>
      </c>
      <c r="E1865" s="1">
        <v>85299049</v>
      </c>
      <c r="F1865" s="1" t="s">
        <v>266</v>
      </c>
      <c r="G1865" s="1" t="s">
        <v>1463</v>
      </c>
      <c r="H1865" s="18">
        <v>11.96654</v>
      </c>
      <c r="I1865" s="19">
        <f t="shared" si="78"/>
        <v>17.095057142857144</v>
      </c>
      <c r="J1865" s="19">
        <f t="shared" si="81"/>
        <v>19.944233333333333</v>
      </c>
      <c r="K1865" s="4"/>
    </row>
    <row r="1866" spans="1:11" x14ac:dyDescent="0.25">
      <c r="A1866" s="4" t="s">
        <v>264</v>
      </c>
      <c r="B1866" s="1" t="s">
        <v>1468</v>
      </c>
      <c r="C1866" s="2"/>
      <c r="D1866" s="1" t="s">
        <v>266</v>
      </c>
      <c r="E1866" s="1">
        <v>85299049</v>
      </c>
      <c r="F1866" s="1" t="s">
        <v>266</v>
      </c>
      <c r="G1866" s="1" t="s">
        <v>1463</v>
      </c>
      <c r="H1866" s="18">
        <v>21.548999999999999</v>
      </c>
      <c r="I1866" s="19">
        <f t="shared" si="78"/>
        <v>30.784285714285716</v>
      </c>
      <c r="J1866" s="19">
        <f t="shared" si="81"/>
        <v>35.914999999999999</v>
      </c>
      <c r="K1866" s="4"/>
    </row>
    <row r="1867" spans="1:11" x14ac:dyDescent="0.25">
      <c r="A1867" s="4" t="s">
        <v>264</v>
      </c>
      <c r="B1867" s="1" t="s">
        <v>1469</v>
      </c>
      <c r="C1867" s="2"/>
      <c r="D1867" s="1" t="s">
        <v>266</v>
      </c>
      <c r="E1867" s="1">
        <v>85443000</v>
      </c>
      <c r="F1867" s="1" t="s">
        <v>266</v>
      </c>
      <c r="G1867" s="1" t="s">
        <v>1463</v>
      </c>
      <c r="H1867" s="20">
        <v>26.4</v>
      </c>
      <c r="I1867" s="19">
        <f t="shared" si="78"/>
        <v>37.714285714285715</v>
      </c>
      <c r="J1867" s="19">
        <f>IF(H1867&gt;=90,(H1867/0.7),(H1867/0.6))</f>
        <v>44</v>
      </c>
      <c r="K1867" s="4"/>
    </row>
    <row r="1868" spans="1:11" x14ac:dyDescent="0.25">
      <c r="A1868" s="4" t="s">
        <v>264</v>
      </c>
      <c r="B1868" s="1" t="s">
        <v>1470</v>
      </c>
      <c r="C1868" s="2"/>
      <c r="D1868" s="1" t="s">
        <v>266</v>
      </c>
      <c r="E1868" s="1">
        <v>85443000</v>
      </c>
      <c r="F1868" s="1" t="s">
        <v>266</v>
      </c>
      <c r="G1868" s="1" t="s">
        <v>1463</v>
      </c>
      <c r="H1868" s="20">
        <v>26.4</v>
      </c>
      <c r="I1868" s="19">
        <f t="shared" si="78"/>
        <v>37.714285714285715</v>
      </c>
      <c r="J1868" s="19">
        <f>IF(H1868&gt;=90,(H1868/0.7),(H1868/0.6))</f>
        <v>44</v>
      </c>
      <c r="K1868" s="4"/>
    </row>
    <row r="1869" spans="1:11" x14ac:dyDescent="0.25">
      <c r="A1869" s="4" t="s">
        <v>264</v>
      </c>
      <c r="B1869" s="1" t="s">
        <v>1471</v>
      </c>
      <c r="C1869" s="8"/>
      <c r="D1869" s="1" t="s">
        <v>266</v>
      </c>
      <c r="E1869" s="1">
        <v>85443000</v>
      </c>
      <c r="F1869" s="3" t="s">
        <v>266</v>
      </c>
      <c r="G1869" s="3" t="s">
        <v>1472</v>
      </c>
      <c r="H1869" s="18">
        <v>7.5350000000000001</v>
      </c>
      <c r="I1869" s="19">
        <f t="shared" si="78"/>
        <v>10.764285714285716</v>
      </c>
      <c r="J1869" s="19">
        <f t="shared" ref="J1869:J1900" si="82">H1869/0.6</f>
        <v>12.558333333333334</v>
      </c>
      <c r="K1869" s="4"/>
    </row>
    <row r="1870" spans="1:11" x14ac:dyDescent="0.25">
      <c r="A1870" s="4" t="s">
        <v>264</v>
      </c>
      <c r="B1870" s="1" t="s">
        <v>1473</v>
      </c>
      <c r="C1870" s="8"/>
      <c r="D1870" s="1" t="s">
        <v>266</v>
      </c>
      <c r="E1870" s="1">
        <v>85443000</v>
      </c>
      <c r="F1870" s="3" t="s">
        <v>266</v>
      </c>
      <c r="G1870" s="3" t="s">
        <v>1472</v>
      </c>
      <c r="H1870" s="18">
        <v>4.95</v>
      </c>
      <c r="I1870" s="19">
        <f t="shared" si="78"/>
        <v>7.0714285714285721</v>
      </c>
      <c r="J1870" s="19">
        <f t="shared" si="82"/>
        <v>8.25</v>
      </c>
      <c r="K1870" s="4"/>
    </row>
    <row r="1871" spans="1:11" x14ac:dyDescent="0.25">
      <c r="A1871" s="4" t="s">
        <v>264</v>
      </c>
      <c r="B1871" s="1" t="s">
        <v>1474</v>
      </c>
      <c r="C1871" s="8"/>
      <c r="D1871" s="1" t="s">
        <v>266</v>
      </c>
      <c r="E1871" s="1">
        <v>85443000</v>
      </c>
      <c r="F1871" s="3" t="s">
        <v>266</v>
      </c>
      <c r="G1871" s="3" t="s">
        <v>1472</v>
      </c>
      <c r="H1871" s="18">
        <v>4.95</v>
      </c>
      <c r="I1871" s="19">
        <f t="shared" si="78"/>
        <v>7.0714285714285721</v>
      </c>
      <c r="J1871" s="19">
        <f t="shared" si="82"/>
        <v>8.25</v>
      </c>
      <c r="K1871" s="4"/>
    </row>
    <row r="1872" spans="1:11" x14ac:dyDescent="0.25">
      <c r="A1872" s="4" t="s">
        <v>264</v>
      </c>
      <c r="B1872" s="1" t="s">
        <v>1475</v>
      </c>
      <c r="C1872" s="8"/>
      <c r="D1872" s="1" t="s">
        <v>266</v>
      </c>
      <c r="E1872" s="1">
        <v>85443000</v>
      </c>
      <c r="F1872" s="3" t="s">
        <v>266</v>
      </c>
      <c r="G1872" s="3" t="s">
        <v>1472</v>
      </c>
      <c r="H1872" s="18">
        <v>8.5690000000000008</v>
      </c>
      <c r="I1872" s="19">
        <f t="shared" si="78"/>
        <v>12.241428571428573</v>
      </c>
      <c r="J1872" s="19">
        <f t="shared" si="82"/>
        <v>14.281666666666668</v>
      </c>
      <c r="K1872" s="4"/>
    </row>
    <row r="1873" spans="1:11" x14ac:dyDescent="0.25">
      <c r="A1873" s="4" t="s">
        <v>264</v>
      </c>
      <c r="B1873" s="1" t="s">
        <v>1476</v>
      </c>
      <c r="C1873" s="8"/>
      <c r="D1873" s="1" t="s">
        <v>266</v>
      </c>
      <c r="E1873" s="1">
        <v>85443000</v>
      </c>
      <c r="F1873" s="3" t="s">
        <v>266</v>
      </c>
      <c r="G1873" s="3" t="s">
        <v>1472</v>
      </c>
      <c r="H1873" s="18">
        <v>14.013999999999999</v>
      </c>
      <c r="I1873" s="19">
        <f t="shared" si="78"/>
        <v>20.02</v>
      </c>
      <c r="J1873" s="19">
        <f t="shared" si="82"/>
        <v>23.356666666666666</v>
      </c>
      <c r="K1873" s="4"/>
    </row>
    <row r="1874" spans="1:11" x14ac:dyDescent="0.25">
      <c r="A1874" s="4" t="s">
        <v>264</v>
      </c>
      <c r="B1874" s="1" t="s">
        <v>1477</v>
      </c>
      <c r="C1874" s="8"/>
      <c r="D1874" s="1" t="s">
        <v>266</v>
      </c>
      <c r="E1874" s="1">
        <v>85443000</v>
      </c>
      <c r="F1874" s="3" t="s">
        <v>266</v>
      </c>
      <c r="G1874" s="3" t="s">
        <v>1472</v>
      </c>
      <c r="H1874" s="18">
        <v>8.6900000000000013</v>
      </c>
      <c r="I1874" s="19">
        <f t="shared" si="78"/>
        <v>12.414285714285716</v>
      </c>
      <c r="J1874" s="19">
        <f t="shared" si="82"/>
        <v>14.483333333333336</v>
      </c>
      <c r="K1874" s="4"/>
    </row>
    <row r="1875" spans="1:11" x14ac:dyDescent="0.25">
      <c r="A1875" s="4" t="s">
        <v>264</v>
      </c>
      <c r="B1875" s="1" t="s">
        <v>1478</v>
      </c>
      <c r="C1875" s="2"/>
      <c r="D1875" s="1" t="s">
        <v>266</v>
      </c>
      <c r="E1875" s="1">
        <v>85443000</v>
      </c>
      <c r="F1875" s="1" t="s">
        <v>266</v>
      </c>
      <c r="G1875" s="1" t="s">
        <v>1472</v>
      </c>
      <c r="H1875" s="18">
        <v>2.6950000000000003</v>
      </c>
      <c r="I1875" s="19">
        <f t="shared" si="78"/>
        <v>3.8500000000000005</v>
      </c>
      <c r="J1875" s="19">
        <f t="shared" si="82"/>
        <v>4.4916666666666671</v>
      </c>
      <c r="K1875" s="4"/>
    </row>
    <row r="1876" spans="1:11" x14ac:dyDescent="0.25">
      <c r="A1876" s="4" t="s">
        <v>264</v>
      </c>
      <c r="B1876" s="1" t="s">
        <v>1479</v>
      </c>
      <c r="C1876" s="2"/>
      <c r="D1876" s="1" t="s">
        <v>266</v>
      </c>
      <c r="E1876" s="1">
        <v>85443000</v>
      </c>
      <c r="F1876" s="1" t="s">
        <v>266</v>
      </c>
      <c r="G1876" s="1" t="s">
        <v>1472</v>
      </c>
      <c r="H1876" s="18">
        <v>2.6950000000000003</v>
      </c>
      <c r="I1876" s="19">
        <f t="shared" si="78"/>
        <v>3.8500000000000005</v>
      </c>
      <c r="J1876" s="19">
        <f t="shared" si="82"/>
        <v>4.4916666666666671</v>
      </c>
      <c r="K1876" s="4"/>
    </row>
    <row r="1877" spans="1:11" x14ac:dyDescent="0.25">
      <c r="A1877" s="4" t="s">
        <v>264</v>
      </c>
      <c r="B1877" s="1" t="s">
        <v>1480</v>
      </c>
      <c r="C1877" s="2"/>
      <c r="D1877" s="1" t="s">
        <v>266</v>
      </c>
      <c r="E1877" s="1">
        <v>85443000</v>
      </c>
      <c r="F1877" s="1" t="s">
        <v>266</v>
      </c>
      <c r="G1877" s="1" t="s">
        <v>1472</v>
      </c>
      <c r="H1877" s="18">
        <v>3.2230000000000003</v>
      </c>
      <c r="I1877" s="19">
        <f t="shared" si="78"/>
        <v>4.604285714285715</v>
      </c>
      <c r="J1877" s="19">
        <f t="shared" si="82"/>
        <v>5.371666666666667</v>
      </c>
      <c r="K1877" s="4"/>
    </row>
    <row r="1878" spans="1:11" x14ac:dyDescent="0.25">
      <c r="A1878" s="4" t="s">
        <v>264</v>
      </c>
      <c r="B1878" s="1" t="s">
        <v>1481</v>
      </c>
      <c r="C1878" s="2"/>
      <c r="D1878" s="1" t="s">
        <v>266</v>
      </c>
      <c r="E1878" s="1">
        <v>85443000</v>
      </c>
      <c r="F1878" s="1" t="s">
        <v>266</v>
      </c>
      <c r="G1878" s="1" t="s">
        <v>1472</v>
      </c>
      <c r="H1878" s="18">
        <v>4.3120000000000003</v>
      </c>
      <c r="I1878" s="19">
        <f t="shared" si="78"/>
        <v>6.160000000000001</v>
      </c>
      <c r="J1878" s="19">
        <f t="shared" si="82"/>
        <v>7.1866666666666674</v>
      </c>
      <c r="K1878" s="4"/>
    </row>
    <row r="1879" spans="1:11" x14ac:dyDescent="0.25">
      <c r="A1879" s="4" t="s">
        <v>264</v>
      </c>
      <c r="B1879" s="1" t="s">
        <v>1482</v>
      </c>
      <c r="C1879" s="2"/>
      <c r="D1879" s="1" t="s">
        <v>266</v>
      </c>
      <c r="E1879" s="1">
        <v>85443000</v>
      </c>
      <c r="F1879" s="1" t="s">
        <v>266</v>
      </c>
      <c r="G1879" s="1" t="s">
        <v>1472</v>
      </c>
      <c r="H1879" s="18">
        <v>3.9049999999999998</v>
      </c>
      <c r="I1879" s="19">
        <f t="shared" si="78"/>
        <v>5.5785714285714283</v>
      </c>
      <c r="J1879" s="19">
        <f t="shared" si="82"/>
        <v>6.5083333333333329</v>
      </c>
      <c r="K1879" s="4"/>
    </row>
    <row r="1880" spans="1:11" x14ac:dyDescent="0.25">
      <c r="A1880" s="4" t="s">
        <v>264</v>
      </c>
      <c r="B1880" s="1" t="s">
        <v>1483</v>
      </c>
      <c r="C1880" s="2">
        <v>0.06</v>
      </c>
      <c r="D1880" s="1" t="s">
        <v>266</v>
      </c>
      <c r="E1880" s="1">
        <v>85443000</v>
      </c>
      <c r="F1880" s="1" t="s">
        <v>266</v>
      </c>
      <c r="G1880" s="1" t="s">
        <v>1472</v>
      </c>
      <c r="H1880" s="18">
        <v>5.3789999999999996</v>
      </c>
      <c r="I1880" s="19">
        <f t="shared" si="78"/>
        <v>7.6842857142857142</v>
      </c>
      <c r="J1880" s="19">
        <f t="shared" si="82"/>
        <v>8.9649999999999999</v>
      </c>
      <c r="K1880" s="4"/>
    </row>
    <row r="1881" spans="1:11" x14ac:dyDescent="0.25">
      <c r="A1881" s="4" t="s">
        <v>264</v>
      </c>
      <c r="B1881" s="1" t="s">
        <v>1484</v>
      </c>
      <c r="C1881" s="2"/>
      <c r="D1881" s="1" t="s">
        <v>266</v>
      </c>
      <c r="E1881" s="1">
        <v>85443000</v>
      </c>
      <c r="F1881" s="1" t="s">
        <v>266</v>
      </c>
      <c r="G1881" s="1" t="s">
        <v>1472</v>
      </c>
      <c r="H1881" s="18">
        <v>7.0179999999999998</v>
      </c>
      <c r="I1881" s="19">
        <f t="shared" si="78"/>
        <v>10.025714285714287</v>
      </c>
      <c r="J1881" s="19">
        <f t="shared" si="82"/>
        <v>11.696666666666667</v>
      </c>
      <c r="K1881" s="4"/>
    </row>
    <row r="1882" spans="1:11" x14ac:dyDescent="0.25">
      <c r="A1882" s="4" t="s">
        <v>264</v>
      </c>
      <c r="B1882" s="1" t="s">
        <v>1485</v>
      </c>
      <c r="C1882" s="2"/>
      <c r="D1882" s="1" t="s">
        <v>266</v>
      </c>
      <c r="E1882" s="1">
        <v>85299049</v>
      </c>
      <c r="F1882" s="1" t="s">
        <v>266</v>
      </c>
      <c r="G1882" s="1" t="s">
        <v>1472</v>
      </c>
      <c r="H1882" s="18">
        <v>23.734024933333334</v>
      </c>
      <c r="I1882" s="19">
        <f t="shared" si="78"/>
        <v>33.905749904761905</v>
      </c>
      <c r="J1882" s="19">
        <f t="shared" si="82"/>
        <v>39.556708222222227</v>
      </c>
      <c r="K1882" s="4"/>
    </row>
    <row r="1883" spans="1:11" x14ac:dyDescent="0.25">
      <c r="A1883" s="4" t="s">
        <v>264</v>
      </c>
      <c r="B1883" s="1" t="s">
        <v>1486</v>
      </c>
      <c r="C1883" s="2"/>
      <c r="D1883" s="1" t="s">
        <v>266</v>
      </c>
      <c r="E1883" s="1">
        <v>85299049</v>
      </c>
      <c r="F1883" s="1" t="s">
        <v>266</v>
      </c>
      <c r="G1883" s="1" t="s">
        <v>1472</v>
      </c>
      <c r="H1883" s="18">
        <v>16.5</v>
      </c>
      <c r="I1883" s="19">
        <f t="shared" si="78"/>
        <v>23.571428571428573</v>
      </c>
      <c r="J1883" s="19">
        <f t="shared" si="82"/>
        <v>27.5</v>
      </c>
      <c r="K1883" s="4"/>
    </row>
    <row r="1884" spans="1:11" x14ac:dyDescent="0.25">
      <c r="A1884" s="4" t="s">
        <v>264</v>
      </c>
      <c r="B1884" s="1" t="s">
        <v>1487</v>
      </c>
      <c r="C1884" s="2"/>
      <c r="D1884" s="1" t="s">
        <v>266</v>
      </c>
      <c r="E1884" s="1">
        <v>85299049</v>
      </c>
      <c r="F1884" s="1" t="s">
        <v>266</v>
      </c>
      <c r="G1884" s="1" t="s">
        <v>1472</v>
      </c>
      <c r="H1884" s="18">
        <v>37.729999999999997</v>
      </c>
      <c r="I1884" s="19">
        <f t="shared" si="78"/>
        <v>53.9</v>
      </c>
      <c r="J1884" s="19">
        <f t="shared" si="82"/>
        <v>62.883333333333333</v>
      </c>
      <c r="K1884" s="4"/>
    </row>
    <row r="1885" spans="1:11" x14ac:dyDescent="0.25">
      <c r="A1885" s="4" t="s">
        <v>264</v>
      </c>
      <c r="B1885" s="1" t="s">
        <v>1488</v>
      </c>
      <c r="C1885" s="2"/>
      <c r="D1885" s="1" t="s">
        <v>266</v>
      </c>
      <c r="E1885" s="1">
        <v>85299049</v>
      </c>
      <c r="F1885" s="1" t="s">
        <v>266</v>
      </c>
      <c r="G1885" s="1" t="s">
        <v>1472</v>
      </c>
      <c r="H1885" s="18">
        <v>26.95</v>
      </c>
      <c r="I1885" s="19">
        <f t="shared" si="78"/>
        <v>38.5</v>
      </c>
      <c r="J1885" s="19">
        <f t="shared" si="82"/>
        <v>44.916666666666664</v>
      </c>
      <c r="K1885" s="4"/>
    </row>
    <row r="1886" spans="1:11" x14ac:dyDescent="0.25">
      <c r="A1886" s="4" t="s">
        <v>264</v>
      </c>
      <c r="B1886" s="1" t="s">
        <v>1489</v>
      </c>
      <c r="C1886" s="2"/>
      <c r="D1886" s="1" t="s">
        <v>266</v>
      </c>
      <c r="E1886" s="1">
        <v>85299049</v>
      </c>
      <c r="F1886" s="1" t="s">
        <v>266</v>
      </c>
      <c r="G1886" s="1" t="s">
        <v>1472</v>
      </c>
      <c r="H1886" s="18">
        <v>26.95</v>
      </c>
      <c r="I1886" s="19">
        <f t="shared" si="78"/>
        <v>38.5</v>
      </c>
      <c r="J1886" s="19">
        <f t="shared" si="82"/>
        <v>44.916666666666664</v>
      </c>
      <c r="K1886" s="4"/>
    </row>
    <row r="1887" spans="1:11" x14ac:dyDescent="0.25">
      <c r="A1887" s="4" t="s">
        <v>264</v>
      </c>
      <c r="B1887" s="1" t="s">
        <v>1490</v>
      </c>
      <c r="C1887" s="2"/>
      <c r="D1887" s="1" t="s">
        <v>266</v>
      </c>
      <c r="E1887" s="1">
        <v>85299049</v>
      </c>
      <c r="F1887" s="1" t="s">
        <v>266</v>
      </c>
      <c r="G1887" s="1" t="s">
        <v>1472</v>
      </c>
      <c r="H1887" s="18">
        <v>26.95</v>
      </c>
      <c r="I1887" s="19">
        <f t="shared" si="78"/>
        <v>38.5</v>
      </c>
      <c r="J1887" s="19">
        <f t="shared" si="82"/>
        <v>44.916666666666664</v>
      </c>
      <c r="K1887" s="4"/>
    </row>
    <row r="1888" spans="1:11" x14ac:dyDescent="0.25">
      <c r="A1888" s="4" t="s">
        <v>264</v>
      </c>
      <c r="B1888" s="1" t="s">
        <v>1491</v>
      </c>
      <c r="C1888" s="2"/>
      <c r="D1888" s="1" t="s">
        <v>266</v>
      </c>
      <c r="E1888" s="1">
        <v>85299049</v>
      </c>
      <c r="F1888" s="1" t="s">
        <v>266</v>
      </c>
      <c r="G1888" s="1" t="s">
        <v>1472</v>
      </c>
      <c r="H1888" s="18">
        <v>10.780000000000001</v>
      </c>
      <c r="I1888" s="19">
        <f t="shared" si="78"/>
        <v>15.400000000000002</v>
      </c>
      <c r="J1888" s="19">
        <f t="shared" si="82"/>
        <v>17.966666666666669</v>
      </c>
      <c r="K1888" s="4"/>
    </row>
    <row r="1889" spans="1:11" x14ac:dyDescent="0.25">
      <c r="A1889" s="4" t="s">
        <v>264</v>
      </c>
      <c r="B1889" s="1" t="s">
        <v>1492</v>
      </c>
      <c r="C1889" s="2"/>
      <c r="D1889" s="1" t="s">
        <v>266</v>
      </c>
      <c r="E1889" s="1">
        <v>85299049</v>
      </c>
      <c r="F1889" s="1" t="s">
        <v>266</v>
      </c>
      <c r="G1889" s="1" t="s">
        <v>1472</v>
      </c>
      <c r="H1889" s="18">
        <v>16.169999999999998</v>
      </c>
      <c r="I1889" s="19">
        <f t="shared" si="78"/>
        <v>23.099999999999998</v>
      </c>
      <c r="J1889" s="19">
        <f t="shared" si="82"/>
        <v>26.95</v>
      </c>
      <c r="K1889" s="4"/>
    </row>
    <row r="1890" spans="1:11" x14ac:dyDescent="0.25">
      <c r="A1890" s="4" t="s">
        <v>264</v>
      </c>
      <c r="B1890" s="1" t="s">
        <v>1493</v>
      </c>
      <c r="C1890" s="2"/>
      <c r="D1890" s="1" t="s">
        <v>266</v>
      </c>
      <c r="E1890" s="1">
        <v>85299049</v>
      </c>
      <c r="F1890" s="1" t="s">
        <v>266</v>
      </c>
      <c r="G1890" s="1" t="s">
        <v>1472</v>
      </c>
      <c r="H1890" s="18">
        <v>39.875</v>
      </c>
      <c r="I1890" s="19">
        <f t="shared" si="78"/>
        <v>56.964285714285715</v>
      </c>
      <c r="J1890" s="19">
        <f t="shared" si="82"/>
        <v>66.458333333333343</v>
      </c>
      <c r="K1890" s="4"/>
    </row>
    <row r="1891" spans="1:11" x14ac:dyDescent="0.25">
      <c r="A1891" s="4" t="s">
        <v>264</v>
      </c>
      <c r="B1891" s="1" t="s">
        <v>1494</v>
      </c>
      <c r="C1891" s="2"/>
      <c r="D1891" s="1" t="s">
        <v>266</v>
      </c>
      <c r="E1891" s="1">
        <v>85299049</v>
      </c>
      <c r="F1891" s="1" t="s">
        <v>266</v>
      </c>
      <c r="G1891" s="1" t="s">
        <v>1472</v>
      </c>
      <c r="H1891" s="18">
        <v>26.95</v>
      </c>
      <c r="I1891" s="19">
        <f t="shared" si="78"/>
        <v>38.5</v>
      </c>
      <c r="J1891" s="19">
        <f t="shared" si="82"/>
        <v>44.916666666666664</v>
      </c>
      <c r="K1891" s="4"/>
    </row>
    <row r="1892" spans="1:11" x14ac:dyDescent="0.25">
      <c r="A1892" s="4" t="s">
        <v>264</v>
      </c>
      <c r="B1892" s="1" t="s">
        <v>1495</v>
      </c>
      <c r="C1892" s="2"/>
      <c r="D1892" s="1" t="s">
        <v>266</v>
      </c>
      <c r="E1892" s="1">
        <v>85299049</v>
      </c>
      <c r="F1892" s="1" t="s">
        <v>266</v>
      </c>
      <c r="G1892" s="1" t="s">
        <v>1472</v>
      </c>
      <c r="H1892" s="18">
        <v>52.417511499999996</v>
      </c>
      <c r="I1892" s="19">
        <f t="shared" ref="I1892:I1955" si="83">H1892/0.7</f>
        <v>74.88215928571428</v>
      </c>
      <c r="J1892" s="19">
        <f t="shared" si="82"/>
        <v>87.362519166666658</v>
      </c>
      <c r="K1892" s="4"/>
    </row>
    <row r="1893" spans="1:11" x14ac:dyDescent="0.25">
      <c r="A1893" s="4" t="s">
        <v>264</v>
      </c>
      <c r="B1893" s="1" t="s">
        <v>1496</v>
      </c>
      <c r="C1893" s="2"/>
      <c r="D1893" s="1" t="s">
        <v>266</v>
      </c>
      <c r="E1893" s="1">
        <v>85299049</v>
      </c>
      <c r="F1893" s="1" t="s">
        <v>266</v>
      </c>
      <c r="G1893" s="1" t="s">
        <v>1472</v>
      </c>
      <c r="H1893" s="18">
        <v>29.432073033333335</v>
      </c>
      <c r="I1893" s="19">
        <f t="shared" si="83"/>
        <v>42.045818619047623</v>
      </c>
      <c r="J1893" s="19">
        <f t="shared" si="82"/>
        <v>49.05345505555556</v>
      </c>
      <c r="K1893" s="4"/>
    </row>
    <row r="1894" spans="1:11" x14ac:dyDescent="0.25">
      <c r="A1894" s="4" t="s">
        <v>264</v>
      </c>
      <c r="B1894" s="1" t="s">
        <v>1497</v>
      </c>
      <c r="C1894" s="2"/>
      <c r="D1894" s="1" t="s">
        <v>266</v>
      </c>
      <c r="E1894" s="1">
        <v>85299049</v>
      </c>
      <c r="F1894" s="1" t="s">
        <v>266</v>
      </c>
      <c r="G1894" s="1" t="s">
        <v>1472</v>
      </c>
      <c r="H1894" s="18">
        <v>37.729999999999997</v>
      </c>
      <c r="I1894" s="19">
        <f t="shared" si="83"/>
        <v>53.9</v>
      </c>
      <c r="J1894" s="19">
        <f t="shared" si="82"/>
        <v>62.883333333333333</v>
      </c>
      <c r="K1894" s="4"/>
    </row>
    <row r="1895" spans="1:11" x14ac:dyDescent="0.25">
      <c r="A1895" s="4" t="s">
        <v>264</v>
      </c>
      <c r="B1895" s="1" t="s">
        <v>1498</v>
      </c>
      <c r="C1895" s="2"/>
      <c r="D1895" s="1" t="s">
        <v>266</v>
      </c>
      <c r="E1895" s="1">
        <v>85299049</v>
      </c>
      <c r="F1895" s="1" t="s">
        <v>266</v>
      </c>
      <c r="G1895" s="1" t="s">
        <v>1472</v>
      </c>
      <c r="H1895" s="18">
        <v>10.768999999999998</v>
      </c>
      <c r="I1895" s="19">
        <f t="shared" si="83"/>
        <v>15.384285714285713</v>
      </c>
      <c r="J1895" s="19">
        <f t="shared" si="82"/>
        <v>17.948333333333331</v>
      </c>
      <c r="K1895" s="4"/>
    </row>
    <row r="1896" spans="1:11" x14ac:dyDescent="0.25">
      <c r="A1896" s="4" t="s">
        <v>264</v>
      </c>
      <c r="B1896" s="1" t="s">
        <v>1499</v>
      </c>
      <c r="C1896" s="2"/>
      <c r="D1896" s="1" t="s">
        <v>266</v>
      </c>
      <c r="E1896" s="1">
        <v>85299049</v>
      </c>
      <c r="F1896" s="1" t="s">
        <v>266</v>
      </c>
      <c r="G1896" s="1" t="s">
        <v>1472</v>
      </c>
      <c r="H1896" s="18">
        <v>15.4</v>
      </c>
      <c r="I1896" s="19">
        <f t="shared" si="83"/>
        <v>22.000000000000004</v>
      </c>
      <c r="J1896" s="19">
        <f t="shared" si="82"/>
        <v>25.666666666666668</v>
      </c>
      <c r="K1896" s="4"/>
    </row>
    <row r="1897" spans="1:11" x14ac:dyDescent="0.25">
      <c r="A1897" s="4" t="s">
        <v>264</v>
      </c>
      <c r="B1897" s="1" t="s">
        <v>1500</v>
      </c>
      <c r="C1897" s="2"/>
      <c r="D1897" s="1" t="s">
        <v>266</v>
      </c>
      <c r="E1897" s="1">
        <v>85299049</v>
      </c>
      <c r="F1897" s="1" t="s">
        <v>266</v>
      </c>
      <c r="G1897" s="1" t="s">
        <v>1472</v>
      </c>
      <c r="H1897" s="18">
        <v>10.768999999999998</v>
      </c>
      <c r="I1897" s="19">
        <f t="shared" si="83"/>
        <v>15.384285714285713</v>
      </c>
      <c r="J1897" s="19">
        <f t="shared" si="82"/>
        <v>17.948333333333331</v>
      </c>
      <c r="K1897" s="4"/>
    </row>
    <row r="1898" spans="1:11" x14ac:dyDescent="0.25">
      <c r="A1898" s="4" t="s">
        <v>264</v>
      </c>
      <c r="B1898" s="1" t="s">
        <v>1501</v>
      </c>
      <c r="C1898" s="2"/>
      <c r="D1898" s="1" t="s">
        <v>266</v>
      </c>
      <c r="E1898" s="1">
        <v>85299049</v>
      </c>
      <c r="F1898" s="1" t="s">
        <v>266</v>
      </c>
      <c r="G1898" s="1" t="s">
        <v>1472</v>
      </c>
      <c r="H1898" s="18">
        <v>37.729999999999997</v>
      </c>
      <c r="I1898" s="19">
        <f t="shared" si="83"/>
        <v>53.9</v>
      </c>
      <c r="J1898" s="19">
        <f t="shared" si="82"/>
        <v>62.883333333333333</v>
      </c>
      <c r="K1898" s="4"/>
    </row>
    <row r="1899" spans="1:11" x14ac:dyDescent="0.25">
      <c r="A1899" s="4" t="s">
        <v>264</v>
      </c>
      <c r="B1899" s="1" t="s">
        <v>1502</v>
      </c>
      <c r="C1899" s="2"/>
      <c r="D1899" s="1" t="s">
        <v>266</v>
      </c>
      <c r="E1899" s="1">
        <v>85299049</v>
      </c>
      <c r="F1899" s="1" t="s">
        <v>266</v>
      </c>
      <c r="G1899" s="1" t="s">
        <v>1472</v>
      </c>
      <c r="H1899" s="18">
        <v>32.339999999999996</v>
      </c>
      <c r="I1899" s="19">
        <f t="shared" si="83"/>
        <v>46.199999999999996</v>
      </c>
      <c r="J1899" s="19">
        <f t="shared" si="82"/>
        <v>53.9</v>
      </c>
      <c r="K1899" s="4"/>
    </row>
    <row r="1900" spans="1:11" x14ac:dyDescent="0.25">
      <c r="A1900" s="4" t="s">
        <v>264</v>
      </c>
      <c r="B1900" s="1" t="s">
        <v>1503</v>
      </c>
      <c r="C1900" s="2"/>
      <c r="D1900" s="1" t="s">
        <v>266</v>
      </c>
      <c r="E1900" s="1">
        <v>85299049</v>
      </c>
      <c r="F1900" s="1" t="s">
        <v>266</v>
      </c>
      <c r="G1900" s="1" t="s">
        <v>1472</v>
      </c>
      <c r="H1900" s="18">
        <v>32.339999999999996</v>
      </c>
      <c r="I1900" s="19">
        <f t="shared" si="83"/>
        <v>46.199999999999996</v>
      </c>
      <c r="J1900" s="19">
        <f t="shared" si="82"/>
        <v>53.9</v>
      </c>
      <c r="K1900" s="4"/>
    </row>
    <row r="1901" spans="1:11" x14ac:dyDescent="0.25">
      <c r="A1901" s="4" t="s">
        <v>264</v>
      </c>
      <c r="B1901" s="1" t="s">
        <v>1504</v>
      </c>
      <c r="C1901" s="2"/>
      <c r="D1901" s="1" t="s">
        <v>266</v>
      </c>
      <c r="E1901" s="1">
        <v>85299049</v>
      </c>
      <c r="F1901" s="1" t="s">
        <v>266</v>
      </c>
      <c r="G1901" s="1" t="s">
        <v>1472</v>
      </c>
      <c r="H1901" s="18">
        <v>40.700000000000003</v>
      </c>
      <c r="I1901" s="19">
        <f t="shared" si="83"/>
        <v>58.142857142857153</v>
      </c>
      <c r="J1901" s="19">
        <f t="shared" ref="J1901:J1932" si="84">H1901/0.6</f>
        <v>67.833333333333343</v>
      </c>
      <c r="K1901" s="4"/>
    </row>
    <row r="1902" spans="1:11" x14ac:dyDescent="0.25">
      <c r="A1902" s="4" t="s">
        <v>264</v>
      </c>
      <c r="B1902" s="1" t="s">
        <v>1505</v>
      </c>
      <c r="C1902" s="2"/>
      <c r="D1902" s="1" t="s">
        <v>266</v>
      </c>
      <c r="E1902" s="1">
        <v>85299049</v>
      </c>
      <c r="F1902" s="1" t="s">
        <v>266</v>
      </c>
      <c r="G1902" s="1" t="s">
        <v>1472</v>
      </c>
      <c r="H1902" s="18">
        <v>40.700000000000003</v>
      </c>
      <c r="I1902" s="19">
        <f t="shared" si="83"/>
        <v>58.142857142857153</v>
      </c>
      <c r="J1902" s="19">
        <f t="shared" si="84"/>
        <v>67.833333333333343</v>
      </c>
      <c r="K1902" s="4"/>
    </row>
    <row r="1903" spans="1:11" x14ac:dyDescent="0.25">
      <c r="A1903" s="4" t="s">
        <v>264</v>
      </c>
      <c r="B1903" s="1" t="s">
        <v>1506</v>
      </c>
      <c r="C1903" s="2"/>
      <c r="D1903" s="1" t="s">
        <v>266</v>
      </c>
      <c r="E1903" s="1">
        <v>85299049</v>
      </c>
      <c r="F1903" s="1" t="s">
        <v>266</v>
      </c>
      <c r="G1903" s="1" t="s">
        <v>1472</v>
      </c>
      <c r="H1903" s="18">
        <v>41.243900000000004</v>
      </c>
      <c r="I1903" s="19">
        <f t="shared" si="83"/>
        <v>58.919857142857154</v>
      </c>
      <c r="J1903" s="19">
        <f t="shared" si="84"/>
        <v>68.739833333333337</v>
      </c>
      <c r="K1903" s="4"/>
    </row>
    <row r="1904" spans="1:11" x14ac:dyDescent="0.25">
      <c r="A1904" s="4" t="s">
        <v>264</v>
      </c>
      <c r="B1904" s="1" t="s">
        <v>1507</v>
      </c>
      <c r="C1904" s="2"/>
      <c r="D1904" s="1" t="s">
        <v>266</v>
      </c>
      <c r="E1904" s="1">
        <v>85299049</v>
      </c>
      <c r="F1904" s="1" t="s">
        <v>266</v>
      </c>
      <c r="G1904" s="1" t="s">
        <v>1472</v>
      </c>
      <c r="H1904" s="18">
        <v>26.95</v>
      </c>
      <c r="I1904" s="19">
        <f t="shared" si="83"/>
        <v>38.5</v>
      </c>
      <c r="J1904" s="19">
        <f t="shared" si="84"/>
        <v>44.916666666666664</v>
      </c>
      <c r="K1904" s="4"/>
    </row>
    <row r="1905" spans="1:11" x14ac:dyDescent="0.25">
      <c r="A1905" s="4" t="s">
        <v>264</v>
      </c>
      <c r="B1905" s="1" t="s">
        <v>1508</v>
      </c>
      <c r="C1905" s="2"/>
      <c r="D1905" s="1" t="s">
        <v>266</v>
      </c>
      <c r="E1905" s="1">
        <v>85299049</v>
      </c>
      <c r="F1905" s="1" t="s">
        <v>266</v>
      </c>
      <c r="G1905" s="1" t="s">
        <v>1472</v>
      </c>
      <c r="H1905" s="18">
        <v>19.404</v>
      </c>
      <c r="I1905" s="19">
        <f t="shared" si="83"/>
        <v>27.720000000000002</v>
      </c>
      <c r="J1905" s="19">
        <f t="shared" si="84"/>
        <v>32.340000000000003</v>
      </c>
      <c r="K1905" s="4"/>
    </row>
    <row r="1906" spans="1:11" x14ac:dyDescent="0.25">
      <c r="A1906" s="4" t="s">
        <v>264</v>
      </c>
      <c r="B1906" s="1" t="s">
        <v>1509</v>
      </c>
      <c r="C1906" s="2">
        <v>0.34</v>
      </c>
      <c r="D1906" s="1" t="s">
        <v>266</v>
      </c>
      <c r="E1906" s="1">
        <v>85299049</v>
      </c>
      <c r="F1906" s="1" t="s">
        <v>266</v>
      </c>
      <c r="G1906" s="1" t="s">
        <v>1472</v>
      </c>
      <c r="H1906" s="18">
        <v>19.404</v>
      </c>
      <c r="I1906" s="19">
        <f t="shared" si="83"/>
        <v>27.720000000000002</v>
      </c>
      <c r="J1906" s="19">
        <f t="shared" si="84"/>
        <v>32.340000000000003</v>
      </c>
      <c r="K1906" s="4"/>
    </row>
    <row r="1907" spans="1:11" x14ac:dyDescent="0.25">
      <c r="A1907" s="4" t="s">
        <v>264</v>
      </c>
      <c r="B1907" s="1" t="s">
        <v>1510</v>
      </c>
      <c r="C1907" s="2"/>
      <c r="D1907" s="1" t="s">
        <v>266</v>
      </c>
      <c r="E1907" s="1">
        <v>85299049</v>
      </c>
      <c r="F1907" s="1" t="s">
        <v>266</v>
      </c>
      <c r="G1907" s="1" t="s">
        <v>1472</v>
      </c>
      <c r="H1907" s="18">
        <v>48.510000000000005</v>
      </c>
      <c r="I1907" s="19">
        <f t="shared" si="83"/>
        <v>69.300000000000011</v>
      </c>
      <c r="J1907" s="19">
        <f t="shared" si="84"/>
        <v>80.850000000000009</v>
      </c>
      <c r="K1907" s="4"/>
    </row>
    <row r="1908" spans="1:11" x14ac:dyDescent="0.25">
      <c r="A1908" s="4" t="s">
        <v>264</v>
      </c>
      <c r="B1908" s="1" t="s">
        <v>1511</v>
      </c>
      <c r="C1908" s="2"/>
      <c r="D1908" s="1" t="s">
        <v>266</v>
      </c>
      <c r="E1908" s="1">
        <v>85299049</v>
      </c>
      <c r="F1908" s="1" t="s">
        <v>266</v>
      </c>
      <c r="G1908" s="1" t="s">
        <v>1472</v>
      </c>
      <c r="H1908" s="18">
        <v>41.8</v>
      </c>
      <c r="I1908" s="19">
        <f t="shared" si="83"/>
        <v>59.714285714285715</v>
      </c>
      <c r="J1908" s="19">
        <f t="shared" si="84"/>
        <v>69.666666666666671</v>
      </c>
      <c r="K1908" s="4"/>
    </row>
    <row r="1909" spans="1:11" x14ac:dyDescent="0.25">
      <c r="A1909" s="4" t="s">
        <v>264</v>
      </c>
      <c r="B1909" s="1" t="s">
        <v>1512</v>
      </c>
      <c r="C1909" s="2"/>
      <c r="D1909" s="1" t="s">
        <v>266</v>
      </c>
      <c r="E1909" s="1">
        <v>85299049</v>
      </c>
      <c r="F1909" s="1" t="s">
        <v>266</v>
      </c>
      <c r="G1909" s="1" t="s">
        <v>1472</v>
      </c>
      <c r="H1909" s="18">
        <v>32.339999999999996</v>
      </c>
      <c r="I1909" s="19">
        <f t="shared" si="83"/>
        <v>46.199999999999996</v>
      </c>
      <c r="J1909" s="19">
        <f t="shared" si="84"/>
        <v>53.9</v>
      </c>
      <c r="K1909" s="4"/>
    </row>
    <row r="1910" spans="1:11" x14ac:dyDescent="0.25">
      <c r="A1910" s="4" t="s">
        <v>264</v>
      </c>
      <c r="B1910" s="1" t="s">
        <v>1513</v>
      </c>
      <c r="C1910" s="2"/>
      <c r="D1910" s="1" t="s">
        <v>266</v>
      </c>
      <c r="E1910" s="1">
        <v>85299049</v>
      </c>
      <c r="F1910" s="1" t="s">
        <v>266</v>
      </c>
      <c r="G1910" s="1" t="s">
        <v>1472</v>
      </c>
      <c r="H1910" s="18">
        <v>26.95</v>
      </c>
      <c r="I1910" s="19">
        <f t="shared" si="83"/>
        <v>38.5</v>
      </c>
      <c r="J1910" s="19">
        <f t="shared" si="84"/>
        <v>44.916666666666664</v>
      </c>
      <c r="K1910" s="4"/>
    </row>
    <row r="1911" spans="1:11" x14ac:dyDescent="0.25">
      <c r="A1911" s="4" t="s">
        <v>264</v>
      </c>
      <c r="B1911" s="1" t="s">
        <v>1514</v>
      </c>
      <c r="C1911" s="2"/>
      <c r="D1911" s="1" t="s">
        <v>266</v>
      </c>
      <c r="E1911" s="1">
        <v>85299049</v>
      </c>
      <c r="F1911" s="1" t="s">
        <v>266</v>
      </c>
      <c r="G1911" s="1" t="s">
        <v>1472</v>
      </c>
      <c r="H1911" s="18">
        <v>48.510000000000005</v>
      </c>
      <c r="I1911" s="19">
        <f t="shared" si="83"/>
        <v>69.300000000000011</v>
      </c>
      <c r="J1911" s="19">
        <f t="shared" si="84"/>
        <v>80.850000000000009</v>
      </c>
      <c r="K1911" s="4"/>
    </row>
    <row r="1912" spans="1:11" x14ac:dyDescent="0.25">
      <c r="A1912" s="4" t="s">
        <v>264</v>
      </c>
      <c r="B1912" s="1" t="s">
        <v>1515</v>
      </c>
      <c r="C1912" s="2"/>
      <c r="D1912" s="1" t="s">
        <v>266</v>
      </c>
      <c r="E1912" s="1">
        <v>85299049</v>
      </c>
      <c r="F1912" s="1" t="s">
        <v>266</v>
      </c>
      <c r="G1912" s="1" t="s">
        <v>1472</v>
      </c>
      <c r="H1912" s="18">
        <v>49.5</v>
      </c>
      <c r="I1912" s="19">
        <f t="shared" si="83"/>
        <v>70.714285714285722</v>
      </c>
      <c r="J1912" s="19">
        <f t="shared" si="84"/>
        <v>82.5</v>
      </c>
      <c r="K1912" s="4"/>
    </row>
    <row r="1913" spans="1:11" x14ac:dyDescent="0.25">
      <c r="A1913" s="4" t="s">
        <v>264</v>
      </c>
      <c r="B1913" s="1" t="s">
        <v>1516</v>
      </c>
      <c r="C1913" s="2"/>
      <c r="D1913" s="1" t="s">
        <v>266</v>
      </c>
      <c r="E1913" s="1">
        <v>85299049</v>
      </c>
      <c r="F1913" s="1" t="s">
        <v>266</v>
      </c>
      <c r="G1913" s="1" t="s">
        <v>1472</v>
      </c>
      <c r="H1913" s="18">
        <v>52.8</v>
      </c>
      <c r="I1913" s="19">
        <f t="shared" si="83"/>
        <v>75.428571428571431</v>
      </c>
      <c r="J1913" s="19">
        <f t="shared" si="84"/>
        <v>88</v>
      </c>
      <c r="K1913" s="4"/>
    </row>
    <row r="1914" spans="1:11" x14ac:dyDescent="0.25">
      <c r="A1914" s="4" t="s">
        <v>264</v>
      </c>
      <c r="B1914" s="1" t="s">
        <v>1517</v>
      </c>
      <c r="C1914" s="2"/>
      <c r="D1914" s="1" t="s">
        <v>266</v>
      </c>
      <c r="E1914" s="1">
        <v>85299049</v>
      </c>
      <c r="F1914" s="1" t="s">
        <v>266</v>
      </c>
      <c r="G1914" s="1" t="s">
        <v>1472</v>
      </c>
      <c r="H1914" s="18">
        <v>32.339999999999996</v>
      </c>
      <c r="I1914" s="19">
        <f t="shared" si="83"/>
        <v>46.199999999999996</v>
      </c>
      <c r="J1914" s="19">
        <f t="shared" si="84"/>
        <v>53.9</v>
      </c>
      <c r="K1914" s="4"/>
    </row>
    <row r="1915" spans="1:11" x14ac:dyDescent="0.25">
      <c r="A1915" s="4" t="s">
        <v>264</v>
      </c>
      <c r="B1915" s="1" t="s">
        <v>1518</v>
      </c>
      <c r="C1915" s="2"/>
      <c r="D1915" s="1" t="s">
        <v>266</v>
      </c>
      <c r="E1915" s="1">
        <v>85299049</v>
      </c>
      <c r="F1915" s="1" t="s">
        <v>266</v>
      </c>
      <c r="G1915" s="1" t="s">
        <v>1472</v>
      </c>
      <c r="H1915" s="18">
        <v>26.95</v>
      </c>
      <c r="I1915" s="19">
        <f t="shared" si="83"/>
        <v>38.5</v>
      </c>
      <c r="J1915" s="19">
        <f t="shared" si="84"/>
        <v>44.916666666666664</v>
      </c>
      <c r="K1915" s="4"/>
    </row>
    <row r="1916" spans="1:11" x14ac:dyDescent="0.25">
      <c r="A1916" s="4" t="s">
        <v>264</v>
      </c>
      <c r="B1916" s="1" t="s">
        <v>1519</v>
      </c>
      <c r="C1916" s="2"/>
      <c r="D1916" s="1" t="s">
        <v>266</v>
      </c>
      <c r="E1916" s="1">
        <v>85299049</v>
      </c>
      <c r="F1916" s="1" t="s">
        <v>266</v>
      </c>
      <c r="G1916" s="1" t="s">
        <v>1472</v>
      </c>
      <c r="H1916" s="18">
        <v>48.510000000000005</v>
      </c>
      <c r="I1916" s="19">
        <f t="shared" si="83"/>
        <v>69.300000000000011</v>
      </c>
      <c r="J1916" s="19">
        <f t="shared" si="84"/>
        <v>80.850000000000009</v>
      </c>
      <c r="K1916" s="4"/>
    </row>
    <row r="1917" spans="1:11" x14ac:dyDescent="0.25">
      <c r="A1917" s="4" t="s">
        <v>264</v>
      </c>
      <c r="B1917" s="1" t="s">
        <v>1520</v>
      </c>
      <c r="C1917" s="2"/>
      <c r="D1917" s="1" t="s">
        <v>266</v>
      </c>
      <c r="E1917" s="1">
        <v>85299049</v>
      </c>
      <c r="F1917" s="1" t="s">
        <v>266</v>
      </c>
      <c r="G1917" s="1" t="s">
        <v>1472</v>
      </c>
      <c r="H1917" s="18">
        <v>40.083999999999996</v>
      </c>
      <c r="I1917" s="19">
        <f t="shared" si="83"/>
        <v>57.262857142857143</v>
      </c>
      <c r="J1917" s="19">
        <f t="shared" si="84"/>
        <v>66.806666666666658</v>
      </c>
      <c r="K1917" s="4"/>
    </row>
    <row r="1918" spans="1:11" x14ac:dyDescent="0.25">
      <c r="A1918" s="4" t="s">
        <v>264</v>
      </c>
      <c r="B1918" s="1" t="s">
        <v>1521</v>
      </c>
      <c r="C1918" s="2"/>
      <c r="D1918" s="1" t="s">
        <v>266</v>
      </c>
      <c r="E1918" s="1">
        <v>85299049</v>
      </c>
      <c r="F1918" s="1" t="s">
        <v>266</v>
      </c>
      <c r="G1918" s="1" t="s">
        <v>1472</v>
      </c>
      <c r="H1918" s="18">
        <v>40.700000000000003</v>
      </c>
      <c r="I1918" s="19">
        <f t="shared" si="83"/>
        <v>58.142857142857153</v>
      </c>
      <c r="J1918" s="19">
        <f t="shared" si="84"/>
        <v>67.833333333333343</v>
      </c>
      <c r="K1918" s="4"/>
    </row>
    <row r="1919" spans="1:11" x14ac:dyDescent="0.25">
      <c r="A1919" s="4" t="s">
        <v>264</v>
      </c>
      <c r="B1919" s="1" t="s">
        <v>1522</v>
      </c>
      <c r="C1919" s="2"/>
      <c r="D1919" s="1" t="s">
        <v>266</v>
      </c>
      <c r="E1919" s="1">
        <v>85299049</v>
      </c>
      <c r="F1919" s="1" t="s">
        <v>266</v>
      </c>
      <c r="G1919" s="1" t="s">
        <v>1472</v>
      </c>
      <c r="H1919" s="18">
        <v>19.404</v>
      </c>
      <c r="I1919" s="19">
        <f t="shared" si="83"/>
        <v>27.720000000000002</v>
      </c>
      <c r="J1919" s="19">
        <f t="shared" si="84"/>
        <v>32.340000000000003</v>
      </c>
      <c r="K1919" s="4"/>
    </row>
    <row r="1920" spans="1:11" x14ac:dyDescent="0.25">
      <c r="A1920" s="4" t="s">
        <v>264</v>
      </c>
      <c r="B1920" s="1" t="s">
        <v>1523</v>
      </c>
      <c r="C1920" s="2"/>
      <c r="D1920" s="1" t="s">
        <v>266</v>
      </c>
      <c r="E1920" s="1">
        <v>85299049</v>
      </c>
      <c r="F1920" s="1" t="s">
        <v>266</v>
      </c>
      <c r="G1920" s="1" t="s">
        <v>1472</v>
      </c>
      <c r="H1920" s="18">
        <v>15.490666666666666</v>
      </c>
      <c r="I1920" s="19">
        <f t="shared" si="83"/>
        <v>22.12952380952381</v>
      </c>
      <c r="J1920" s="19">
        <f t="shared" si="84"/>
        <v>25.817777777777778</v>
      </c>
      <c r="K1920" s="4"/>
    </row>
    <row r="1921" spans="1:11" x14ac:dyDescent="0.25">
      <c r="A1921" s="4" t="s">
        <v>264</v>
      </c>
      <c r="B1921" s="1" t="s">
        <v>1524</v>
      </c>
      <c r="C1921" s="2"/>
      <c r="D1921" s="1" t="s">
        <v>266</v>
      </c>
      <c r="E1921" s="1">
        <v>85299049</v>
      </c>
      <c r="F1921" s="1" t="s">
        <v>266</v>
      </c>
      <c r="G1921" s="1" t="s">
        <v>1472</v>
      </c>
      <c r="H1921" s="18">
        <v>32.339999999999996</v>
      </c>
      <c r="I1921" s="19">
        <f t="shared" si="83"/>
        <v>46.199999999999996</v>
      </c>
      <c r="J1921" s="19">
        <f t="shared" si="84"/>
        <v>53.9</v>
      </c>
      <c r="K1921" s="4"/>
    </row>
    <row r="1922" spans="1:11" x14ac:dyDescent="0.25">
      <c r="A1922" s="4" t="s">
        <v>264</v>
      </c>
      <c r="B1922" s="1" t="s">
        <v>1525</v>
      </c>
      <c r="C1922" s="2"/>
      <c r="D1922" s="1" t="s">
        <v>266</v>
      </c>
      <c r="E1922" s="1">
        <v>85299049</v>
      </c>
      <c r="F1922" s="1" t="s">
        <v>266</v>
      </c>
      <c r="G1922" s="1" t="s">
        <v>1472</v>
      </c>
      <c r="H1922" s="18">
        <v>37.729999999999997</v>
      </c>
      <c r="I1922" s="19">
        <f t="shared" si="83"/>
        <v>53.9</v>
      </c>
      <c r="J1922" s="19">
        <f t="shared" si="84"/>
        <v>62.883333333333333</v>
      </c>
      <c r="K1922" s="4"/>
    </row>
    <row r="1923" spans="1:11" x14ac:dyDescent="0.25">
      <c r="A1923" s="4" t="s">
        <v>264</v>
      </c>
      <c r="B1923" s="1" t="s">
        <v>1526</v>
      </c>
      <c r="C1923" s="2"/>
      <c r="D1923" s="1" t="s">
        <v>266</v>
      </c>
      <c r="E1923" s="1">
        <v>85299049</v>
      </c>
      <c r="F1923" s="1" t="s">
        <v>266</v>
      </c>
      <c r="G1923" s="1" t="s">
        <v>1472</v>
      </c>
      <c r="H1923" s="18">
        <v>37.729999999999997</v>
      </c>
      <c r="I1923" s="19">
        <f t="shared" si="83"/>
        <v>53.9</v>
      </c>
      <c r="J1923" s="19">
        <f t="shared" si="84"/>
        <v>62.883333333333333</v>
      </c>
      <c r="K1923" s="4"/>
    </row>
    <row r="1924" spans="1:11" x14ac:dyDescent="0.25">
      <c r="A1924" s="4" t="s">
        <v>264</v>
      </c>
      <c r="B1924" s="1" t="s">
        <v>1527</v>
      </c>
      <c r="C1924" s="2"/>
      <c r="D1924" s="1" t="s">
        <v>266</v>
      </c>
      <c r="E1924" s="1">
        <v>85299049</v>
      </c>
      <c r="F1924" s="1" t="s">
        <v>266</v>
      </c>
      <c r="G1924" s="1" t="s">
        <v>1472</v>
      </c>
      <c r="H1924" s="18">
        <v>15.95</v>
      </c>
      <c r="I1924" s="19">
        <f t="shared" si="83"/>
        <v>22.785714285714285</v>
      </c>
      <c r="J1924" s="19">
        <f t="shared" si="84"/>
        <v>26.583333333333332</v>
      </c>
      <c r="K1924" s="4"/>
    </row>
    <row r="1925" spans="1:11" x14ac:dyDescent="0.25">
      <c r="A1925" s="4" t="s">
        <v>264</v>
      </c>
      <c r="B1925" s="1" t="s">
        <v>1528</v>
      </c>
      <c r="C1925" s="2"/>
      <c r="D1925" s="1" t="s">
        <v>266</v>
      </c>
      <c r="E1925" s="1">
        <v>85299049</v>
      </c>
      <c r="F1925" s="1" t="s">
        <v>266</v>
      </c>
      <c r="G1925" s="1" t="s">
        <v>1472</v>
      </c>
      <c r="H1925" s="18">
        <v>47.081170466666663</v>
      </c>
      <c r="I1925" s="19">
        <f t="shared" si="83"/>
        <v>67.258814952380945</v>
      </c>
      <c r="J1925" s="19">
        <f t="shared" si="84"/>
        <v>78.468617444444448</v>
      </c>
      <c r="K1925" s="4"/>
    </row>
    <row r="1926" spans="1:11" x14ac:dyDescent="0.25">
      <c r="A1926" s="4" t="s">
        <v>264</v>
      </c>
      <c r="B1926" s="1" t="s">
        <v>1529</v>
      </c>
      <c r="C1926" s="2"/>
      <c r="D1926" s="1" t="s">
        <v>266</v>
      </c>
      <c r="E1926" s="1">
        <v>85299049</v>
      </c>
      <c r="F1926" s="1" t="s">
        <v>266</v>
      </c>
      <c r="G1926" s="1" t="s">
        <v>1472</v>
      </c>
      <c r="H1926" s="18">
        <v>27.268999999999998</v>
      </c>
      <c r="I1926" s="19">
        <f t="shared" si="83"/>
        <v>38.955714285714286</v>
      </c>
      <c r="J1926" s="19">
        <f t="shared" si="84"/>
        <v>45.448333333333331</v>
      </c>
      <c r="K1926" s="4"/>
    </row>
    <row r="1927" spans="1:11" x14ac:dyDescent="0.25">
      <c r="A1927" s="4" t="s">
        <v>264</v>
      </c>
      <c r="B1927" s="1" t="s">
        <v>1530</v>
      </c>
      <c r="C1927" s="2"/>
      <c r="D1927" s="1" t="s">
        <v>266</v>
      </c>
      <c r="E1927" s="1">
        <v>85299049</v>
      </c>
      <c r="F1927" s="1" t="s">
        <v>266</v>
      </c>
      <c r="G1927" s="1" t="s">
        <v>1472</v>
      </c>
      <c r="H1927" s="18">
        <v>62</v>
      </c>
      <c r="I1927" s="19">
        <f t="shared" si="83"/>
        <v>88.571428571428584</v>
      </c>
      <c r="J1927" s="19">
        <f t="shared" si="84"/>
        <v>103.33333333333334</v>
      </c>
      <c r="K1927" s="4"/>
    </row>
    <row r="1928" spans="1:11" x14ac:dyDescent="0.25">
      <c r="A1928" s="4" t="s">
        <v>264</v>
      </c>
      <c r="B1928" s="1" t="s">
        <v>1531</v>
      </c>
      <c r="C1928" s="2"/>
      <c r="D1928" s="1" t="s">
        <v>266</v>
      </c>
      <c r="E1928" s="1">
        <v>85299049</v>
      </c>
      <c r="F1928" s="1" t="s">
        <v>266</v>
      </c>
      <c r="G1928" s="1" t="s">
        <v>1472</v>
      </c>
      <c r="H1928" s="18">
        <v>54.5</v>
      </c>
      <c r="I1928" s="19">
        <f t="shared" si="83"/>
        <v>77.857142857142861</v>
      </c>
      <c r="J1928" s="19">
        <f t="shared" si="84"/>
        <v>90.833333333333343</v>
      </c>
      <c r="K1928" s="4"/>
    </row>
    <row r="1929" spans="1:11" x14ac:dyDescent="0.25">
      <c r="A1929" s="4" t="s">
        <v>264</v>
      </c>
      <c r="B1929" s="1" t="s">
        <v>1532</v>
      </c>
      <c r="C1929" s="2"/>
      <c r="D1929" s="1" t="s">
        <v>266</v>
      </c>
      <c r="E1929" s="1">
        <v>85299049</v>
      </c>
      <c r="F1929" s="1" t="s">
        <v>266</v>
      </c>
      <c r="G1929" s="1" t="s">
        <v>1472</v>
      </c>
      <c r="H1929" s="18">
        <v>23.826000000000001</v>
      </c>
      <c r="I1929" s="19">
        <f t="shared" si="83"/>
        <v>34.037142857142861</v>
      </c>
      <c r="J1929" s="19">
        <f t="shared" si="84"/>
        <v>39.71</v>
      </c>
      <c r="K1929" s="4"/>
    </row>
    <row r="1930" spans="1:11" x14ac:dyDescent="0.25">
      <c r="A1930" s="4" t="s">
        <v>264</v>
      </c>
      <c r="B1930" s="1" t="s">
        <v>1533</v>
      </c>
      <c r="C1930" s="2"/>
      <c r="D1930" s="1" t="s">
        <v>266</v>
      </c>
      <c r="E1930" s="1">
        <v>85299049</v>
      </c>
      <c r="F1930" s="1" t="s">
        <v>266</v>
      </c>
      <c r="G1930" s="1" t="s">
        <v>1472</v>
      </c>
      <c r="H1930" s="18">
        <v>39.191386666666666</v>
      </c>
      <c r="I1930" s="19">
        <f t="shared" si="83"/>
        <v>55.987695238095242</v>
      </c>
      <c r="J1930" s="19">
        <f t="shared" si="84"/>
        <v>65.318977777777775</v>
      </c>
      <c r="K1930" s="4"/>
    </row>
    <row r="1931" spans="1:11" x14ac:dyDescent="0.25">
      <c r="A1931" s="4" t="s">
        <v>264</v>
      </c>
      <c r="B1931" s="1" t="s">
        <v>1534</v>
      </c>
      <c r="C1931" s="2"/>
      <c r="D1931" s="1" t="s">
        <v>266</v>
      </c>
      <c r="E1931" s="1">
        <v>85299049</v>
      </c>
      <c r="F1931" s="1" t="s">
        <v>266</v>
      </c>
      <c r="G1931" s="1" t="s">
        <v>1472</v>
      </c>
      <c r="H1931" s="18">
        <v>15.279</v>
      </c>
      <c r="I1931" s="19">
        <f t="shared" si="83"/>
        <v>21.82714285714286</v>
      </c>
      <c r="J1931" s="19">
        <f t="shared" si="84"/>
        <v>25.465</v>
      </c>
      <c r="K1931" s="4"/>
    </row>
    <row r="1932" spans="1:11" x14ac:dyDescent="0.25">
      <c r="A1932" s="4" t="s">
        <v>264</v>
      </c>
      <c r="B1932" s="1" t="s">
        <v>1535</v>
      </c>
      <c r="C1932" s="2"/>
      <c r="D1932" s="1" t="s">
        <v>266</v>
      </c>
      <c r="E1932" s="1">
        <v>85299049</v>
      </c>
      <c r="F1932" s="1" t="s">
        <v>266</v>
      </c>
      <c r="G1932" s="1" t="s">
        <v>1472</v>
      </c>
      <c r="H1932" s="18">
        <v>13.496243333333332</v>
      </c>
      <c r="I1932" s="19">
        <f t="shared" si="83"/>
        <v>19.280347619047618</v>
      </c>
      <c r="J1932" s="19">
        <f t="shared" si="84"/>
        <v>22.493738888888888</v>
      </c>
      <c r="K1932" s="4"/>
    </row>
    <row r="1933" spans="1:11" x14ac:dyDescent="0.25">
      <c r="A1933" s="4" t="s">
        <v>264</v>
      </c>
      <c r="B1933" s="1" t="s">
        <v>1536</v>
      </c>
      <c r="C1933" s="2"/>
      <c r="D1933" s="1" t="s">
        <v>266</v>
      </c>
      <c r="E1933" s="1">
        <v>85299049</v>
      </c>
      <c r="F1933" s="1" t="s">
        <v>266</v>
      </c>
      <c r="G1933" s="1" t="s">
        <v>1472</v>
      </c>
      <c r="H1933" s="18">
        <v>16.884826666666669</v>
      </c>
      <c r="I1933" s="19">
        <f t="shared" si="83"/>
        <v>24.121180952380957</v>
      </c>
      <c r="J1933" s="19">
        <f t="shared" ref="J1933:J1964" si="85">H1933/0.6</f>
        <v>28.141377777777784</v>
      </c>
      <c r="K1933" s="4"/>
    </row>
    <row r="1934" spans="1:11" x14ac:dyDescent="0.25">
      <c r="A1934" s="4" t="s">
        <v>264</v>
      </c>
      <c r="B1934" s="1" t="s">
        <v>1537</v>
      </c>
      <c r="C1934" s="2"/>
      <c r="D1934" s="1" t="s">
        <v>266</v>
      </c>
      <c r="E1934" s="1">
        <v>85299049</v>
      </c>
      <c r="F1934" s="1" t="s">
        <v>266</v>
      </c>
      <c r="G1934" s="1" t="s">
        <v>1472</v>
      </c>
      <c r="H1934" s="18">
        <v>19.092246666666664</v>
      </c>
      <c r="I1934" s="19">
        <f t="shared" si="83"/>
        <v>27.274638095238092</v>
      </c>
      <c r="J1934" s="19">
        <f t="shared" si="85"/>
        <v>31.82041111111111</v>
      </c>
      <c r="K1934" s="4"/>
    </row>
    <row r="1935" spans="1:11" x14ac:dyDescent="0.25">
      <c r="A1935" s="4" t="s">
        <v>264</v>
      </c>
      <c r="B1935" s="1" t="s">
        <v>1538</v>
      </c>
      <c r="C1935" s="2"/>
      <c r="D1935" s="1" t="s">
        <v>266</v>
      </c>
      <c r="E1935" s="1">
        <v>85299049</v>
      </c>
      <c r="F1935" s="1" t="s">
        <v>266</v>
      </c>
      <c r="G1935" s="1" t="s">
        <v>1472</v>
      </c>
      <c r="H1935" s="18">
        <v>225.79040826666667</v>
      </c>
      <c r="I1935" s="19">
        <f t="shared" si="83"/>
        <v>322.55772609523814</v>
      </c>
      <c r="J1935" s="19">
        <f t="shared" si="85"/>
        <v>376.31734711111113</v>
      </c>
      <c r="K1935" s="4"/>
    </row>
    <row r="1936" spans="1:11" x14ac:dyDescent="0.25">
      <c r="A1936" s="4" t="s">
        <v>264</v>
      </c>
      <c r="B1936" s="1" t="s">
        <v>1539</v>
      </c>
      <c r="C1936" s="2"/>
      <c r="D1936" s="1" t="s">
        <v>266</v>
      </c>
      <c r="E1936" s="1">
        <v>85299049</v>
      </c>
      <c r="F1936" s="1" t="s">
        <v>266</v>
      </c>
      <c r="G1936" s="1" t="s">
        <v>1472</v>
      </c>
      <c r="H1936" s="18">
        <v>19.448</v>
      </c>
      <c r="I1936" s="19">
        <f t="shared" si="83"/>
        <v>27.782857142857146</v>
      </c>
      <c r="J1936" s="19">
        <f t="shared" si="85"/>
        <v>32.413333333333334</v>
      </c>
      <c r="K1936" s="4"/>
    </row>
    <row r="1937" spans="1:11" x14ac:dyDescent="0.25">
      <c r="A1937" s="4" t="s">
        <v>264</v>
      </c>
      <c r="B1937" s="1" t="s">
        <v>1540</v>
      </c>
      <c r="C1937" s="2"/>
      <c r="D1937" s="1" t="s">
        <v>266</v>
      </c>
      <c r="E1937" s="1">
        <v>85299049</v>
      </c>
      <c r="F1937" s="1" t="s">
        <v>266</v>
      </c>
      <c r="G1937" s="1" t="s">
        <v>1472</v>
      </c>
      <c r="H1937" s="18">
        <v>6.1820000000000004</v>
      </c>
      <c r="I1937" s="19">
        <f t="shared" si="83"/>
        <v>8.8314285714285727</v>
      </c>
      <c r="J1937" s="19">
        <f t="shared" si="85"/>
        <v>10.303333333333335</v>
      </c>
      <c r="K1937" s="4"/>
    </row>
    <row r="1938" spans="1:11" x14ac:dyDescent="0.25">
      <c r="A1938" s="4" t="s">
        <v>264</v>
      </c>
      <c r="B1938" s="1" t="s">
        <v>1541</v>
      </c>
      <c r="C1938" s="2"/>
      <c r="D1938" s="1" t="s">
        <v>266</v>
      </c>
      <c r="E1938" s="1">
        <v>85299049</v>
      </c>
      <c r="F1938" s="1" t="s">
        <v>266</v>
      </c>
      <c r="G1938" s="1" t="s">
        <v>1472</v>
      </c>
      <c r="H1938" s="18">
        <v>16.169999999999998</v>
      </c>
      <c r="I1938" s="19">
        <f t="shared" si="83"/>
        <v>23.099999999999998</v>
      </c>
      <c r="J1938" s="19">
        <f t="shared" si="85"/>
        <v>26.95</v>
      </c>
      <c r="K1938" s="4"/>
    </row>
    <row r="1939" spans="1:11" x14ac:dyDescent="0.25">
      <c r="A1939" s="4" t="s">
        <v>264</v>
      </c>
      <c r="B1939" s="1" t="s">
        <v>1542</v>
      </c>
      <c r="C1939" s="2"/>
      <c r="D1939" s="1" t="s">
        <v>266</v>
      </c>
      <c r="E1939" s="1">
        <v>85299049</v>
      </c>
      <c r="F1939" s="1" t="s">
        <v>266</v>
      </c>
      <c r="G1939" s="1" t="s">
        <v>1472</v>
      </c>
      <c r="H1939" s="18">
        <v>7.4249999999999998</v>
      </c>
      <c r="I1939" s="19">
        <f t="shared" si="83"/>
        <v>10.607142857142858</v>
      </c>
      <c r="J1939" s="19">
        <f t="shared" si="85"/>
        <v>12.375</v>
      </c>
      <c r="K1939" s="4"/>
    </row>
    <row r="1940" spans="1:11" x14ac:dyDescent="0.25">
      <c r="A1940" s="4" t="s">
        <v>264</v>
      </c>
      <c r="B1940" s="1" t="s">
        <v>1543</v>
      </c>
      <c r="C1940" s="2"/>
      <c r="D1940" s="1" t="s">
        <v>266</v>
      </c>
      <c r="E1940" s="1">
        <v>85299049</v>
      </c>
      <c r="F1940" s="1" t="s">
        <v>266</v>
      </c>
      <c r="G1940" s="1" t="s">
        <v>1472</v>
      </c>
      <c r="H1940" s="18">
        <v>5.8739999999999997</v>
      </c>
      <c r="I1940" s="19">
        <f t="shared" si="83"/>
        <v>8.3914285714285715</v>
      </c>
      <c r="J1940" s="19">
        <f t="shared" si="85"/>
        <v>9.7899999999999991</v>
      </c>
      <c r="K1940" s="4"/>
    </row>
    <row r="1941" spans="1:11" x14ac:dyDescent="0.25">
      <c r="A1941" s="4" t="s">
        <v>264</v>
      </c>
      <c r="B1941" s="1" t="s">
        <v>1544</v>
      </c>
      <c r="C1941" s="2"/>
      <c r="D1941" s="1" t="s">
        <v>266</v>
      </c>
      <c r="E1941" s="1">
        <v>85299049</v>
      </c>
      <c r="F1941" s="1" t="s">
        <v>266</v>
      </c>
      <c r="G1941" s="1" t="s">
        <v>1472</v>
      </c>
      <c r="H1941" s="18">
        <v>12.540000000000001</v>
      </c>
      <c r="I1941" s="19">
        <f t="shared" si="83"/>
        <v>17.914285714285718</v>
      </c>
      <c r="J1941" s="19">
        <f t="shared" si="85"/>
        <v>20.900000000000002</v>
      </c>
      <c r="K1941" s="4"/>
    </row>
    <row r="1942" spans="1:11" x14ac:dyDescent="0.25">
      <c r="A1942" s="4" t="s">
        <v>264</v>
      </c>
      <c r="B1942" s="1" t="s">
        <v>1545</v>
      </c>
      <c r="C1942" s="2"/>
      <c r="D1942" s="1" t="s">
        <v>266</v>
      </c>
      <c r="E1942" s="1">
        <v>85299049</v>
      </c>
      <c r="F1942" s="1" t="s">
        <v>266</v>
      </c>
      <c r="G1942" s="1" t="s">
        <v>1472</v>
      </c>
      <c r="H1942" s="18">
        <v>14.666756833333332</v>
      </c>
      <c r="I1942" s="19">
        <f t="shared" si="83"/>
        <v>20.952509761904761</v>
      </c>
      <c r="J1942" s="19">
        <f t="shared" si="85"/>
        <v>24.44459472222222</v>
      </c>
      <c r="K1942" s="4"/>
    </row>
    <row r="1943" spans="1:11" x14ac:dyDescent="0.25">
      <c r="A1943" s="4" t="s">
        <v>264</v>
      </c>
      <c r="B1943" s="1" t="s">
        <v>1546</v>
      </c>
      <c r="C1943" s="2"/>
      <c r="D1943" s="1" t="s">
        <v>266</v>
      </c>
      <c r="E1943" s="1">
        <v>85299049</v>
      </c>
      <c r="F1943" s="1" t="s">
        <v>266</v>
      </c>
      <c r="G1943" s="1" t="s">
        <v>1472</v>
      </c>
      <c r="H1943" s="18">
        <v>9.6910000000000007</v>
      </c>
      <c r="I1943" s="19">
        <f t="shared" si="83"/>
        <v>13.844285714285716</v>
      </c>
      <c r="J1943" s="19">
        <f t="shared" si="85"/>
        <v>16.151666666666667</v>
      </c>
      <c r="K1943" s="4"/>
    </row>
    <row r="1944" spans="1:11" x14ac:dyDescent="0.25">
      <c r="A1944" s="4" t="s">
        <v>264</v>
      </c>
      <c r="B1944" s="1" t="s">
        <v>1547</v>
      </c>
      <c r="C1944" s="2"/>
      <c r="D1944" s="1" t="s">
        <v>266</v>
      </c>
      <c r="E1944" s="1">
        <v>85299049</v>
      </c>
      <c r="F1944" s="1" t="s">
        <v>266</v>
      </c>
      <c r="G1944" s="1" t="s">
        <v>1472</v>
      </c>
      <c r="H1944" s="18">
        <v>16.158999999999999</v>
      </c>
      <c r="I1944" s="19">
        <f t="shared" si="83"/>
        <v>23.084285714285713</v>
      </c>
      <c r="J1944" s="19">
        <f t="shared" si="85"/>
        <v>26.931666666666665</v>
      </c>
      <c r="K1944" s="4"/>
    </row>
    <row r="1945" spans="1:11" x14ac:dyDescent="0.25">
      <c r="A1945" s="4" t="s">
        <v>264</v>
      </c>
      <c r="B1945" s="1" t="s">
        <v>1548</v>
      </c>
      <c r="C1945" s="2"/>
      <c r="D1945" s="1" t="s">
        <v>266</v>
      </c>
      <c r="E1945" s="1">
        <v>85299049</v>
      </c>
      <c r="F1945" s="1" t="s">
        <v>266</v>
      </c>
      <c r="G1945" s="1" t="s">
        <v>1472</v>
      </c>
      <c r="H1945" s="18">
        <v>9.3524899999999995</v>
      </c>
      <c r="I1945" s="19">
        <f t="shared" si="83"/>
        <v>13.3607</v>
      </c>
      <c r="J1945" s="19">
        <f t="shared" si="85"/>
        <v>15.587483333333333</v>
      </c>
      <c r="K1945" s="4"/>
    </row>
    <row r="1946" spans="1:11" x14ac:dyDescent="0.25">
      <c r="A1946" s="4" t="s">
        <v>264</v>
      </c>
      <c r="B1946" s="1" t="s">
        <v>1549</v>
      </c>
      <c r="C1946" s="2"/>
      <c r="D1946" s="1" t="s">
        <v>266</v>
      </c>
      <c r="E1946" s="1">
        <v>85299049</v>
      </c>
      <c r="F1946" s="1" t="s">
        <v>266</v>
      </c>
      <c r="G1946" s="1" t="s">
        <v>1472</v>
      </c>
      <c r="H1946" s="18">
        <v>32.329000000000001</v>
      </c>
      <c r="I1946" s="19">
        <f t="shared" si="83"/>
        <v>46.184285714285721</v>
      </c>
      <c r="J1946" s="19">
        <f t="shared" si="85"/>
        <v>53.881666666666668</v>
      </c>
      <c r="K1946" s="4"/>
    </row>
    <row r="1947" spans="1:11" x14ac:dyDescent="0.25">
      <c r="A1947" s="4" t="s">
        <v>264</v>
      </c>
      <c r="B1947" s="1" t="s">
        <v>1550</v>
      </c>
      <c r="C1947" s="2"/>
      <c r="D1947" s="1" t="s">
        <v>266</v>
      </c>
      <c r="E1947" s="1">
        <v>85299049</v>
      </c>
      <c r="F1947" s="1" t="s">
        <v>266</v>
      </c>
      <c r="G1947" s="1" t="s">
        <v>1472</v>
      </c>
      <c r="H1947" s="18">
        <v>8.9344356333333312</v>
      </c>
      <c r="I1947" s="19">
        <f t="shared" si="83"/>
        <v>12.763479476190474</v>
      </c>
      <c r="J1947" s="19">
        <f t="shared" si="85"/>
        <v>14.890726055555552</v>
      </c>
      <c r="K1947" s="4"/>
    </row>
    <row r="1948" spans="1:11" x14ac:dyDescent="0.25">
      <c r="A1948" s="4" t="s">
        <v>264</v>
      </c>
      <c r="B1948" s="1" t="s">
        <v>1551</v>
      </c>
      <c r="C1948" s="2"/>
      <c r="D1948" s="1" t="s">
        <v>266</v>
      </c>
      <c r="E1948" s="1">
        <v>85299049</v>
      </c>
      <c r="F1948" s="1" t="s">
        <v>266</v>
      </c>
      <c r="G1948" s="1" t="s">
        <v>1472</v>
      </c>
      <c r="H1948" s="18">
        <v>26.95</v>
      </c>
      <c r="I1948" s="19">
        <f t="shared" si="83"/>
        <v>38.5</v>
      </c>
      <c r="J1948" s="19">
        <f t="shared" si="85"/>
        <v>44.916666666666664</v>
      </c>
      <c r="K1948" s="4"/>
    </row>
    <row r="1949" spans="1:11" x14ac:dyDescent="0.25">
      <c r="A1949" s="4" t="s">
        <v>264</v>
      </c>
      <c r="B1949" s="1" t="s">
        <v>1552</v>
      </c>
      <c r="C1949" s="2"/>
      <c r="D1949" s="1" t="s">
        <v>266</v>
      </c>
      <c r="E1949" s="1">
        <v>85299049</v>
      </c>
      <c r="F1949" s="1" t="s">
        <v>266</v>
      </c>
      <c r="G1949" s="1" t="s">
        <v>1472</v>
      </c>
      <c r="H1949" s="18">
        <v>10.768999999999998</v>
      </c>
      <c r="I1949" s="19">
        <f t="shared" si="83"/>
        <v>15.384285714285713</v>
      </c>
      <c r="J1949" s="19">
        <f t="shared" si="85"/>
        <v>17.948333333333331</v>
      </c>
      <c r="K1949" s="4"/>
    </row>
    <row r="1950" spans="1:11" x14ac:dyDescent="0.25">
      <c r="A1950" s="4" t="s">
        <v>264</v>
      </c>
      <c r="B1950" s="1" t="s">
        <v>1553</v>
      </c>
      <c r="C1950" s="2"/>
      <c r="D1950" s="1" t="s">
        <v>266</v>
      </c>
      <c r="E1950" s="1">
        <v>85299049</v>
      </c>
      <c r="F1950" s="1" t="s">
        <v>266</v>
      </c>
      <c r="G1950" s="1" t="s">
        <v>1472</v>
      </c>
      <c r="H1950" s="18">
        <v>32.339999999999996</v>
      </c>
      <c r="I1950" s="19">
        <f t="shared" si="83"/>
        <v>46.199999999999996</v>
      </c>
      <c r="J1950" s="19">
        <f t="shared" si="85"/>
        <v>53.9</v>
      </c>
      <c r="K1950" s="4"/>
    </row>
    <row r="1951" spans="1:11" x14ac:dyDescent="0.25">
      <c r="A1951" s="4" t="s">
        <v>264</v>
      </c>
      <c r="B1951" s="1" t="s">
        <v>1554</v>
      </c>
      <c r="C1951" s="2"/>
      <c r="D1951" s="1" t="s">
        <v>266</v>
      </c>
      <c r="E1951" s="1">
        <v>85299049</v>
      </c>
      <c r="F1951" s="1" t="s">
        <v>266</v>
      </c>
      <c r="G1951" s="1" t="s">
        <v>1472</v>
      </c>
      <c r="H1951" s="18">
        <v>26.95</v>
      </c>
      <c r="I1951" s="19">
        <f t="shared" si="83"/>
        <v>38.5</v>
      </c>
      <c r="J1951" s="19">
        <f t="shared" si="85"/>
        <v>44.916666666666664</v>
      </c>
      <c r="K1951" s="4"/>
    </row>
    <row r="1952" spans="1:11" x14ac:dyDescent="0.25">
      <c r="A1952" s="4" t="s">
        <v>264</v>
      </c>
      <c r="B1952" s="1" t="s">
        <v>1555</v>
      </c>
      <c r="C1952" s="2"/>
      <c r="D1952" s="1" t="s">
        <v>266</v>
      </c>
      <c r="E1952" s="1">
        <v>85299049</v>
      </c>
      <c r="F1952" s="1" t="s">
        <v>266</v>
      </c>
      <c r="G1952" s="1" t="s">
        <v>1472</v>
      </c>
      <c r="H1952" s="18">
        <v>12.988924000000001</v>
      </c>
      <c r="I1952" s="19">
        <f t="shared" si="83"/>
        <v>18.555605714285715</v>
      </c>
      <c r="J1952" s="19">
        <f t="shared" si="85"/>
        <v>21.64820666666667</v>
      </c>
      <c r="K1952" s="4"/>
    </row>
    <row r="1953" spans="1:11" x14ac:dyDescent="0.25">
      <c r="A1953" s="4" t="s">
        <v>264</v>
      </c>
      <c r="B1953" s="1" t="s">
        <v>1556</v>
      </c>
      <c r="C1953" s="2"/>
      <c r="D1953" s="1" t="s">
        <v>266</v>
      </c>
      <c r="E1953" s="1">
        <v>85299049</v>
      </c>
      <c r="F1953" s="1" t="s">
        <v>266</v>
      </c>
      <c r="G1953" s="1" t="s">
        <v>1472</v>
      </c>
      <c r="H1953" s="18">
        <v>16.169999999999998</v>
      </c>
      <c r="I1953" s="19">
        <f t="shared" si="83"/>
        <v>23.099999999999998</v>
      </c>
      <c r="J1953" s="19">
        <f t="shared" si="85"/>
        <v>26.95</v>
      </c>
      <c r="K1953" s="4"/>
    </row>
    <row r="1954" spans="1:11" x14ac:dyDescent="0.25">
      <c r="A1954" s="4" t="s">
        <v>264</v>
      </c>
      <c r="B1954" s="1" t="s">
        <v>1557</v>
      </c>
      <c r="C1954" s="2"/>
      <c r="D1954" s="1" t="s">
        <v>266</v>
      </c>
      <c r="E1954" s="1">
        <v>85299049</v>
      </c>
      <c r="F1954" s="1" t="s">
        <v>266</v>
      </c>
      <c r="G1954" s="1" t="s">
        <v>1472</v>
      </c>
      <c r="H1954" s="18">
        <v>21.560000000000002</v>
      </c>
      <c r="I1954" s="19">
        <f t="shared" si="83"/>
        <v>30.800000000000004</v>
      </c>
      <c r="J1954" s="19">
        <f t="shared" si="85"/>
        <v>35.933333333333337</v>
      </c>
      <c r="K1954" s="4"/>
    </row>
    <row r="1955" spans="1:11" x14ac:dyDescent="0.25">
      <c r="A1955" s="4" t="s">
        <v>264</v>
      </c>
      <c r="B1955" s="1" t="s">
        <v>1558</v>
      </c>
      <c r="C1955" s="2"/>
      <c r="D1955" s="1" t="s">
        <v>266</v>
      </c>
      <c r="E1955" s="1">
        <v>85299049</v>
      </c>
      <c r="F1955" s="1" t="s">
        <v>266</v>
      </c>
      <c r="G1955" s="1" t="s">
        <v>1472</v>
      </c>
      <c r="H1955" s="18">
        <v>17.711834633333332</v>
      </c>
      <c r="I1955" s="19">
        <f t="shared" si="83"/>
        <v>25.302620904761906</v>
      </c>
      <c r="J1955" s="19">
        <f t="shared" si="85"/>
        <v>29.519724388888889</v>
      </c>
      <c r="K1955" s="4"/>
    </row>
    <row r="1956" spans="1:11" x14ac:dyDescent="0.25">
      <c r="A1956" s="4" t="s">
        <v>264</v>
      </c>
      <c r="B1956" s="1" t="s">
        <v>1559</v>
      </c>
      <c r="C1956" s="2"/>
      <c r="D1956" s="1" t="s">
        <v>266</v>
      </c>
      <c r="E1956" s="1">
        <v>85299049</v>
      </c>
      <c r="F1956" s="1" t="s">
        <v>266</v>
      </c>
      <c r="G1956" s="1" t="s">
        <v>1472</v>
      </c>
      <c r="H1956" s="18">
        <v>17.248000000000001</v>
      </c>
      <c r="I1956" s="19">
        <f t="shared" ref="I1956:I2019" si="86">H1956/0.7</f>
        <v>24.640000000000004</v>
      </c>
      <c r="J1956" s="19">
        <f t="shared" si="85"/>
        <v>28.74666666666667</v>
      </c>
      <c r="K1956" s="4"/>
    </row>
    <row r="1957" spans="1:11" x14ac:dyDescent="0.25">
      <c r="A1957" s="4" t="s">
        <v>264</v>
      </c>
      <c r="B1957" s="1" t="s">
        <v>1560</v>
      </c>
      <c r="C1957" s="2"/>
      <c r="D1957" s="1" t="s">
        <v>266</v>
      </c>
      <c r="E1957" s="1">
        <v>85299049</v>
      </c>
      <c r="F1957" s="1" t="s">
        <v>266</v>
      </c>
      <c r="G1957" s="1" t="s">
        <v>1472</v>
      </c>
      <c r="H1957" s="18">
        <v>9.6910000000000007</v>
      </c>
      <c r="I1957" s="19">
        <f t="shared" si="86"/>
        <v>13.844285714285716</v>
      </c>
      <c r="J1957" s="19">
        <f t="shared" si="85"/>
        <v>16.151666666666667</v>
      </c>
      <c r="K1957" s="4"/>
    </row>
    <row r="1958" spans="1:11" x14ac:dyDescent="0.25">
      <c r="A1958" s="4" t="s">
        <v>264</v>
      </c>
      <c r="B1958" s="1" t="s">
        <v>1561</v>
      </c>
      <c r="C1958" s="2"/>
      <c r="D1958" s="1" t="s">
        <v>266</v>
      </c>
      <c r="E1958" s="1">
        <v>85299049</v>
      </c>
      <c r="F1958" s="1" t="s">
        <v>266</v>
      </c>
      <c r="G1958" s="1" t="s">
        <v>1472</v>
      </c>
      <c r="H1958" s="18">
        <v>9.6910000000000007</v>
      </c>
      <c r="I1958" s="19">
        <f t="shared" si="86"/>
        <v>13.844285714285716</v>
      </c>
      <c r="J1958" s="19">
        <f t="shared" si="85"/>
        <v>16.151666666666667</v>
      </c>
      <c r="K1958" s="4"/>
    </row>
    <row r="1959" spans="1:11" x14ac:dyDescent="0.25">
      <c r="A1959" s="4" t="s">
        <v>264</v>
      </c>
      <c r="B1959" s="1" t="s">
        <v>1562</v>
      </c>
      <c r="C1959" s="2"/>
      <c r="D1959" s="1" t="s">
        <v>266</v>
      </c>
      <c r="E1959" s="1">
        <v>85299049</v>
      </c>
      <c r="F1959" s="1" t="s">
        <v>266</v>
      </c>
      <c r="G1959" s="1" t="s">
        <v>1472</v>
      </c>
      <c r="H1959" s="18">
        <v>32.975756666666669</v>
      </c>
      <c r="I1959" s="19">
        <f t="shared" si="86"/>
        <v>47.108223809523814</v>
      </c>
      <c r="J1959" s="19">
        <f t="shared" si="85"/>
        <v>54.959594444444448</v>
      </c>
      <c r="K1959" s="4"/>
    </row>
    <row r="1960" spans="1:11" x14ac:dyDescent="0.25">
      <c r="A1960" s="4" t="s">
        <v>264</v>
      </c>
      <c r="B1960" s="1" t="s">
        <v>1563</v>
      </c>
      <c r="C1960" s="2"/>
      <c r="D1960" s="1" t="s">
        <v>266</v>
      </c>
      <c r="E1960" s="1">
        <v>85299049</v>
      </c>
      <c r="F1960" s="1" t="s">
        <v>266</v>
      </c>
      <c r="G1960" s="1" t="s">
        <v>1472</v>
      </c>
      <c r="H1960" s="18">
        <v>32.339999999999996</v>
      </c>
      <c r="I1960" s="19">
        <f t="shared" si="86"/>
        <v>46.199999999999996</v>
      </c>
      <c r="J1960" s="19">
        <f t="shared" si="85"/>
        <v>53.9</v>
      </c>
      <c r="K1960" s="4"/>
    </row>
    <row r="1961" spans="1:11" x14ac:dyDescent="0.25">
      <c r="A1961" s="4" t="s">
        <v>264</v>
      </c>
      <c r="B1961" s="1" t="s">
        <v>1564</v>
      </c>
      <c r="C1961" s="2"/>
      <c r="D1961" s="1" t="s">
        <v>266</v>
      </c>
      <c r="E1961" s="1">
        <v>85299049</v>
      </c>
      <c r="F1961" s="1" t="s">
        <v>266</v>
      </c>
      <c r="G1961" s="1" t="s">
        <v>1472</v>
      </c>
      <c r="H1961" s="18">
        <v>17.356711099999998</v>
      </c>
      <c r="I1961" s="19">
        <f t="shared" si="86"/>
        <v>24.79530157142857</v>
      </c>
      <c r="J1961" s="19">
        <f t="shared" si="85"/>
        <v>28.927851833333332</v>
      </c>
      <c r="K1961" s="4"/>
    </row>
    <row r="1962" spans="1:11" x14ac:dyDescent="0.25">
      <c r="A1962" s="4" t="s">
        <v>264</v>
      </c>
      <c r="B1962" s="1" t="s">
        <v>1565</v>
      </c>
      <c r="C1962" s="2"/>
      <c r="D1962" s="1" t="s">
        <v>266</v>
      </c>
      <c r="E1962" s="1">
        <v>85299049</v>
      </c>
      <c r="F1962" s="1" t="s">
        <v>266</v>
      </c>
      <c r="G1962" s="1" t="s">
        <v>1472</v>
      </c>
      <c r="H1962" s="18">
        <v>48.510000000000005</v>
      </c>
      <c r="I1962" s="19">
        <f t="shared" si="86"/>
        <v>69.300000000000011</v>
      </c>
      <c r="J1962" s="19">
        <f t="shared" si="85"/>
        <v>80.850000000000009</v>
      </c>
      <c r="K1962" s="4"/>
    </row>
    <row r="1963" spans="1:11" x14ac:dyDescent="0.25">
      <c r="A1963" s="4" t="s">
        <v>264</v>
      </c>
      <c r="B1963" s="1" t="s">
        <v>1566</v>
      </c>
      <c r="C1963" s="2"/>
      <c r="D1963" s="1" t="s">
        <v>266</v>
      </c>
      <c r="E1963" s="1">
        <v>85299049</v>
      </c>
      <c r="F1963" s="1" t="s">
        <v>266</v>
      </c>
      <c r="G1963" s="1" t="s">
        <v>1472</v>
      </c>
      <c r="H1963" s="18">
        <v>21.560000000000002</v>
      </c>
      <c r="I1963" s="19">
        <f t="shared" si="86"/>
        <v>30.800000000000004</v>
      </c>
      <c r="J1963" s="19">
        <f t="shared" si="85"/>
        <v>35.933333333333337</v>
      </c>
      <c r="K1963" s="4"/>
    </row>
    <row r="1964" spans="1:11" x14ac:dyDescent="0.25">
      <c r="A1964" s="4" t="s">
        <v>264</v>
      </c>
      <c r="B1964" s="1" t="s">
        <v>1567</v>
      </c>
      <c r="C1964" s="2"/>
      <c r="D1964" s="1" t="s">
        <v>266</v>
      </c>
      <c r="E1964" s="1">
        <v>85299049</v>
      </c>
      <c r="F1964" s="1" t="s">
        <v>266</v>
      </c>
      <c r="G1964" s="1" t="s">
        <v>1472</v>
      </c>
      <c r="H1964" s="18">
        <v>130</v>
      </c>
      <c r="I1964" s="19">
        <f t="shared" si="86"/>
        <v>185.71428571428572</v>
      </c>
      <c r="J1964" s="19">
        <f t="shared" si="85"/>
        <v>216.66666666666669</v>
      </c>
      <c r="K1964" s="4"/>
    </row>
    <row r="1965" spans="1:11" x14ac:dyDescent="0.25">
      <c r="A1965" s="4" t="s">
        <v>264</v>
      </c>
      <c r="B1965" s="1" t="s">
        <v>1568</v>
      </c>
      <c r="C1965" s="2"/>
      <c r="D1965" s="1" t="s">
        <v>266</v>
      </c>
      <c r="E1965" s="1">
        <v>85299049</v>
      </c>
      <c r="F1965" s="1" t="s">
        <v>266</v>
      </c>
      <c r="G1965" s="1" t="s">
        <v>1472</v>
      </c>
      <c r="H1965" s="18">
        <v>10.768999999999998</v>
      </c>
      <c r="I1965" s="19">
        <f t="shared" si="86"/>
        <v>15.384285714285713</v>
      </c>
      <c r="J1965" s="19">
        <f t="shared" ref="J1965:J1982" si="87">H1965/0.6</f>
        <v>17.948333333333331</v>
      </c>
      <c r="K1965" s="4"/>
    </row>
    <row r="1966" spans="1:11" x14ac:dyDescent="0.25">
      <c r="A1966" s="4" t="s">
        <v>264</v>
      </c>
      <c r="B1966" s="1" t="s">
        <v>1569</v>
      </c>
      <c r="C1966" s="2"/>
      <c r="D1966" s="1" t="s">
        <v>266</v>
      </c>
      <c r="E1966" s="1">
        <v>85299049</v>
      </c>
      <c r="F1966" s="1" t="s">
        <v>266</v>
      </c>
      <c r="G1966" s="1" t="s">
        <v>1472</v>
      </c>
      <c r="H1966" s="18">
        <v>45.383006133333332</v>
      </c>
      <c r="I1966" s="19">
        <f t="shared" si="86"/>
        <v>64.832865904761903</v>
      </c>
      <c r="J1966" s="19">
        <f t="shared" si="87"/>
        <v>75.638343555555551</v>
      </c>
      <c r="K1966" s="4"/>
    </row>
    <row r="1967" spans="1:11" x14ac:dyDescent="0.25">
      <c r="A1967" s="4" t="s">
        <v>264</v>
      </c>
      <c r="B1967" s="1" t="s">
        <v>1570</v>
      </c>
      <c r="C1967" s="2"/>
      <c r="D1967" s="1" t="s">
        <v>266</v>
      </c>
      <c r="E1967" s="1">
        <v>85299049</v>
      </c>
      <c r="F1967" s="1" t="s">
        <v>266</v>
      </c>
      <c r="G1967" s="1" t="s">
        <v>1472</v>
      </c>
      <c r="H1967" s="18">
        <v>41.8</v>
      </c>
      <c r="I1967" s="19">
        <f t="shared" si="86"/>
        <v>59.714285714285715</v>
      </c>
      <c r="J1967" s="19">
        <f t="shared" si="87"/>
        <v>69.666666666666671</v>
      </c>
      <c r="K1967" s="4"/>
    </row>
    <row r="1968" spans="1:11" x14ac:dyDescent="0.25">
      <c r="A1968" s="4" t="s">
        <v>264</v>
      </c>
      <c r="B1968" s="1" t="s">
        <v>1571</v>
      </c>
      <c r="C1968" s="2"/>
      <c r="D1968" s="1" t="s">
        <v>266</v>
      </c>
      <c r="E1968" s="1">
        <v>85299049</v>
      </c>
      <c r="F1968" s="1" t="s">
        <v>266</v>
      </c>
      <c r="G1968" s="1" t="s">
        <v>1472</v>
      </c>
      <c r="H1968" s="18">
        <v>41.8</v>
      </c>
      <c r="I1968" s="19">
        <f t="shared" si="86"/>
        <v>59.714285714285715</v>
      </c>
      <c r="J1968" s="19">
        <f t="shared" si="87"/>
        <v>69.666666666666671</v>
      </c>
      <c r="K1968" s="4"/>
    </row>
    <row r="1969" spans="1:11" x14ac:dyDescent="0.25">
      <c r="A1969" s="4" t="s">
        <v>264</v>
      </c>
      <c r="B1969" s="1" t="s">
        <v>1572</v>
      </c>
      <c r="C1969" s="2"/>
      <c r="D1969" s="1" t="s">
        <v>266</v>
      </c>
      <c r="E1969" s="1">
        <v>85299049</v>
      </c>
      <c r="F1969" s="1" t="s">
        <v>266</v>
      </c>
      <c r="G1969" s="1" t="s">
        <v>1472</v>
      </c>
      <c r="H1969" s="18">
        <v>41.8</v>
      </c>
      <c r="I1969" s="19">
        <f t="shared" si="86"/>
        <v>59.714285714285715</v>
      </c>
      <c r="J1969" s="19">
        <f t="shared" si="87"/>
        <v>69.666666666666671</v>
      </c>
      <c r="K1969" s="4"/>
    </row>
    <row r="1970" spans="1:11" x14ac:dyDescent="0.25">
      <c r="A1970" s="4" t="s">
        <v>264</v>
      </c>
      <c r="B1970" s="1" t="s">
        <v>1573</v>
      </c>
      <c r="C1970" s="2"/>
      <c r="D1970" s="1" t="s">
        <v>266</v>
      </c>
      <c r="E1970" s="1">
        <v>85299049</v>
      </c>
      <c r="F1970" s="1" t="s">
        <v>266</v>
      </c>
      <c r="G1970" s="1" t="s">
        <v>1472</v>
      </c>
      <c r="H1970" s="18">
        <v>63.8</v>
      </c>
      <c r="I1970" s="19">
        <f t="shared" si="86"/>
        <v>91.142857142857139</v>
      </c>
      <c r="J1970" s="19">
        <f t="shared" si="87"/>
        <v>106.33333333333333</v>
      </c>
      <c r="K1970" s="4"/>
    </row>
    <row r="1971" spans="1:11" x14ac:dyDescent="0.25">
      <c r="A1971" s="4" t="s">
        <v>264</v>
      </c>
      <c r="B1971" s="1" t="s">
        <v>1574</v>
      </c>
      <c r="C1971" s="2"/>
      <c r="D1971" s="1" t="s">
        <v>266</v>
      </c>
      <c r="E1971" s="1">
        <v>85299049</v>
      </c>
      <c r="F1971" s="1" t="s">
        <v>266</v>
      </c>
      <c r="G1971" s="1" t="s">
        <v>1472</v>
      </c>
      <c r="H1971" s="18">
        <v>33</v>
      </c>
      <c r="I1971" s="19">
        <f t="shared" si="86"/>
        <v>47.142857142857146</v>
      </c>
      <c r="J1971" s="19">
        <f t="shared" si="87"/>
        <v>55</v>
      </c>
      <c r="K1971" s="4"/>
    </row>
    <row r="1972" spans="1:11" x14ac:dyDescent="0.25">
      <c r="A1972" s="4" t="s">
        <v>264</v>
      </c>
      <c r="B1972" s="1" t="s">
        <v>1575</v>
      </c>
      <c r="C1972" s="2"/>
      <c r="D1972" s="1" t="s">
        <v>266</v>
      </c>
      <c r="E1972" s="1">
        <v>85299049</v>
      </c>
      <c r="F1972" s="1" t="s">
        <v>266</v>
      </c>
      <c r="G1972" s="1" t="s">
        <v>1472</v>
      </c>
      <c r="H1972" s="18">
        <v>37.4</v>
      </c>
      <c r="I1972" s="19">
        <f t="shared" si="86"/>
        <v>53.428571428571431</v>
      </c>
      <c r="J1972" s="19">
        <f t="shared" si="87"/>
        <v>62.333333333333336</v>
      </c>
      <c r="K1972" s="4"/>
    </row>
    <row r="1973" spans="1:11" x14ac:dyDescent="0.25">
      <c r="A1973" s="4" t="s">
        <v>264</v>
      </c>
      <c r="B1973" s="1" t="s">
        <v>1576</v>
      </c>
      <c r="C1973" s="2"/>
      <c r="D1973" s="1" t="s">
        <v>266</v>
      </c>
      <c r="E1973" s="1">
        <v>85299049</v>
      </c>
      <c r="F1973" s="1" t="s">
        <v>266</v>
      </c>
      <c r="G1973" s="1" t="s">
        <v>1472</v>
      </c>
      <c r="H1973" s="18">
        <v>53.9</v>
      </c>
      <c r="I1973" s="19">
        <f t="shared" si="86"/>
        <v>77</v>
      </c>
      <c r="J1973" s="19">
        <f t="shared" si="87"/>
        <v>89.833333333333329</v>
      </c>
      <c r="K1973" s="4"/>
    </row>
    <row r="1974" spans="1:11" x14ac:dyDescent="0.25">
      <c r="A1974" s="4" t="s">
        <v>264</v>
      </c>
      <c r="B1974" s="1" t="s">
        <v>1577</v>
      </c>
      <c r="C1974" s="2"/>
      <c r="D1974" s="1" t="s">
        <v>266</v>
      </c>
      <c r="E1974" s="1">
        <v>85299049</v>
      </c>
      <c r="F1974" s="1" t="s">
        <v>266</v>
      </c>
      <c r="G1974" s="1" t="s">
        <v>1472</v>
      </c>
      <c r="H1974" s="18">
        <v>49.5</v>
      </c>
      <c r="I1974" s="19">
        <f t="shared" si="86"/>
        <v>70.714285714285722</v>
      </c>
      <c r="J1974" s="19">
        <f t="shared" si="87"/>
        <v>82.5</v>
      </c>
      <c r="K1974" s="4"/>
    </row>
    <row r="1975" spans="1:11" x14ac:dyDescent="0.25">
      <c r="A1975" s="4" t="s">
        <v>264</v>
      </c>
      <c r="B1975" s="1" t="s">
        <v>1578</v>
      </c>
      <c r="C1975" s="2"/>
      <c r="D1975" s="1" t="s">
        <v>266</v>
      </c>
      <c r="E1975" s="1">
        <v>85299049</v>
      </c>
      <c r="F1975" s="1" t="s">
        <v>266</v>
      </c>
      <c r="G1975" s="1" t="s">
        <v>1472</v>
      </c>
      <c r="H1975" s="18">
        <v>46.2</v>
      </c>
      <c r="I1975" s="19">
        <f t="shared" si="86"/>
        <v>66.000000000000014</v>
      </c>
      <c r="J1975" s="19">
        <f t="shared" si="87"/>
        <v>77.000000000000014</v>
      </c>
      <c r="K1975" s="4"/>
    </row>
    <row r="1976" spans="1:11" x14ac:dyDescent="0.25">
      <c r="A1976" s="4" t="s">
        <v>264</v>
      </c>
      <c r="B1976" s="1" t="s">
        <v>1579</v>
      </c>
      <c r="C1976" s="2"/>
      <c r="D1976" s="1" t="s">
        <v>266</v>
      </c>
      <c r="E1976" s="1">
        <v>85299049</v>
      </c>
      <c r="F1976" s="1" t="s">
        <v>266</v>
      </c>
      <c r="G1976" s="1" t="s">
        <v>1472</v>
      </c>
      <c r="H1976" s="18">
        <v>71.5</v>
      </c>
      <c r="I1976" s="19">
        <f t="shared" si="86"/>
        <v>102.14285714285715</v>
      </c>
      <c r="J1976" s="19">
        <f t="shared" si="87"/>
        <v>119.16666666666667</v>
      </c>
      <c r="K1976" s="4"/>
    </row>
    <row r="1977" spans="1:11" x14ac:dyDescent="0.25">
      <c r="A1977" s="4" t="s">
        <v>264</v>
      </c>
      <c r="B1977" s="1" t="s">
        <v>1580</v>
      </c>
      <c r="C1977" s="2"/>
      <c r="D1977" s="1" t="s">
        <v>266</v>
      </c>
      <c r="E1977" s="1">
        <v>85299049</v>
      </c>
      <c r="F1977" s="1" t="s">
        <v>266</v>
      </c>
      <c r="G1977" s="1" t="s">
        <v>1472</v>
      </c>
      <c r="H1977" s="18">
        <v>63.8</v>
      </c>
      <c r="I1977" s="19">
        <f t="shared" si="86"/>
        <v>91.142857142857139</v>
      </c>
      <c r="J1977" s="19">
        <f t="shared" si="87"/>
        <v>106.33333333333333</v>
      </c>
      <c r="K1977" s="4"/>
    </row>
    <row r="1978" spans="1:11" x14ac:dyDescent="0.25">
      <c r="A1978" s="4" t="s">
        <v>264</v>
      </c>
      <c r="B1978" s="1" t="s">
        <v>1581</v>
      </c>
      <c r="C1978" s="2"/>
      <c r="D1978" s="1" t="s">
        <v>266</v>
      </c>
      <c r="E1978" s="1">
        <v>85299049</v>
      </c>
      <c r="F1978" s="1" t="s">
        <v>266</v>
      </c>
      <c r="G1978" s="1" t="s">
        <v>1472</v>
      </c>
      <c r="H1978" s="18">
        <v>41.8</v>
      </c>
      <c r="I1978" s="19">
        <f t="shared" si="86"/>
        <v>59.714285714285715</v>
      </c>
      <c r="J1978" s="19">
        <f t="shared" si="87"/>
        <v>69.666666666666671</v>
      </c>
      <c r="K1978" s="4"/>
    </row>
    <row r="1979" spans="1:11" x14ac:dyDescent="0.25">
      <c r="A1979" s="4" t="s">
        <v>264</v>
      </c>
      <c r="B1979" s="1" t="s">
        <v>1582</v>
      </c>
      <c r="C1979" s="2"/>
      <c r="D1979" s="1" t="s">
        <v>266</v>
      </c>
      <c r="E1979" s="1">
        <v>85299049</v>
      </c>
      <c r="F1979" s="1" t="s">
        <v>266</v>
      </c>
      <c r="G1979" s="1" t="s">
        <v>1472</v>
      </c>
      <c r="H1979" s="18">
        <v>74.8</v>
      </c>
      <c r="I1979" s="19">
        <f t="shared" si="86"/>
        <v>106.85714285714286</v>
      </c>
      <c r="J1979" s="19">
        <f t="shared" si="87"/>
        <v>124.66666666666667</v>
      </c>
      <c r="K1979" s="4"/>
    </row>
    <row r="1980" spans="1:11" x14ac:dyDescent="0.25">
      <c r="A1980" s="4" t="s">
        <v>264</v>
      </c>
      <c r="B1980" s="1" t="s">
        <v>1583</v>
      </c>
      <c r="C1980" s="2"/>
      <c r="D1980" s="1" t="s">
        <v>266</v>
      </c>
      <c r="E1980" s="1">
        <v>85299049</v>
      </c>
      <c r="F1980" s="1" t="s">
        <v>266</v>
      </c>
      <c r="G1980" s="1" t="s">
        <v>1472</v>
      </c>
      <c r="H1980" s="18">
        <v>53.9</v>
      </c>
      <c r="I1980" s="19">
        <f t="shared" si="86"/>
        <v>77</v>
      </c>
      <c r="J1980" s="19">
        <f t="shared" si="87"/>
        <v>89.833333333333329</v>
      </c>
      <c r="K1980" s="4"/>
    </row>
    <row r="1981" spans="1:11" x14ac:dyDescent="0.25">
      <c r="A1981" s="4" t="s">
        <v>264</v>
      </c>
      <c r="B1981" s="1" t="s">
        <v>1584</v>
      </c>
      <c r="C1981" s="2"/>
      <c r="D1981" s="1" t="s">
        <v>266</v>
      </c>
      <c r="E1981" s="1">
        <v>85299049</v>
      </c>
      <c r="F1981" s="1" t="s">
        <v>266</v>
      </c>
      <c r="G1981" s="1" t="s">
        <v>1472</v>
      </c>
      <c r="H1981" s="18">
        <v>60.5</v>
      </c>
      <c r="I1981" s="19">
        <f t="shared" si="86"/>
        <v>86.428571428571431</v>
      </c>
      <c r="J1981" s="19">
        <f t="shared" si="87"/>
        <v>100.83333333333334</v>
      </c>
      <c r="K1981" s="4"/>
    </row>
    <row r="1982" spans="1:11" x14ac:dyDescent="0.25">
      <c r="A1982" s="4" t="s">
        <v>264</v>
      </c>
      <c r="B1982" s="1" t="s">
        <v>1585</v>
      </c>
      <c r="C1982" s="2"/>
      <c r="D1982" s="1" t="s">
        <v>266</v>
      </c>
      <c r="E1982" s="1">
        <v>85299049</v>
      </c>
      <c r="F1982" s="1" t="s">
        <v>266</v>
      </c>
      <c r="G1982" s="1" t="s">
        <v>1472</v>
      </c>
      <c r="H1982" s="18">
        <v>48.4</v>
      </c>
      <c r="I1982" s="19">
        <f t="shared" si="86"/>
        <v>69.142857142857139</v>
      </c>
      <c r="J1982" s="19">
        <f t="shared" si="87"/>
        <v>80.666666666666671</v>
      </c>
      <c r="K1982" s="4"/>
    </row>
    <row r="1983" spans="1:11" x14ac:dyDescent="0.25">
      <c r="A1983" s="4" t="s">
        <v>264</v>
      </c>
      <c r="B1983" s="1" t="s">
        <v>1586</v>
      </c>
      <c r="C1983" s="2"/>
      <c r="D1983" s="1" t="s">
        <v>266</v>
      </c>
      <c r="E1983" s="1">
        <v>85443000</v>
      </c>
      <c r="F1983" s="1" t="s">
        <v>266</v>
      </c>
      <c r="G1983" s="1" t="s">
        <v>1472</v>
      </c>
      <c r="H1983" s="20">
        <v>16.5</v>
      </c>
      <c r="I1983" s="19">
        <f t="shared" si="86"/>
        <v>23.571428571428573</v>
      </c>
      <c r="J1983" s="19">
        <f t="shared" ref="J1983:J1998" si="88">IF(H1983&gt;=90,(H1983/0.7),(H1983/0.6))</f>
        <v>27.5</v>
      </c>
      <c r="K1983" s="4"/>
    </row>
    <row r="1984" spans="1:11" x14ac:dyDescent="0.25">
      <c r="A1984" s="4" t="s">
        <v>264</v>
      </c>
      <c r="B1984" s="1" t="s">
        <v>1587</v>
      </c>
      <c r="C1984" s="2"/>
      <c r="D1984" s="1" t="s">
        <v>266</v>
      </c>
      <c r="E1984" s="1">
        <v>85443000</v>
      </c>
      <c r="F1984" s="1" t="s">
        <v>266</v>
      </c>
      <c r="G1984" s="1" t="s">
        <v>1472</v>
      </c>
      <c r="H1984" s="20">
        <v>16.5</v>
      </c>
      <c r="I1984" s="19">
        <f t="shared" si="86"/>
        <v>23.571428571428573</v>
      </c>
      <c r="J1984" s="19">
        <f t="shared" si="88"/>
        <v>27.5</v>
      </c>
      <c r="K1984" s="4"/>
    </row>
    <row r="1985" spans="1:11" x14ac:dyDescent="0.25">
      <c r="A1985" s="4" t="s">
        <v>264</v>
      </c>
      <c r="B1985" s="1" t="s">
        <v>1588</v>
      </c>
      <c r="C1985" s="2"/>
      <c r="D1985" s="1" t="s">
        <v>266</v>
      </c>
      <c r="E1985" s="1">
        <v>85443000</v>
      </c>
      <c r="F1985" s="1" t="s">
        <v>266</v>
      </c>
      <c r="G1985" s="1" t="s">
        <v>1472</v>
      </c>
      <c r="H1985" s="20">
        <v>16.5</v>
      </c>
      <c r="I1985" s="19">
        <f t="shared" si="86"/>
        <v>23.571428571428573</v>
      </c>
      <c r="J1985" s="19">
        <f t="shared" si="88"/>
        <v>27.5</v>
      </c>
      <c r="K1985" s="4"/>
    </row>
    <row r="1986" spans="1:11" x14ac:dyDescent="0.25">
      <c r="A1986" s="4" t="s">
        <v>264</v>
      </c>
      <c r="B1986" s="1" t="s">
        <v>1589</v>
      </c>
      <c r="C1986" s="2"/>
      <c r="D1986" s="1" t="s">
        <v>266</v>
      </c>
      <c r="E1986" s="1">
        <v>85443000</v>
      </c>
      <c r="F1986" s="1" t="s">
        <v>266</v>
      </c>
      <c r="G1986" s="1" t="s">
        <v>1472</v>
      </c>
      <c r="H1986" s="20">
        <v>16.5</v>
      </c>
      <c r="I1986" s="19">
        <f t="shared" si="86"/>
        <v>23.571428571428573</v>
      </c>
      <c r="J1986" s="19">
        <f t="shared" si="88"/>
        <v>27.5</v>
      </c>
      <c r="K1986" s="4"/>
    </row>
    <row r="1987" spans="1:11" x14ac:dyDescent="0.25">
      <c r="A1987" s="4" t="s">
        <v>264</v>
      </c>
      <c r="B1987" s="1" t="s">
        <v>1590</v>
      </c>
      <c r="C1987" s="2"/>
      <c r="D1987" s="1" t="s">
        <v>266</v>
      </c>
      <c r="E1987" s="1">
        <v>85443000</v>
      </c>
      <c r="F1987" s="1" t="s">
        <v>266</v>
      </c>
      <c r="G1987" s="1" t="s">
        <v>1472</v>
      </c>
      <c r="H1987" s="20">
        <v>16.5</v>
      </c>
      <c r="I1987" s="19">
        <f t="shared" si="86"/>
        <v>23.571428571428573</v>
      </c>
      <c r="J1987" s="19">
        <f t="shared" si="88"/>
        <v>27.5</v>
      </c>
      <c r="K1987" s="4"/>
    </row>
    <row r="1988" spans="1:11" x14ac:dyDescent="0.25">
      <c r="A1988" s="4" t="s">
        <v>264</v>
      </c>
      <c r="B1988" s="1" t="s">
        <v>1591</v>
      </c>
      <c r="C1988" s="2"/>
      <c r="D1988" s="1" t="s">
        <v>266</v>
      </c>
      <c r="E1988" s="1">
        <v>85443000</v>
      </c>
      <c r="F1988" s="1" t="s">
        <v>266</v>
      </c>
      <c r="G1988" s="1" t="s">
        <v>1472</v>
      </c>
      <c r="H1988" s="20">
        <v>38.5</v>
      </c>
      <c r="I1988" s="19">
        <f t="shared" si="86"/>
        <v>55</v>
      </c>
      <c r="J1988" s="19">
        <f t="shared" si="88"/>
        <v>64.166666666666671</v>
      </c>
      <c r="K1988" s="4"/>
    </row>
    <row r="1989" spans="1:11" x14ac:dyDescent="0.25">
      <c r="A1989" s="4" t="s">
        <v>264</v>
      </c>
      <c r="B1989" s="1" t="s">
        <v>1592</v>
      </c>
      <c r="C1989" s="2"/>
      <c r="D1989" s="1" t="s">
        <v>266</v>
      </c>
      <c r="E1989" s="1">
        <v>85443000</v>
      </c>
      <c r="F1989" s="1" t="s">
        <v>266</v>
      </c>
      <c r="G1989" s="1" t="s">
        <v>1472</v>
      </c>
      <c r="H1989" s="20">
        <v>16.5</v>
      </c>
      <c r="I1989" s="19">
        <f t="shared" si="86"/>
        <v>23.571428571428573</v>
      </c>
      <c r="J1989" s="19">
        <f t="shared" si="88"/>
        <v>27.5</v>
      </c>
      <c r="K1989" s="4"/>
    </row>
    <row r="1990" spans="1:11" x14ac:dyDescent="0.25">
      <c r="A1990" s="4" t="s">
        <v>264</v>
      </c>
      <c r="B1990" s="1" t="s">
        <v>1593</v>
      </c>
      <c r="C1990" s="2"/>
      <c r="D1990" s="1" t="s">
        <v>266</v>
      </c>
      <c r="E1990" s="1">
        <v>85443000</v>
      </c>
      <c r="F1990" s="1" t="s">
        <v>266</v>
      </c>
      <c r="G1990" s="1" t="s">
        <v>1472</v>
      </c>
      <c r="H1990" s="20">
        <v>16.5</v>
      </c>
      <c r="I1990" s="19">
        <f t="shared" si="86"/>
        <v>23.571428571428573</v>
      </c>
      <c r="J1990" s="19">
        <f t="shared" si="88"/>
        <v>27.5</v>
      </c>
      <c r="K1990" s="4"/>
    </row>
    <row r="1991" spans="1:11" x14ac:dyDescent="0.25">
      <c r="A1991" s="4" t="s">
        <v>264</v>
      </c>
      <c r="B1991" s="1" t="s">
        <v>1594</v>
      </c>
      <c r="C1991" s="2"/>
      <c r="D1991" s="1" t="s">
        <v>266</v>
      </c>
      <c r="E1991" s="1">
        <v>85443000</v>
      </c>
      <c r="F1991" s="1" t="s">
        <v>266</v>
      </c>
      <c r="G1991" s="1" t="s">
        <v>1472</v>
      </c>
      <c r="H1991" s="20">
        <v>38.5</v>
      </c>
      <c r="I1991" s="19">
        <f t="shared" si="86"/>
        <v>55</v>
      </c>
      <c r="J1991" s="19">
        <f t="shared" si="88"/>
        <v>64.166666666666671</v>
      </c>
      <c r="K1991" s="4"/>
    </row>
    <row r="1992" spans="1:11" x14ac:dyDescent="0.25">
      <c r="A1992" s="4" t="s">
        <v>264</v>
      </c>
      <c r="B1992" s="1" t="s">
        <v>1595</v>
      </c>
      <c r="C1992" s="2"/>
      <c r="D1992" s="1" t="s">
        <v>266</v>
      </c>
      <c r="E1992" s="1">
        <v>85443000</v>
      </c>
      <c r="F1992" s="1" t="s">
        <v>266</v>
      </c>
      <c r="G1992" s="1" t="s">
        <v>1472</v>
      </c>
      <c r="H1992" s="20">
        <v>16.5</v>
      </c>
      <c r="I1992" s="19">
        <f t="shared" si="86"/>
        <v>23.571428571428573</v>
      </c>
      <c r="J1992" s="19">
        <f t="shared" si="88"/>
        <v>27.5</v>
      </c>
      <c r="K1992" s="4"/>
    </row>
    <row r="1993" spans="1:11" x14ac:dyDescent="0.25">
      <c r="A1993" s="4" t="s">
        <v>264</v>
      </c>
      <c r="B1993" s="1" t="s">
        <v>1596</v>
      </c>
      <c r="C1993" s="2"/>
      <c r="D1993" s="1" t="s">
        <v>266</v>
      </c>
      <c r="E1993" s="1">
        <v>85443000</v>
      </c>
      <c r="F1993" s="1" t="s">
        <v>266</v>
      </c>
      <c r="G1993" s="1" t="s">
        <v>1472</v>
      </c>
      <c r="H1993" s="20">
        <v>16.5</v>
      </c>
      <c r="I1993" s="19">
        <f t="shared" si="86"/>
        <v>23.571428571428573</v>
      </c>
      <c r="J1993" s="19">
        <f t="shared" si="88"/>
        <v>27.5</v>
      </c>
      <c r="K1993" s="4"/>
    </row>
    <row r="1994" spans="1:11" x14ac:dyDescent="0.25">
      <c r="A1994" s="4" t="s">
        <v>264</v>
      </c>
      <c r="B1994" s="1" t="s">
        <v>1597</v>
      </c>
      <c r="C1994" s="2"/>
      <c r="D1994" s="1" t="s">
        <v>266</v>
      </c>
      <c r="E1994" s="1">
        <v>85443000</v>
      </c>
      <c r="F1994" s="1" t="s">
        <v>266</v>
      </c>
      <c r="G1994" s="1" t="s">
        <v>1472</v>
      </c>
      <c r="H1994" s="20">
        <v>38.5</v>
      </c>
      <c r="I1994" s="19">
        <f t="shared" si="86"/>
        <v>55</v>
      </c>
      <c r="J1994" s="19">
        <f t="shared" si="88"/>
        <v>64.166666666666671</v>
      </c>
      <c r="K1994" s="4"/>
    </row>
    <row r="1995" spans="1:11" x14ac:dyDescent="0.25">
      <c r="A1995" s="4" t="s">
        <v>264</v>
      </c>
      <c r="B1995" s="1" t="s">
        <v>1598</v>
      </c>
      <c r="C1995" s="2"/>
      <c r="D1995" s="1" t="s">
        <v>266</v>
      </c>
      <c r="E1995" s="1">
        <v>85443000</v>
      </c>
      <c r="F1995" s="1" t="s">
        <v>266</v>
      </c>
      <c r="G1995" s="1" t="s">
        <v>1472</v>
      </c>
      <c r="H1995" s="20">
        <v>45.1</v>
      </c>
      <c r="I1995" s="19">
        <f t="shared" si="86"/>
        <v>64.428571428571431</v>
      </c>
      <c r="J1995" s="19">
        <f t="shared" si="88"/>
        <v>75.166666666666671</v>
      </c>
      <c r="K1995" s="4"/>
    </row>
    <row r="1996" spans="1:11" x14ac:dyDescent="0.25">
      <c r="A1996" s="4" t="s">
        <v>264</v>
      </c>
      <c r="B1996" s="1" t="s">
        <v>1599</v>
      </c>
      <c r="C1996" s="2"/>
      <c r="D1996" s="1" t="s">
        <v>266</v>
      </c>
      <c r="E1996" s="1">
        <v>85443000</v>
      </c>
      <c r="F1996" s="1" t="s">
        <v>266</v>
      </c>
      <c r="G1996" s="1" t="s">
        <v>1472</v>
      </c>
      <c r="H1996" s="20">
        <v>38.5</v>
      </c>
      <c r="I1996" s="19">
        <f t="shared" si="86"/>
        <v>55</v>
      </c>
      <c r="J1996" s="19">
        <f t="shared" si="88"/>
        <v>64.166666666666671</v>
      </c>
      <c r="K1996" s="4"/>
    </row>
    <row r="1997" spans="1:11" x14ac:dyDescent="0.25">
      <c r="A1997" s="4" t="s">
        <v>264</v>
      </c>
      <c r="B1997" s="1" t="s">
        <v>1600</v>
      </c>
      <c r="C1997" s="2"/>
      <c r="D1997" s="1" t="s">
        <v>266</v>
      </c>
      <c r="E1997" s="1">
        <v>85443000</v>
      </c>
      <c r="F1997" s="1" t="s">
        <v>266</v>
      </c>
      <c r="G1997" s="1" t="s">
        <v>1472</v>
      </c>
      <c r="H1997" s="20">
        <v>26.4</v>
      </c>
      <c r="I1997" s="19">
        <f t="shared" si="86"/>
        <v>37.714285714285715</v>
      </c>
      <c r="J1997" s="19">
        <f t="shared" si="88"/>
        <v>44</v>
      </c>
      <c r="K1997" s="4"/>
    </row>
    <row r="1998" spans="1:11" x14ac:dyDescent="0.25">
      <c r="A1998" s="4" t="s">
        <v>264</v>
      </c>
      <c r="B1998" s="1" t="s">
        <v>1601</v>
      </c>
      <c r="C1998" s="2"/>
      <c r="D1998" s="1" t="s">
        <v>266</v>
      </c>
      <c r="E1998" s="1">
        <v>85443000</v>
      </c>
      <c r="F1998" s="1" t="s">
        <v>266</v>
      </c>
      <c r="G1998" s="1" t="s">
        <v>1472</v>
      </c>
      <c r="H1998" s="20">
        <v>37.4</v>
      </c>
      <c r="I1998" s="19">
        <f t="shared" si="86"/>
        <v>53.428571428571431</v>
      </c>
      <c r="J1998" s="19">
        <f t="shared" si="88"/>
        <v>62.333333333333336</v>
      </c>
      <c r="K1998" s="4"/>
    </row>
    <row r="1999" spans="1:11" x14ac:dyDescent="0.25">
      <c r="A1999" s="4" t="s">
        <v>264</v>
      </c>
      <c r="B1999" s="1" t="s">
        <v>1602</v>
      </c>
      <c r="C1999" s="8"/>
      <c r="D1999" s="1" t="s">
        <v>266</v>
      </c>
      <c r="E1999" s="1">
        <v>85443000</v>
      </c>
      <c r="F1999" s="3" t="s">
        <v>266</v>
      </c>
      <c r="G1999" s="3" t="s">
        <v>1603</v>
      </c>
      <c r="H1999" s="18">
        <v>7.4161566666666667</v>
      </c>
      <c r="I1999" s="19">
        <f t="shared" si="86"/>
        <v>10.594509523809524</v>
      </c>
      <c r="J1999" s="19">
        <f t="shared" ref="J1999:J2006" si="89">H1999/0.6</f>
        <v>12.360261111111111</v>
      </c>
      <c r="K1999" s="4"/>
    </row>
    <row r="2000" spans="1:11" x14ac:dyDescent="0.25">
      <c r="A2000" s="4" t="s">
        <v>264</v>
      </c>
      <c r="B2000" s="1" t="s">
        <v>1604</v>
      </c>
      <c r="C2000" s="8"/>
      <c r="D2000" s="1" t="s">
        <v>266</v>
      </c>
      <c r="E2000" s="1">
        <v>85443000</v>
      </c>
      <c r="F2000" s="3" t="s">
        <v>266</v>
      </c>
      <c r="G2000" s="3" t="s">
        <v>1603</v>
      </c>
      <c r="H2000" s="18">
        <v>7.2612500000000004</v>
      </c>
      <c r="I2000" s="19">
        <f t="shared" si="86"/>
        <v>10.373214285714287</v>
      </c>
      <c r="J2000" s="19">
        <f t="shared" si="89"/>
        <v>12.102083333333335</v>
      </c>
      <c r="K2000" s="4"/>
    </row>
    <row r="2001" spans="1:11" x14ac:dyDescent="0.25">
      <c r="A2001" s="4" t="s">
        <v>264</v>
      </c>
      <c r="B2001" s="1" t="s">
        <v>1605</v>
      </c>
      <c r="C2001" s="2"/>
      <c r="D2001" s="1" t="s">
        <v>266</v>
      </c>
      <c r="E2001" s="1">
        <v>85299049</v>
      </c>
      <c r="F2001" s="1" t="s">
        <v>266</v>
      </c>
      <c r="G2001" s="1" t="s">
        <v>1603</v>
      </c>
      <c r="H2001" s="18">
        <v>26.95</v>
      </c>
      <c r="I2001" s="19">
        <f t="shared" si="86"/>
        <v>38.5</v>
      </c>
      <c r="J2001" s="19">
        <f t="shared" si="89"/>
        <v>44.916666666666664</v>
      </c>
      <c r="K2001" s="4"/>
    </row>
    <row r="2002" spans="1:11" x14ac:dyDescent="0.25">
      <c r="A2002" s="4" t="s">
        <v>264</v>
      </c>
      <c r="B2002" s="1" t="s">
        <v>1606</v>
      </c>
      <c r="C2002" s="2"/>
      <c r="D2002" s="1" t="s">
        <v>266</v>
      </c>
      <c r="E2002" s="1">
        <v>85299049</v>
      </c>
      <c r="F2002" s="1" t="s">
        <v>266</v>
      </c>
      <c r="G2002" s="1" t="s">
        <v>1603</v>
      </c>
      <c r="H2002" s="18">
        <v>325</v>
      </c>
      <c r="I2002" s="19">
        <f t="shared" si="86"/>
        <v>464.28571428571433</v>
      </c>
      <c r="J2002" s="19">
        <f t="shared" si="89"/>
        <v>541.66666666666674</v>
      </c>
      <c r="K2002" s="4"/>
    </row>
    <row r="2003" spans="1:11" x14ac:dyDescent="0.25">
      <c r="A2003" s="4" t="s">
        <v>264</v>
      </c>
      <c r="B2003" s="1" t="s">
        <v>1607</v>
      </c>
      <c r="C2003" s="2"/>
      <c r="D2003" s="1" t="s">
        <v>266</v>
      </c>
      <c r="E2003" s="1">
        <v>85299049</v>
      </c>
      <c r="F2003" s="1" t="s">
        <v>266</v>
      </c>
      <c r="G2003" s="1" t="s">
        <v>1603</v>
      </c>
      <c r="H2003" s="18">
        <v>160.79312000000002</v>
      </c>
      <c r="I2003" s="19">
        <f t="shared" si="86"/>
        <v>229.70445714285719</v>
      </c>
      <c r="J2003" s="19">
        <f t="shared" si="89"/>
        <v>267.98853333333335</v>
      </c>
      <c r="K2003" s="4"/>
    </row>
    <row r="2004" spans="1:11" x14ac:dyDescent="0.25">
      <c r="A2004" s="4" t="s">
        <v>264</v>
      </c>
      <c r="B2004" s="1" t="s">
        <v>1608</v>
      </c>
      <c r="C2004" s="2"/>
      <c r="D2004" s="1" t="s">
        <v>266</v>
      </c>
      <c r="E2004" s="1">
        <v>85299049</v>
      </c>
      <c r="F2004" s="1" t="s">
        <v>266</v>
      </c>
      <c r="G2004" s="1" t="s">
        <v>1603</v>
      </c>
      <c r="H2004" s="18">
        <v>142.91553523333332</v>
      </c>
      <c r="I2004" s="19">
        <f t="shared" si="86"/>
        <v>204.16505033333331</v>
      </c>
      <c r="J2004" s="19">
        <f t="shared" si="89"/>
        <v>238.1925587222222</v>
      </c>
      <c r="K2004" s="4"/>
    </row>
    <row r="2005" spans="1:11" x14ac:dyDescent="0.25">
      <c r="A2005" s="4" t="s">
        <v>264</v>
      </c>
      <c r="B2005" s="1" t="s">
        <v>1609</v>
      </c>
      <c r="C2005" s="2"/>
      <c r="D2005" s="1" t="s">
        <v>266</v>
      </c>
      <c r="E2005" s="1">
        <v>85299049</v>
      </c>
      <c r="F2005" s="1" t="s">
        <v>266</v>
      </c>
      <c r="G2005" s="1" t="s">
        <v>1603</v>
      </c>
      <c r="H2005" s="18">
        <v>180.26798613333332</v>
      </c>
      <c r="I2005" s="19">
        <f t="shared" si="86"/>
        <v>257.52569447619049</v>
      </c>
      <c r="J2005" s="19">
        <f t="shared" si="89"/>
        <v>300.44664355555557</v>
      </c>
      <c r="K2005" s="4"/>
    </row>
    <row r="2006" spans="1:11" x14ac:dyDescent="0.25">
      <c r="A2006" s="4" t="s">
        <v>264</v>
      </c>
      <c r="B2006" s="1" t="s">
        <v>1610</v>
      </c>
      <c r="C2006" s="2"/>
      <c r="D2006" s="1" t="s">
        <v>266</v>
      </c>
      <c r="E2006" s="1">
        <v>85299049</v>
      </c>
      <c r="F2006" s="1" t="s">
        <v>266</v>
      </c>
      <c r="G2006" s="1" t="s">
        <v>1603</v>
      </c>
      <c r="H2006" s="18">
        <v>152.9</v>
      </c>
      <c r="I2006" s="19">
        <f t="shared" si="86"/>
        <v>218.42857142857144</v>
      </c>
      <c r="J2006" s="19">
        <f t="shared" si="89"/>
        <v>254.83333333333334</v>
      </c>
      <c r="K2006" s="4"/>
    </row>
    <row r="2007" spans="1:11" x14ac:dyDescent="0.25">
      <c r="A2007" s="4" t="s">
        <v>264</v>
      </c>
      <c r="B2007" s="1" t="s">
        <v>1611</v>
      </c>
      <c r="C2007" s="2"/>
      <c r="D2007" s="1" t="s">
        <v>266</v>
      </c>
      <c r="E2007" s="1">
        <v>85443000</v>
      </c>
      <c r="F2007" s="1" t="s">
        <v>266</v>
      </c>
      <c r="G2007" s="1" t="s">
        <v>1603</v>
      </c>
      <c r="H2007" s="20">
        <v>33</v>
      </c>
      <c r="I2007" s="19">
        <f t="shared" si="86"/>
        <v>47.142857142857146</v>
      </c>
      <c r="J2007" s="19">
        <f>IF(H2007&gt;=90,(H2007/0.7),(H2007/0.6))</f>
        <v>55</v>
      </c>
      <c r="K2007" s="4"/>
    </row>
    <row r="2008" spans="1:11" x14ac:dyDescent="0.25">
      <c r="A2008" s="4" t="s">
        <v>264</v>
      </c>
      <c r="B2008" s="1" t="s">
        <v>1612</v>
      </c>
      <c r="C2008" s="8"/>
      <c r="D2008" s="1" t="s">
        <v>266</v>
      </c>
      <c r="E2008" s="1">
        <v>85443000</v>
      </c>
      <c r="F2008" s="3" t="s">
        <v>266</v>
      </c>
      <c r="G2008" s="3" t="s">
        <v>275</v>
      </c>
      <c r="H2008" s="18">
        <v>4.95</v>
      </c>
      <c r="I2008" s="19">
        <f t="shared" si="86"/>
        <v>7.0714285714285721</v>
      </c>
      <c r="J2008" s="19">
        <f t="shared" ref="J2008:J2023" si="90">H2008/0.6</f>
        <v>8.25</v>
      </c>
      <c r="K2008" s="4"/>
    </row>
    <row r="2009" spans="1:11" x14ac:dyDescent="0.25">
      <c r="A2009" s="4" t="s">
        <v>264</v>
      </c>
      <c r="B2009" s="1" t="s">
        <v>1613</v>
      </c>
      <c r="C2009" s="2"/>
      <c r="D2009" s="1" t="s">
        <v>266</v>
      </c>
      <c r="E2009" s="1">
        <v>85443000</v>
      </c>
      <c r="F2009" s="1" t="s">
        <v>266</v>
      </c>
      <c r="G2009" s="1" t="s">
        <v>275</v>
      </c>
      <c r="H2009" s="18">
        <v>4.3010000000000002</v>
      </c>
      <c r="I2009" s="19">
        <f t="shared" si="86"/>
        <v>6.144285714285715</v>
      </c>
      <c r="J2009" s="19">
        <f t="shared" si="90"/>
        <v>7.1683333333333339</v>
      </c>
      <c r="K2009" s="4"/>
    </row>
    <row r="2010" spans="1:11" x14ac:dyDescent="0.25">
      <c r="A2010" s="4" t="s">
        <v>264</v>
      </c>
      <c r="B2010" s="1" t="s">
        <v>1614</v>
      </c>
      <c r="C2010" s="2"/>
      <c r="D2010" s="1" t="s">
        <v>266</v>
      </c>
      <c r="E2010" s="1">
        <v>85443000</v>
      </c>
      <c r="F2010" s="1" t="s">
        <v>266</v>
      </c>
      <c r="G2010" s="1" t="s">
        <v>275</v>
      </c>
      <c r="H2010" s="18">
        <v>3.2230000000000003</v>
      </c>
      <c r="I2010" s="19">
        <f t="shared" si="86"/>
        <v>4.604285714285715</v>
      </c>
      <c r="J2010" s="19">
        <f t="shared" si="90"/>
        <v>5.371666666666667</v>
      </c>
      <c r="K2010" s="4"/>
    </row>
    <row r="2011" spans="1:11" x14ac:dyDescent="0.25">
      <c r="A2011" s="4" t="s">
        <v>264</v>
      </c>
      <c r="B2011" s="1" t="s">
        <v>1615</v>
      </c>
      <c r="C2011" s="2"/>
      <c r="D2011" s="1" t="s">
        <v>266</v>
      </c>
      <c r="E2011" s="1">
        <v>85443000</v>
      </c>
      <c r="F2011" s="1" t="s">
        <v>266</v>
      </c>
      <c r="G2011" s="1" t="s">
        <v>1616</v>
      </c>
      <c r="H2011" s="18">
        <v>3.2230000000000003</v>
      </c>
      <c r="I2011" s="19">
        <f t="shared" si="86"/>
        <v>4.604285714285715</v>
      </c>
      <c r="J2011" s="19">
        <f t="shared" si="90"/>
        <v>5.371666666666667</v>
      </c>
      <c r="K2011" s="4"/>
    </row>
    <row r="2012" spans="1:11" x14ac:dyDescent="0.25">
      <c r="A2012" s="4" t="s">
        <v>264</v>
      </c>
      <c r="B2012" s="1" t="s">
        <v>1617</v>
      </c>
      <c r="C2012" s="2"/>
      <c r="D2012" s="1" t="s">
        <v>266</v>
      </c>
      <c r="E2012" s="1">
        <v>85299049</v>
      </c>
      <c r="F2012" s="1" t="s">
        <v>266</v>
      </c>
      <c r="G2012" s="1" t="s">
        <v>1616</v>
      </c>
      <c r="H2012" s="18">
        <v>26.95</v>
      </c>
      <c r="I2012" s="19">
        <f t="shared" si="86"/>
        <v>38.5</v>
      </c>
      <c r="J2012" s="19">
        <f t="shared" si="90"/>
        <v>44.916666666666664</v>
      </c>
      <c r="K2012" s="4"/>
    </row>
    <row r="2013" spans="1:11" x14ac:dyDescent="0.25">
      <c r="A2013" s="4" t="s">
        <v>264</v>
      </c>
      <c r="B2013" s="1" t="s">
        <v>1618</v>
      </c>
      <c r="C2013" s="2"/>
      <c r="D2013" s="1" t="s">
        <v>266</v>
      </c>
      <c r="E2013" s="1">
        <v>85299049</v>
      </c>
      <c r="F2013" s="1" t="s">
        <v>266</v>
      </c>
      <c r="G2013" s="1" t="s">
        <v>1616</v>
      </c>
      <c r="H2013" s="18">
        <v>26.95</v>
      </c>
      <c r="I2013" s="19">
        <f t="shared" si="86"/>
        <v>38.5</v>
      </c>
      <c r="J2013" s="19">
        <f t="shared" si="90"/>
        <v>44.916666666666664</v>
      </c>
      <c r="K2013" s="4"/>
    </row>
    <row r="2014" spans="1:11" x14ac:dyDescent="0.25">
      <c r="A2014" s="4" t="s">
        <v>264</v>
      </c>
      <c r="B2014" s="1" t="s">
        <v>1619</v>
      </c>
      <c r="C2014" s="2"/>
      <c r="D2014" s="1" t="s">
        <v>266</v>
      </c>
      <c r="E2014" s="1">
        <v>85299049</v>
      </c>
      <c r="F2014" s="1" t="s">
        <v>266</v>
      </c>
      <c r="G2014" s="1" t="s">
        <v>1616</v>
      </c>
      <c r="H2014" s="18">
        <v>35.574000000000005</v>
      </c>
      <c r="I2014" s="19">
        <f t="shared" si="86"/>
        <v>50.820000000000007</v>
      </c>
      <c r="J2014" s="19">
        <f t="shared" si="90"/>
        <v>59.290000000000013</v>
      </c>
      <c r="K2014" s="4"/>
    </row>
    <row r="2015" spans="1:11" x14ac:dyDescent="0.25">
      <c r="A2015" s="4" t="s">
        <v>264</v>
      </c>
      <c r="B2015" s="1" t="s">
        <v>1620</v>
      </c>
      <c r="C2015" s="2">
        <v>0.44</v>
      </c>
      <c r="D2015" s="1" t="s">
        <v>266</v>
      </c>
      <c r="E2015" s="1">
        <v>85299049</v>
      </c>
      <c r="F2015" s="1" t="s">
        <v>266</v>
      </c>
      <c r="G2015" s="1" t="s">
        <v>1616</v>
      </c>
      <c r="H2015" s="18">
        <v>32.339999999999996</v>
      </c>
      <c r="I2015" s="19">
        <f t="shared" si="86"/>
        <v>46.199999999999996</v>
      </c>
      <c r="J2015" s="19">
        <f t="shared" si="90"/>
        <v>53.9</v>
      </c>
      <c r="K2015" s="4"/>
    </row>
    <row r="2016" spans="1:11" x14ac:dyDescent="0.25">
      <c r="A2016" s="4" t="s">
        <v>264</v>
      </c>
      <c r="B2016" s="1" t="s">
        <v>1621</v>
      </c>
      <c r="C2016" s="2"/>
      <c r="D2016" s="1" t="s">
        <v>266</v>
      </c>
      <c r="E2016" s="1">
        <v>85299049</v>
      </c>
      <c r="F2016" s="1" t="s">
        <v>266</v>
      </c>
      <c r="G2016" s="1" t="s">
        <v>1616</v>
      </c>
      <c r="H2016" s="18">
        <v>21.945</v>
      </c>
      <c r="I2016" s="19">
        <f t="shared" si="86"/>
        <v>31.35</v>
      </c>
      <c r="J2016" s="19">
        <f t="shared" si="90"/>
        <v>36.575000000000003</v>
      </c>
      <c r="K2016" s="4"/>
    </row>
    <row r="2017" spans="1:11" x14ac:dyDescent="0.25">
      <c r="A2017" s="4" t="s">
        <v>264</v>
      </c>
      <c r="B2017" s="1" t="s">
        <v>1622</v>
      </c>
      <c r="C2017" s="2"/>
      <c r="D2017" s="1" t="s">
        <v>266</v>
      </c>
      <c r="E2017" s="1">
        <v>85299049</v>
      </c>
      <c r="F2017" s="1" t="s">
        <v>266</v>
      </c>
      <c r="G2017" s="1" t="s">
        <v>1616</v>
      </c>
      <c r="H2017" s="18">
        <v>10.768999999999998</v>
      </c>
      <c r="I2017" s="19">
        <f t="shared" si="86"/>
        <v>15.384285714285713</v>
      </c>
      <c r="J2017" s="19">
        <f t="shared" si="90"/>
        <v>17.948333333333331</v>
      </c>
      <c r="K2017" s="4"/>
    </row>
    <row r="2018" spans="1:11" x14ac:dyDescent="0.25">
      <c r="A2018" s="4" t="s">
        <v>264</v>
      </c>
      <c r="B2018" s="1" t="s">
        <v>1623</v>
      </c>
      <c r="C2018" s="2"/>
      <c r="D2018" s="1" t="s">
        <v>266</v>
      </c>
      <c r="E2018" s="1">
        <v>85299049</v>
      </c>
      <c r="F2018" s="1" t="s">
        <v>266</v>
      </c>
      <c r="G2018" s="1" t="s">
        <v>1616</v>
      </c>
      <c r="H2018" s="18">
        <v>9.7010299999999994</v>
      </c>
      <c r="I2018" s="19">
        <f t="shared" si="86"/>
        <v>13.858614285714285</v>
      </c>
      <c r="J2018" s="19">
        <f t="shared" si="90"/>
        <v>16.168383333333335</v>
      </c>
      <c r="K2018" s="4"/>
    </row>
    <row r="2019" spans="1:11" x14ac:dyDescent="0.25">
      <c r="A2019" s="4" t="s">
        <v>264</v>
      </c>
      <c r="B2019" s="1" t="s">
        <v>1624</v>
      </c>
      <c r="C2019" s="2"/>
      <c r="D2019" s="1" t="s">
        <v>266</v>
      </c>
      <c r="E2019" s="1">
        <v>85299049</v>
      </c>
      <c r="F2019" s="1" t="s">
        <v>266</v>
      </c>
      <c r="G2019" s="1" t="s">
        <v>1616</v>
      </c>
      <c r="H2019" s="18">
        <v>10.768999999999998</v>
      </c>
      <c r="I2019" s="19">
        <f t="shared" si="86"/>
        <v>15.384285714285713</v>
      </c>
      <c r="J2019" s="19">
        <f t="shared" si="90"/>
        <v>17.948333333333331</v>
      </c>
      <c r="K2019" s="4"/>
    </row>
    <row r="2020" spans="1:11" x14ac:dyDescent="0.25">
      <c r="A2020" s="4" t="s">
        <v>264</v>
      </c>
      <c r="B2020" s="1" t="s">
        <v>1625</v>
      </c>
      <c r="C2020" s="2"/>
      <c r="D2020" s="1" t="s">
        <v>266</v>
      </c>
      <c r="E2020" s="1">
        <v>85299049</v>
      </c>
      <c r="F2020" s="1" t="s">
        <v>266</v>
      </c>
      <c r="G2020" s="1" t="s">
        <v>1616</v>
      </c>
      <c r="H2020" s="18">
        <v>11.997908600000001</v>
      </c>
      <c r="I2020" s="19">
        <f t="shared" ref="I2020:I2083" si="91">H2020/0.7</f>
        <v>17.13986942857143</v>
      </c>
      <c r="J2020" s="19">
        <f t="shared" si="90"/>
        <v>19.996514333333334</v>
      </c>
      <c r="K2020" s="4"/>
    </row>
    <row r="2021" spans="1:11" x14ac:dyDescent="0.25">
      <c r="A2021" s="4" t="s">
        <v>264</v>
      </c>
      <c r="B2021" s="1" t="s">
        <v>1626</v>
      </c>
      <c r="C2021" s="2"/>
      <c r="D2021" s="1" t="s">
        <v>266</v>
      </c>
      <c r="E2021" s="1">
        <v>85299049</v>
      </c>
      <c r="F2021" s="1" t="s">
        <v>266</v>
      </c>
      <c r="G2021" s="1" t="s">
        <v>1616</v>
      </c>
      <c r="H2021" s="18">
        <v>10.768999999999998</v>
      </c>
      <c r="I2021" s="19">
        <f t="shared" si="91"/>
        <v>15.384285714285713</v>
      </c>
      <c r="J2021" s="19">
        <f t="shared" si="90"/>
        <v>17.948333333333331</v>
      </c>
      <c r="K2021" s="4"/>
    </row>
    <row r="2022" spans="1:11" x14ac:dyDescent="0.25">
      <c r="A2022" s="4" t="s">
        <v>264</v>
      </c>
      <c r="B2022" s="1" t="s">
        <v>1627</v>
      </c>
      <c r="C2022" s="2"/>
      <c r="D2022" s="1" t="s">
        <v>266</v>
      </c>
      <c r="E2022" s="1">
        <v>85299049</v>
      </c>
      <c r="F2022" s="1" t="s">
        <v>266</v>
      </c>
      <c r="G2022" s="1" t="s">
        <v>1616</v>
      </c>
      <c r="H2022" s="18">
        <v>32.339999999999996</v>
      </c>
      <c r="I2022" s="19">
        <f t="shared" si="91"/>
        <v>46.199999999999996</v>
      </c>
      <c r="J2022" s="19">
        <f t="shared" si="90"/>
        <v>53.9</v>
      </c>
      <c r="K2022" s="4"/>
    </row>
    <row r="2023" spans="1:11" x14ac:dyDescent="0.25">
      <c r="A2023" s="4" t="s">
        <v>264</v>
      </c>
      <c r="B2023" s="1" t="s">
        <v>1628</v>
      </c>
      <c r="C2023" s="2"/>
      <c r="D2023" s="1" t="s">
        <v>266</v>
      </c>
      <c r="E2023" s="1">
        <v>85299049</v>
      </c>
      <c r="F2023" s="1" t="s">
        <v>266</v>
      </c>
      <c r="G2023" s="1" t="s">
        <v>1616</v>
      </c>
      <c r="H2023" s="18">
        <v>49.5</v>
      </c>
      <c r="I2023" s="19">
        <f t="shared" si="91"/>
        <v>70.714285714285722</v>
      </c>
      <c r="J2023" s="19">
        <f t="shared" si="90"/>
        <v>82.5</v>
      </c>
      <c r="K2023" s="4"/>
    </row>
    <row r="2024" spans="1:11" x14ac:dyDescent="0.25">
      <c r="A2024" s="4" t="s">
        <v>264</v>
      </c>
      <c r="B2024" s="1" t="s">
        <v>1629</v>
      </c>
      <c r="C2024" s="2"/>
      <c r="D2024" s="1" t="s">
        <v>266</v>
      </c>
      <c r="E2024" s="1">
        <v>85443000</v>
      </c>
      <c r="F2024" s="1" t="s">
        <v>266</v>
      </c>
      <c r="G2024" s="1" t="s">
        <v>1616</v>
      </c>
      <c r="H2024" s="20">
        <v>73.7</v>
      </c>
      <c r="I2024" s="19">
        <f t="shared" si="91"/>
        <v>105.28571428571429</v>
      </c>
      <c r="J2024" s="19">
        <f>IF(H2024&gt;=90,(H2024/0.7),(H2024/0.6))</f>
        <v>122.83333333333334</v>
      </c>
      <c r="K2024" s="4"/>
    </row>
    <row r="2025" spans="1:11" x14ac:dyDescent="0.25">
      <c r="A2025" s="4" t="s">
        <v>264</v>
      </c>
      <c r="B2025" s="1" t="s">
        <v>1630</v>
      </c>
      <c r="C2025" s="2"/>
      <c r="D2025" s="1" t="s">
        <v>266</v>
      </c>
      <c r="E2025" s="1">
        <v>85443000</v>
      </c>
      <c r="F2025" s="1" t="s">
        <v>266</v>
      </c>
      <c r="G2025" s="1" t="s">
        <v>1616</v>
      </c>
      <c r="H2025" s="20">
        <v>26.4</v>
      </c>
      <c r="I2025" s="19">
        <f t="shared" si="91"/>
        <v>37.714285714285715</v>
      </c>
      <c r="J2025" s="19">
        <f>IF(H2025&gt;=90,(H2025/0.7),(H2025/0.6))</f>
        <v>44</v>
      </c>
      <c r="K2025" s="4"/>
    </row>
    <row r="2026" spans="1:11" x14ac:dyDescent="0.25">
      <c r="A2026" s="4" t="s">
        <v>264</v>
      </c>
      <c r="B2026" s="1" t="s">
        <v>1631</v>
      </c>
      <c r="C2026" s="2"/>
      <c r="D2026" s="1" t="s">
        <v>266</v>
      </c>
      <c r="E2026" s="1">
        <v>85443000</v>
      </c>
      <c r="F2026" s="1" t="s">
        <v>266</v>
      </c>
      <c r="G2026" s="1" t="s">
        <v>1616</v>
      </c>
      <c r="H2026" s="20">
        <v>26.4</v>
      </c>
      <c r="I2026" s="19">
        <f t="shared" si="91"/>
        <v>37.714285714285715</v>
      </c>
      <c r="J2026" s="19">
        <f>IF(H2026&gt;=90,(H2026/0.7),(H2026/0.6))</f>
        <v>44</v>
      </c>
      <c r="K2026" s="4"/>
    </row>
    <row r="2027" spans="1:11" x14ac:dyDescent="0.25">
      <c r="A2027" s="4" t="s">
        <v>264</v>
      </c>
      <c r="B2027" s="1" t="s">
        <v>1632</v>
      </c>
      <c r="C2027" s="2"/>
      <c r="D2027" s="1" t="s">
        <v>266</v>
      </c>
      <c r="E2027" s="1">
        <v>85443000</v>
      </c>
      <c r="F2027" s="1" t="s">
        <v>266</v>
      </c>
      <c r="G2027" s="1" t="s">
        <v>1616</v>
      </c>
      <c r="H2027" s="20">
        <v>26.4</v>
      </c>
      <c r="I2027" s="19">
        <f t="shared" si="91"/>
        <v>37.714285714285715</v>
      </c>
      <c r="J2027" s="19">
        <f>IF(H2027&gt;=90,(H2027/0.7),(H2027/0.6))</f>
        <v>44</v>
      </c>
      <c r="K2027" s="4"/>
    </row>
    <row r="2028" spans="1:11" x14ac:dyDescent="0.25">
      <c r="A2028" s="4" t="s">
        <v>264</v>
      </c>
      <c r="B2028" s="1" t="s">
        <v>1633</v>
      </c>
      <c r="C2028" s="2"/>
      <c r="D2028" s="1" t="s">
        <v>266</v>
      </c>
      <c r="E2028" s="1">
        <v>85443000</v>
      </c>
      <c r="F2028" s="1" t="s">
        <v>266</v>
      </c>
      <c r="G2028" s="1" t="s">
        <v>1616</v>
      </c>
      <c r="H2028" s="20">
        <v>26.4</v>
      </c>
      <c r="I2028" s="19">
        <f t="shared" si="91"/>
        <v>37.714285714285715</v>
      </c>
      <c r="J2028" s="19">
        <f>IF(H2028&gt;=90,(H2028/0.7),(H2028/0.6))</f>
        <v>44</v>
      </c>
      <c r="K2028" s="4"/>
    </row>
    <row r="2029" spans="1:11" x14ac:dyDescent="0.25">
      <c r="A2029" s="4" t="s">
        <v>264</v>
      </c>
      <c r="B2029" s="1" t="s">
        <v>1634</v>
      </c>
      <c r="C2029" s="2"/>
      <c r="D2029" s="1" t="s">
        <v>266</v>
      </c>
      <c r="E2029" s="1">
        <v>85299049</v>
      </c>
      <c r="F2029" s="1" t="s">
        <v>266</v>
      </c>
      <c r="G2029" s="1" t="s">
        <v>276</v>
      </c>
      <c r="H2029" s="18">
        <v>9.9439999999999991</v>
      </c>
      <c r="I2029" s="19">
        <f t="shared" si="91"/>
        <v>14.205714285714285</v>
      </c>
      <c r="J2029" s="19">
        <f t="shared" ref="J2029:J2034" si="92">H2029/0.6</f>
        <v>16.573333333333334</v>
      </c>
      <c r="K2029" s="4"/>
    </row>
    <row r="2030" spans="1:11" x14ac:dyDescent="0.25">
      <c r="A2030" s="4" t="s">
        <v>264</v>
      </c>
      <c r="B2030" s="1" t="s">
        <v>1635</v>
      </c>
      <c r="C2030" s="2">
        <v>0.34</v>
      </c>
      <c r="D2030" s="1" t="s">
        <v>266</v>
      </c>
      <c r="E2030" s="1">
        <v>85299049</v>
      </c>
      <c r="F2030" s="1" t="s">
        <v>266</v>
      </c>
      <c r="G2030" s="1" t="s">
        <v>276</v>
      </c>
      <c r="H2030" s="18">
        <v>9.9439999999999991</v>
      </c>
      <c r="I2030" s="19">
        <f t="shared" si="91"/>
        <v>14.205714285714285</v>
      </c>
      <c r="J2030" s="19">
        <f t="shared" si="92"/>
        <v>16.573333333333334</v>
      </c>
      <c r="K2030" s="4"/>
    </row>
    <row r="2031" spans="1:11" x14ac:dyDescent="0.25">
      <c r="A2031" s="4" t="s">
        <v>264</v>
      </c>
      <c r="B2031" s="1" t="s">
        <v>1636</v>
      </c>
      <c r="C2031" s="2"/>
      <c r="D2031" s="1" t="s">
        <v>266</v>
      </c>
      <c r="E2031" s="1">
        <v>85299049</v>
      </c>
      <c r="F2031" s="1" t="s">
        <v>266</v>
      </c>
      <c r="G2031" s="1" t="s">
        <v>276</v>
      </c>
      <c r="H2031" s="18">
        <v>12.661</v>
      </c>
      <c r="I2031" s="19">
        <f t="shared" si="91"/>
        <v>18.087142857142858</v>
      </c>
      <c r="J2031" s="19">
        <f t="shared" si="92"/>
        <v>21.101666666666667</v>
      </c>
      <c r="K2031" s="4"/>
    </row>
    <row r="2032" spans="1:11" x14ac:dyDescent="0.25">
      <c r="A2032" s="4" t="s">
        <v>264</v>
      </c>
      <c r="B2032" s="1" t="s">
        <v>1637</v>
      </c>
      <c r="C2032" s="2"/>
      <c r="D2032" s="1" t="s">
        <v>266</v>
      </c>
      <c r="E2032" s="1">
        <v>85299049</v>
      </c>
      <c r="F2032" s="1" t="s">
        <v>266</v>
      </c>
      <c r="G2032" s="1" t="s">
        <v>276</v>
      </c>
      <c r="H2032" s="18">
        <v>31.035744299999998</v>
      </c>
      <c r="I2032" s="19">
        <f t="shared" si="91"/>
        <v>44.33677757142857</v>
      </c>
      <c r="J2032" s="19">
        <f t="shared" si="92"/>
        <v>51.726240499999996</v>
      </c>
      <c r="K2032" s="4"/>
    </row>
    <row r="2033" spans="1:11" x14ac:dyDescent="0.25">
      <c r="A2033" s="4" t="s">
        <v>264</v>
      </c>
      <c r="B2033" s="1" t="s">
        <v>1638</v>
      </c>
      <c r="C2033" s="2">
        <v>0.84</v>
      </c>
      <c r="D2033" s="1" t="s">
        <v>266</v>
      </c>
      <c r="E2033" s="1">
        <v>85299049</v>
      </c>
      <c r="F2033" s="1" t="s">
        <v>266</v>
      </c>
      <c r="G2033" s="1" t="s">
        <v>276</v>
      </c>
      <c r="H2033" s="18">
        <v>27.5</v>
      </c>
      <c r="I2033" s="19">
        <f t="shared" si="91"/>
        <v>39.285714285714285</v>
      </c>
      <c r="J2033" s="19">
        <f t="shared" si="92"/>
        <v>45.833333333333336</v>
      </c>
      <c r="K2033" s="4"/>
    </row>
    <row r="2034" spans="1:11" x14ac:dyDescent="0.25">
      <c r="A2034" s="4" t="s">
        <v>264</v>
      </c>
      <c r="B2034" s="1" t="s">
        <v>1639</v>
      </c>
      <c r="C2034" s="2"/>
      <c r="D2034" s="1" t="s">
        <v>266</v>
      </c>
      <c r="E2034" s="1">
        <v>85299049</v>
      </c>
      <c r="F2034" s="1" t="s">
        <v>266</v>
      </c>
      <c r="G2034" s="1" t="s">
        <v>276</v>
      </c>
      <c r="H2034" s="18">
        <v>27.5</v>
      </c>
      <c r="I2034" s="19">
        <f t="shared" si="91"/>
        <v>39.285714285714285</v>
      </c>
      <c r="J2034" s="19">
        <f t="shared" si="92"/>
        <v>45.833333333333336</v>
      </c>
      <c r="K2034" s="4"/>
    </row>
    <row r="2035" spans="1:11" x14ac:dyDescent="0.25">
      <c r="A2035" s="4" t="s">
        <v>264</v>
      </c>
      <c r="B2035" s="1" t="s">
        <v>1640</v>
      </c>
      <c r="C2035" s="2"/>
      <c r="D2035" s="1" t="s">
        <v>266</v>
      </c>
      <c r="E2035" s="1">
        <v>85443000</v>
      </c>
      <c r="F2035" s="1" t="s">
        <v>266</v>
      </c>
      <c r="G2035" s="1" t="s">
        <v>276</v>
      </c>
      <c r="H2035" s="20">
        <v>16.5</v>
      </c>
      <c r="I2035" s="19">
        <f t="shared" si="91"/>
        <v>23.571428571428573</v>
      </c>
      <c r="J2035" s="19">
        <f>IF(H2035&gt;=90,(H2035/0.7),(H2035/0.6))</f>
        <v>27.5</v>
      </c>
      <c r="K2035" s="4"/>
    </row>
    <row r="2036" spans="1:11" x14ac:dyDescent="0.25">
      <c r="A2036" s="4" t="s">
        <v>264</v>
      </c>
      <c r="B2036" s="1" t="s">
        <v>1641</v>
      </c>
      <c r="C2036" s="8"/>
      <c r="D2036" s="1" t="s">
        <v>266</v>
      </c>
      <c r="E2036" s="1">
        <v>85443000</v>
      </c>
      <c r="F2036" s="3" t="s">
        <v>266</v>
      </c>
      <c r="G2036" s="3" t="s">
        <v>1642</v>
      </c>
      <c r="H2036" s="18">
        <v>7.5350000000000001</v>
      </c>
      <c r="I2036" s="19">
        <f t="shared" si="91"/>
        <v>10.764285714285716</v>
      </c>
      <c r="J2036" s="19">
        <f t="shared" ref="J2036:J2048" si="93">H2036/0.6</f>
        <v>12.558333333333334</v>
      </c>
      <c r="K2036" s="4"/>
    </row>
    <row r="2037" spans="1:11" x14ac:dyDescent="0.25">
      <c r="A2037" s="4" t="s">
        <v>264</v>
      </c>
      <c r="B2037" s="1" t="s">
        <v>1643</v>
      </c>
      <c r="C2037" s="8"/>
      <c r="D2037" s="1" t="s">
        <v>266</v>
      </c>
      <c r="E2037" s="1">
        <v>85443000</v>
      </c>
      <c r="F2037" s="3" t="s">
        <v>266</v>
      </c>
      <c r="G2037" s="3" t="s">
        <v>1642</v>
      </c>
      <c r="H2037" s="18">
        <v>32.329000000000001</v>
      </c>
      <c r="I2037" s="19">
        <f t="shared" si="91"/>
        <v>46.184285714285721</v>
      </c>
      <c r="J2037" s="19">
        <f t="shared" si="93"/>
        <v>53.881666666666668</v>
      </c>
      <c r="K2037" s="4"/>
    </row>
    <row r="2038" spans="1:11" x14ac:dyDescent="0.25">
      <c r="A2038" s="4" t="s">
        <v>264</v>
      </c>
      <c r="B2038" s="1" t="s">
        <v>1644</v>
      </c>
      <c r="C2038" s="8"/>
      <c r="D2038" s="1" t="s">
        <v>266</v>
      </c>
      <c r="E2038" s="1">
        <v>85443000</v>
      </c>
      <c r="F2038" s="3" t="s">
        <v>266</v>
      </c>
      <c r="G2038" s="3" t="s">
        <v>1642</v>
      </c>
      <c r="H2038" s="18">
        <v>7.5350000000000001</v>
      </c>
      <c r="I2038" s="19">
        <f t="shared" si="91"/>
        <v>10.764285714285716</v>
      </c>
      <c r="J2038" s="19">
        <f t="shared" si="93"/>
        <v>12.558333333333334</v>
      </c>
      <c r="K2038" s="4"/>
    </row>
    <row r="2039" spans="1:11" x14ac:dyDescent="0.25">
      <c r="A2039" s="4" t="s">
        <v>264</v>
      </c>
      <c r="B2039" s="1" t="s">
        <v>1645</v>
      </c>
      <c r="C2039" s="8"/>
      <c r="D2039" s="1" t="s">
        <v>266</v>
      </c>
      <c r="E2039" s="1">
        <v>85443000</v>
      </c>
      <c r="F2039" s="3" t="s">
        <v>266</v>
      </c>
      <c r="G2039" s="3" t="s">
        <v>1642</v>
      </c>
      <c r="H2039" s="18">
        <v>7.5350000000000001</v>
      </c>
      <c r="I2039" s="19">
        <f t="shared" si="91"/>
        <v>10.764285714285716</v>
      </c>
      <c r="J2039" s="19">
        <f t="shared" si="93"/>
        <v>12.558333333333334</v>
      </c>
      <c r="K2039" s="4"/>
    </row>
    <row r="2040" spans="1:11" x14ac:dyDescent="0.25">
      <c r="A2040" s="4" t="s">
        <v>264</v>
      </c>
      <c r="B2040" s="1" t="s">
        <v>1646</v>
      </c>
      <c r="C2040" s="2"/>
      <c r="D2040" s="1" t="s">
        <v>266</v>
      </c>
      <c r="E2040" s="1">
        <v>85443000</v>
      </c>
      <c r="F2040" s="1" t="s">
        <v>266</v>
      </c>
      <c r="G2040" s="1" t="s">
        <v>1642</v>
      </c>
      <c r="H2040" s="18">
        <v>4.851</v>
      </c>
      <c r="I2040" s="19">
        <f t="shared" si="91"/>
        <v>6.9300000000000006</v>
      </c>
      <c r="J2040" s="19">
        <f t="shared" si="93"/>
        <v>8.0850000000000009</v>
      </c>
      <c r="K2040" s="4"/>
    </row>
    <row r="2041" spans="1:11" x14ac:dyDescent="0.25">
      <c r="A2041" s="4" t="s">
        <v>264</v>
      </c>
      <c r="B2041" s="1" t="s">
        <v>1647</v>
      </c>
      <c r="C2041" s="2"/>
      <c r="D2041" s="1" t="s">
        <v>266</v>
      </c>
      <c r="E2041" s="1">
        <v>85443000</v>
      </c>
      <c r="F2041" s="1" t="s">
        <v>266</v>
      </c>
      <c r="G2041" s="1" t="s">
        <v>1642</v>
      </c>
      <c r="H2041" s="18">
        <v>4.95</v>
      </c>
      <c r="I2041" s="19">
        <f t="shared" si="91"/>
        <v>7.0714285714285721</v>
      </c>
      <c r="J2041" s="19">
        <f t="shared" si="93"/>
        <v>8.25</v>
      </c>
      <c r="K2041" s="4"/>
    </row>
    <row r="2042" spans="1:11" x14ac:dyDescent="0.25">
      <c r="A2042" s="4" t="s">
        <v>264</v>
      </c>
      <c r="B2042" s="1" t="s">
        <v>1648</v>
      </c>
      <c r="C2042" s="2"/>
      <c r="D2042" s="1" t="s">
        <v>266</v>
      </c>
      <c r="E2042" s="1">
        <v>85299049</v>
      </c>
      <c r="F2042" s="1" t="s">
        <v>266</v>
      </c>
      <c r="G2042" s="1" t="s">
        <v>1642</v>
      </c>
      <c r="H2042" s="18">
        <v>20.064</v>
      </c>
      <c r="I2042" s="19">
        <f t="shared" si="91"/>
        <v>28.662857142857145</v>
      </c>
      <c r="J2042" s="19">
        <f t="shared" si="93"/>
        <v>33.440000000000005</v>
      </c>
      <c r="K2042" s="4"/>
    </row>
    <row r="2043" spans="1:11" x14ac:dyDescent="0.25">
      <c r="A2043" s="4" t="s">
        <v>264</v>
      </c>
      <c r="B2043" s="1" t="s">
        <v>1649</v>
      </c>
      <c r="C2043" s="2"/>
      <c r="D2043" s="1" t="s">
        <v>266</v>
      </c>
      <c r="E2043" s="1">
        <v>85299049</v>
      </c>
      <c r="F2043" s="1" t="s">
        <v>266</v>
      </c>
      <c r="G2043" s="1" t="s">
        <v>1642</v>
      </c>
      <c r="H2043" s="18">
        <v>14.003</v>
      </c>
      <c r="I2043" s="19">
        <f t="shared" si="91"/>
        <v>20.004285714285714</v>
      </c>
      <c r="J2043" s="19">
        <f t="shared" si="93"/>
        <v>23.338333333333335</v>
      </c>
      <c r="K2043" s="4"/>
    </row>
    <row r="2044" spans="1:11" x14ac:dyDescent="0.25">
      <c r="A2044" s="4" t="s">
        <v>264</v>
      </c>
      <c r="B2044" s="1" t="s">
        <v>1650</v>
      </c>
      <c r="C2044" s="2"/>
      <c r="D2044" s="1" t="s">
        <v>266</v>
      </c>
      <c r="E2044" s="1">
        <v>85299049</v>
      </c>
      <c r="F2044" s="1" t="s">
        <v>266</v>
      </c>
      <c r="G2044" s="1" t="s">
        <v>1642</v>
      </c>
      <c r="H2044" s="18">
        <v>12.925000000000001</v>
      </c>
      <c r="I2044" s="19">
        <f t="shared" si="91"/>
        <v>18.464285714285715</v>
      </c>
      <c r="J2044" s="19">
        <f t="shared" si="93"/>
        <v>21.541666666666668</v>
      </c>
      <c r="K2044" s="4"/>
    </row>
    <row r="2045" spans="1:11" x14ac:dyDescent="0.25">
      <c r="A2045" s="4" t="s">
        <v>264</v>
      </c>
      <c r="B2045" s="1" t="s">
        <v>1651</v>
      </c>
      <c r="C2045" s="2"/>
      <c r="D2045" s="1" t="s">
        <v>266</v>
      </c>
      <c r="E2045" s="1">
        <v>85299049</v>
      </c>
      <c r="F2045" s="1" t="s">
        <v>266</v>
      </c>
      <c r="G2045" s="1" t="s">
        <v>1642</v>
      </c>
      <c r="H2045" s="18">
        <v>26.939</v>
      </c>
      <c r="I2045" s="19">
        <f t="shared" si="91"/>
        <v>38.484285714285718</v>
      </c>
      <c r="J2045" s="19">
        <f t="shared" si="93"/>
        <v>44.898333333333333</v>
      </c>
      <c r="K2045" s="4"/>
    </row>
    <row r="2046" spans="1:11" x14ac:dyDescent="0.25">
      <c r="A2046" s="4" t="s">
        <v>264</v>
      </c>
      <c r="B2046" s="1" t="s">
        <v>1652</v>
      </c>
      <c r="C2046" s="2"/>
      <c r="D2046" s="1" t="s">
        <v>266</v>
      </c>
      <c r="E2046" s="1">
        <v>85299049</v>
      </c>
      <c r="F2046" s="1" t="s">
        <v>266</v>
      </c>
      <c r="G2046" s="1" t="s">
        <v>1642</v>
      </c>
      <c r="H2046" s="18">
        <v>23.705000000000002</v>
      </c>
      <c r="I2046" s="19">
        <f t="shared" si="91"/>
        <v>33.864285714285721</v>
      </c>
      <c r="J2046" s="19">
        <f t="shared" si="93"/>
        <v>39.50833333333334</v>
      </c>
      <c r="K2046" s="4"/>
    </row>
    <row r="2047" spans="1:11" x14ac:dyDescent="0.25">
      <c r="A2047" s="4" t="s">
        <v>264</v>
      </c>
      <c r="B2047" s="1" t="s">
        <v>1653</v>
      </c>
      <c r="C2047" s="2"/>
      <c r="D2047" s="1" t="s">
        <v>266</v>
      </c>
      <c r="E2047" s="1">
        <v>85299049</v>
      </c>
      <c r="F2047" s="1" t="s">
        <v>266</v>
      </c>
      <c r="G2047" s="1" t="s">
        <v>1642</v>
      </c>
      <c r="H2047" s="18">
        <v>10.768999999999998</v>
      </c>
      <c r="I2047" s="19">
        <f t="shared" si="91"/>
        <v>15.384285714285713</v>
      </c>
      <c r="J2047" s="19">
        <f t="shared" si="93"/>
        <v>17.948333333333331</v>
      </c>
      <c r="K2047" s="4"/>
    </row>
    <row r="2048" spans="1:11" x14ac:dyDescent="0.25">
      <c r="A2048" s="4" t="s">
        <v>264</v>
      </c>
      <c r="B2048" s="1" t="s">
        <v>1654</v>
      </c>
      <c r="C2048" s="2"/>
      <c r="D2048" s="1" t="s">
        <v>266</v>
      </c>
      <c r="E2048" s="1">
        <v>85299049</v>
      </c>
      <c r="F2048" s="1" t="s">
        <v>266</v>
      </c>
      <c r="G2048" s="1" t="s">
        <v>1642</v>
      </c>
      <c r="H2048" s="18">
        <v>32.339999999999996</v>
      </c>
      <c r="I2048" s="19">
        <f t="shared" si="91"/>
        <v>46.199999999999996</v>
      </c>
      <c r="J2048" s="19">
        <f t="shared" si="93"/>
        <v>53.9</v>
      </c>
      <c r="K2048" s="4"/>
    </row>
    <row r="2049" spans="1:11" x14ac:dyDescent="0.25">
      <c r="A2049" s="4" t="s">
        <v>264</v>
      </c>
      <c r="B2049" s="1" t="s">
        <v>1655</v>
      </c>
      <c r="C2049" s="2"/>
      <c r="D2049" s="1" t="s">
        <v>266</v>
      </c>
      <c r="E2049" s="1">
        <v>85443000</v>
      </c>
      <c r="F2049" s="1" t="s">
        <v>266</v>
      </c>
      <c r="G2049" s="1" t="s">
        <v>1642</v>
      </c>
      <c r="H2049" s="20">
        <v>16.5</v>
      </c>
      <c r="I2049" s="19">
        <f t="shared" si="91"/>
        <v>23.571428571428573</v>
      </c>
      <c r="J2049" s="19">
        <f>IF(H2049&gt;=90,(H2049/0.7),(H2049/0.6))</f>
        <v>27.5</v>
      </c>
      <c r="K2049" s="4"/>
    </row>
    <row r="2050" spans="1:11" x14ac:dyDescent="0.25">
      <c r="A2050" s="4" t="s">
        <v>264</v>
      </c>
      <c r="B2050" s="1" t="s">
        <v>1656</v>
      </c>
      <c r="C2050" s="2"/>
      <c r="D2050" s="1" t="s">
        <v>266</v>
      </c>
      <c r="E2050" s="1">
        <v>85443000</v>
      </c>
      <c r="F2050" s="1" t="s">
        <v>266</v>
      </c>
      <c r="G2050" s="1" t="s">
        <v>1642</v>
      </c>
      <c r="H2050" s="20">
        <v>16.5</v>
      </c>
      <c r="I2050" s="19">
        <f t="shared" si="91"/>
        <v>23.571428571428573</v>
      </c>
      <c r="J2050" s="19">
        <f>IF(H2050&gt;=90,(H2050/0.7),(H2050/0.6))</f>
        <v>27.5</v>
      </c>
      <c r="K2050" s="4"/>
    </row>
    <row r="2051" spans="1:11" x14ac:dyDescent="0.25">
      <c r="A2051" s="4" t="s">
        <v>264</v>
      </c>
      <c r="B2051" s="1" t="s">
        <v>1657</v>
      </c>
      <c r="C2051" s="2"/>
      <c r="D2051" s="1" t="s">
        <v>266</v>
      </c>
      <c r="E2051" s="1">
        <v>85443000</v>
      </c>
      <c r="F2051" s="1" t="s">
        <v>266</v>
      </c>
      <c r="G2051" s="1" t="s">
        <v>1642</v>
      </c>
      <c r="H2051" s="20">
        <v>16.5</v>
      </c>
      <c r="I2051" s="19">
        <f t="shared" si="91"/>
        <v>23.571428571428573</v>
      </c>
      <c r="J2051" s="19">
        <f>IF(H2051&gt;=90,(H2051/0.7),(H2051/0.6))</f>
        <v>27.5</v>
      </c>
      <c r="K2051" s="4"/>
    </row>
    <row r="2052" spans="1:11" x14ac:dyDescent="0.25">
      <c r="A2052" s="4" t="s">
        <v>264</v>
      </c>
      <c r="B2052" s="1" t="s">
        <v>1658</v>
      </c>
      <c r="C2052" s="8"/>
      <c r="D2052" s="1" t="s">
        <v>266</v>
      </c>
      <c r="E2052" s="1">
        <v>85443000</v>
      </c>
      <c r="F2052" s="3" t="s">
        <v>266</v>
      </c>
      <c r="G2052" s="3" t="s">
        <v>1659</v>
      </c>
      <c r="H2052" s="18">
        <v>9.6689999999999987</v>
      </c>
      <c r="I2052" s="19">
        <f t="shared" si="91"/>
        <v>13.812857142857142</v>
      </c>
      <c r="J2052" s="19">
        <f t="shared" ref="J2052:J2075" si="94">H2052/0.6</f>
        <v>16.114999999999998</v>
      </c>
      <c r="K2052" s="4"/>
    </row>
    <row r="2053" spans="1:11" x14ac:dyDescent="0.25">
      <c r="A2053" s="4" t="s">
        <v>264</v>
      </c>
      <c r="B2053" s="1" t="s">
        <v>1660</v>
      </c>
      <c r="C2053" s="8"/>
      <c r="D2053" s="1" t="s">
        <v>266</v>
      </c>
      <c r="E2053" s="1">
        <v>85443000</v>
      </c>
      <c r="F2053" s="3" t="s">
        <v>266</v>
      </c>
      <c r="G2053" s="3" t="s">
        <v>1659</v>
      </c>
      <c r="H2053" s="18">
        <v>7.5350000000000001</v>
      </c>
      <c r="I2053" s="19">
        <f t="shared" si="91"/>
        <v>10.764285714285716</v>
      </c>
      <c r="J2053" s="19">
        <f t="shared" si="94"/>
        <v>12.558333333333334</v>
      </c>
      <c r="K2053" s="4"/>
    </row>
    <row r="2054" spans="1:11" x14ac:dyDescent="0.25">
      <c r="A2054" s="4" t="s">
        <v>264</v>
      </c>
      <c r="B2054" s="1" t="s">
        <v>1661</v>
      </c>
      <c r="C2054" s="8"/>
      <c r="D2054" s="1" t="s">
        <v>266</v>
      </c>
      <c r="E2054" s="1">
        <v>85443000</v>
      </c>
      <c r="F2054" s="3" t="s">
        <v>266</v>
      </c>
      <c r="G2054" s="3" t="s">
        <v>1659</v>
      </c>
      <c r="H2054" s="18">
        <v>7.6890000000000001</v>
      </c>
      <c r="I2054" s="19">
        <f t="shared" si="91"/>
        <v>10.984285714285715</v>
      </c>
      <c r="J2054" s="19">
        <f t="shared" si="94"/>
        <v>12.815000000000001</v>
      </c>
      <c r="K2054" s="4"/>
    </row>
    <row r="2055" spans="1:11" x14ac:dyDescent="0.25">
      <c r="A2055" s="4" t="s">
        <v>264</v>
      </c>
      <c r="B2055" s="1" t="s">
        <v>1662</v>
      </c>
      <c r="C2055" s="8"/>
      <c r="D2055" s="1" t="s">
        <v>266</v>
      </c>
      <c r="E2055" s="1">
        <v>85443000</v>
      </c>
      <c r="F2055" s="3" t="s">
        <v>266</v>
      </c>
      <c r="G2055" s="3" t="s">
        <v>1659</v>
      </c>
      <c r="H2055" s="18">
        <v>46.026643333333332</v>
      </c>
      <c r="I2055" s="19">
        <f t="shared" si="91"/>
        <v>65.752347619047626</v>
      </c>
      <c r="J2055" s="19">
        <f t="shared" si="94"/>
        <v>76.711072222222228</v>
      </c>
      <c r="K2055" s="4"/>
    </row>
    <row r="2056" spans="1:11" x14ac:dyDescent="0.25">
      <c r="A2056" s="4" t="s">
        <v>264</v>
      </c>
      <c r="B2056" s="1" t="s">
        <v>1663</v>
      </c>
      <c r="C2056" s="8"/>
      <c r="D2056" s="1" t="s">
        <v>266</v>
      </c>
      <c r="E2056" s="1">
        <v>85443000</v>
      </c>
      <c r="F2056" s="3" t="s">
        <v>266</v>
      </c>
      <c r="G2056" s="3" t="s">
        <v>1659</v>
      </c>
      <c r="H2056" s="18">
        <v>36.654789999999998</v>
      </c>
      <c r="I2056" s="19">
        <f t="shared" si="91"/>
        <v>52.363985714285718</v>
      </c>
      <c r="J2056" s="19">
        <f t="shared" si="94"/>
        <v>61.091316666666664</v>
      </c>
      <c r="K2056" s="4"/>
    </row>
    <row r="2057" spans="1:11" x14ac:dyDescent="0.25">
      <c r="A2057" s="4" t="s">
        <v>264</v>
      </c>
      <c r="B2057" s="1" t="s">
        <v>1664</v>
      </c>
      <c r="C2057" s="8"/>
      <c r="D2057" s="1" t="s">
        <v>266</v>
      </c>
      <c r="E2057" s="1">
        <v>85443000</v>
      </c>
      <c r="F2057" s="3" t="s">
        <v>266</v>
      </c>
      <c r="G2057" s="3" t="s">
        <v>1659</v>
      </c>
      <c r="H2057" s="18">
        <v>9.702</v>
      </c>
      <c r="I2057" s="19">
        <f t="shared" si="91"/>
        <v>13.860000000000001</v>
      </c>
      <c r="J2057" s="19">
        <f t="shared" si="94"/>
        <v>16.170000000000002</v>
      </c>
      <c r="K2057" s="4"/>
    </row>
    <row r="2058" spans="1:11" x14ac:dyDescent="0.25">
      <c r="A2058" s="4" t="s">
        <v>264</v>
      </c>
      <c r="B2058" s="1" t="s">
        <v>1665</v>
      </c>
      <c r="C2058" s="2"/>
      <c r="D2058" s="1" t="s">
        <v>266</v>
      </c>
      <c r="E2058" s="1">
        <v>85443000</v>
      </c>
      <c r="F2058" s="1" t="s">
        <v>266</v>
      </c>
      <c r="G2058" s="1" t="s">
        <v>1659</v>
      </c>
      <c r="H2058" s="18">
        <v>3.2230000000000003</v>
      </c>
      <c r="I2058" s="19">
        <f t="shared" si="91"/>
        <v>4.604285714285715</v>
      </c>
      <c r="J2058" s="19">
        <f t="shared" si="94"/>
        <v>5.371666666666667</v>
      </c>
      <c r="K2058" s="4"/>
    </row>
    <row r="2059" spans="1:11" x14ac:dyDescent="0.25">
      <c r="A2059" s="4" t="s">
        <v>264</v>
      </c>
      <c r="B2059" s="1" t="s">
        <v>1666</v>
      </c>
      <c r="C2059" s="2"/>
      <c r="D2059" s="1" t="s">
        <v>266</v>
      </c>
      <c r="E2059" s="1">
        <v>85443000</v>
      </c>
      <c r="F2059" s="1" t="s">
        <v>266</v>
      </c>
      <c r="G2059" s="1" t="s">
        <v>1659</v>
      </c>
      <c r="H2059" s="18">
        <v>3.2230000000000003</v>
      </c>
      <c r="I2059" s="19">
        <f t="shared" si="91"/>
        <v>4.604285714285715</v>
      </c>
      <c r="J2059" s="19">
        <f t="shared" si="94"/>
        <v>5.371666666666667</v>
      </c>
      <c r="K2059" s="4"/>
    </row>
    <row r="2060" spans="1:11" x14ac:dyDescent="0.25">
      <c r="A2060" s="4" t="s">
        <v>264</v>
      </c>
      <c r="B2060" s="1" t="s">
        <v>1667</v>
      </c>
      <c r="C2060" s="2"/>
      <c r="D2060" s="1" t="s">
        <v>266</v>
      </c>
      <c r="E2060" s="1">
        <v>85443000</v>
      </c>
      <c r="F2060" s="1" t="s">
        <v>266</v>
      </c>
      <c r="G2060" s="1" t="s">
        <v>1659</v>
      </c>
      <c r="H2060" s="18">
        <v>3.2230000000000003</v>
      </c>
      <c r="I2060" s="19">
        <f t="shared" si="91"/>
        <v>4.604285714285715</v>
      </c>
      <c r="J2060" s="19">
        <f t="shared" si="94"/>
        <v>5.371666666666667</v>
      </c>
      <c r="K2060" s="4"/>
    </row>
    <row r="2061" spans="1:11" x14ac:dyDescent="0.25">
      <c r="A2061" s="4" t="s">
        <v>264</v>
      </c>
      <c r="B2061" s="1" t="s">
        <v>1668</v>
      </c>
      <c r="C2061" s="2">
        <v>0.8</v>
      </c>
      <c r="D2061" s="1" t="s">
        <v>266</v>
      </c>
      <c r="E2061" s="1">
        <v>85443000</v>
      </c>
      <c r="F2061" s="1" t="s">
        <v>266</v>
      </c>
      <c r="G2061" s="1" t="s">
        <v>1659</v>
      </c>
      <c r="H2061" s="18">
        <v>42.360999999999997</v>
      </c>
      <c r="I2061" s="19">
        <f t="shared" si="91"/>
        <v>60.515714285714289</v>
      </c>
      <c r="J2061" s="19">
        <f t="shared" si="94"/>
        <v>70.601666666666659</v>
      </c>
      <c r="K2061" s="4"/>
    </row>
    <row r="2062" spans="1:11" x14ac:dyDescent="0.25">
      <c r="A2062" s="4" t="s">
        <v>264</v>
      </c>
      <c r="B2062" s="1" t="s">
        <v>1669</v>
      </c>
      <c r="C2062" s="2"/>
      <c r="D2062" s="1" t="s">
        <v>266</v>
      </c>
      <c r="E2062" s="1">
        <v>85443000</v>
      </c>
      <c r="F2062" s="1" t="s">
        <v>266</v>
      </c>
      <c r="G2062" s="1" t="s">
        <v>1659</v>
      </c>
      <c r="H2062" s="18">
        <v>15.432576666666664</v>
      </c>
      <c r="I2062" s="19">
        <f t="shared" si="91"/>
        <v>22.046538095238095</v>
      </c>
      <c r="J2062" s="19">
        <f t="shared" si="94"/>
        <v>25.720961111111109</v>
      </c>
      <c r="K2062" s="4"/>
    </row>
    <row r="2063" spans="1:11" x14ac:dyDescent="0.25">
      <c r="A2063" s="4" t="s">
        <v>264</v>
      </c>
      <c r="B2063" s="1" t="s">
        <v>1670</v>
      </c>
      <c r="C2063" s="2"/>
      <c r="D2063" s="1" t="s">
        <v>266</v>
      </c>
      <c r="E2063" s="1">
        <v>85443000</v>
      </c>
      <c r="F2063" s="1" t="s">
        <v>266</v>
      </c>
      <c r="G2063" s="1" t="s">
        <v>1659</v>
      </c>
      <c r="H2063" s="18">
        <v>3.9888466666666664</v>
      </c>
      <c r="I2063" s="19">
        <f t="shared" si="91"/>
        <v>5.6983523809523806</v>
      </c>
      <c r="J2063" s="19">
        <f t="shared" si="94"/>
        <v>6.648077777777778</v>
      </c>
      <c r="K2063" s="4"/>
    </row>
    <row r="2064" spans="1:11" x14ac:dyDescent="0.25">
      <c r="A2064" s="4" t="s">
        <v>264</v>
      </c>
      <c r="B2064" s="1" t="s">
        <v>1671</v>
      </c>
      <c r="C2064" s="2"/>
      <c r="D2064" s="1" t="s">
        <v>266</v>
      </c>
      <c r="E2064" s="1">
        <v>85443000</v>
      </c>
      <c r="F2064" s="1" t="s">
        <v>266</v>
      </c>
      <c r="G2064" s="1" t="s">
        <v>1659</v>
      </c>
      <c r="H2064" s="18">
        <v>4.5</v>
      </c>
      <c r="I2064" s="19">
        <f t="shared" si="91"/>
        <v>6.4285714285714288</v>
      </c>
      <c r="J2064" s="19">
        <f t="shared" si="94"/>
        <v>7.5</v>
      </c>
      <c r="K2064" s="4"/>
    </row>
    <row r="2065" spans="1:11" x14ac:dyDescent="0.25">
      <c r="A2065" s="4" t="s">
        <v>264</v>
      </c>
      <c r="B2065" s="1" t="s">
        <v>1672</v>
      </c>
      <c r="C2065" s="2"/>
      <c r="D2065" s="1" t="s">
        <v>266</v>
      </c>
      <c r="E2065" s="1">
        <v>85299049</v>
      </c>
      <c r="F2065" s="1" t="s">
        <v>266</v>
      </c>
      <c r="G2065" s="1" t="s">
        <v>1659</v>
      </c>
      <c r="H2065" s="18">
        <v>11.55</v>
      </c>
      <c r="I2065" s="19">
        <f t="shared" si="91"/>
        <v>16.500000000000004</v>
      </c>
      <c r="J2065" s="19">
        <f t="shared" si="94"/>
        <v>19.250000000000004</v>
      </c>
      <c r="K2065" s="4"/>
    </row>
    <row r="2066" spans="1:11" x14ac:dyDescent="0.25">
      <c r="A2066" s="4" t="s">
        <v>264</v>
      </c>
      <c r="B2066" s="1" t="s">
        <v>1673</v>
      </c>
      <c r="C2066" s="2"/>
      <c r="D2066" s="1" t="s">
        <v>266</v>
      </c>
      <c r="E2066" s="1">
        <v>85299049</v>
      </c>
      <c r="F2066" s="1" t="s">
        <v>266</v>
      </c>
      <c r="G2066" s="1" t="s">
        <v>1659</v>
      </c>
      <c r="H2066" s="18">
        <v>28.49</v>
      </c>
      <c r="I2066" s="19">
        <f t="shared" si="91"/>
        <v>40.700000000000003</v>
      </c>
      <c r="J2066" s="19">
        <f t="shared" si="94"/>
        <v>47.483333333333334</v>
      </c>
      <c r="K2066" s="4"/>
    </row>
    <row r="2067" spans="1:11" x14ac:dyDescent="0.25">
      <c r="A2067" s="4" t="s">
        <v>264</v>
      </c>
      <c r="B2067" s="1" t="s">
        <v>1674</v>
      </c>
      <c r="C2067" s="2"/>
      <c r="D2067" s="1" t="s">
        <v>266</v>
      </c>
      <c r="E2067" s="1">
        <v>85299049</v>
      </c>
      <c r="F2067" s="1" t="s">
        <v>266</v>
      </c>
      <c r="G2067" s="1" t="s">
        <v>1659</v>
      </c>
      <c r="H2067" s="18">
        <v>81.24854666666667</v>
      </c>
      <c r="I2067" s="19">
        <f t="shared" si="91"/>
        <v>116.0693523809524</v>
      </c>
      <c r="J2067" s="19">
        <f t="shared" si="94"/>
        <v>135.41424444444445</v>
      </c>
      <c r="K2067" s="4"/>
    </row>
    <row r="2068" spans="1:11" x14ac:dyDescent="0.25">
      <c r="A2068" s="4" t="s">
        <v>264</v>
      </c>
      <c r="B2068" s="1" t="s">
        <v>1675</v>
      </c>
      <c r="C2068" s="2"/>
      <c r="D2068" s="1" t="s">
        <v>266</v>
      </c>
      <c r="E2068" s="1">
        <v>85299049</v>
      </c>
      <c r="F2068" s="1" t="s">
        <v>266</v>
      </c>
      <c r="G2068" s="1" t="s">
        <v>1659</v>
      </c>
      <c r="H2068" s="18">
        <v>21.747</v>
      </c>
      <c r="I2068" s="19">
        <f t="shared" si="91"/>
        <v>31.067142857142859</v>
      </c>
      <c r="J2068" s="19">
        <f t="shared" si="94"/>
        <v>36.245000000000005</v>
      </c>
      <c r="K2068" s="4"/>
    </row>
    <row r="2069" spans="1:11" x14ac:dyDescent="0.25">
      <c r="A2069" s="4" t="s">
        <v>264</v>
      </c>
      <c r="B2069" s="1" t="s">
        <v>1676</v>
      </c>
      <c r="C2069" s="2"/>
      <c r="D2069" s="1" t="s">
        <v>266</v>
      </c>
      <c r="E2069" s="1">
        <v>85299049</v>
      </c>
      <c r="F2069" s="1" t="s">
        <v>266</v>
      </c>
      <c r="G2069" s="1" t="s">
        <v>1659</v>
      </c>
      <c r="H2069" s="18">
        <v>22.55</v>
      </c>
      <c r="I2069" s="19">
        <f t="shared" si="91"/>
        <v>32.214285714285715</v>
      </c>
      <c r="J2069" s="19">
        <f t="shared" si="94"/>
        <v>37.583333333333336</v>
      </c>
      <c r="K2069" s="4"/>
    </row>
    <row r="2070" spans="1:11" x14ac:dyDescent="0.25">
      <c r="A2070" s="4" t="s">
        <v>264</v>
      </c>
      <c r="B2070" s="1" t="s">
        <v>1677</v>
      </c>
      <c r="C2070" s="2"/>
      <c r="D2070" s="1" t="s">
        <v>266</v>
      </c>
      <c r="E2070" s="1">
        <v>85299049</v>
      </c>
      <c r="F2070" s="1" t="s">
        <v>266</v>
      </c>
      <c r="G2070" s="1" t="s">
        <v>1659</v>
      </c>
      <c r="H2070" s="18">
        <v>30.712570266666663</v>
      </c>
      <c r="I2070" s="19">
        <f t="shared" si="91"/>
        <v>43.875100380952382</v>
      </c>
      <c r="J2070" s="19">
        <f t="shared" si="94"/>
        <v>51.187617111111109</v>
      </c>
      <c r="K2070" s="4"/>
    </row>
    <row r="2071" spans="1:11" x14ac:dyDescent="0.25">
      <c r="A2071" s="4" t="s">
        <v>264</v>
      </c>
      <c r="B2071" s="1" t="s">
        <v>1678</v>
      </c>
      <c r="C2071" s="2"/>
      <c r="D2071" s="1" t="s">
        <v>266</v>
      </c>
      <c r="E2071" s="1">
        <v>85299049</v>
      </c>
      <c r="F2071" s="1" t="s">
        <v>266</v>
      </c>
      <c r="G2071" s="1" t="s">
        <v>1659</v>
      </c>
      <c r="H2071" s="18">
        <v>19.887999999999998</v>
      </c>
      <c r="I2071" s="19">
        <f t="shared" si="91"/>
        <v>28.411428571428569</v>
      </c>
      <c r="J2071" s="19">
        <f t="shared" si="94"/>
        <v>33.146666666666668</v>
      </c>
      <c r="K2071" s="4"/>
    </row>
    <row r="2072" spans="1:11" x14ac:dyDescent="0.25">
      <c r="A2072" s="4" t="s">
        <v>264</v>
      </c>
      <c r="B2072" s="1" t="s">
        <v>1679</v>
      </c>
      <c r="C2072" s="2"/>
      <c r="D2072" s="1" t="s">
        <v>266</v>
      </c>
      <c r="E2072" s="1">
        <v>85299049</v>
      </c>
      <c r="F2072" s="1" t="s">
        <v>266</v>
      </c>
      <c r="G2072" s="1" t="s">
        <v>1659</v>
      </c>
      <c r="H2072" s="18">
        <v>75.900000000000006</v>
      </c>
      <c r="I2072" s="19">
        <f t="shared" si="91"/>
        <v>108.42857142857144</v>
      </c>
      <c r="J2072" s="19">
        <f t="shared" si="94"/>
        <v>126.50000000000001</v>
      </c>
      <c r="K2072" s="4"/>
    </row>
    <row r="2073" spans="1:11" x14ac:dyDescent="0.25">
      <c r="A2073" s="4" t="s">
        <v>264</v>
      </c>
      <c r="B2073" s="1" t="s">
        <v>1680</v>
      </c>
      <c r="C2073" s="2"/>
      <c r="D2073" s="1" t="s">
        <v>266</v>
      </c>
      <c r="E2073" s="1">
        <v>85299049</v>
      </c>
      <c r="F2073" s="1" t="s">
        <v>266</v>
      </c>
      <c r="G2073" s="1" t="s">
        <v>1659</v>
      </c>
      <c r="H2073" s="18">
        <v>10.768999999999998</v>
      </c>
      <c r="I2073" s="19">
        <f t="shared" si="91"/>
        <v>15.384285714285713</v>
      </c>
      <c r="J2073" s="19">
        <f t="shared" si="94"/>
        <v>17.948333333333331</v>
      </c>
      <c r="K2073" s="4"/>
    </row>
    <row r="2074" spans="1:11" x14ac:dyDescent="0.25">
      <c r="A2074" s="4" t="s">
        <v>264</v>
      </c>
      <c r="B2074" s="1" t="s">
        <v>1681</v>
      </c>
      <c r="C2074" s="2"/>
      <c r="D2074" s="1" t="s">
        <v>266</v>
      </c>
      <c r="E2074" s="1">
        <v>85299049</v>
      </c>
      <c r="F2074" s="1" t="s">
        <v>266</v>
      </c>
      <c r="G2074" s="1" t="s">
        <v>1659</v>
      </c>
      <c r="H2074" s="18">
        <v>346.5</v>
      </c>
      <c r="I2074" s="19">
        <f t="shared" si="91"/>
        <v>495.00000000000006</v>
      </c>
      <c r="J2074" s="19">
        <f t="shared" si="94"/>
        <v>577.5</v>
      </c>
      <c r="K2074" s="4"/>
    </row>
    <row r="2075" spans="1:11" x14ac:dyDescent="0.25">
      <c r="A2075" s="4" t="s">
        <v>264</v>
      </c>
      <c r="B2075" s="1" t="s">
        <v>1682</v>
      </c>
      <c r="C2075" s="2"/>
      <c r="D2075" s="1" t="s">
        <v>266</v>
      </c>
      <c r="E2075" s="1">
        <v>85299049</v>
      </c>
      <c r="F2075" s="1" t="s">
        <v>266</v>
      </c>
      <c r="G2075" s="1" t="s">
        <v>1659</v>
      </c>
      <c r="H2075" s="18">
        <v>434.06784333333331</v>
      </c>
      <c r="I2075" s="19">
        <f t="shared" si="91"/>
        <v>620.09691904761905</v>
      </c>
      <c r="J2075" s="19">
        <f t="shared" si="94"/>
        <v>723.44640555555554</v>
      </c>
      <c r="K2075" s="4"/>
    </row>
    <row r="2076" spans="1:11" x14ac:dyDescent="0.25">
      <c r="A2076" s="4" t="s">
        <v>264</v>
      </c>
      <c r="B2076" s="1" t="s">
        <v>1683</v>
      </c>
      <c r="C2076" s="2"/>
      <c r="D2076" s="1" t="s">
        <v>266</v>
      </c>
      <c r="E2076" s="1">
        <v>85443000</v>
      </c>
      <c r="F2076" s="1" t="s">
        <v>266</v>
      </c>
      <c r="G2076" s="1" t="s">
        <v>1659</v>
      </c>
      <c r="H2076" s="20">
        <v>78</v>
      </c>
      <c r="I2076" s="19">
        <f t="shared" si="91"/>
        <v>111.42857142857143</v>
      </c>
      <c r="J2076" s="19">
        <f t="shared" ref="J2076:J2081" si="95">IF(H2076&gt;=90,(H2076/0.7),(H2076/0.6))</f>
        <v>130</v>
      </c>
      <c r="K2076" s="4"/>
    </row>
    <row r="2077" spans="1:11" x14ac:dyDescent="0.25">
      <c r="A2077" s="4" t="s">
        <v>264</v>
      </c>
      <c r="B2077" s="1" t="s">
        <v>1684</v>
      </c>
      <c r="C2077" s="2"/>
      <c r="D2077" s="1" t="s">
        <v>266</v>
      </c>
      <c r="E2077" s="1">
        <v>85443000</v>
      </c>
      <c r="F2077" s="1" t="s">
        <v>266</v>
      </c>
      <c r="G2077" s="1" t="s">
        <v>1659</v>
      </c>
      <c r="H2077" s="20">
        <v>84.35</v>
      </c>
      <c r="I2077" s="19">
        <f t="shared" si="91"/>
        <v>120.5</v>
      </c>
      <c r="J2077" s="19">
        <f t="shared" si="95"/>
        <v>140.58333333333334</v>
      </c>
      <c r="K2077" s="4"/>
    </row>
    <row r="2078" spans="1:11" x14ac:dyDescent="0.25">
      <c r="A2078" s="4" t="s">
        <v>264</v>
      </c>
      <c r="B2078" s="1" t="s">
        <v>1685</v>
      </c>
      <c r="C2078" s="2"/>
      <c r="D2078" s="1" t="s">
        <v>266</v>
      </c>
      <c r="E2078" s="1">
        <v>85443000</v>
      </c>
      <c r="F2078" s="1" t="s">
        <v>266</v>
      </c>
      <c r="G2078" s="1" t="s">
        <v>1659</v>
      </c>
      <c r="H2078" s="20">
        <v>38.5</v>
      </c>
      <c r="I2078" s="19">
        <f t="shared" si="91"/>
        <v>55</v>
      </c>
      <c r="J2078" s="19">
        <f t="shared" si="95"/>
        <v>64.166666666666671</v>
      </c>
      <c r="K2078" s="4"/>
    </row>
    <row r="2079" spans="1:11" x14ac:dyDescent="0.25">
      <c r="A2079" s="4" t="s">
        <v>264</v>
      </c>
      <c r="B2079" s="1" t="s">
        <v>1686</v>
      </c>
      <c r="C2079" s="2"/>
      <c r="D2079" s="1" t="s">
        <v>266</v>
      </c>
      <c r="E2079" s="1">
        <v>85443000</v>
      </c>
      <c r="F2079" s="1" t="s">
        <v>266</v>
      </c>
      <c r="G2079" s="1" t="s">
        <v>1659</v>
      </c>
      <c r="H2079" s="20">
        <v>33</v>
      </c>
      <c r="I2079" s="19">
        <f t="shared" si="91"/>
        <v>47.142857142857146</v>
      </c>
      <c r="J2079" s="19">
        <f t="shared" si="95"/>
        <v>55</v>
      </c>
      <c r="K2079" s="4"/>
    </row>
    <row r="2080" spans="1:11" x14ac:dyDescent="0.25">
      <c r="A2080" s="4" t="s">
        <v>264</v>
      </c>
      <c r="B2080" s="1" t="s">
        <v>1687</v>
      </c>
      <c r="C2080" s="2"/>
      <c r="D2080" s="1" t="s">
        <v>266</v>
      </c>
      <c r="E2080" s="1">
        <v>85443000</v>
      </c>
      <c r="F2080" s="1" t="s">
        <v>266</v>
      </c>
      <c r="G2080" s="1" t="s">
        <v>1659</v>
      </c>
      <c r="H2080" s="20">
        <v>38.5</v>
      </c>
      <c r="I2080" s="19">
        <f t="shared" si="91"/>
        <v>55</v>
      </c>
      <c r="J2080" s="19">
        <f t="shared" si="95"/>
        <v>64.166666666666671</v>
      </c>
      <c r="K2080" s="4"/>
    </row>
    <row r="2081" spans="1:11" x14ac:dyDescent="0.25">
      <c r="A2081" s="4" t="s">
        <v>264</v>
      </c>
      <c r="B2081" s="1" t="s">
        <v>1688</v>
      </c>
      <c r="C2081" s="2"/>
      <c r="D2081" s="1" t="s">
        <v>266</v>
      </c>
      <c r="E2081" s="1">
        <v>85443000</v>
      </c>
      <c r="F2081" s="1" t="s">
        <v>266</v>
      </c>
      <c r="G2081" s="1" t="s">
        <v>1659</v>
      </c>
      <c r="H2081" s="20">
        <v>64.900000000000006</v>
      </c>
      <c r="I2081" s="19">
        <f t="shared" si="91"/>
        <v>92.714285714285722</v>
      </c>
      <c r="J2081" s="19">
        <f t="shared" si="95"/>
        <v>108.16666666666669</v>
      </c>
      <c r="K2081" s="4"/>
    </row>
    <row r="2082" spans="1:11" x14ac:dyDescent="0.25">
      <c r="A2082" s="4" t="s">
        <v>264</v>
      </c>
      <c r="B2082" s="1" t="s">
        <v>1689</v>
      </c>
      <c r="C2082" s="8"/>
      <c r="D2082" s="1" t="s">
        <v>266</v>
      </c>
      <c r="E2082" s="1">
        <v>85443000</v>
      </c>
      <c r="F2082" s="3" t="s">
        <v>266</v>
      </c>
      <c r="G2082" s="3" t="s">
        <v>1690</v>
      </c>
      <c r="H2082" s="18">
        <v>5.2690000000000001</v>
      </c>
      <c r="I2082" s="19">
        <f t="shared" si="91"/>
        <v>7.5271428571428576</v>
      </c>
      <c r="J2082" s="19">
        <f t="shared" ref="J2082:J2113" si="96">H2082/0.6</f>
        <v>8.7816666666666681</v>
      </c>
      <c r="K2082" s="4"/>
    </row>
    <row r="2083" spans="1:11" x14ac:dyDescent="0.25">
      <c r="A2083" s="4" t="s">
        <v>264</v>
      </c>
      <c r="B2083" s="1" t="s">
        <v>1691</v>
      </c>
      <c r="C2083" s="8"/>
      <c r="D2083" s="1" t="s">
        <v>266</v>
      </c>
      <c r="E2083" s="1">
        <v>85443000</v>
      </c>
      <c r="F2083" s="3" t="s">
        <v>266</v>
      </c>
      <c r="G2083" s="3" t="s">
        <v>1690</v>
      </c>
      <c r="H2083" s="18">
        <v>7.5350000000000001</v>
      </c>
      <c r="I2083" s="19">
        <f t="shared" si="91"/>
        <v>10.764285714285716</v>
      </c>
      <c r="J2083" s="19">
        <f t="shared" si="96"/>
        <v>12.558333333333334</v>
      </c>
      <c r="K2083" s="4"/>
    </row>
    <row r="2084" spans="1:11" x14ac:dyDescent="0.25">
      <c r="A2084" s="4" t="s">
        <v>264</v>
      </c>
      <c r="B2084" s="1" t="s">
        <v>1692</v>
      </c>
      <c r="C2084" s="8"/>
      <c r="D2084" s="1" t="s">
        <v>266</v>
      </c>
      <c r="E2084" s="1">
        <v>85443000</v>
      </c>
      <c r="F2084" s="3" t="s">
        <v>266</v>
      </c>
      <c r="G2084" s="3" t="s">
        <v>1690</v>
      </c>
      <c r="H2084" s="18">
        <v>6.6</v>
      </c>
      <c r="I2084" s="19">
        <f t="shared" ref="I2084:I2147" si="97">H2084/0.7</f>
        <v>9.4285714285714288</v>
      </c>
      <c r="J2084" s="19">
        <f t="shared" si="96"/>
        <v>11</v>
      </c>
      <c r="K2084" s="4"/>
    </row>
    <row r="2085" spans="1:11" x14ac:dyDescent="0.25">
      <c r="A2085" s="4" t="s">
        <v>264</v>
      </c>
      <c r="B2085" s="1" t="s">
        <v>1693</v>
      </c>
      <c r="C2085" s="8"/>
      <c r="D2085" s="1" t="s">
        <v>266</v>
      </c>
      <c r="E2085" s="1">
        <v>85443000</v>
      </c>
      <c r="F2085" s="3" t="s">
        <v>266</v>
      </c>
      <c r="G2085" s="3" t="s">
        <v>1690</v>
      </c>
      <c r="H2085" s="18">
        <v>17.181999999999999</v>
      </c>
      <c r="I2085" s="19">
        <f t="shared" si="97"/>
        <v>24.545714285714286</v>
      </c>
      <c r="J2085" s="19">
        <f t="shared" si="96"/>
        <v>28.636666666666667</v>
      </c>
      <c r="K2085" s="4"/>
    </row>
    <row r="2086" spans="1:11" x14ac:dyDescent="0.25">
      <c r="A2086" s="4" t="s">
        <v>264</v>
      </c>
      <c r="B2086" s="1" t="s">
        <v>1694</v>
      </c>
      <c r="C2086" s="8"/>
      <c r="D2086" s="1" t="s">
        <v>266</v>
      </c>
      <c r="E2086" s="1">
        <v>85443000</v>
      </c>
      <c r="F2086" s="3" t="s">
        <v>266</v>
      </c>
      <c r="G2086" s="3" t="s">
        <v>1690</v>
      </c>
      <c r="H2086" s="18">
        <v>7.6890000000000001</v>
      </c>
      <c r="I2086" s="19">
        <f t="shared" si="97"/>
        <v>10.984285714285715</v>
      </c>
      <c r="J2086" s="19">
        <f t="shared" si="96"/>
        <v>12.815000000000001</v>
      </c>
      <c r="K2086" s="4"/>
    </row>
    <row r="2087" spans="1:11" x14ac:dyDescent="0.25">
      <c r="A2087" s="4" t="s">
        <v>264</v>
      </c>
      <c r="B2087" s="1" t="s">
        <v>1695</v>
      </c>
      <c r="C2087" s="2"/>
      <c r="D2087" s="1" t="s">
        <v>266</v>
      </c>
      <c r="E2087" s="1">
        <v>85443000</v>
      </c>
      <c r="F2087" s="1" t="s">
        <v>266</v>
      </c>
      <c r="G2087" s="1" t="s">
        <v>1690</v>
      </c>
      <c r="H2087" s="18">
        <v>3.2230000000000003</v>
      </c>
      <c r="I2087" s="19">
        <f t="shared" si="97"/>
        <v>4.604285714285715</v>
      </c>
      <c r="J2087" s="19">
        <f t="shared" si="96"/>
        <v>5.371666666666667</v>
      </c>
      <c r="K2087" s="4"/>
    </row>
    <row r="2088" spans="1:11" x14ac:dyDescent="0.25">
      <c r="A2088" s="4" t="s">
        <v>264</v>
      </c>
      <c r="B2088" s="1" t="s">
        <v>1696</v>
      </c>
      <c r="C2088" s="2"/>
      <c r="D2088" s="1" t="s">
        <v>266</v>
      </c>
      <c r="E2088" s="1">
        <v>85443000</v>
      </c>
      <c r="F2088" s="1" t="s">
        <v>266</v>
      </c>
      <c r="G2088" s="1" t="s">
        <v>1690</v>
      </c>
      <c r="H2088" s="18">
        <v>2.6950000000000003</v>
      </c>
      <c r="I2088" s="19">
        <f t="shared" si="97"/>
        <v>3.8500000000000005</v>
      </c>
      <c r="J2088" s="19">
        <f t="shared" si="96"/>
        <v>4.4916666666666671</v>
      </c>
      <c r="K2088" s="4"/>
    </row>
    <row r="2089" spans="1:11" x14ac:dyDescent="0.25">
      <c r="A2089" s="4" t="s">
        <v>264</v>
      </c>
      <c r="B2089" s="1" t="s">
        <v>1697</v>
      </c>
      <c r="C2089" s="2"/>
      <c r="D2089" s="1" t="s">
        <v>266</v>
      </c>
      <c r="E2089" s="1">
        <v>85443000</v>
      </c>
      <c r="F2089" s="1" t="s">
        <v>266</v>
      </c>
      <c r="G2089" s="1" t="s">
        <v>1690</v>
      </c>
      <c r="H2089" s="18">
        <v>3.2230000000000003</v>
      </c>
      <c r="I2089" s="19">
        <f t="shared" si="97"/>
        <v>4.604285714285715</v>
      </c>
      <c r="J2089" s="19">
        <f t="shared" si="96"/>
        <v>5.371666666666667</v>
      </c>
      <c r="K2089" s="4"/>
    </row>
    <row r="2090" spans="1:11" x14ac:dyDescent="0.25">
      <c r="A2090" s="4" t="s">
        <v>264</v>
      </c>
      <c r="B2090" s="1" t="s">
        <v>1698</v>
      </c>
      <c r="C2090" s="2"/>
      <c r="D2090" s="1" t="s">
        <v>266</v>
      </c>
      <c r="E2090" s="1">
        <v>85443000</v>
      </c>
      <c r="F2090" s="1" t="s">
        <v>266</v>
      </c>
      <c r="G2090" s="1" t="s">
        <v>1690</v>
      </c>
      <c r="H2090" s="18">
        <v>4.2789999999999999</v>
      </c>
      <c r="I2090" s="19">
        <f t="shared" si="97"/>
        <v>6.112857142857143</v>
      </c>
      <c r="J2090" s="19">
        <f t="shared" si="96"/>
        <v>7.1316666666666668</v>
      </c>
      <c r="K2090" s="4"/>
    </row>
    <row r="2091" spans="1:11" x14ac:dyDescent="0.25">
      <c r="A2091" s="4" t="s">
        <v>264</v>
      </c>
      <c r="B2091" s="1" t="s">
        <v>1699</v>
      </c>
      <c r="C2091" s="2"/>
      <c r="D2091" s="1" t="s">
        <v>266</v>
      </c>
      <c r="E2091" s="1">
        <v>85443000</v>
      </c>
      <c r="F2091" s="1" t="s">
        <v>266</v>
      </c>
      <c r="G2091" s="1" t="s">
        <v>1690</v>
      </c>
      <c r="H2091" s="18">
        <v>7.0179999999999998</v>
      </c>
      <c r="I2091" s="19">
        <f t="shared" si="97"/>
        <v>10.025714285714287</v>
      </c>
      <c r="J2091" s="19">
        <f t="shared" si="96"/>
        <v>11.696666666666667</v>
      </c>
      <c r="K2091" s="4"/>
    </row>
    <row r="2092" spans="1:11" x14ac:dyDescent="0.25">
      <c r="A2092" s="4" t="s">
        <v>264</v>
      </c>
      <c r="B2092" s="1" t="s">
        <v>1700</v>
      </c>
      <c r="C2092" s="2"/>
      <c r="D2092" s="1" t="s">
        <v>266</v>
      </c>
      <c r="E2092" s="1">
        <v>85299049</v>
      </c>
      <c r="F2092" s="1" t="s">
        <v>266</v>
      </c>
      <c r="G2092" s="1" t="s">
        <v>1690</v>
      </c>
      <c r="H2092" s="18">
        <v>20.684880833333331</v>
      </c>
      <c r="I2092" s="19">
        <f t="shared" si="97"/>
        <v>29.549829761904761</v>
      </c>
      <c r="J2092" s="19">
        <f t="shared" si="96"/>
        <v>34.474801388888885</v>
      </c>
      <c r="K2092" s="4"/>
    </row>
    <row r="2093" spans="1:11" x14ac:dyDescent="0.25">
      <c r="A2093" s="4" t="s">
        <v>264</v>
      </c>
      <c r="B2093" s="1" t="s">
        <v>1701</v>
      </c>
      <c r="C2093" s="2"/>
      <c r="D2093" s="1" t="s">
        <v>266</v>
      </c>
      <c r="E2093" s="1">
        <v>85299049</v>
      </c>
      <c r="F2093" s="1" t="s">
        <v>266</v>
      </c>
      <c r="G2093" s="1" t="s">
        <v>1690</v>
      </c>
      <c r="H2093" s="18">
        <v>26.95</v>
      </c>
      <c r="I2093" s="19">
        <f t="shared" si="97"/>
        <v>38.5</v>
      </c>
      <c r="J2093" s="19">
        <f t="shared" si="96"/>
        <v>44.916666666666664</v>
      </c>
      <c r="K2093" s="4"/>
    </row>
    <row r="2094" spans="1:11" x14ac:dyDescent="0.25">
      <c r="A2094" s="4" t="s">
        <v>264</v>
      </c>
      <c r="B2094" s="1" t="s">
        <v>1702</v>
      </c>
      <c r="C2094" s="2"/>
      <c r="D2094" s="1" t="s">
        <v>266</v>
      </c>
      <c r="E2094" s="1">
        <v>85299049</v>
      </c>
      <c r="F2094" s="1" t="s">
        <v>266</v>
      </c>
      <c r="G2094" s="1" t="s">
        <v>1690</v>
      </c>
      <c r="H2094" s="18">
        <v>30.497637266666665</v>
      </c>
      <c r="I2094" s="19">
        <f t="shared" si="97"/>
        <v>43.568053238095239</v>
      </c>
      <c r="J2094" s="19">
        <f t="shared" si="96"/>
        <v>50.829395444444444</v>
      </c>
      <c r="K2094" s="4"/>
    </row>
    <row r="2095" spans="1:11" x14ac:dyDescent="0.25">
      <c r="A2095" s="4" t="s">
        <v>264</v>
      </c>
      <c r="B2095" s="1" t="s">
        <v>1703</v>
      </c>
      <c r="C2095" s="2"/>
      <c r="D2095" s="1" t="s">
        <v>266</v>
      </c>
      <c r="E2095" s="1">
        <v>85299049</v>
      </c>
      <c r="F2095" s="1" t="s">
        <v>266</v>
      </c>
      <c r="G2095" s="1" t="s">
        <v>1690</v>
      </c>
      <c r="H2095" s="18">
        <v>20.242235033333333</v>
      </c>
      <c r="I2095" s="19">
        <f t="shared" si="97"/>
        <v>28.917478619047621</v>
      </c>
      <c r="J2095" s="19">
        <f t="shared" si="96"/>
        <v>33.73705838888889</v>
      </c>
      <c r="K2095" s="4"/>
    </row>
    <row r="2096" spans="1:11" x14ac:dyDescent="0.25">
      <c r="A2096" s="4" t="s">
        <v>264</v>
      </c>
      <c r="B2096" s="1" t="s">
        <v>1704</v>
      </c>
      <c r="C2096" s="2"/>
      <c r="D2096" s="1" t="s">
        <v>266</v>
      </c>
      <c r="E2096" s="1">
        <v>85299049</v>
      </c>
      <c r="F2096" s="1" t="s">
        <v>266</v>
      </c>
      <c r="G2096" s="1" t="s">
        <v>1690</v>
      </c>
      <c r="H2096" s="18">
        <v>26.95</v>
      </c>
      <c r="I2096" s="19">
        <f t="shared" si="97"/>
        <v>38.5</v>
      </c>
      <c r="J2096" s="19">
        <f t="shared" si="96"/>
        <v>44.916666666666664</v>
      </c>
      <c r="K2096" s="4"/>
    </row>
    <row r="2097" spans="1:11" x14ac:dyDescent="0.25">
      <c r="A2097" s="4" t="s">
        <v>264</v>
      </c>
      <c r="B2097" s="1" t="s">
        <v>1705</v>
      </c>
      <c r="C2097" s="2"/>
      <c r="D2097" s="1" t="s">
        <v>266</v>
      </c>
      <c r="E2097" s="1">
        <v>85299049</v>
      </c>
      <c r="F2097" s="1" t="s">
        <v>266</v>
      </c>
      <c r="G2097" s="1" t="s">
        <v>1690</v>
      </c>
      <c r="H2097" s="18">
        <v>33.647083433333329</v>
      </c>
      <c r="I2097" s="19">
        <f t="shared" si="97"/>
        <v>48.067262047619046</v>
      </c>
      <c r="J2097" s="19">
        <f t="shared" si="96"/>
        <v>56.078472388888883</v>
      </c>
      <c r="K2097" s="4"/>
    </row>
    <row r="2098" spans="1:11" x14ac:dyDescent="0.25">
      <c r="A2098" s="4" t="s">
        <v>264</v>
      </c>
      <c r="B2098" s="1" t="s">
        <v>1706</v>
      </c>
      <c r="C2098" s="2"/>
      <c r="D2098" s="1" t="s">
        <v>266</v>
      </c>
      <c r="E2098" s="1">
        <v>85299049</v>
      </c>
      <c r="F2098" s="1" t="s">
        <v>266</v>
      </c>
      <c r="G2098" s="1" t="s">
        <v>1690</v>
      </c>
      <c r="H2098" s="18">
        <v>42.328246666666665</v>
      </c>
      <c r="I2098" s="19">
        <f t="shared" si="97"/>
        <v>60.468923809523808</v>
      </c>
      <c r="J2098" s="19">
        <f t="shared" si="96"/>
        <v>70.547077777777773</v>
      </c>
      <c r="K2098" s="4"/>
    </row>
    <row r="2099" spans="1:11" x14ac:dyDescent="0.25">
      <c r="A2099" s="4" t="s">
        <v>264</v>
      </c>
      <c r="B2099" s="1" t="s">
        <v>1707</v>
      </c>
      <c r="C2099" s="2"/>
      <c r="D2099" s="1" t="s">
        <v>266</v>
      </c>
      <c r="E2099" s="1">
        <v>85299049</v>
      </c>
      <c r="F2099" s="1" t="s">
        <v>266</v>
      </c>
      <c r="G2099" s="1" t="s">
        <v>1690</v>
      </c>
      <c r="H2099" s="18">
        <v>32.685306666666662</v>
      </c>
      <c r="I2099" s="19">
        <f t="shared" si="97"/>
        <v>46.693295238095232</v>
      </c>
      <c r="J2099" s="19">
        <f t="shared" si="96"/>
        <v>54.475511111111103</v>
      </c>
      <c r="K2099" s="4"/>
    </row>
    <row r="2100" spans="1:11" x14ac:dyDescent="0.25">
      <c r="A2100" s="4" t="s">
        <v>264</v>
      </c>
      <c r="B2100" s="1" t="s">
        <v>1708</v>
      </c>
      <c r="C2100" s="2"/>
      <c r="D2100" s="1" t="s">
        <v>266</v>
      </c>
      <c r="E2100" s="1">
        <v>85299049</v>
      </c>
      <c r="F2100" s="1" t="s">
        <v>266</v>
      </c>
      <c r="G2100" s="1" t="s">
        <v>1690</v>
      </c>
      <c r="H2100" s="18">
        <v>31.807373133333332</v>
      </c>
      <c r="I2100" s="19">
        <f t="shared" si="97"/>
        <v>45.439104476190479</v>
      </c>
      <c r="J2100" s="19">
        <f t="shared" si="96"/>
        <v>53.012288555555557</v>
      </c>
      <c r="K2100" s="4"/>
    </row>
    <row r="2101" spans="1:11" x14ac:dyDescent="0.25">
      <c r="A2101" s="4" t="s">
        <v>264</v>
      </c>
      <c r="B2101" s="1" t="s">
        <v>1709</v>
      </c>
      <c r="C2101" s="2"/>
      <c r="D2101" s="1" t="s">
        <v>266</v>
      </c>
      <c r="E2101" s="1">
        <v>85299049</v>
      </c>
      <c r="F2101" s="1" t="s">
        <v>266</v>
      </c>
      <c r="G2101" s="1" t="s">
        <v>1690</v>
      </c>
      <c r="H2101" s="18">
        <v>26.95</v>
      </c>
      <c r="I2101" s="19">
        <f t="shared" si="97"/>
        <v>38.5</v>
      </c>
      <c r="J2101" s="19">
        <f t="shared" si="96"/>
        <v>44.916666666666664</v>
      </c>
      <c r="K2101" s="4"/>
    </row>
    <row r="2102" spans="1:11" x14ac:dyDescent="0.25">
      <c r="A2102" s="4" t="s">
        <v>264</v>
      </c>
      <c r="B2102" s="1" t="s">
        <v>1710</v>
      </c>
      <c r="C2102" s="2"/>
      <c r="D2102" s="1" t="s">
        <v>266</v>
      </c>
      <c r="E2102" s="1">
        <v>85299049</v>
      </c>
      <c r="F2102" s="1" t="s">
        <v>266</v>
      </c>
      <c r="G2102" s="1" t="s">
        <v>1690</v>
      </c>
      <c r="H2102" s="18">
        <v>26.95</v>
      </c>
      <c r="I2102" s="19">
        <f t="shared" si="97"/>
        <v>38.5</v>
      </c>
      <c r="J2102" s="19">
        <f t="shared" si="96"/>
        <v>44.916666666666664</v>
      </c>
      <c r="K2102" s="4"/>
    </row>
    <row r="2103" spans="1:11" x14ac:dyDescent="0.25">
      <c r="A2103" s="4" t="s">
        <v>264</v>
      </c>
      <c r="B2103" s="1" t="s">
        <v>1711</v>
      </c>
      <c r="C2103" s="2"/>
      <c r="D2103" s="1" t="s">
        <v>266</v>
      </c>
      <c r="E2103" s="1">
        <v>85299049</v>
      </c>
      <c r="F2103" s="1" t="s">
        <v>266</v>
      </c>
      <c r="G2103" s="1" t="s">
        <v>1690</v>
      </c>
      <c r="H2103" s="18">
        <v>26.95</v>
      </c>
      <c r="I2103" s="19">
        <f t="shared" si="97"/>
        <v>38.5</v>
      </c>
      <c r="J2103" s="19">
        <f t="shared" si="96"/>
        <v>44.916666666666664</v>
      </c>
      <c r="K2103" s="4"/>
    </row>
    <row r="2104" spans="1:11" x14ac:dyDescent="0.25">
      <c r="A2104" s="4" t="s">
        <v>264</v>
      </c>
      <c r="B2104" s="1" t="s">
        <v>1712</v>
      </c>
      <c r="C2104" s="2"/>
      <c r="D2104" s="1" t="s">
        <v>266</v>
      </c>
      <c r="E2104" s="1">
        <v>85299049</v>
      </c>
      <c r="F2104" s="1" t="s">
        <v>266</v>
      </c>
      <c r="G2104" s="1" t="s">
        <v>1690</v>
      </c>
      <c r="H2104" s="18">
        <v>21.560000000000002</v>
      </c>
      <c r="I2104" s="19">
        <f t="shared" si="97"/>
        <v>30.800000000000004</v>
      </c>
      <c r="J2104" s="19">
        <f t="shared" si="96"/>
        <v>35.933333333333337</v>
      </c>
      <c r="K2104" s="4"/>
    </row>
    <row r="2105" spans="1:11" x14ac:dyDescent="0.25">
      <c r="A2105" s="4" t="s">
        <v>264</v>
      </c>
      <c r="B2105" s="1" t="s">
        <v>1713</v>
      </c>
      <c r="C2105" s="2"/>
      <c r="D2105" s="1" t="s">
        <v>266</v>
      </c>
      <c r="E2105" s="1">
        <v>85299049</v>
      </c>
      <c r="F2105" s="1" t="s">
        <v>266</v>
      </c>
      <c r="G2105" s="1" t="s">
        <v>1690</v>
      </c>
      <c r="H2105" s="18">
        <v>26.95</v>
      </c>
      <c r="I2105" s="19">
        <f t="shared" si="97"/>
        <v>38.5</v>
      </c>
      <c r="J2105" s="19">
        <f t="shared" si="96"/>
        <v>44.916666666666664</v>
      </c>
      <c r="K2105" s="4"/>
    </row>
    <row r="2106" spans="1:11" x14ac:dyDescent="0.25">
      <c r="A2106" s="4" t="s">
        <v>264</v>
      </c>
      <c r="B2106" s="1" t="s">
        <v>1714</v>
      </c>
      <c r="C2106" s="2"/>
      <c r="D2106" s="1" t="s">
        <v>266</v>
      </c>
      <c r="E2106" s="1">
        <v>85299049</v>
      </c>
      <c r="F2106" s="1" t="s">
        <v>266</v>
      </c>
      <c r="G2106" s="1" t="s">
        <v>1690</v>
      </c>
      <c r="H2106" s="18">
        <v>32.782123333333331</v>
      </c>
      <c r="I2106" s="19">
        <f t="shared" si="97"/>
        <v>46.831604761904764</v>
      </c>
      <c r="J2106" s="19">
        <f t="shared" si="96"/>
        <v>54.636872222222223</v>
      </c>
      <c r="K2106" s="4"/>
    </row>
    <row r="2107" spans="1:11" x14ac:dyDescent="0.25">
      <c r="A2107" s="4" t="s">
        <v>264</v>
      </c>
      <c r="B2107" s="1" t="s">
        <v>1715</v>
      </c>
      <c r="C2107" s="2"/>
      <c r="D2107" s="1" t="s">
        <v>266</v>
      </c>
      <c r="E2107" s="1">
        <v>85299049</v>
      </c>
      <c r="F2107" s="1" t="s">
        <v>266</v>
      </c>
      <c r="G2107" s="1" t="s">
        <v>1690</v>
      </c>
      <c r="H2107" s="18">
        <v>30.414181299999999</v>
      </c>
      <c r="I2107" s="19">
        <f t="shared" si="97"/>
        <v>43.448830428571434</v>
      </c>
      <c r="J2107" s="19">
        <f t="shared" si="96"/>
        <v>50.690302166666669</v>
      </c>
      <c r="K2107" s="4"/>
    </row>
    <row r="2108" spans="1:11" x14ac:dyDescent="0.25">
      <c r="A2108" s="4" t="s">
        <v>264</v>
      </c>
      <c r="B2108" s="1" t="s">
        <v>1716</v>
      </c>
      <c r="C2108" s="2"/>
      <c r="D2108" s="1" t="s">
        <v>266</v>
      </c>
      <c r="E2108" s="1">
        <v>85299049</v>
      </c>
      <c r="F2108" s="1" t="s">
        <v>266</v>
      </c>
      <c r="G2108" s="1" t="s">
        <v>1690</v>
      </c>
      <c r="H2108" s="18">
        <v>37.729999999999997</v>
      </c>
      <c r="I2108" s="19">
        <f t="shared" si="97"/>
        <v>53.9</v>
      </c>
      <c r="J2108" s="19">
        <f t="shared" si="96"/>
        <v>62.883333333333333</v>
      </c>
      <c r="K2108" s="4"/>
    </row>
    <row r="2109" spans="1:11" x14ac:dyDescent="0.25">
      <c r="A2109" s="4" t="s">
        <v>264</v>
      </c>
      <c r="B2109" s="1" t="s">
        <v>1717</v>
      </c>
      <c r="C2109" s="2"/>
      <c r="D2109" s="1" t="s">
        <v>266</v>
      </c>
      <c r="E2109" s="1">
        <v>85299049</v>
      </c>
      <c r="F2109" s="1" t="s">
        <v>266</v>
      </c>
      <c r="G2109" s="1" t="s">
        <v>1690</v>
      </c>
      <c r="H2109" s="18">
        <v>37.729999999999997</v>
      </c>
      <c r="I2109" s="19">
        <f t="shared" si="97"/>
        <v>53.9</v>
      </c>
      <c r="J2109" s="19">
        <f t="shared" si="96"/>
        <v>62.883333333333333</v>
      </c>
      <c r="K2109" s="4"/>
    </row>
    <row r="2110" spans="1:11" x14ac:dyDescent="0.25">
      <c r="A2110" s="4" t="s">
        <v>264</v>
      </c>
      <c r="B2110" s="1" t="s">
        <v>1718</v>
      </c>
      <c r="C2110" s="2"/>
      <c r="D2110" s="1" t="s">
        <v>266</v>
      </c>
      <c r="E2110" s="1">
        <v>85299049</v>
      </c>
      <c r="F2110" s="1" t="s">
        <v>266</v>
      </c>
      <c r="G2110" s="1" t="s">
        <v>1690</v>
      </c>
      <c r="H2110" s="18">
        <v>14.003</v>
      </c>
      <c r="I2110" s="19">
        <f t="shared" si="97"/>
        <v>20.004285714285714</v>
      </c>
      <c r="J2110" s="19">
        <f t="shared" si="96"/>
        <v>23.338333333333335</v>
      </c>
      <c r="K2110" s="4"/>
    </row>
    <row r="2111" spans="1:11" x14ac:dyDescent="0.25">
      <c r="A2111" s="4" t="s">
        <v>264</v>
      </c>
      <c r="B2111" s="1" t="s">
        <v>1719</v>
      </c>
      <c r="C2111" s="2"/>
      <c r="D2111" s="1" t="s">
        <v>266</v>
      </c>
      <c r="E2111" s="1">
        <v>85299049</v>
      </c>
      <c r="F2111" s="1" t="s">
        <v>266</v>
      </c>
      <c r="G2111" s="1" t="s">
        <v>1690</v>
      </c>
      <c r="H2111" s="18">
        <v>10.768999999999998</v>
      </c>
      <c r="I2111" s="19">
        <f t="shared" si="97"/>
        <v>15.384285714285713</v>
      </c>
      <c r="J2111" s="19">
        <f t="shared" si="96"/>
        <v>17.948333333333331</v>
      </c>
      <c r="K2111" s="4"/>
    </row>
    <row r="2112" spans="1:11" x14ac:dyDescent="0.25">
      <c r="A2112" s="4" t="s">
        <v>264</v>
      </c>
      <c r="B2112" s="1" t="s">
        <v>1720</v>
      </c>
      <c r="C2112" s="2"/>
      <c r="D2112" s="1" t="s">
        <v>266</v>
      </c>
      <c r="E2112" s="1">
        <v>85299049</v>
      </c>
      <c r="F2112" s="1" t="s">
        <v>266</v>
      </c>
      <c r="G2112" s="1" t="s">
        <v>1690</v>
      </c>
      <c r="H2112" s="18">
        <v>37.729999999999997</v>
      </c>
      <c r="I2112" s="19">
        <f t="shared" si="97"/>
        <v>53.9</v>
      </c>
      <c r="J2112" s="19">
        <f t="shared" si="96"/>
        <v>62.883333333333333</v>
      </c>
      <c r="K2112" s="4"/>
    </row>
    <row r="2113" spans="1:11" x14ac:dyDescent="0.25">
      <c r="A2113" s="4" t="s">
        <v>264</v>
      </c>
      <c r="B2113" s="1" t="s">
        <v>1721</v>
      </c>
      <c r="C2113" s="2"/>
      <c r="D2113" s="1" t="s">
        <v>266</v>
      </c>
      <c r="E2113" s="1">
        <v>85299049</v>
      </c>
      <c r="F2113" s="1" t="s">
        <v>266</v>
      </c>
      <c r="G2113" s="1" t="s">
        <v>1690</v>
      </c>
      <c r="H2113" s="18">
        <v>43.120000000000005</v>
      </c>
      <c r="I2113" s="19">
        <f t="shared" si="97"/>
        <v>61.600000000000009</v>
      </c>
      <c r="J2113" s="19">
        <f t="shared" si="96"/>
        <v>71.866666666666674</v>
      </c>
      <c r="K2113" s="4"/>
    </row>
    <row r="2114" spans="1:11" x14ac:dyDescent="0.25">
      <c r="A2114" s="4" t="s">
        <v>264</v>
      </c>
      <c r="B2114" s="1" t="s">
        <v>1722</v>
      </c>
      <c r="C2114" s="2"/>
      <c r="D2114" s="1" t="s">
        <v>266</v>
      </c>
      <c r="E2114" s="1">
        <v>85299049</v>
      </c>
      <c r="F2114" s="1" t="s">
        <v>266</v>
      </c>
      <c r="G2114" s="1" t="s">
        <v>1690</v>
      </c>
      <c r="H2114" s="18">
        <v>29.625900000000001</v>
      </c>
      <c r="I2114" s="19">
        <f t="shared" si="97"/>
        <v>42.322714285714291</v>
      </c>
      <c r="J2114" s="19">
        <f t="shared" ref="J2114:J2145" si="98">H2114/0.6</f>
        <v>49.376500000000007</v>
      </c>
      <c r="K2114" s="4"/>
    </row>
    <row r="2115" spans="1:11" x14ac:dyDescent="0.25">
      <c r="A2115" s="4" t="s">
        <v>264</v>
      </c>
      <c r="B2115" s="1" t="s">
        <v>1723</v>
      </c>
      <c r="C2115" s="2"/>
      <c r="D2115" s="1" t="s">
        <v>266</v>
      </c>
      <c r="E2115" s="1">
        <v>85299049</v>
      </c>
      <c r="F2115" s="1" t="s">
        <v>266</v>
      </c>
      <c r="G2115" s="1" t="s">
        <v>1690</v>
      </c>
      <c r="H2115" s="18">
        <v>26.4</v>
      </c>
      <c r="I2115" s="19">
        <f t="shared" si="97"/>
        <v>37.714285714285715</v>
      </c>
      <c r="J2115" s="19">
        <f t="shared" si="98"/>
        <v>44</v>
      </c>
      <c r="K2115" s="4"/>
    </row>
    <row r="2116" spans="1:11" x14ac:dyDescent="0.25">
      <c r="A2116" s="4" t="s">
        <v>264</v>
      </c>
      <c r="B2116" s="1" t="s">
        <v>1724</v>
      </c>
      <c r="C2116" s="2"/>
      <c r="D2116" s="1" t="s">
        <v>266</v>
      </c>
      <c r="E2116" s="1">
        <v>85299049</v>
      </c>
      <c r="F2116" s="1" t="s">
        <v>266</v>
      </c>
      <c r="G2116" s="1" t="s">
        <v>1690</v>
      </c>
      <c r="H2116" s="18">
        <v>10.768999999999998</v>
      </c>
      <c r="I2116" s="19">
        <f t="shared" si="97"/>
        <v>15.384285714285713</v>
      </c>
      <c r="J2116" s="19">
        <f t="shared" si="98"/>
        <v>17.948333333333331</v>
      </c>
      <c r="K2116" s="4"/>
    </row>
    <row r="2117" spans="1:11" x14ac:dyDescent="0.25">
      <c r="A2117" s="4" t="s">
        <v>264</v>
      </c>
      <c r="B2117" s="1" t="s">
        <v>1725</v>
      </c>
      <c r="C2117" s="2"/>
      <c r="D2117" s="1" t="s">
        <v>266</v>
      </c>
      <c r="E2117" s="1">
        <v>85299049</v>
      </c>
      <c r="F2117" s="1" t="s">
        <v>266</v>
      </c>
      <c r="G2117" s="1" t="s">
        <v>1690</v>
      </c>
      <c r="H2117" s="18">
        <v>26.95</v>
      </c>
      <c r="I2117" s="19">
        <f t="shared" si="97"/>
        <v>38.5</v>
      </c>
      <c r="J2117" s="19">
        <f t="shared" si="98"/>
        <v>44.916666666666664</v>
      </c>
      <c r="K2117" s="4"/>
    </row>
    <row r="2118" spans="1:11" x14ac:dyDescent="0.25">
      <c r="A2118" s="4" t="s">
        <v>264</v>
      </c>
      <c r="B2118" s="1" t="s">
        <v>1726</v>
      </c>
      <c r="C2118" s="2"/>
      <c r="D2118" s="1" t="s">
        <v>266</v>
      </c>
      <c r="E2118" s="1">
        <v>85299049</v>
      </c>
      <c r="F2118" s="1" t="s">
        <v>266</v>
      </c>
      <c r="G2118" s="1" t="s">
        <v>1690</v>
      </c>
      <c r="H2118" s="18">
        <v>26.95</v>
      </c>
      <c r="I2118" s="19">
        <f t="shared" si="97"/>
        <v>38.5</v>
      </c>
      <c r="J2118" s="19">
        <f t="shared" si="98"/>
        <v>44.916666666666664</v>
      </c>
      <c r="K2118" s="4"/>
    </row>
    <row r="2119" spans="1:11" x14ac:dyDescent="0.25">
      <c r="A2119" s="4" t="s">
        <v>264</v>
      </c>
      <c r="B2119" s="1" t="s">
        <v>1727</v>
      </c>
      <c r="C2119" s="2"/>
      <c r="D2119" s="1" t="s">
        <v>266</v>
      </c>
      <c r="E2119" s="1">
        <v>85299049</v>
      </c>
      <c r="F2119" s="1" t="s">
        <v>266</v>
      </c>
      <c r="G2119" s="1" t="s">
        <v>1690</v>
      </c>
      <c r="H2119" s="18">
        <v>16.158999999999999</v>
      </c>
      <c r="I2119" s="19">
        <f t="shared" si="97"/>
        <v>23.084285714285713</v>
      </c>
      <c r="J2119" s="19">
        <f t="shared" si="98"/>
        <v>26.931666666666665</v>
      </c>
      <c r="K2119" s="4"/>
    </row>
    <row r="2120" spans="1:11" x14ac:dyDescent="0.25">
      <c r="A2120" s="4" t="s">
        <v>264</v>
      </c>
      <c r="B2120" s="1" t="s">
        <v>1728</v>
      </c>
      <c r="C2120" s="2"/>
      <c r="D2120" s="1" t="s">
        <v>266</v>
      </c>
      <c r="E2120" s="1">
        <v>85299049</v>
      </c>
      <c r="F2120" s="1" t="s">
        <v>266</v>
      </c>
      <c r="G2120" s="1" t="s">
        <v>1690</v>
      </c>
      <c r="H2120" s="18">
        <v>48.510000000000005</v>
      </c>
      <c r="I2120" s="19">
        <f t="shared" si="97"/>
        <v>69.300000000000011</v>
      </c>
      <c r="J2120" s="19">
        <f t="shared" si="98"/>
        <v>80.850000000000009</v>
      </c>
      <c r="K2120" s="4"/>
    </row>
    <row r="2121" spans="1:11" x14ac:dyDescent="0.25">
      <c r="A2121" s="4" t="s">
        <v>264</v>
      </c>
      <c r="B2121" s="1" t="s">
        <v>1729</v>
      </c>
      <c r="C2121" s="2"/>
      <c r="D2121" s="1" t="s">
        <v>266</v>
      </c>
      <c r="E2121" s="1">
        <v>85299049</v>
      </c>
      <c r="F2121" s="1" t="s">
        <v>266</v>
      </c>
      <c r="G2121" s="1" t="s">
        <v>1690</v>
      </c>
      <c r="H2121" s="18">
        <v>26.95</v>
      </c>
      <c r="I2121" s="19">
        <f t="shared" si="97"/>
        <v>38.5</v>
      </c>
      <c r="J2121" s="19">
        <f t="shared" si="98"/>
        <v>44.916666666666664</v>
      </c>
      <c r="K2121" s="4"/>
    </row>
    <row r="2122" spans="1:11" x14ac:dyDescent="0.25">
      <c r="A2122" s="4" t="s">
        <v>264</v>
      </c>
      <c r="B2122" s="1" t="s">
        <v>1730</v>
      </c>
      <c r="C2122" s="2"/>
      <c r="D2122" s="1" t="s">
        <v>266</v>
      </c>
      <c r="E2122" s="1">
        <v>85299049</v>
      </c>
      <c r="F2122" s="1" t="s">
        <v>266</v>
      </c>
      <c r="G2122" s="1" t="s">
        <v>1690</v>
      </c>
      <c r="H2122" s="18">
        <v>30.652156666666666</v>
      </c>
      <c r="I2122" s="19">
        <f t="shared" si="97"/>
        <v>43.78879523809524</v>
      </c>
      <c r="J2122" s="19">
        <f t="shared" si="98"/>
        <v>51.086927777777781</v>
      </c>
      <c r="K2122" s="4"/>
    </row>
    <row r="2123" spans="1:11" x14ac:dyDescent="0.25">
      <c r="A2123" s="4" t="s">
        <v>264</v>
      </c>
      <c r="B2123" s="1" t="s">
        <v>1731</v>
      </c>
      <c r="C2123" s="2"/>
      <c r="D2123" s="1" t="s">
        <v>266</v>
      </c>
      <c r="E2123" s="1">
        <v>85299049</v>
      </c>
      <c r="F2123" s="1" t="s">
        <v>266</v>
      </c>
      <c r="G2123" s="1" t="s">
        <v>1690</v>
      </c>
      <c r="H2123" s="18">
        <v>25.872</v>
      </c>
      <c r="I2123" s="19">
        <f t="shared" si="97"/>
        <v>36.96</v>
      </c>
      <c r="J2123" s="19">
        <f t="shared" si="98"/>
        <v>43.120000000000005</v>
      </c>
      <c r="K2123" s="4"/>
    </row>
    <row r="2124" spans="1:11" x14ac:dyDescent="0.25">
      <c r="A2124" s="4" t="s">
        <v>264</v>
      </c>
      <c r="B2124" s="1" t="s">
        <v>1732</v>
      </c>
      <c r="C2124" s="2"/>
      <c r="D2124" s="1" t="s">
        <v>266</v>
      </c>
      <c r="E2124" s="1">
        <v>85299049</v>
      </c>
      <c r="F2124" s="1" t="s">
        <v>266</v>
      </c>
      <c r="G2124" s="1" t="s">
        <v>1690</v>
      </c>
      <c r="H2124" s="18">
        <v>31.9</v>
      </c>
      <c r="I2124" s="19">
        <f t="shared" si="97"/>
        <v>45.571428571428569</v>
      </c>
      <c r="J2124" s="19">
        <f t="shared" si="98"/>
        <v>53.166666666666664</v>
      </c>
      <c r="K2124" s="4"/>
    </row>
    <row r="2125" spans="1:11" x14ac:dyDescent="0.25">
      <c r="A2125" s="4" t="s">
        <v>264</v>
      </c>
      <c r="B2125" s="1" t="s">
        <v>1733</v>
      </c>
      <c r="C2125" s="2"/>
      <c r="D2125" s="1" t="s">
        <v>266</v>
      </c>
      <c r="E2125" s="1">
        <v>85299049</v>
      </c>
      <c r="F2125" s="1" t="s">
        <v>266</v>
      </c>
      <c r="G2125" s="1" t="s">
        <v>1690</v>
      </c>
      <c r="H2125" s="18">
        <v>31.9</v>
      </c>
      <c r="I2125" s="19">
        <f t="shared" si="97"/>
        <v>45.571428571428569</v>
      </c>
      <c r="J2125" s="19">
        <f t="shared" si="98"/>
        <v>53.166666666666664</v>
      </c>
      <c r="K2125" s="4"/>
    </row>
    <row r="2126" spans="1:11" x14ac:dyDescent="0.25">
      <c r="A2126" s="4" t="s">
        <v>264</v>
      </c>
      <c r="B2126" s="1" t="s">
        <v>1734</v>
      </c>
      <c r="C2126" s="2"/>
      <c r="D2126" s="1" t="s">
        <v>266</v>
      </c>
      <c r="E2126" s="1">
        <v>85299049</v>
      </c>
      <c r="F2126" s="1" t="s">
        <v>266</v>
      </c>
      <c r="G2126" s="1" t="s">
        <v>1690</v>
      </c>
      <c r="H2126" s="18">
        <v>43.120000000000005</v>
      </c>
      <c r="I2126" s="19">
        <f t="shared" si="97"/>
        <v>61.600000000000009</v>
      </c>
      <c r="J2126" s="19">
        <f t="shared" si="98"/>
        <v>71.866666666666674</v>
      </c>
      <c r="K2126" s="4"/>
    </row>
    <row r="2127" spans="1:11" x14ac:dyDescent="0.25">
      <c r="A2127" s="4" t="s">
        <v>264</v>
      </c>
      <c r="B2127" s="1" t="s">
        <v>1735</v>
      </c>
      <c r="C2127" s="2"/>
      <c r="D2127" s="1" t="s">
        <v>266</v>
      </c>
      <c r="E2127" s="1">
        <v>85299049</v>
      </c>
      <c r="F2127" s="1" t="s">
        <v>266</v>
      </c>
      <c r="G2127" s="1" t="s">
        <v>1690</v>
      </c>
      <c r="H2127" s="18">
        <v>43.120000000000005</v>
      </c>
      <c r="I2127" s="19">
        <f t="shared" si="97"/>
        <v>61.600000000000009</v>
      </c>
      <c r="J2127" s="19">
        <f t="shared" si="98"/>
        <v>71.866666666666674</v>
      </c>
      <c r="K2127" s="4"/>
    </row>
    <row r="2128" spans="1:11" x14ac:dyDescent="0.25">
      <c r="A2128" s="4" t="s">
        <v>264</v>
      </c>
      <c r="B2128" s="1" t="s">
        <v>1736</v>
      </c>
      <c r="C2128" s="2"/>
      <c r="D2128" s="1" t="s">
        <v>266</v>
      </c>
      <c r="E2128" s="1">
        <v>85299049</v>
      </c>
      <c r="F2128" s="1" t="s">
        <v>266</v>
      </c>
      <c r="G2128" s="1" t="s">
        <v>1690</v>
      </c>
      <c r="H2128" s="18">
        <v>32.339999999999996</v>
      </c>
      <c r="I2128" s="19">
        <f t="shared" si="97"/>
        <v>46.199999999999996</v>
      </c>
      <c r="J2128" s="19">
        <f t="shared" si="98"/>
        <v>53.9</v>
      </c>
      <c r="K2128" s="4"/>
    </row>
    <row r="2129" spans="1:11" x14ac:dyDescent="0.25">
      <c r="A2129" s="4" t="s">
        <v>264</v>
      </c>
      <c r="B2129" s="1" t="s">
        <v>1737</v>
      </c>
      <c r="C2129" s="2"/>
      <c r="D2129" s="1" t="s">
        <v>266</v>
      </c>
      <c r="E2129" s="1">
        <v>85299049</v>
      </c>
      <c r="F2129" s="1" t="s">
        <v>266</v>
      </c>
      <c r="G2129" s="1" t="s">
        <v>1690</v>
      </c>
      <c r="H2129" s="18">
        <v>64.679999999999993</v>
      </c>
      <c r="I2129" s="19">
        <f t="shared" si="97"/>
        <v>92.399999999999991</v>
      </c>
      <c r="J2129" s="19">
        <f t="shared" si="98"/>
        <v>107.8</v>
      </c>
      <c r="K2129" s="4"/>
    </row>
    <row r="2130" spans="1:11" x14ac:dyDescent="0.25">
      <c r="A2130" s="4" t="s">
        <v>264</v>
      </c>
      <c r="B2130" s="1" t="s">
        <v>1738</v>
      </c>
      <c r="C2130" s="2"/>
      <c r="D2130" s="1" t="s">
        <v>266</v>
      </c>
      <c r="E2130" s="1">
        <v>85299049</v>
      </c>
      <c r="F2130" s="1" t="s">
        <v>266</v>
      </c>
      <c r="G2130" s="1" t="s">
        <v>1690</v>
      </c>
      <c r="H2130" s="18">
        <v>26.4</v>
      </c>
      <c r="I2130" s="19">
        <f t="shared" si="97"/>
        <v>37.714285714285715</v>
      </c>
      <c r="J2130" s="19">
        <f t="shared" si="98"/>
        <v>44</v>
      </c>
      <c r="K2130" s="4"/>
    </row>
    <row r="2131" spans="1:11" x14ac:dyDescent="0.25">
      <c r="A2131" s="4" t="s">
        <v>264</v>
      </c>
      <c r="B2131" s="1" t="s">
        <v>1739</v>
      </c>
      <c r="C2131" s="2"/>
      <c r="D2131" s="1" t="s">
        <v>266</v>
      </c>
      <c r="E2131" s="1">
        <v>85299049</v>
      </c>
      <c r="F2131" s="1" t="s">
        <v>266</v>
      </c>
      <c r="G2131" s="1" t="s">
        <v>1690</v>
      </c>
      <c r="H2131" s="18">
        <v>37.950000000000003</v>
      </c>
      <c r="I2131" s="19">
        <f t="shared" si="97"/>
        <v>54.214285714285722</v>
      </c>
      <c r="J2131" s="19">
        <f t="shared" si="98"/>
        <v>63.250000000000007</v>
      </c>
      <c r="K2131" s="4"/>
    </row>
    <row r="2132" spans="1:11" x14ac:dyDescent="0.25">
      <c r="A2132" s="4" t="s">
        <v>264</v>
      </c>
      <c r="B2132" s="1" t="s">
        <v>1740</v>
      </c>
      <c r="C2132" s="2"/>
      <c r="D2132" s="1" t="s">
        <v>266</v>
      </c>
      <c r="E2132" s="1">
        <v>85299049</v>
      </c>
      <c r="F2132" s="1" t="s">
        <v>266</v>
      </c>
      <c r="G2132" s="1" t="s">
        <v>1690</v>
      </c>
      <c r="H2132" s="18">
        <v>37.950000000000003</v>
      </c>
      <c r="I2132" s="19">
        <f t="shared" si="97"/>
        <v>54.214285714285722</v>
      </c>
      <c r="J2132" s="19">
        <f t="shared" si="98"/>
        <v>63.250000000000007</v>
      </c>
      <c r="K2132" s="4"/>
    </row>
    <row r="2133" spans="1:11" x14ac:dyDescent="0.25">
      <c r="A2133" s="4" t="s">
        <v>264</v>
      </c>
      <c r="B2133" s="1" t="s">
        <v>1741</v>
      </c>
      <c r="C2133" s="2"/>
      <c r="D2133" s="1" t="s">
        <v>266</v>
      </c>
      <c r="E2133" s="1">
        <v>85299049</v>
      </c>
      <c r="F2133" s="1" t="s">
        <v>266</v>
      </c>
      <c r="G2133" s="1" t="s">
        <v>1690</v>
      </c>
      <c r="H2133" s="18">
        <v>35.33808333333333</v>
      </c>
      <c r="I2133" s="19">
        <f t="shared" si="97"/>
        <v>50.482976190476187</v>
      </c>
      <c r="J2133" s="19">
        <f t="shared" si="98"/>
        <v>58.896805555555552</v>
      </c>
      <c r="K2133" s="4"/>
    </row>
    <row r="2134" spans="1:11" x14ac:dyDescent="0.25">
      <c r="A2134" s="4" t="s">
        <v>264</v>
      </c>
      <c r="B2134" s="1" t="s">
        <v>1742</v>
      </c>
      <c r="C2134" s="2"/>
      <c r="D2134" s="1" t="s">
        <v>266</v>
      </c>
      <c r="E2134" s="1">
        <v>85299049</v>
      </c>
      <c r="F2134" s="1" t="s">
        <v>266</v>
      </c>
      <c r="G2134" s="1" t="s">
        <v>1690</v>
      </c>
      <c r="H2134" s="18">
        <v>31.35</v>
      </c>
      <c r="I2134" s="19">
        <f t="shared" si="97"/>
        <v>44.785714285714292</v>
      </c>
      <c r="J2134" s="19">
        <f t="shared" si="98"/>
        <v>52.250000000000007</v>
      </c>
      <c r="K2134" s="4"/>
    </row>
    <row r="2135" spans="1:11" x14ac:dyDescent="0.25">
      <c r="A2135" s="4" t="s">
        <v>264</v>
      </c>
      <c r="B2135" s="1" t="s">
        <v>1743</v>
      </c>
      <c r="C2135" s="2"/>
      <c r="D2135" s="1" t="s">
        <v>266</v>
      </c>
      <c r="E2135" s="1">
        <v>85299049</v>
      </c>
      <c r="F2135" s="1" t="s">
        <v>266</v>
      </c>
      <c r="G2135" s="1" t="s">
        <v>1690</v>
      </c>
      <c r="H2135" s="18">
        <v>13.108976666666665</v>
      </c>
      <c r="I2135" s="19">
        <f t="shared" si="97"/>
        <v>18.727109523809524</v>
      </c>
      <c r="J2135" s="19">
        <f t="shared" si="98"/>
        <v>21.848294444444441</v>
      </c>
      <c r="K2135" s="4"/>
    </row>
    <row r="2136" spans="1:11" x14ac:dyDescent="0.25">
      <c r="A2136" s="4" t="s">
        <v>264</v>
      </c>
      <c r="B2136" s="1" t="s">
        <v>1744</v>
      </c>
      <c r="C2136" s="2"/>
      <c r="D2136" s="1" t="s">
        <v>266</v>
      </c>
      <c r="E2136" s="1">
        <v>85299049</v>
      </c>
      <c r="F2136" s="1" t="s">
        <v>266</v>
      </c>
      <c r="G2136" s="1" t="s">
        <v>1690</v>
      </c>
      <c r="H2136" s="18">
        <v>16.169999999999998</v>
      </c>
      <c r="I2136" s="19">
        <f t="shared" si="97"/>
        <v>23.099999999999998</v>
      </c>
      <c r="J2136" s="19">
        <f t="shared" si="98"/>
        <v>26.95</v>
      </c>
      <c r="K2136" s="4"/>
    </row>
    <row r="2137" spans="1:11" x14ac:dyDescent="0.25">
      <c r="A2137" s="4" t="s">
        <v>264</v>
      </c>
      <c r="B2137" s="1" t="s">
        <v>1745</v>
      </c>
      <c r="C2137" s="2"/>
      <c r="D2137" s="1" t="s">
        <v>266</v>
      </c>
      <c r="E2137" s="1">
        <v>85299049</v>
      </c>
      <c r="F2137" s="1" t="s">
        <v>266</v>
      </c>
      <c r="G2137" s="1" t="s">
        <v>1690</v>
      </c>
      <c r="H2137" s="18">
        <v>23.826000000000001</v>
      </c>
      <c r="I2137" s="19">
        <f t="shared" si="97"/>
        <v>34.037142857142861</v>
      </c>
      <c r="J2137" s="19">
        <f t="shared" si="98"/>
        <v>39.71</v>
      </c>
      <c r="K2137" s="4"/>
    </row>
    <row r="2138" spans="1:11" x14ac:dyDescent="0.25">
      <c r="A2138" s="4" t="s">
        <v>264</v>
      </c>
      <c r="B2138" s="1" t="s">
        <v>1746</v>
      </c>
      <c r="C2138" s="2"/>
      <c r="D2138" s="1" t="s">
        <v>266</v>
      </c>
      <c r="E2138" s="1">
        <v>85299049</v>
      </c>
      <c r="F2138" s="1" t="s">
        <v>266</v>
      </c>
      <c r="G2138" s="1" t="s">
        <v>1690</v>
      </c>
      <c r="H2138" s="18">
        <v>32.339999999999996</v>
      </c>
      <c r="I2138" s="19">
        <f t="shared" si="97"/>
        <v>46.199999999999996</v>
      </c>
      <c r="J2138" s="19">
        <f t="shared" si="98"/>
        <v>53.9</v>
      </c>
      <c r="K2138" s="4"/>
    </row>
    <row r="2139" spans="1:11" x14ac:dyDescent="0.25">
      <c r="A2139" s="4" t="s">
        <v>264</v>
      </c>
      <c r="B2139" s="1" t="s">
        <v>1747</v>
      </c>
      <c r="C2139" s="2"/>
      <c r="D2139" s="1" t="s">
        <v>266</v>
      </c>
      <c r="E2139" s="1">
        <v>85299049</v>
      </c>
      <c r="F2139" s="1" t="s">
        <v>266</v>
      </c>
      <c r="G2139" s="1" t="s">
        <v>1690</v>
      </c>
      <c r="H2139" s="18">
        <v>64.679999999999993</v>
      </c>
      <c r="I2139" s="19">
        <f t="shared" si="97"/>
        <v>92.399999999999991</v>
      </c>
      <c r="J2139" s="19">
        <f t="shared" si="98"/>
        <v>107.8</v>
      </c>
      <c r="K2139" s="4"/>
    </row>
    <row r="2140" spans="1:11" x14ac:dyDescent="0.25">
      <c r="A2140" s="4" t="s">
        <v>264</v>
      </c>
      <c r="B2140" s="1" t="s">
        <v>1748</v>
      </c>
      <c r="C2140" s="2"/>
      <c r="D2140" s="1" t="s">
        <v>266</v>
      </c>
      <c r="E2140" s="1">
        <v>85299049</v>
      </c>
      <c r="F2140" s="1" t="s">
        <v>266</v>
      </c>
      <c r="G2140" s="1" t="s">
        <v>1690</v>
      </c>
      <c r="H2140" s="18">
        <v>38.5</v>
      </c>
      <c r="I2140" s="19">
        <f t="shared" si="97"/>
        <v>55</v>
      </c>
      <c r="J2140" s="19">
        <f t="shared" si="98"/>
        <v>64.166666666666671</v>
      </c>
      <c r="K2140" s="4"/>
    </row>
    <row r="2141" spans="1:11" x14ac:dyDescent="0.25">
      <c r="A2141" s="4" t="s">
        <v>264</v>
      </c>
      <c r="B2141" s="1" t="s">
        <v>1749</v>
      </c>
      <c r="C2141" s="2"/>
      <c r="D2141" s="1" t="s">
        <v>266</v>
      </c>
      <c r="E2141" s="1">
        <v>85299049</v>
      </c>
      <c r="F2141" s="1" t="s">
        <v>266</v>
      </c>
      <c r="G2141" s="1" t="s">
        <v>1690</v>
      </c>
      <c r="H2141" s="18">
        <v>26.95</v>
      </c>
      <c r="I2141" s="19">
        <f t="shared" si="97"/>
        <v>38.5</v>
      </c>
      <c r="J2141" s="19">
        <f t="shared" si="98"/>
        <v>44.916666666666664</v>
      </c>
      <c r="K2141" s="4"/>
    </row>
    <row r="2142" spans="1:11" x14ac:dyDescent="0.25">
      <c r="A2142" s="4" t="s">
        <v>264</v>
      </c>
      <c r="B2142" s="1" t="s">
        <v>1750</v>
      </c>
      <c r="C2142" s="2"/>
      <c r="D2142" s="1" t="s">
        <v>266</v>
      </c>
      <c r="E2142" s="1">
        <v>85299049</v>
      </c>
      <c r="F2142" s="1" t="s">
        <v>266</v>
      </c>
      <c r="G2142" s="1" t="s">
        <v>1690</v>
      </c>
      <c r="H2142" s="18">
        <v>26.95</v>
      </c>
      <c r="I2142" s="19">
        <f t="shared" si="97"/>
        <v>38.5</v>
      </c>
      <c r="J2142" s="19">
        <f t="shared" si="98"/>
        <v>44.916666666666664</v>
      </c>
      <c r="K2142" s="4"/>
    </row>
    <row r="2143" spans="1:11" x14ac:dyDescent="0.25">
      <c r="A2143" s="4" t="s">
        <v>264</v>
      </c>
      <c r="B2143" s="1" t="s">
        <v>1751</v>
      </c>
      <c r="C2143" s="2"/>
      <c r="D2143" s="1" t="s">
        <v>266</v>
      </c>
      <c r="E2143" s="1">
        <v>85299049</v>
      </c>
      <c r="F2143" s="1" t="s">
        <v>266</v>
      </c>
      <c r="G2143" s="1" t="s">
        <v>1690</v>
      </c>
      <c r="H2143" s="18">
        <v>21.560000000000002</v>
      </c>
      <c r="I2143" s="19">
        <f t="shared" si="97"/>
        <v>30.800000000000004</v>
      </c>
      <c r="J2143" s="19">
        <f t="shared" si="98"/>
        <v>35.933333333333337</v>
      </c>
      <c r="K2143" s="4"/>
    </row>
    <row r="2144" spans="1:11" x14ac:dyDescent="0.25">
      <c r="A2144" s="4" t="s">
        <v>264</v>
      </c>
      <c r="B2144" s="1" t="s">
        <v>1752</v>
      </c>
      <c r="C2144" s="2"/>
      <c r="D2144" s="1" t="s">
        <v>266</v>
      </c>
      <c r="E2144" s="1">
        <v>85299049</v>
      </c>
      <c r="F2144" s="1" t="s">
        <v>266</v>
      </c>
      <c r="G2144" s="1" t="s">
        <v>1690</v>
      </c>
      <c r="H2144" s="18">
        <v>14.386956666666666</v>
      </c>
      <c r="I2144" s="19">
        <f t="shared" si="97"/>
        <v>20.552795238095239</v>
      </c>
      <c r="J2144" s="19">
        <f t="shared" si="98"/>
        <v>23.978261111111113</v>
      </c>
      <c r="K2144" s="4"/>
    </row>
    <row r="2145" spans="1:11" x14ac:dyDescent="0.25">
      <c r="A2145" s="4" t="s">
        <v>264</v>
      </c>
      <c r="B2145" s="1" t="s">
        <v>1753</v>
      </c>
      <c r="C2145" s="2"/>
      <c r="D2145" s="1" t="s">
        <v>266</v>
      </c>
      <c r="E2145" s="1">
        <v>85299049</v>
      </c>
      <c r="F2145" s="1" t="s">
        <v>266</v>
      </c>
      <c r="G2145" s="1" t="s">
        <v>1690</v>
      </c>
      <c r="H2145" s="18">
        <v>20.072224966666667</v>
      </c>
      <c r="I2145" s="19">
        <f t="shared" si="97"/>
        <v>28.674607095238098</v>
      </c>
      <c r="J2145" s="19">
        <f t="shared" si="98"/>
        <v>33.453708277777778</v>
      </c>
      <c r="K2145" s="4"/>
    </row>
    <row r="2146" spans="1:11" x14ac:dyDescent="0.25">
      <c r="A2146" s="4" t="s">
        <v>264</v>
      </c>
      <c r="B2146" s="1" t="s">
        <v>1754</v>
      </c>
      <c r="C2146" s="2"/>
      <c r="D2146" s="1" t="s">
        <v>266</v>
      </c>
      <c r="E2146" s="1">
        <v>85299049</v>
      </c>
      <c r="F2146" s="1" t="s">
        <v>266</v>
      </c>
      <c r="G2146" s="1" t="s">
        <v>1690</v>
      </c>
      <c r="H2146" s="18">
        <v>13.189</v>
      </c>
      <c r="I2146" s="19">
        <f t="shared" si="97"/>
        <v>18.841428571428573</v>
      </c>
      <c r="J2146" s="19">
        <f t="shared" ref="J2146:J2177" si="99">H2146/0.6</f>
        <v>21.981666666666669</v>
      </c>
      <c r="K2146" s="4"/>
    </row>
    <row r="2147" spans="1:11" x14ac:dyDescent="0.25">
      <c r="A2147" s="4" t="s">
        <v>264</v>
      </c>
      <c r="B2147" s="1" t="s">
        <v>1755</v>
      </c>
      <c r="C2147" s="2"/>
      <c r="D2147" s="1" t="s">
        <v>266</v>
      </c>
      <c r="E2147" s="1">
        <v>85299049</v>
      </c>
      <c r="F2147" s="1" t="s">
        <v>266</v>
      </c>
      <c r="G2147" s="1" t="s">
        <v>1690</v>
      </c>
      <c r="H2147" s="18">
        <v>55.876383733333334</v>
      </c>
      <c r="I2147" s="19">
        <f t="shared" si="97"/>
        <v>79.823405333333341</v>
      </c>
      <c r="J2147" s="19">
        <f t="shared" si="99"/>
        <v>93.127306222222231</v>
      </c>
      <c r="K2147" s="4"/>
    </row>
    <row r="2148" spans="1:11" x14ac:dyDescent="0.25">
      <c r="A2148" s="4" t="s">
        <v>264</v>
      </c>
      <c r="B2148" s="1" t="s">
        <v>1756</v>
      </c>
      <c r="C2148" s="2"/>
      <c r="D2148" s="1" t="s">
        <v>266</v>
      </c>
      <c r="E2148" s="1">
        <v>85299049</v>
      </c>
      <c r="F2148" s="1" t="s">
        <v>266</v>
      </c>
      <c r="G2148" s="1" t="s">
        <v>1690</v>
      </c>
      <c r="H2148" s="18">
        <v>15.829000000000001</v>
      </c>
      <c r="I2148" s="19">
        <f t="shared" ref="I2148:I2211" si="100">H2148/0.7</f>
        <v>22.612857142857145</v>
      </c>
      <c r="J2148" s="19">
        <f t="shared" si="99"/>
        <v>26.381666666666668</v>
      </c>
      <c r="K2148" s="4"/>
    </row>
    <row r="2149" spans="1:11" x14ac:dyDescent="0.25">
      <c r="A2149" s="4" t="s">
        <v>264</v>
      </c>
      <c r="B2149" s="1" t="s">
        <v>1757</v>
      </c>
      <c r="C2149" s="2"/>
      <c r="D2149" s="1" t="s">
        <v>266</v>
      </c>
      <c r="E2149" s="1">
        <v>85299049</v>
      </c>
      <c r="F2149" s="1" t="s">
        <v>266</v>
      </c>
      <c r="G2149" s="1" t="s">
        <v>1690</v>
      </c>
      <c r="H2149" s="18">
        <v>23.771000000000001</v>
      </c>
      <c r="I2149" s="19">
        <f t="shared" si="100"/>
        <v>33.958571428571432</v>
      </c>
      <c r="J2149" s="19">
        <f t="shared" si="99"/>
        <v>39.618333333333339</v>
      </c>
      <c r="K2149" s="4"/>
    </row>
    <row r="2150" spans="1:11" x14ac:dyDescent="0.25">
      <c r="A2150" s="4" t="s">
        <v>264</v>
      </c>
      <c r="B2150" s="1" t="s">
        <v>1758</v>
      </c>
      <c r="C2150" s="2"/>
      <c r="D2150" s="1" t="s">
        <v>266</v>
      </c>
      <c r="E2150" s="1">
        <v>85299049</v>
      </c>
      <c r="F2150" s="1" t="s">
        <v>266</v>
      </c>
      <c r="G2150" s="1" t="s">
        <v>1690</v>
      </c>
      <c r="H2150" s="18">
        <v>25.3</v>
      </c>
      <c r="I2150" s="19">
        <f t="shared" si="100"/>
        <v>36.142857142857146</v>
      </c>
      <c r="J2150" s="19">
        <f t="shared" si="99"/>
        <v>42.166666666666671</v>
      </c>
      <c r="K2150" s="4"/>
    </row>
    <row r="2151" spans="1:11" x14ac:dyDescent="0.25">
      <c r="A2151" s="4" t="s">
        <v>264</v>
      </c>
      <c r="B2151" s="1" t="s">
        <v>1759</v>
      </c>
      <c r="C2151" s="2"/>
      <c r="D2151" s="1" t="s">
        <v>266</v>
      </c>
      <c r="E2151" s="1">
        <v>85299049</v>
      </c>
      <c r="F2151" s="1" t="s">
        <v>266</v>
      </c>
      <c r="G2151" s="1" t="s">
        <v>1690</v>
      </c>
      <c r="H2151" s="18">
        <v>18.7</v>
      </c>
      <c r="I2151" s="19">
        <f t="shared" si="100"/>
        <v>26.714285714285715</v>
      </c>
      <c r="J2151" s="19">
        <f t="shared" si="99"/>
        <v>31.166666666666668</v>
      </c>
      <c r="K2151" s="4"/>
    </row>
    <row r="2152" spans="1:11" x14ac:dyDescent="0.25">
      <c r="A2152" s="4" t="s">
        <v>264</v>
      </c>
      <c r="B2152" s="1" t="s">
        <v>1760</v>
      </c>
      <c r="C2152" s="2"/>
      <c r="D2152" s="1" t="s">
        <v>266</v>
      </c>
      <c r="E2152" s="1">
        <v>85299049</v>
      </c>
      <c r="F2152" s="1" t="s">
        <v>266</v>
      </c>
      <c r="G2152" s="1" t="s">
        <v>1690</v>
      </c>
      <c r="H2152" s="18">
        <v>19.085000000000001</v>
      </c>
      <c r="I2152" s="19">
        <f t="shared" si="100"/>
        <v>27.264285714285716</v>
      </c>
      <c r="J2152" s="19">
        <f t="shared" si="99"/>
        <v>31.808333333333337</v>
      </c>
      <c r="K2152" s="4"/>
    </row>
    <row r="2153" spans="1:11" x14ac:dyDescent="0.25">
      <c r="A2153" s="4" t="s">
        <v>264</v>
      </c>
      <c r="B2153" s="1" t="s">
        <v>1761</v>
      </c>
      <c r="C2153" s="2"/>
      <c r="D2153" s="1" t="s">
        <v>266</v>
      </c>
      <c r="E2153" s="1">
        <v>85299049</v>
      </c>
      <c r="F2153" s="1" t="s">
        <v>266</v>
      </c>
      <c r="G2153" s="1" t="s">
        <v>1690</v>
      </c>
      <c r="H2153" s="18">
        <v>225.79040826666667</v>
      </c>
      <c r="I2153" s="19">
        <f t="shared" si="100"/>
        <v>322.55772609523814</v>
      </c>
      <c r="J2153" s="19">
        <f t="shared" si="99"/>
        <v>376.31734711111113</v>
      </c>
      <c r="K2153" s="4"/>
    </row>
    <row r="2154" spans="1:11" x14ac:dyDescent="0.25">
      <c r="A2154" s="4" t="s">
        <v>264</v>
      </c>
      <c r="B2154" s="1" t="s">
        <v>1762</v>
      </c>
      <c r="C2154" s="2"/>
      <c r="D2154" s="1" t="s">
        <v>266</v>
      </c>
      <c r="E2154" s="1">
        <v>85299049</v>
      </c>
      <c r="F2154" s="1" t="s">
        <v>266</v>
      </c>
      <c r="G2154" s="1" t="s">
        <v>1690</v>
      </c>
      <c r="H2154" s="18">
        <v>225.79040826666667</v>
      </c>
      <c r="I2154" s="19">
        <f t="shared" si="100"/>
        <v>322.55772609523814</v>
      </c>
      <c r="J2154" s="19">
        <f t="shared" si="99"/>
        <v>376.31734711111113</v>
      </c>
      <c r="K2154" s="4"/>
    </row>
    <row r="2155" spans="1:11" x14ac:dyDescent="0.25">
      <c r="A2155" s="4" t="s">
        <v>264</v>
      </c>
      <c r="B2155" s="1" t="s">
        <v>1763</v>
      </c>
      <c r="C2155" s="2"/>
      <c r="D2155" s="1" t="s">
        <v>266</v>
      </c>
      <c r="E2155" s="1">
        <v>85299049</v>
      </c>
      <c r="F2155" s="1" t="s">
        <v>266</v>
      </c>
      <c r="G2155" s="1" t="s">
        <v>1690</v>
      </c>
      <c r="H2155" s="18">
        <v>258.02900283333332</v>
      </c>
      <c r="I2155" s="19">
        <f t="shared" si="100"/>
        <v>368.61286119047622</v>
      </c>
      <c r="J2155" s="19">
        <f t="shared" si="99"/>
        <v>430.04833805555558</v>
      </c>
      <c r="K2155" s="4"/>
    </row>
    <row r="2156" spans="1:11" x14ac:dyDescent="0.25">
      <c r="A2156" s="4" t="s">
        <v>264</v>
      </c>
      <c r="B2156" s="1" t="s">
        <v>1764</v>
      </c>
      <c r="C2156" s="2"/>
      <c r="D2156" s="1" t="s">
        <v>266</v>
      </c>
      <c r="E2156" s="1">
        <v>85299049</v>
      </c>
      <c r="F2156" s="1" t="s">
        <v>266</v>
      </c>
      <c r="G2156" s="1" t="s">
        <v>1690</v>
      </c>
      <c r="H2156" s="18">
        <v>411.00399999999996</v>
      </c>
      <c r="I2156" s="19">
        <f t="shared" si="100"/>
        <v>587.14857142857136</v>
      </c>
      <c r="J2156" s="19">
        <f t="shared" si="99"/>
        <v>685.00666666666666</v>
      </c>
      <c r="K2156" s="4"/>
    </row>
    <row r="2157" spans="1:11" x14ac:dyDescent="0.25">
      <c r="A2157" s="4" t="s">
        <v>264</v>
      </c>
      <c r="B2157" s="1" t="s">
        <v>1765</v>
      </c>
      <c r="C2157" s="2"/>
      <c r="D2157" s="1" t="s">
        <v>266</v>
      </c>
      <c r="E2157" s="1">
        <v>85299049</v>
      </c>
      <c r="F2157" s="1" t="s">
        <v>266</v>
      </c>
      <c r="G2157" s="1" t="s">
        <v>1690</v>
      </c>
      <c r="H2157" s="18">
        <v>3.8283246333333332</v>
      </c>
      <c r="I2157" s="19">
        <f t="shared" si="100"/>
        <v>5.4690351904761902</v>
      </c>
      <c r="J2157" s="19">
        <f t="shared" si="99"/>
        <v>6.3805410555555557</v>
      </c>
      <c r="K2157" s="4"/>
    </row>
    <row r="2158" spans="1:11" x14ac:dyDescent="0.25">
      <c r="A2158" s="4" t="s">
        <v>264</v>
      </c>
      <c r="B2158" s="1" t="s">
        <v>1766</v>
      </c>
      <c r="C2158" s="2"/>
      <c r="D2158" s="1" t="s">
        <v>266</v>
      </c>
      <c r="E2158" s="1">
        <v>85299049</v>
      </c>
      <c r="F2158" s="1" t="s">
        <v>266</v>
      </c>
      <c r="G2158" s="1" t="s">
        <v>1690</v>
      </c>
      <c r="H2158" s="18">
        <v>3.2230000000000003</v>
      </c>
      <c r="I2158" s="19">
        <f t="shared" si="100"/>
        <v>4.604285714285715</v>
      </c>
      <c r="J2158" s="19">
        <f t="shared" si="99"/>
        <v>5.371666666666667</v>
      </c>
      <c r="K2158" s="4"/>
    </row>
    <row r="2159" spans="1:11" x14ac:dyDescent="0.25">
      <c r="A2159" s="4" t="s">
        <v>264</v>
      </c>
      <c r="B2159" s="1" t="s">
        <v>1767</v>
      </c>
      <c r="C2159" s="2"/>
      <c r="D2159" s="1" t="s">
        <v>266</v>
      </c>
      <c r="E2159" s="1">
        <v>85299049</v>
      </c>
      <c r="F2159" s="1" t="s">
        <v>266</v>
      </c>
      <c r="G2159" s="1" t="s">
        <v>1690</v>
      </c>
      <c r="H2159" s="18">
        <v>4.3010000000000002</v>
      </c>
      <c r="I2159" s="19">
        <f t="shared" si="100"/>
        <v>6.144285714285715</v>
      </c>
      <c r="J2159" s="19">
        <f t="shared" si="99"/>
        <v>7.1683333333333339</v>
      </c>
      <c r="K2159" s="4"/>
    </row>
    <row r="2160" spans="1:11" x14ac:dyDescent="0.25">
      <c r="A2160" s="4" t="s">
        <v>264</v>
      </c>
      <c r="B2160" s="1" t="s">
        <v>1768</v>
      </c>
      <c r="C2160" s="2"/>
      <c r="D2160" s="1" t="s">
        <v>266</v>
      </c>
      <c r="E2160" s="1">
        <v>85299049</v>
      </c>
      <c r="F2160" s="1" t="s">
        <v>266</v>
      </c>
      <c r="G2160" s="1" t="s">
        <v>1690</v>
      </c>
      <c r="H2160" s="18">
        <v>3.7730000000000001</v>
      </c>
      <c r="I2160" s="19">
        <f t="shared" si="100"/>
        <v>5.3900000000000006</v>
      </c>
      <c r="J2160" s="19">
        <f t="shared" si="99"/>
        <v>6.288333333333334</v>
      </c>
      <c r="K2160" s="4"/>
    </row>
    <row r="2161" spans="1:11" x14ac:dyDescent="0.25">
      <c r="A2161" s="4" t="s">
        <v>264</v>
      </c>
      <c r="B2161" s="1" t="s">
        <v>1769</v>
      </c>
      <c r="C2161" s="2"/>
      <c r="D2161" s="1" t="s">
        <v>266</v>
      </c>
      <c r="E2161" s="1">
        <v>85299049</v>
      </c>
      <c r="F2161" s="1" t="s">
        <v>266</v>
      </c>
      <c r="G2161" s="1" t="s">
        <v>1690</v>
      </c>
      <c r="H2161" s="18">
        <v>5.3789999999999996</v>
      </c>
      <c r="I2161" s="19">
        <f t="shared" si="100"/>
        <v>7.6842857142857142</v>
      </c>
      <c r="J2161" s="19">
        <f t="shared" si="99"/>
        <v>8.9649999999999999</v>
      </c>
      <c r="K2161" s="4"/>
    </row>
    <row r="2162" spans="1:11" x14ac:dyDescent="0.25">
      <c r="A2162" s="4" t="s">
        <v>264</v>
      </c>
      <c r="B2162" s="1" t="s">
        <v>1770</v>
      </c>
      <c r="C2162" s="2"/>
      <c r="D2162" s="1" t="s">
        <v>266</v>
      </c>
      <c r="E2162" s="1">
        <v>85299049</v>
      </c>
      <c r="F2162" s="1" t="s">
        <v>266</v>
      </c>
      <c r="G2162" s="1" t="s">
        <v>1690</v>
      </c>
      <c r="H2162" s="18">
        <v>6.4569999999999999</v>
      </c>
      <c r="I2162" s="19">
        <f t="shared" si="100"/>
        <v>9.2242857142857151</v>
      </c>
      <c r="J2162" s="19">
        <f t="shared" si="99"/>
        <v>10.761666666666667</v>
      </c>
      <c r="K2162" s="4"/>
    </row>
    <row r="2163" spans="1:11" x14ac:dyDescent="0.25">
      <c r="A2163" s="4" t="s">
        <v>264</v>
      </c>
      <c r="B2163" s="1" t="s">
        <v>1771</v>
      </c>
      <c r="C2163" s="2"/>
      <c r="D2163" s="1" t="s">
        <v>266</v>
      </c>
      <c r="E2163" s="1">
        <v>85299049</v>
      </c>
      <c r="F2163" s="1" t="s">
        <v>266</v>
      </c>
      <c r="G2163" s="1" t="s">
        <v>1690</v>
      </c>
      <c r="H2163" s="18">
        <v>6.0948028000000001</v>
      </c>
      <c r="I2163" s="19">
        <f t="shared" si="100"/>
        <v>8.706861142857143</v>
      </c>
      <c r="J2163" s="19">
        <f t="shared" si="99"/>
        <v>10.158004666666667</v>
      </c>
      <c r="K2163" s="4"/>
    </row>
    <row r="2164" spans="1:11" x14ac:dyDescent="0.25">
      <c r="A2164" s="4" t="s">
        <v>264</v>
      </c>
      <c r="B2164" s="1" t="s">
        <v>1772</v>
      </c>
      <c r="C2164" s="2"/>
      <c r="D2164" s="1" t="s">
        <v>266</v>
      </c>
      <c r="E2164" s="1">
        <v>85299049</v>
      </c>
      <c r="F2164" s="1" t="s">
        <v>266</v>
      </c>
      <c r="G2164" s="1" t="s">
        <v>1690</v>
      </c>
      <c r="H2164" s="18">
        <v>5.9180000000000001</v>
      </c>
      <c r="I2164" s="19">
        <f t="shared" si="100"/>
        <v>8.4542857142857155</v>
      </c>
      <c r="J2164" s="19">
        <f t="shared" si="99"/>
        <v>9.8633333333333333</v>
      </c>
      <c r="K2164" s="4"/>
    </row>
    <row r="2165" spans="1:11" x14ac:dyDescent="0.25">
      <c r="A2165" s="4" t="s">
        <v>264</v>
      </c>
      <c r="B2165" s="1" t="s">
        <v>1773</v>
      </c>
      <c r="C2165" s="2"/>
      <c r="D2165" s="1" t="s">
        <v>266</v>
      </c>
      <c r="E2165" s="1">
        <v>85299049</v>
      </c>
      <c r="F2165" s="1" t="s">
        <v>266</v>
      </c>
      <c r="G2165" s="1" t="s">
        <v>1690</v>
      </c>
      <c r="H2165" s="18">
        <v>4.95</v>
      </c>
      <c r="I2165" s="19">
        <f t="shared" si="100"/>
        <v>7.0714285714285721</v>
      </c>
      <c r="J2165" s="19">
        <f t="shared" si="99"/>
        <v>8.25</v>
      </c>
      <c r="K2165" s="4"/>
    </row>
    <row r="2166" spans="1:11" x14ac:dyDescent="0.25">
      <c r="A2166" s="4" t="s">
        <v>264</v>
      </c>
      <c r="B2166" s="1" t="s">
        <v>1774</v>
      </c>
      <c r="C2166" s="2"/>
      <c r="D2166" s="1" t="s">
        <v>266</v>
      </c>
      <c r="E2166" s="1">
        <v>85299049</v>
      </c>
      <c r="F2166" s="1" t="s">
        <v>266</v>
      </c>
      <c r="G2166" s="1" t="s">
        <v>1690</v>
      </c>
      <c r="H2166" s="18">
        <v>10.358608799999999</v>
      </c>
      <c r="I2166" s="19">
        <f t="shared" si="100"/>
        <v>14.79801257142857</v>
      </c>
      <c r="J2166" s="19">
        <f t="shared" si="99"/>
        <v>17.264347999999998</v>
      </c>
      <c r="K2166" s="4"/>
    </row>
    <row r="2167" spans="1:11" x14ac:dyDescent="0.25">
      <c r="A2167" s="4" t="s">
        <v>264</v>
      </c>
      <c r="B2167" s="1" t="s">
        <v>1775</v>
      </c>
      <c r="C2167" s="2"/>
      <c r="D2167" s="1" t="s">
        <v>266</v>
      </c>
      <c r="E2167" s="1">
        <v>85299049</v>
      </c>
      <c r="F2167" s="1" t="s">
        <v>266</v>
      </c>
      <c r="G2167" s="1" t="s">
        <v>1690</v>
      </c>
      <c r="H2167" s="18">
        <v>10.768999999999998</v>
      </c>
      <c r="I2167" s="19">
        <f t="shared" si="100"/>
        <v>15.384285714285713</v>
      </c>
      <c r="J2167" s="19">
        <f t="shared" si="99"/>
        <v>17.948333333333331</v>
      </c>
      <c r="K2167" s="4"/>
    </row>
    <row r="2168" spans="1:11" x14ac:dyDescent="0.25">
      <c r="A2168" s="4" t="s">
        <v>264</v>
      </c>
      <c r="B2168" s="1" t="s">
        <v>1776</v>
      </c>
      <c r="C2168" s="2"/>
      <c r="D2168" s="1" t="s">
        <v>266</v>
      </c>
      <c r="E2168" s="1">
        <v>85299049</v>
      </c>
      <c r="F2168" s="1" t="s">
        <v>266</v>
      </c>
      <c r="G2168" s="1" t="s">
        <v>1690</v>
      </c>
      <c r="H2168" s="18">
        <v>10.768999999999998</v>
      </c>
      <c r="I2168" s="19">
        <f t="shared" si="100"/>
        <v>15.384285714285713</v>
      </c>
      <c r="J2168" s="19">
        <f t="shared" si="99"/>
        <v>17.948333333333331</v>
      </c>
      <c r="K2168" s="4"/>
    </row>
    <row r="2169" spans="1:11" x14ac:dyDescent="0.25">
      <c r="A2169" s="4" t="s">
        <v>264</v>
      </c>
      <c r="B2169" s="1" t="s">
        <v>1777</v>
      </c>
      <c r="C2169" s="2"/>
      <c r="D2169" s="1" t="s">
        <v>266</v>
      </c>
      <c r="E2169" s="1">
        <v>85299049</v>
      </c>
      <c r="F2169" s="1" t="s">
        <v>266</v>
      </c>
      <c r="G2169" s="1" t="s">
        <v>1690</v>
      </c>
      <c r="H2169" s="18">
        <v>10.768999999999998</v>
      </c>
      <c r="I2169" s="19">
        <f t="shared" si="100"/>
        <v>15.384285714285713</v>
      </c>
      <c r="J2169" s="19">
        <f t="shared" si="99"/>
        <v>17.948333333333331</v>
      </c>
      <c r="K2169" s="4"/>
    </row>
    <row r="2170" spans="1:11" x14ac:dyDescent="0.25">
      <c r="A2170" s="4" t="s">
        <v>264</v>
      </c>
      <c r="B2170" s="1" t="s">
        <v>1778</v>
      </c>
      <c r="C2170" s="2"/>
      <c r="D2170" s="1" t="s">
        <v>266</v>
      </c>
      <c r="E2170" s="1">
        <v>85299049</v>
      </c>
      <c r="F2170" s="1" t="s">
        <v>266</v>
      </c>
      <c r="G2170" s="1" t="s">
        <v>1690</v>
      </c>
      <c r="H2170" s="18">
        <v>10.768999999999998</v>
      </c>
      <c r="I2170" s="19">
        <f t="shared" si="100"/>
        <v>15.384285714285713</v>
      </c>
      <c r="J2170" s="19">
        <f t="shared" si="99"/>
        <v>17.948333333333331</v>
      </c>
      <c r="K2170" s="4"/>
    </row>
    <row r="2171" spans="1:11" x14ac:dyDescent="0.25">
      <c r="A2171" s="4" t="s">
        <v>264</v>
      </c>
      <c r="B2171" s="1" t="s">
        <v>1779</v>
      </c>
      <c r="C2171" s="2"/>
      <c r="D2171" s="1" t="s">
        <v>266</v>
      </c>
      <c r="E2171" s="1">
        <v>85299049</v>
      </c>
      <c r="F2171" s="1" t="s">
        <v>266</v>
      </c>
      <c r="G2171" s="1" t="s">
        <v>1690</v>
      </c>
      <c r="H2171" s="18">
        <v>16.6480131</v>
      </c>
      <c r="I2171" s="19">
        <f t="shared" si="100"/>
        <v>23.782875857142859</v>
      </c>
      <c r="J2171" s="19">
        <f t="shared" si="99"/>
        <v>27.746688500000001</v>
      </c>
      <c r="K2171" s="4"/>
    </row>
    <row r="2172" spans="1:11" x14ac:dyDescent="0.25">
      <c r="A2172" s="4" t="s">
        <v>264</v>
      </c>
      <c r="B2172" s="1" t="s">
        <v>1780</v>
      </c>
      <c r="C2172" s="2"/>
      <c r="D2172" s="1" t="s">
        <v>266</v>
      </c>
      <c r="E2172" s="1">
        <v>85299049</v>
      </c>
      <c r="F2172" s="1" t="s">
        <v>266</v>
      </c>
      <c r="G2172" s="1" t="s">
        <v>1690</v>
      </c>
      <c r="H2172" s="18">
        <v>16.158999999999999</v>
      </c>
      <c r="I2172" s="19">
        <f t="shared" si="100"/>
        <v>23.084285714285713</v>
      </c>
      <c r="J2172" s="19">
        <f t="shared" si="99"/>
        <v>26.931666666666665</v>
      </c>
      <c r="K2172" s="4"/>
    </row>
    <row r="2173" spans="1:11" x14ac:dyDescent="0.25">
      <c r="A2173" s="4" t="s">
        <v>264</v>
      </c>
      <c r="B2173" s="1" t="s">
        <v>1781</v>
      </c>
      <c r="C2173" s="2"/>
      <c r="D2173" s="1" t="s">
        <v>266</v>
      </c>
      <c r="E2173" s="1">
        <v>85299049</v>
      </c>
      <c r="F2173" s="1" t="s">
        <v>266</v>
      </c>
      <c r="G2173" s="1" t="s">
        <v>1690</v>
      </c>
      <c r="H2173" s="18">
        <v>37.729999999999997</v>
      </c>
      <c r="I2173" s="19">
        <f t="shared" si="100"/>
        <v>53.9</v>
      </c>
      <c r="J2173" s="19">
        <f t="shared" si="99"/>
        <v>62.883333333333333</v>
      </c>
      <c r="K2173" s="4"/>
    </row>
    <row r="2174" spans="1:11" x14ac:dyDescent="0.25">
      <c r="A2174" s="4" t="s">
        <v>264</v>
      </c>
      <c r="B2174" s="1" t="s">
        <v>1782</v>
      </c>
      <c r="C2174" s="2"/>
      <c r="D2174" s="1" t="s">
        <v>266</v>
      </c>
      <c r="E2174" s="1">
        <v>85299049</v>
      </c>
      <c r="F2174" s="1" t="s">
        <v>266</v>
      </c>
      <c r="G2174" s="1" t="s">
        <v>1690</v>
      </c>
      <c r="H2174" s="18">
        <v>37.729999999999997</v>
      </c>
      <c r="I2174" s="19">
        <f t="shared" si="100"/>
        <v>53.9</v>
      </c>
      <c r="J2174" s="19">
        <f t="shared" si="99"/>
        <v>62.883333333333333</v>
      </c>
      <c r="K2174" s="4"/>
    </row>
    <row r="2175" spans="1:11" x14ac:dyDescent="0.25">
      <c r="A2175" s="4" t="s">
        <v>264</v>
      </c>
      <c r="B2175" s="1" t="s">
        <v>1783</v>
      </c>
      <c r="C2175" s="2"/>
      <c r="D2175" s="1" t="s">
        <v>266</v>
      </c>
      <c r="E2175" s="1">
        <v>85299049</v>
      </c>
      <c r="F2175" s="1" t="s">
        <v>266</v>
      </c>
      <c r="G2175" s="1" t="s">
        <v>1690</v>
      </c>
      <c r="H2175" s="18">
        <v>75.459999999999994</v>
      </c>
      <c r="I2175" s="19">
        <f t="shared" si="100"/>
        <v>107.8</v>
      </c>
      <c r="J2175" s="19">
        <f t="shared" si="99"/>
        <v>125.76666666666667</v>
      </c>
      <c r="K2175" s="4"/>
    </row>
    <row r="2176" spans="1:11" x14ac:dyDescent="0.25">
      <c r="A2176" s="4" t="s">
        <v>264</v>
      </c>
      <c r="B2176" s="1" t="s">
        <v>1784</v>
      </c>
      <c r="C2176" s="2"/>
      <c r="D2176" s="1" t="s">
        <v>266</v>
      </c>
      <c r="E2176" s="1">
        <v>85299049</v>
      </c>
      <c r="F2176" s="1" t="s">
        <v>266</v>
      </c>
      <c r="G2176" s="1" t="s">
        <v>1690</v>
      </c>
      <c r="H2176" s="18">
        <v>26.95</v>
      </c>
      <c r="I2176" s="19">
        <f t="shared" si="100"/>
        <v>38.5</v>
      </c>
      <c r="J2176" s="19">
        <f t="shared" si="99"/>
        <v>44.916666666666664</v>
      </c>
      <c r="K2176" s="4"/>
    </row>
    <row r="2177" spans="1:11" x14ac:dyDescent="0.25">
      <c r="A2177" s="4" t="s">
        <v>264</v>
      </c>
      <c r="B2177" s="1" t="s">
        <v>1785</v>
      </c>
      <c r="C2177" s="2"/>
      <c r="D2177" s="1" t="s">
        <v>266</v>
      </c>
      <c r="E2177" s="1">
        <v>85299049</v>
      </c>
      <c r="F2177" s="1" t="s">
        <v>266</v>
      </c>
      <c r="G2177" s="1" t="s">
        <v>1690</v>
      </c>
      <c r="H2177" s="18">
        <v>16.169999999999998</v>
      </c>
      <c r="I2177" s="19">
        <f t="shared" si="100"/>
        <v>23.099999999999998</v>
      </c>
      <c r="J2177" s="19">
        <f t="shared" si="99"/>
        <v>26.95</v>
      </c>
      <c r="K2177" s="4"/>
    </row>
    <row r="2178" spans="1:11" x14ac:dyDescent="0.25">
      <c r="A2178" s="4" t="s">
        <v>264</v>
      </c>
      <c r="B2178" s="1" t="s">
        <v>1786</v>
      </c>
      <c r="C2178" s="2"/>
      <c r="D2178" s="1" t="s">
        <v>266</v>
      </c>
      <c r="E2178" s="1">
        <v>85299049</v>
      </c>
      <c r="F2178" s="1" t="s">
        <v>266</v>
      </c>
      <c r="G2178" s="1" t="s">
        <v>1690</v>
      </c>
      <c r="H2178" s="18">
        <v>16.169999999999998</v>
      </c>
      <c r="I2178" s="19">
        <f t="shared" si="100"/>
        <v>23.099999999999998</v>
      </c>
      <c r="J2178" s="19">
        <f t="shared" ref="J2178:J2209" si="101">H2178/0.6</f>
        <v>26.95</v>
      </c>
      <c r="K2178" s="4"/>
    </row>
    <row r="2179" spans="1:11" x14ac:dyDescent="0.25">
      <c r="A2179" s="4" t="s">
        <v>264</v>
      </c>
      <c r="B2179" s="1" t="s">
        <v>1787</v>
      </c>
      <c r="C2179" s="2"/>
      <c r="D2179" s="1" t="s">
        <v>266</v>
      </c>
      <c r="E2179" s="1">
        <v>85299049</v>
      </c>
      <c r="F2179" s="1" t="s">
        <v>266</v>
      </c>
      <c r="G2179" s="1" t="s">
        <v>1690</v>
      </c>
      <c r="H2179" s="18">
        <v>26.95</v>
      </c>
      <c r="I2179" s="19">
        <f t="shared" si="100"/>
        <v>38.5</v>
      </c>
      <c r="J2179" s="19">
        <f t="shared" si="101"/>
        <v>44.916666666666664</v>
      </c>
      <c r="K2179" s="4"/>
    </row>
    <row r="2180" spans="1:11" x14ac:dyDescent="0.25">
      <c r="A2180" s="4" t="s">
        <v>264</v>
      </c>
      <c r="B2180" s="1" t="s">
        <v>1788</v>
      </c>
      <c r="C2180" s="2"/>
      <c r="D2180" s="1" t="s">
        <v>266</v>
      </c>
      <c r="E2180" s="1">
        <v>85299049</v>
      </c>
      <c r="F2180" s="1" t="s">
        <v>266</v>
      </c>
      <c r="G2180" s="1" t="s">
        <v>1690</v>
      </c>
      <c r="H2180" s="18">
        <v>39.230113333333335</v>
      </c>
      <c r="I2180" s="19">
        <f t="shared" si="100"/>
        <v>56.043019047619055</v>
      </c>
      <c r="J2180" s="19">
        <f t="shared" si="101"/>
        <v>65.383522222222226</v>
      </c>
      <c r="K2180" s="4"/>
    </row>
    <row r="2181" spans="1:11" x14ac:dyDescent="0.25">
      <c r="A2181" s="4" t="s">
        <v>264</v>
      </c>
      <c r="B2181" s="1" t="s">
        <v>1789</v>
      </c>
      <c r="C2181" s="2"/>
      <c r="D2181" s="1" t="s">
        <v>266</v>
      </c>
      <c r="E2181" s="1">
        <v>85299049</v>
      </c>
      <c r="F2181" s="1" t="s">
        <v>266</v>
      </c>
      <c r="G2181" s="1" t="s">
        <v>1690</v>
      </c>
      <c r="H2181" s="18">
        <v>37.729999999999997</v>
      </c>
      <c r="I2181" s="19">
        <f t="shared" si="100"/>
        <v>53.9</v>
      </c>
      <c r="J2181" s="19">
        <f t="shared" si="101"/>
        <v>62.883333333333333</v>
      </c>
      <c r="K2181" s="4"/>
    </row>
    <row r="2182" spans="1:11" x14ac:dyDescent="0.25">
      <c r="A2182" s="4" t="s">
        <v>264</v>
      </c>
      <c r="B2182" s="1" t="s">
        <v>1790</v>
      </c>
      <c r="C2182" s="2"/>
      <c r="D2182" s="1" t="s">
        <v>266</v>
      </c>
      <c r="E2182" s="1">
        <v>85299049</v>
      </c>
      <c r="F2182" s="1" t="s">
        <v>266</v>
      </c>
      <c r="G2182" s="1" t="s">
        <v>1690</v>
      </c>
      <c r="H2182" s="18">
        <v>20.423669466666663</v>
      </c>
      <c r="I2182" s="19">
        <f t="shared" si="100"/>
        <v>29.176670666666663</v>
      </c>
      <c r="J2182" s="19">
        <f t="shared" si="101"/>
        <v>34.039449111111104</v>
      </c>
      <c r="K2182" s="4"/>
    </row>
    <row r="2183" spans="1:11" x14ac:dyDescent="0.25">
      <c r="A2183" s="4" t="s">
        <v>264</v>
      </c>
      <c r="B2183" s="1" t="s">
        <v>1791</v>
      </c>
      <c r="C2183" s="2"/>
      <c r="D2183" s="1" t="s">
        <v>266</v>
      </c>
      <c r="E2183" s="1">
        <v>85299049</v>
      </c>
      <c r="F2183" s="1" t="s">
        <v>266</v>
      </c>
      <c r="G2183" s="1" t="s">
        <v>1690</v>
      </c>
      <c r="H2183" s="18">
        <v>22.810006666666666</v>
      </c>
      <c r="I2183" s="19">
        <f t="shared" si="100"/>
        <v>32.585723809523813</v>
      </c>
      <c r="J2183" s="19">
        <f t="shared" si="101"/>
        <v>38.01667777777778</v>
      </c>
      <c r="K2183" s="4"/>
    </row>
    <row r="2184" spans="1:11" x14ac:dyDescent="0.25">
      <c r="A2184" s="4" t="s">
        <v>264</v>
      </c>
      <c r="B2184" s="1" t="s">
        <v>1792</v>
      </c>
      <c r="C2184" s="2"/>
      <c r="D2184" s="1" t="s">
        <v>266</v>
      </c>
      <c r="E2184" s="1">
        <v>85299049</v>
      </c>
      <c r="F2184" s="1" t="s">
        <v>266</v>
      </c>
      <c r="G2184" s="1" t="s">
        <v>1690</v>
      </c>
      <c r="H2184" s="18">
        <v>28.730926733333334</v>
      </c>
      <c r="I2184" s="19">
        <f t="shared" si="100"/>
        <v>41.044181047619048</v>
      </c>
      <c r="J2184" s="19">
        <f t="shared" si="101"/>
        <v>47.884877888888894</v>
      </c>
      <c r="K2184" s="4"/>
    </row>
    <row r="2185" spans="1:11" x14ac:dyDescent="0.25">
      <c r="A2185" s="4" t="s">
        <v>264</v>
      </c>
      <c r="B2185" s="1" t="s">
        <v>1793</v>
      </c>
      <c r="C2185" s="2"/>
      <c r="D2185" s="1" t="s">
        <v>266</v>
      </c>
      <c r="E2185" s="1">
        <v>85299049</v>
      </c>
      <c r="F2185" s="1" t="s">
        <v>266</v>
      </c>
      <c r="G2185" s="1" t="s">
        <v>1690</v>
      </c>
      <c r="H2185" s="18">
        <v>21.45</v>
      </c>
      <c r="I2185" s="19">
        <f t="shared" si="100"/>
        <v>30.642857142857142</v>
      </c>
      <c r="J2185" s="19">
        <f t="shared" si="101"/>
        <v>35.75</v>
      </c>
      <c r="K2185" s="4"/>
    </row>
    <row r="2186" spans="1:11" x14ac:dyDescent="0.25">
      <c r="A2186" s="4" t="s">
        <v>264</v>
      </c>
      <c r="B2186" s="1" t="s">
        <v>1794</v>
      </c>
      <c r="C2186" s="2"/>
      <c r="D2186" s="1" t="s">
        <v>266</v>
      </c>
      <c r="E2186" s="1">
        <v>85299049</v>
      </c>
      <c r="F2186" s="1" t="s">
        <v>266</v>
      </c>
      <c r="G2186" s="1" t="s">
        <v>1690</v>
      </c>
      <c r="H2186" s="18">
        <v>56.1</v>
      </c>
      <c r="I2186" s="19">
        <f t="shared" si="100"/>
        <v>80.142857142857153</v>
      </c>
      <c r="J2186" s="19">
        <f t="shared" si="101"/>
        <v>93.5</v>
      </c>
      <c r="K2186" s="4"/>
    </row>
    <row r="2187" spans="1:11" x14ac:dyDescent="0.25">
      <c r="A2187" s="4" t="s">
        <v>264</v>
      </c>
      <c r="B2187" s="1" t="s">
        <v>1795</v>
      </c>
      <c r="C2187" s="2"/>
      <c r="D2187" s="1" t="s">
        <v>266</v>
      </c>
      <c r="E2187" s="1">
        <v>85299049</v>
      </c>
      <c r="F2187" s="1" t="s">
        <v>266</v>
      </c>
      <c r="G2187" s="1" t="s">
        <v>1690</v>
      </c>
      <c r="H2187" s="18">
        <v>51.7</v>
      </c>
      <c r="I2187" s="19">
        <f t="shared" si="100"/>
        <v>73.857142857142861</v>
      </c>
      <c r="J2187" s="19">
        <f t="shared" si="101"/>
        <v>86.166666666666671</v>
      </c>
      <c r="K2187" s="4"/>
    </row>
    <row r="2188" spans="1:11" x14ac:dyDescent="0.25">
      <c r="A2188" s="4" t="s">
        <v>264</v>
      </c>
      <c r="B2188" s="1" t="s">
        <v>1796</v>
      </c>
      <c r="C2188" s="2"/>
      <c r="D2188" s="1" t="s">
        <v>266</v>
      </c>
      <c r="E2188" s="1">
        <v>85299049</v>
      </c>
      <c r="F2188" s="1" t="s">
        <v>266</v>
      </c>
      <c r="G2188" s="1" t="s">
        <v>1690</v>
      </c>
      <c r="H2188" s="18">
        <v>57.2</v>
      </c>
      <c r="I2188" s="19">
        <f t="shared" si="100"/>
        <v>81.714285714285722</v>
      </c>
      <c r="J2188" s="19">
        <f t="shared" si="101"/>
        <v>95.333333333333343</v>
      </c>
      <c r="K2188" s="4"/>
    </row>
    <row r="2189" spans="1:11" x14ac:dyDescent="0.25">
      <c r="A2189" s="4" t="s">
        <v>264</v>
      </c>
      <c r="B2189" s="1" t="s">
        <v>1797</v>
      </c>
      <c r="C2189" s="2"/>
      <c r="D2189" s="1" t="s">
        <v>266</v>
      </c>
      <c r="E2189" s="1">
        <v>85299049</v>
      </c>
      <c r="F2189" s="1" t="s">
        <v>266</v>
      </c>
      <c r="G2189" s="1" t="s">
        <v>1690</v>
      </c>
      <c r="H2189" s="18">
        <v>80.3</v>
      </c>
      <c r="I2189" s="19">
        <f t="shared" si="100"/>
        <v>114.71428571428572</v>
      </c>
      <c r="J2189" s="19">
        <f t="shared" si="101"/>
        <v>133.83333333333334</v>
      </c>
      <c r="K2189" s="4"/>
    </row>
    <row r="2190" spans="1:11" x14ac:dyDescent="0.25">
      <c r="A2190" s="4" t="s">
        <v>264</v>
      </c>
      <c r="B2190" s="1" t="s">
        <v>1798</v>
      </c>
      <c r="C2190" s="2"/>
      <c r="D2190" s="1" t="s">
        <v>266</v>
      </c>
      <c r="E2190" s="1">
        <v>85299049</v>
      </c>
      <c r="F2190" s="1" t="s">
        <v>266</v>
      </c>
      <c r="G2190" s="1" t="s">
        <v>1690</v>
      </c>
      <c r="H2190" s="18">
        <v>38.5</v>
      </c>
      <c r="I2190" s="19">
        <f t="shared" si="100"/>
        <v>55</v>
      </c>
      <c r="J2190" s="19">
        <f t="shared" si="101"/>
        <v>64.166666666666671</v>
      </c>
      <c r="K2190" s="4"/>
    </row>
    <row r="2191" spans="1:11" x14ac:dyDescent="0.25">
      <c r="A2191" s="4" t="s">
        <v>264</v>
      </c>
      <c r="B2191" s="1" t="s">
        <v>1799</v>
      </c>
      <c r="C2191" s="2"/>
      <c r="D2191" s="1" t="s">
        <v>266</v>
      </c>
      <c r="E2191" s="1">
        <v>85299049</v>
      </c>
      <c r="F2191" s="1" t="s">
        <v>266</v>
      </c>
      <c r="G2191" s="1" t="s">
        <v>1690</v>
      </c>
      <c r="H2191" s="18">
        <v>53.9</v>
      </c>
      <c r="I2191" s="19">
        <f t="shared" si="100"/>
        <v>77</v>
      </c>
      <c r="J2191" s="19">
        <f t="shared" si="101"/>
        <v>89.833333333333329</v>
      </c>
      <c r="K2191" s="4"/>
    </row>
    <row r="2192" spans="1:11" x14ac:dyDescent="0.25">
      <c r="A2192" s="4" t="s">
        <v>264</v>
      </c>
      <c r="B2192" s="1" t="s">
        <v>1800</v>
      </c>
      <c r="C2192" s="2"/>
      <c r="D2192" s="1" t="s">
        <v>266</v>
      </c>
      <c r="E2192" s="1">
        <v>85299049</v>
      </c>
      <c r="F2192" s="1" t="s">
        <v>266</v>
      </c>
      <c r="G2192" s="1" t="s">
        <v>1690</v>
      </c>
      <c r="H2192" s="18">
        <v>57.920958100000007</v>
      </c>
      <c r="I2192" s="19">
        <f t="shared" si="100"/>
        <v>82.744225857142879</v>
      </c>
      <c r="J2192" s="19">
        <f t="shared" si="101"/>
        <v>96.534930166666683</v>
      </c>
      <c r="K2192" s="4"/>
    </row>
    <row r="2193" spans="1:11" x14ac:dyDescent="0.25">
      <c r="A2193" s="4" t="s">
        <v>264</v>
      </c>
      <c r="B2193" s="1" t="s">
        <v>1801</v>
      </c>
      <c r="C2193" s="2"/>
      <c r="D2193" s="1" t="s">
        <v>266</v>
      </c>
      <c r="E2193" s="1">
        <v>85299049</v>
      </c>
      <c r="F2193" s="1" t="s">
        <v>266</v>
      </c>
      <c r="G2193" s="1" t="s">
        <v>1690</v>
      </c>
      <c r="H2193" s="18">
        <v>33</v>
      </c>
      <c r="I2193" s="19">
        <f t="shared" si="100"/>
        <v>47.142857142857146</v>
      </c>
      <c r="J2193" s="19">
        <f t="shared" si="101"/>
        <v>55</v>
      </c>
      <c r="K2193" s="4"/>
    </row>
    <row r="2194" spans="1:11" x14ac:dyDescent="0.25">
      <c r="A2194" s="4" t="s">
        <v>264</v>
      </c>
      <c r="B2194" s="1" t="s">
        <v>1802</v>
      </c>
      <c r="C2194" s="2"/>
      <c r="D2194" s="1" t="s">
        <v>266</v>
      </c>
      <c r="E2194" s="1">
        <v>85299049</v>
      </c>
      <c r="F2194" s="1" t="s">
        <v>266</v>
      </c>
      <c r="G2194" s="1" t="s">
        <v>1690</v>
      </c>
      <c r="H2194" s="18">
        <v>56.1</v>
      </c>
      <c r="I2194" s="19">
        <f t="shared" si="100"/>
        <v>80.142857142857153</v>
      </c>
      <c r="J2194" s="19">
        <f t="shared" si="101"/>
        <v>93.5</v>
      </c>
      <c r="K2194" s="4"/>
    </row>
    <row r="2195" spans="1:11" x14ac:dyDescent="0.25">
      <c r="A2195" s="4" t="s">
        <v>264</v>
      </c>
      <c r="B2195" s="1" t="s">
        <v>1803</v>
      </c>
      <c r="C2195" s="2"/>
      <c r="D2195" s="1" t="s">
        <v>266</v>
      </c>
      <c r="E2195" s="1">
        <v>85299049</v>
      </c>
      <c r="F2195" s="1" t="s">
        <v>266</v>
      </c>
      <c r="G2195" s="1" t="s">
        <v>1690</v>
      </c>
      <c r="H2195" s="18">
        <v>47.3</v>
      </c>
      <c r="I2195" s="19">
        <f t="shared" si="100"/>
        <v>67.571428571428569</v>
      </c>
      <c r="J2195" s="19">
        <f t="shared" si="101"/>
        <v>78.833333333333329</v>
      </c>
      <c r="K2195" s="4"/>
    </row>
    <row r="2196" spans="1:11" x14ac:dyDescent="0.25">
      <c r="A2196" s="4" t="s">
        <v>264</v>
      </c>
      <c r="B2196" s="1" t="s">
        <v>1804</v>
      </c>
      <c r="C2196" s="2"/>
      <c r="D2196" s="1" t="s">
        <v>266</v>
      </c>
      <c r="E2196" s="1">
        <v>85299049</v>
      </c>
      <c r="F2196" s="1" t="s">
        <v>266</v>
      </c>
      <c r="G2196" s="1" t="s">
        <v>1690</v>
      </c>
      <c r="H2196" s="18">
        <v>61.149600300000003</v>
      </c>
      <c r="I2196" s="19">
        <f t="shared" si="100"/>
        <v>87.356571857142868</v>
      </c>
      <c r="J2196" s="19">
        <f t="shared" si="101"/>
        <v>101.91600050000001</v>
      </c>
      <c r="K2196" s="4"/>
    </row>
    <row r="2197" spans="1:11" x14ac:dyDescent="0.25">
      <c r="A2197" s="4" t="s">
        <v>264</v>
      </c>
      <c r="B2197" s="1" t="s">
        <v>1805</v>
      </c>
      <c r="C2197" s="2"/>
      <c r="D2197" s="1" t="s">
        <v>266</v>
      </c>
      <c r="E2197" s="1">
        <v>85299049</v>
      </c>
      <c r="F2197" s="1" t="s">
        <v>266</v>
      </c>
      <c r="G2197" s="1" t="s">
        <v>1690</v>
      </c>
      <c r="H2197" s="18">
        <v>82.797613333333331</v>
      </c>
      <c r="I2197" s="19">
        <f t="shared" si="100"/>
        <v>118.28230476190477</v>
      </c>
      <c r="J2197" s="19">
        <f t="shared" si="101"/>
        <v>137.99602222222222</v>
      </c>
      <c r="K2197" s="4"/>
    </row>
    <row r="2198" spans="1:11" x14ac:dyDescent="0.25">
      <c r="A2198" s="4" t="s">
        <v>264</v>
      </c>
      <c r="B2198" s="1" t="s">
        <v>1806</v>
      </c>
      <c r="C2198" s="2"/>
      <c r="D2198" s="1" t="s">
        <v>266</v>
      </c>
      <c r="E2198" s="1">
        <v>85299049</v>
      </c>
      <c r="F2198" s="1" t="s">
        <v>266</v>
      </c>
      <c r="G2198" s="1" t="s">
        <v>1690</v>
      </c>
      <c r="H2198" s="18">
        <v>45</v>
      </c>
      <c r="I2198" s="19">
        <f t="shared" si="100"/>
        <v>64.285714285714292</v>
      </c>
      <c r="J2198" s="19">
        <f t="shared" si="101"/>
        <v>75</v>
      </c>
      <c r="K2198" s="4"/>
    </row>
    <row r="2199" spans="1:11" x14ac:dyDescent="0.25">
      <c r="A2199" s="4" t="s">
        <v>264</v>
      </c>
      <c r="B2199" s="1" t="s">
        <v>1807</v>
      </c>
      <c r="C2199" s="2"/>
      <c r="D2199" s="1" t="s">
        <v>266</v>
      </c>
      <c r="E2199" s="1">
        <v>85299049</v>
      </c>
      <c r="F2199" s="1" t="s">
        <v>266</v>
      </c>
      <c r="G2199" s="1" t="s">
        <v>1690</v>
      </c>
      <c r="H2199" s="18">
        <v>64.900000000000006</v>
      </c>
      <c r="I2199" s="19">
        <f t="shared" si="100"/>
        <v>92.714285714285722</v>
      </c>
      <c r="J2199" s="19">
        <f t="shared" si="101"/>
        <v>108.16666666666669</v>
      </c>
      <c r="K2199" s="4"/>
    </row>
    <row r="2200" spans="1:11" x14ac:dyDescent="0.25">
      <c r="A2200" s="4" t="s">
        <v>264</v>
      </c>
      <c r="B2200" s="1" t="s">
        <v>1808</v>
      </c>
      <c r="C2200" s="2">
        <v>0.56000000000000005</v>
      </c>
      <c r="D2200" s="1" t="s">
        <v>266</v>
      </c>
      <c r="E2200" s="1">
        <v>85299049</v>
      </c>
      <c r="F2200" s="1" t="s">
        <v>266</v>
      </c>
      <c r="G2200" s="1" t="s">
        <v>1690</v>
      </c>
      <c r="H2200" s="18">
        <v>64.900000000000006</v>
      </c>
      <c r="I2200" s="19">
        <f t="shared" si="100"/>
        <v>92.714285714285722</v>
      </c>
      <c r="J2200" s="19">
        <f t="shared" si="101"/>
        <v>108.16666666666669</v>
      </c>
      <c r="K2200" s="4"/>
    </row>
    <row r="2201" spans="1:11" x14ac:dyDescent="0.25">
      <c r="A2201" s="4" t="s">
        <v>264</v>
      </c>
      <c r="B2201" s="1" t="s">
        <v>1809</v>
      </c>
      <c r="C2201" s="2"/>
      <c r="D2201" s="1" t="s">
        <v>266</v>
      </c>
      <c r="E2201" s="1">
        <v>85299049</v>
      </c>
      <c r="F2201" s="1" t="s">
        <v>266</v>
      </c>
      <c r="G2201" s="1" t="s">
        <v>1690</v>
      </c>
      <c r="H2201" s="18">
        <v>64.900000000000006</v>
      </c>
      <c r="I2201" s="19">
        <f t="shared" si="100"/>
        <v>92.714285714285722</v>
      </c>
      <c r="J2201" s="19">
        <f t="shared" si="101"/>
        <v>108.16666666666669</v>
      </c>
      <c r="K2201" s="4"/>
    </row>
    <row r="2202" spans="1:11" x14ac:dyDescent="0.25">
      <c r="A2202" s="4" t="s">
        <v>264</v>
      </c>
      <c r="B2202" s="1" t="s">
        <v>1810</v>
      </c>
      <c r="C2202" s="2"/>
      <c r="D2202" s="1" t="s">
        <v>266</v>
      </c>
      <c r="E2202" s="1">
        <v>85299049</v>
      </c>
      <c r="F2202" s="1" t="s">
        <v>266</v>
      </c>
      <c r="G2202" s="1" t="s">
        <v>1690</v>
      </c>
      <c r="H2202" s="18">
        <v>79.2</v>
      </c>
      <c r="I2202" s="19">
        <f t="shared" si="100"/>
        <v>113.14285714285715</v>
      </c>
      <c r="J2202" s="19">
        <f t="shared" si="101"/>
        <v>132</v>
      </c>
      <c r="K2202" s="4"/>
    </row>
    <row r="2203" spans="1:11" x14ac:dyDescent="0.25">
      <c r="A2203" s="4" t="s">
        <v>264</v>
      </c>
      <c r="B2203" s="1" t="s">
        <v>1811</v>
      </c>
      <c r="C2203" s="2"/>
      <c r="D2203" s="1" t="s">
        <v>266</v>
      </c>
      <c r="E2203" s="1">
        <v>85299049</v>
      </c>
      <c r="F2203" s="1" t="s">
        <v>266</v>
      </c>
      <c r="G2203" s="1" t="s">
        <v>1690</v>
      </c>
      <c r="H2203" s="18">
        <v>62.7</v>
      </c>
      <c r="I2203" s="19">
        <f t="shared" si="100"/>
        <v>89.571428571428584</v>
      </c>
      <c r="J2203" s="19">
        <f t="shared" si="101"/>
        <v>104.50000000000001</v>
      </c>
      <c r="K2203" s="4"/>
    </row>
    <row r="2204" spans="1:11" x14ac:dyDescent="0.25">
      <c r="A2204" s="4" t="s">
        <v>264</v>
      </c>
      <c r="B2204" s="1" t="s">
        <v>1812</v>
      </c>
      <c r="C2204" s="2"/>
      <c r="D2204" s="1" t="s">
        <v>266</v>
      </c>
      <c r="E2204" s="1">
        <v>85299049</v>
      </c>
      <c r="F2204" s="1" t="s">
        <v>266</v>
      </c>
      <c r="G2204" s="1" t="s">
        <v>1690</v>
      </c>
      <c r="H2204" s="18">
        <v>49.5</v>
      </c>
      <c r="I2204" s="19">
        <f t="shared" si="100"/>
        <v>70.714285714285722</v>
      </c>
      <c r="J2204" s="19">
        <f t="shared" si="101"/>
        <v>82.5</v>
      </c>
      <c r="K2204" s="4"/>
    </row>
    <row r="2205" spans="1:11" x14ac:dyDescent="0.25">
      <c r="A2205" s="4" t="s">
        <v>264</v>
      </c>
      <c r="B2205" s="1" t="s">
        <v>1813</v>
      </c>
      <c r="C2205" s="2"/>
      <c r="D2205" s="1" t="s">
        <v>266</v>
      </c>
      <c r="E2205" s="1">
        <v>85299049</v>
      </c>
      <c r="F2205" s="1" t="s">
        <v>266</v>
      </c>
      <c r="G2205" s="1" t="s">
        <v>1690</v>
      </c>
      <c r="H2205" s="18">
        <v>75.900000000000006</v>
      </c>
      <c r="I2205" s="19">
        <f t="shared" si="100"/>
        <v>108.42857142857144</v>
      </c>
      <c r="J2205" s="19">
        <f t="shared" si="101"/>
        <v>126.50000000000001</v>
      </c>
      <c r="K2205" s="4"/>
    </row>
    <row r="2206" spans="1:11" x14ac:dyDescent="0.25">
      <c r="A2206" s="4" t="s">
        <v>264</v>
      </c>
      <c r="B2206" s="1" t="s">
        <v>1814</v>
      </c>
      <c r="C2206" s="2"/>
      <c r="D2206" s="1" t="s">
        <v>266</v>
      </c>
      <c r="E2206" s="1">
        <v>85299049</v>
      </c>
      <c r="F2206" s="1" t="s">
        <v>266</v>
      </c>
      <c r="G2206" s="1" t="s">
        <v>1690</v>
      </c>
      <c r="H2206" s="18">
        <v>81.400000000000006</v>
      </c>
      <c r="I2206" s="19">
        <f t="shared" si="100"/>
        <v>116.28571428571431</v>
      </c>
      <c r="J2206" s="19">
        <f t="shared" si="101"/>
        <v>135.66666666666669</v>
      </c>
      <c r="K2206" s="4"/>
    </row>
    <row r="2207" spans="1:11" x14ac:dyDescent="0.25">
      <c r="A2207" s="4" t="s">
        <v>264</v>
      </c>
      <c r="B2207" s="1" t="s">
        <v>1815</v>
      </c>
      <c r="C2207" s="2"/>
      <c r="D2207" s="1" t="s">
        <v>266</v>
      </c>
      <c r="E2207" s="1">
        <v>85299049</v>
      </c>
      <c r="F2207" s="1" t="s">
        <v>266</v>
      </c>
      <c r="G2207" s="1" t="s">
        <v>1690</v>
      </c>
      <c r="H2207" s="18">
        <v>45.1</v>
      </c>
      <c r="I2207" s="19">
        <f t="shared" si="100"/>
        <v>64.428571428571431</v>
      </c>
      <c r="J2207" s="19">
        <f t="shared" si="101"/>
        <v>75.166666666666671</v>
      </c>
      <c r="K2207" s="4"/>
    </row>
    <row r="2208" spans="1:11" x14ac:dyDescent="0.25">
      <c r="A2208" s="4" t="s">
        <v>264</v>
      </c>
      <c r="B2208" s="1" t="s">
        <v>1816</v>
      </c>
      <c r="C2208" s="2"/>
      <c r="D2208" s="1" t="s">
        <v>266</v>
      </c>
      <c r="E2208" s="1">
        <v>85299049</v>
      </c>
      <c r="F2208" s="1" t="s">
        <v>266</v>
      </c>
      <c r="G2208" s="1" t="s">
        <v>1690</v>
      </c>
      <c r="H2208" s="18">
        <v>77</v>
      </c>
      <c r="I2208" s="19">
        <f t="shared" si="100"/>
        <v>110</v>
      </c>
      <c r="J2208" s="19">
        <f t="shared" si="101"/>
        <v>128.33333333333334</v>
      </c>
      <c r="K2208" s="4"/>
    </row>
    <row r="2209" spans="1:11" x14ac:dyDescent="0.25">
      <c r="A2209" s="4" t="s">
        <v>264</v>
      </c>
      <c r="B2209" s="1" t="s">
        <v>1817</v>
      </c>
      <c r="C2209" s="2"/>
      <c r="D2209" s="1" t="s">
        <v>266</v>
      </c>
      <c r="E2209" s="1">
        <v>85299049</v>
      </c>
      <c r="F2209" s="1" t="s">
        <v>266</v>
      </c>
      <c r="G2209" s="1" t="s">
        <v>1690</v>
      </c>
      <c r="H2209" s="18">
        <v>81.400000000000006</v>
      </c>
      <c r="I2209" s="19">
        <f t="shared" si="100"/>
        <v>116.28571428571431</v>
      </c>
      <c r="J2209" s="19">
        <f t="shared" si="101"/>
        <v>135.66666666666669</v>
      </c>
      <c r="K2209" s="4"/>
    </row>
    <row r="2210" spans="1:11" x14ac:dyDescent="0.25">
      <c r="A2210" s="4" t="s">
        <v>264</v>
      </c>
      <c r="B2210" s="1" t="s">
        <v>1818</v>
      </c>
      <c r="C2210" s="2"/>
      <c r="D2210" s="1" t="s">
        <v>266</v>
      </c>
      <c r="E2210" s="1">
        <v>85299049</v>
      </c>
      <c r="F2210" s="1" t="s">
        <v>266</v>
      </c>
      <c r="G2210" s="1" t="s">
        <v>1690</v>
      </c>
      <c r="H2210" s="18">
        <v>45.1</v>
      </c>
      <c r="I2210" s="19">
        <f t="shared" si="100"/>
        <v>64.428571428571431</v>
      </c>
      <c r="J2210" s="19">
        <f t="shared" ref="J2210:J2215" si="102">H2210/0.6</f>
        <v>75.166666666666671</v>
      </c>
      <c r="K2210" s="4"/>
    </row>
    <row r="2211" spans="1:11" x14ac:dyDescent="0.25">
      <c r="A2211" s="4" t="s">
        <v>264</v>
      </c>
      <c r="B2211" s="1" t="s">
        <v>1819</v>
      </c>
      <c r="C2211" s="2"/>
      <c r="D2211" s="1" t="s">
        <v>266</v>
      </c>
      <c r="E2211" s="1">
        <v>85299049</v>
      </c>
      <c r="F2211" s="1" t="s">
        <v>266</v>
      </c>
      <c r="G2211" s="1" t="s">
        <v>1690</v>
      </c>
      <c r="H2211" s="18">
        <v>45.1</v>
      </c>
      <c r="I2211" s="19">
        <f t="shared" si="100"/>
        <v>64.428571428571431</v>
      </c>
      <c r="J2211" s="19">
        <f t="shared" si="102"/>
        <v>75.166666666666671</v>
      </c>
      <c r="K2211" s="4"/>
    </row>
    <row r="2212" spans="1:11" x14ac:dyDescent="0.25">
      <c r="A2212" s="4" t="s">
        <v>264</v>
      </c>
      <c r="B2212" s="1" t="s">
        <v>1820</v>
      </c>
      <c r="C2212" s="2"/>
      <c r="D2212" s="1" t="s">
        <v>266</v>
      </c>
      <c r="E2212" s="1">
        <v>85299049</v>
      </c>
      <c r="F2212" s="1" t="s">
        <v>266</v>
      </c>
      <c r="G2212" s="1" t="s">
        <v>1690</v>
      </c>
      <c r="H2212" s="18">
        <v>50.6</v>
      </c>
      <c r="I2212" s="19">
        <f t="shared" ref="I2212:I2275" si="103">H2212/0.7</f>
        <v>72.285714285714292</v>
      </c>
      <c r="J2212" s="19">
        <f t="shared" si="102"/>
        <v>84.333333333333343</v>
      </c>
      <c r="K2212" s="4"/>
    </row>
    <row r="2213" spans="1:11" x14ac:dyDescent="0.25">
      <c r="A2213" s="4" t="s">
        <v>264</v>
      </c>
      <c r="B2213" s="1" t="s">
        <v>1821</v>
      </c>
      <c r="C2213" s="2"/>
      <c r="D2213" s="1" t="s">
        <v>266</v>
      </c>
      <c r="E2213" s="1">
        <v>85299049</v>
      </c>
      <c r="F2213" s="1" t="s">
        <v>266</v>
      </c>
      <c r="G2213" s="1" t="s">
        <v>1690</v>
      </c>
      <c r="H2213" s="18">
        <v>70.861999999999995</v>
      </c>
      <c r="I2213" s="19">
        <f t="shared" si="103"/>
        <v>101.23142857142857</v>
      </c>
      <c r="J2213" s="19">
        <f t="shared" si="102"/>
        <v>118.10333333333332</v>
      </c>
      <c r="K2213" s="4"/>
    </row>
    <row r="2214" spans="1:11" x14ac:dyDescent="0.25">
      <c r="A2214" s="4" t="s">
        <v>264</v>
      </c>
      <c r="B2214" s="1" t="s">
        <v>1822</v>
      </c>
      <c r="C2214" s="2"/>
      <c r="D2214" s="1" t="s">
        <v>266</v>
      </c>
      <c r="E2214" s="1">
        <v>85299049</v>
      </c>
      <c r="F2214" s="1" t="s">
        <v>266</v>
      </c>
      <c r="G2214" s="1" t="s">
        <v>1690</v>
      </c>
      <c r="H2214" s="18">
        <v>56.43</v>
      </c>
      <c r="I2214" s="19">
        <f t="shared" si="103"/>
        <v>80.614285714285714</v>
      </c>
      <c r="J2214" s="19">
        <f t="shared" si="102"/>
        <v>94.05</v>
      </c>
      <c r="K2214" s="4"/>
    </row>
    <row r="2215" spans="1:11" x14ac:dyDescent="0.25">
      <c r="A2215" s="4" t="s">
        <v>264</v>
      </c>
      <c r="B2215" s="1" t="s">
        <v>1823</v>
      </c>
      <c r="C2215" s="2"/>
      <c r="D2215" s="1" t="s">
        <v>266</v>
      </c>
      <c r="E2215" s="1">
        <v>85299049</v>
      </c>
      <c r="F2215" s="1" t="s">
        <v>266</v>
      </c>
      <c r="G2215" s="1" t="s">
        <v>1690</v>
      </c>
      <c r="H2215" s="18">
        <v>70.861999999999995</v>
      </c>
      <c r="I2215" s="19">
        <f t="shared" si="103"/>
        <v>101.23142857142857</v>
      </c>
      <c r="J2215" s="19">
        <f t="shared" si="102"/>
        <v>118.10333333333332</v>
      </c>
      <c r="K2215" s="4"/>
    </row>
    <row r="2216" spans="1:11" x14ac:dyDescent="0.25">
      <c r="A2216" s="4" t="s">
        <v>264</v>
      </c>
      <c r="B2216" s="1" t="s">
        <v>1824</v>
      </c>
      <c r="C2216" s="2"/>
      <c r="D2216" s="1" t="s">
        <v>266</v>
      </c>
      <c r="E2216" s="1">
        <v>85443000</v>
      </c>
      <c r="F2216" s="1" t="s">
        <v>266</v>
      </c>
      <c r="G2216" s="1" t="s">
        <v>1690</v>
      </c>
      <c r="H2216" s="20">
        <v>16.5</v>
      </c>
      <c r="I2216" s="19">
        <f t="shared" si="103"/>
        <v>23.571428571428573</v>
      </c>
      <c r="J2216" s="19">
        <f t="shared" ref="J2216:J2229" si="104">IF(H2216&gt;=90,(H2216/0.7),(H2216/0.6))</f>
        <v>27.5</v>
      </c>
      <c r="K2216" s="4"/>
    </row>
    <row r="2217" spans="1:11" x14ac:dyDescent="0.25">
      <c r="A2217" s="4" t="s">
        <v>264</v>
      </c>
      <c r="B2217" s="1" t="s">
        <v>1825</v>
      </c>
      <c r="C2217" s="2"/>
      <c r="D2217" s="1" t="s">
        <v>266</v>
      </c>
      <c r="E2217" s="1">
        <v>85443000</v>
      </c>
      <c r="F2217" s="1" t="s">
        <v>266</v>
      </c>
      <c r="G2217" s="1" t="s">
        <v>1690</v>
      </c>
      <c r="H2217" s="20">
        <v>16.5</v>
      </c>
      <c r="I2217" s="19">
        <f t="shared" si="103"/>
        <v>23.571428571428573</v>
      </c>
      <c r="J2217" s="19">
        <f t="shared" si="104"/>
        <v>27.5</v>
      </c>
      <c r="K2217" s="4"/>
    </row>
    <row r="2218" spans="1:11" x14ac:dyDescent="0.25">
      <c r="A2218" s="4" t="s">
        <v>264</v>
      </c>
      <c r="B2218" s="1" t="s">
        <v>1826</v>
      </c>
      <c r="C2218" s="2"/>
      <c r="D2218" s="1" t="s">
        <v>266</v>
      </c>
      <c r="E2218" s="1">
        <v>85443000</v>
      </c>
      <c r="F2218" s="1" t="s">
        <v>266</v>
      </c>
      <c r="G2218" s="1" t="s">
        <v>1690</v>
      </c>
      <c r="H2218" s="20">
        <v>38.5</v>
      </c>
      <c r="I2218" s="19">
        <f t="shared" si="103"/>
        <v>55</v>
      </c>
      <c r="J2218" s="19">
        <f t="shared" si="104"/>
        <v>64.166666666666671</v>
      </c>
      <c r="K2218" s="4"/>
    </row>
    <row r="2219" spans="1:11" x14ac:dyDescent="0.25">
      <c r="A2219" s="4" t="s">
        <v>264</v>
      </c>
      <c r="B2219" s="1" t="s">
        <v>1827</v>
      </c>
      <c r="C2219" s="2"/>
      <c r="D2219" s="1" t="s">
        <v>266</v>
      </c>
      <c r="E2219" s="1">
        <v>85443000</v>
      </c>
      <c r="F2219" s="1" t="s">
        <v>266</v>
      </c>
      <c r="G2219" s="1" t="s">
        <v>1690</v>
      </c>
      <c r="H2219" s="20">
        <v>16.5</v>
      </c>
      <c r="I2219" s="19">
        <f t="shared" si="103"/>
        <v>23.571428571428573</v>
      </c>
      <c r="J2219" s="19">
        <f t="shared" si="104"/>
        <v>27.5</v>
      </c>
      <c r="K2219" s="4"/>
    </row>
    <row r="2220" spans="1:11" x14ac:dyDescent="0.25">
      <c r="A2220" s="4" t="s">
        <v>264</v>
      </c>
      <c r="B2220" s="1" t="s">
        <v>1828</v>
      </c>
      <c r="C2220" s="2"/>
      <c r="D2220" s="1" t="s">
        <v>266</v>
      </c>
      <c r="E2220" s="1">
        <v>85443000</v>
      </c>
      <c r="F2220" s="1" t="s">
        <v>266</v>
      </c>
      <c r="G2220" s="1" t="s">
        <v>1690</v>
      </c>
      <c r="H2220" s="20">
        <v>38.5</v>
      </c>
      <c r="I2220" s="19">
        <f t="shared" si="103"/>
        <v>55</v>
      </c>
      <c r="J2220" s="19">
        <f t="shared" si="104"/>
        <v>64.166666666666671</v>
      </c>
      <c r="K2220" s="4"/>
    </row>
    <row r="2221" spans="1:11" x14ac:dyDescent="0.25">
      <c r="A2221" s="4" t="s">
        <v>264</v>
      </c>
      <c r="B2221" s="1" t="s">
        <v>1829</v>
      </c>
      <c r="C2221" s="2"/>
      <c r="D2221" s="1" t="s">
        <v>266</v>
      </c>
      <c r="E2221" s="1">
        <v>85443000</v>
      </c>
      <c r="F2221" s="1" t="s">
        <v>266</v>
      </c>
      <c r="G2221" s="1" t="s">
        <v>1690</v>
      </c>
      <c r="H2221" s="20">
        <v>26.4</v>
      </c>
      <c r="I2221" s="19">
        <f t="shared" si="103"/>
        <v>37.714285714285715</v>
      </c>
      <c r="J2221" s="19">
        <f t="shared" si="104"/>
        <v>44</v>
      </c>
      <c r="K2221" s="4"/>
    </row>
    <row r="2222" spans="1:11" x14ac:dyDescent="0.25">
      <c r="A2222" s="4" t="s">
        <v>264</v>
      </c>
      <c r="B2222" s="1" t="s">
        <v>1830</v>
      </c>
      <c r="C2222" s="2"/>
      <c r="D2222" s="1" t="s">
        <v>266</v>
      </c>
      <c r="E2222" s="1">
        <v>85443000</v>
      </c>
      <c r="F2222" s="1" t="s">
        <v>266</v>
      </c>
      <c r="G2222" s="1" t="s">
        <v>1690</v>
      </c>
      <c r="H2222" s="20">
        <v>38.5</v>
      </c>
      <c r="I2222" s="19">
        <f t="shared" si="103"/>
        <v>55</v>
      </c>
      <c r="J2222" s="19">
        <f t="shared" si="104"/>
        <v>64.166666666666671</v>
      </c>
      <c r="K2222" s="4"/>
    </row>
    <row r="2223" spans="1:11" x14ac:dyDescent="0.25">
      <c r="A2223" s="4" t="s">
        <v>264</v>
      </c>
      <c r="B2223" s="1" t="s">
        <v>1831</v>
      </c>
      <c r="C2223" s="2"/>
      <c r="D2223" s="1" t="s">
        <v>266</v>
      </c>
      <c r="E2223" s="1">
        <v>85443000</v>
      </c>
      <c r="F2223" s="1" t="s">
        <v>266</v>
      </c>
      <c r="G2223" s="1" t="s">
        <v>1690</v>
      </c>
      <c r="H2223" s="20">
        <v>38.5</v>
      </c>
      <c r="I2223" s="19">
        <f t="shared" si="103"/>
        <v>55</v>
      </c>
      <c r="J2223" s="19">
        <f t="shared" si="104"/>
        <v>64.166666666666671</v>
      </c>
      <c r="K2223" s="4"/>
    </row>
    <row r="2224" spans="1:11" x14ac:dyDescent="0.25">
      <c r="A2224" s="4" t="s">
        <v>264</v>
      </c>
      <c r="B2224" s="1" t="s">
        <v>1832</v>
      </c>
      <c r="C2224" s="2"/>
      <c r="D2224" s="1" t="s">
        <v>266</v>
      </c>
      <c r="E2224" s="1">
        <v>85443000</v>
      </c>
      <c r="F2224" s="1" t="s">
        <v>266</v>
      </c>
      <c r="G2224" s="1" t="s">
        <v>1690</v>
      </c>
      <c r="H2224" s="20">
        <v>38.5</v>
      </c>
      <c r="I2224" s="19">
        <f t="shared" si="103"/>
        <v>55</v>
      </c>
      <c r="J2224" s="19">
        <f t="shared" si="104"/>
        <v>64.166666666666671</v>
      </c>
      <c r="K2224" s="4"/>
    </row>
    <row r="2225" spans="1:11" x14ac:dyDescent="0.25">
      <c r="A2225" s="4" t="s">
        <v>264</v>
      </c>
      <c r="B2225" s="1" t="s">
        <v>1833</v>
      </c>
      <c r="C2225" s="2"/>
      <c r="D2225" s="1" t="s">
        <v>266</v>
      </c>
      <c r="E2225" s="1">
        <v>85443000</v>
      </c>
      <c r="F2225" s="1" t="s">
        <v>266</v>
      </c>
      <c r="G2225" s="1" t="s">
        <v>1690</v>
      </c>
      <c r="H2225" s="20">
        <v>26.4</v>
      </c>
      <c r="I2225" s="19">
        <f t="shared" si="103"/>
        <v>37.714285714285715</v>
      </c>
      <c r="J2225" s="19">
        <f t="shared" si="104"/>
        <v>44</v>
      </c>
      <c r="K2225" s="4"/>
    </row>
    <row r="2226" spans="1:11" x14ac:dyDescent="0.25">
      <c r="A2226" s="4" t="s">
        <v>264</v>
      </c>
      <c r="B2226" s="1" t="s">
        <v>1834</v>
      </c>
      <c r="C2226" s="2"/>
      <c r="D2226" s="1" t="s">
        <v>266</v>
      </c>
      <c r="E2226" s="1">
        <v>85443000</v>
      </c>
      <c r="F2226" s="1" t="s">
        <v>266</v>
      </c>
      <c r="G2226" s="1" t="s">
        <v>1690</v>
      </c>
      <c r="H2226" s="20">
        <v>26.4</v>
      </c>
      <c r="I2226" s="19">
        <f t="shared" si="103"/>
        <v>37.714285714285715</v>
      </c>
      <c r="J2226" s="19">
        <f t="shared" si="104"/>
        <v>44</v>
      </c>
      <c r="K2226" s="4"/>
    </row>
    <row r="2227" spans="1:11" x14ac:dyDescent="0.25">
      <c r="A2227" s="4" t="s">
        <v>264</v>
      </c>
      <c r="B2227" s="1" t="s">
        <v>1835</v>
      </c>
      <c r="C2227" s="2"/>
      <c r="D2227" s="1" t="s">
        <v>266</v>
      </c>
      <c r="E2227" s="1">
        <v>85443000</v>
      </c>
      <c r="F2227" s="1" t="s">
        <v>266</v>
      </c>
      <c r="G2227" s="1" t="s">
        <v>1690</v>
      </c>
      <c r="H2227" s="20">
        <v>64.900000000000006</v>
      </c>
      <c r="I2227" s="19">
        <f t="shared" si="103"/>
        <v>92.714285714285722</v>
      </c>
      <c r="J2227" s="19">
        <f t="shared" si="104"/>
        <v>108.16666666666669</v>
      </c>
      <c r="K2227" s="4"/>
    </row>
    <row r="2228" spans="1:11" x14ac:dyDescent="0.25">
      <c r="A2228" s="4" t="s">
        <v>264</v>
      </c>
      <c r="B2228" s="1" t="s">
        <v>1836</v>
      </c>
      <c r="C2228" s="2"/>
      <c r="D2228" s="1" t="s">
        <v>266</v>
      </c>
      <c r="E2228" s="1">
        <v>85443000</v>
      </c>
      <c r="F2228" s="1" t="s">
        <v>266</v>
      </c>
      <c r="G2228" s="1" t="s">
        <v>1690</v>
      </c>
      <c r="H2228" s="20">
        <v>64.900000000000006</v>
      </c>
      <c r="I2228" s="19">
        <f t="shared" si="103"/>
        <v>92.714285714285722</v>
      </c>
      <c r="J2228" s="19">
        <f t="shared" si="104"/>
        <v>108.16666666666669</v>
      </c>
      <c r="K2228" s="4"/>
    </row>
    <row r="2229" spans="1:11" x14ac:dyDescent="0.25">
      <c r="A2229" s="4" t="s">
        <v>264</v>
      </c>
      <c r="B2229" s="1" t="s">
        <v>1837</v>
      </c>
      <c r="C2229" s="2"/>
      <c r="D2229" s="1" t="s">
        <v>266</v>
      </c>
      <c r="E2229" s="1">
        <v>85443000</v>
      </c>
      <c r="F2229" s="1" t="s">
        <v>266</v>
      </c>
      <c r="G2229" s="1" t="s">
        <v>1690</v>
      </c>
      <c r="H2229" s="20">
        <v>64.900000000000006</v>
      </c>
      <c r="I2229" s="19">
        <f t="shared" si="103"/>
        <v>92.714285714285722</v>
      </c>
      <c r="J2229" s="19">
        <f t="shared" si="104"/>
        <v>108.16666666666669</v>
      </c>
      <c r="K2229" s="4"/>
    </row>
    <row r="2230" spans="1:11" x14ac:dyDescent="0.25">
      <c r="A2230" s="4" t="s">
        <v>264</v>
      </c>
      <c r="B2230" s="1" t="s">
        <v>1838</v>
      </c>
      <c r="C2230" s="2"/>
      <c r="D2230" s="1" t="s">
        <v>266</v>
      </c>
      <c r="E2230" s="1">
        <v>85299049</v>
      </c>
      <c r="F2230" s="1" t="s">
        <v>266</v>
      </c>
      <c r="G2230" s="1" t="s">
        <v>1839</v>
      </c>
      <c r="H2230" s="18">
        <v>26.95</v>
      </c>
      <c r="I2230" s="19">
        <f t="shared" si="103"/>
        <v>38.5</v>
      </c>
      <c r="J2230" s="19">
        <f t="shared" ref="J2230:J2236" si="105">H2230/0.6</f>
        <v>44.916666666666664</v>
      </c>
      <c r="K2230" s="4"/>
    </row>
    <row r="2231" spans="1:11" x14ac:dyDescent="0.25">
      <c r="A2231" s="4" t="s">
        <v>264</v>
      </c>
      <c r="B2231" s="1" t="s">
        <v>1840</v>
      </c>
      <c r="C2231" s="2"/>
      <c r="D2231" s="1" t="s">
        <v>266</v>
      </c>
      <c r="E2231" s="1">
        <v>85299049</v>
      </c>
      <c r="F2231" s="1" t="s">
        <v>266</v>
      </c>
      <c r="G2231" s="1" t="s">
        <v>1839</v>
      </c>
      <c r="H2231" s="18">
        <v>43.120000000000005</v>
      </c>
      <c r="I2231" s="19">
        <f t="shared" si="103"/>
        <v>61.600000000000009</v>
      </c>
      <c r="J2231" s="19">
        <f t="shared" si="105"/>
        <v>71.866666666666674</v>
      </c>
      <c r="K2231" s="4"/>
    </row>
    <row r="2232" spans="1:11" x14ac:dyDescent="0.25">
      <c r="A2232" s="4" t="s">
        <v>264</v>
      </c>
      <c r="B2232" s="1" t="s">
        <v>1841</v>
      </c>
      <c r="C2232" s="2"/>
      <c r="D2232" s="1" t="s">
        <v>266</v>
      </c>
      <c r="E2232" s="1">
        <v>85299049</v>
      </c>
      <c r="F2232" s="1" t="s">
        <v>266</v>
      </c>
      <c r="G2232" s="1" t="s">
        <v>1839</v>
      </c>
      <c r="H2232" s="18">
        <v>30.184000000000001</v>
      </c>
      <c r="I2232" s="19">
        <f t="shared" si="103"/>
        <v>43.120000000000005</v>
      </c>
      <c r="J2232" s="19">
        <f t="shared" si="105"/>
        <v>50.306666666666672</v>
      </c>
      <c r="K2232" s="4"/>
    </row>
    <row r="2233" spans="1:11" x14ac:dyDescent="0.25">
      <c r="A2233" s="4" t="s">
        <v>264</v>
      </c>
      <c r="B2233" s="1" t="s">
        <v>1842</v>
      </c>
      <c r="C2233" s="2"/>
      <c r="D2233" s="1" t="s">
        <v>266</v>
      </c>
      <c r="E2233" s="1">
        <v>85299049</v>
      </c>
      <c r="F2233" s="1" t="s">
        <v>266</v>
      </c>
      <c r="G2233" s="1" t="s">
        <v>1839</v>
      </c>
      <c r="H2233" s="18">
        <v>20.15994086666667</v>
      </c>
      <c r="I2233" s="19">
        <f t="shared" si="103"/>
        <v>28.799915523809531</v>
      </c>
      <c r="J2233" s="19">
        <f t="shared" si="105"/>
        <v>33.599901444444448</v>
      </c>
      <c r="K2233" s="4"/>
    </row>
    <row r="2234" spans="1:11" x14ac:dyDescent="0.25">
      <c r="A2234" s="4" t="s">
        <v>264</v>
      </c>
      <c r="B2234" s="1" t="s">
        <v>1843</v>
      </c>
      <c r="C2234" s="2"/>
      <c r="D2234" s="1" t="s">
        <v>266</v>
      </c>
      <c r="E2234" s="1">
        <v>85299049</v>
      </c>
      <c r="F2234" s="1" t="s">
        <v>266</v>
      </c>
      <c r="G2234" s="1" t="s">
        <v>1839</v>
      </c>
      <c r="H2234" s="18">
        <v>4.3010000000000002</v>
      </c>
      <c r="I2234" s="19">
        <f t="shared" si="103"/>
        <v>6.144285714285715</v>
      </c>
      <c r="J2234" s="19">
        <f t="shared" si="105"/>
        <v>7.1683333333333339</v>
      </c>
      <c r="K2234" s="4"/>
    </row>
    <row r="2235" spans="1:11" x14ac:dyDescent="0.25">
      <c r="A2235" s="4" t="s">
        <v>264</v>
      </c>
      <c r="B2235" s="1" t="s">
        <v>1844</v>
      </c>
      <c r="C2235" s="2"/>
      <c r="D2235" s="1" t="s">
        <v>266</v>
      </c>
      <c r="E2235" s="1">
        <v>85299049</v>
      </c>
      <c r="F2235" s="1" t="s">
        <v>266</v>
      </c>
      <c r="G2235" s="1" t="s">
        <v>1839</v>
      </c>
      <c r="H2235" s="18">
        <v>12.936</v>
      </c>
      <c r="I2235" s="19">
        <f t="shared" si="103"/>
        <v>18.48</v>
      </c>
      <c r="J2235" s="19">
        <f t="shared" si="105"/>
        <v>21.560000000000002</v>
      </c>
      <c r="K2235" s="4"/>
    </row>
    <row r="2236" spans="1:11" x14ac:dyDescent="0.25">
      <c r="A2236" s="4" t="s">
        <v>264</v>
      </c>
      <c r="B2236" s="1" t="s">
        <v>1845</v>
      </c>
      <c r="C2236" s="2"/>
      <c r="D2236" s="1" t="s">
        <v>266</v>
      </c>
      <c r="E2236" s="1">
        <v>85299049</v>
      </c>
      <c r="F2236" s="1" t="s">
        <v>266</v>
      </c>
      <c r="G2236" s="1" t="s">
        <v>1839</v>
      </c>
      <c r="H2236" s="18">
        <v>7.5350000000000001</v>
      </c>
      <c r="I2236" s="19">
        <f t="shared" si="103"/>
        <v>10.764285714285716</v>
      </c>
      <c r="J2236" s="19">
        <f t="shared" si="105"/>
        <v>12.558333333333334</v>
      </c>
      <c r="K2236" s="4"/>
    </row>
    <row r="2237" spans="1:11" x14ac:dyDescent="0.25">
      <c r="A2237" s="4" t="s">
        <v>264</v>
      </c>
      <c r="B2237" s="1" t="s">
        <v>1846</v>
      </c>
      <c r="C2237" s="2"/>
      <c r="D2237" s="1" t="s">
        <v>266</v>
      </c>
      <c r="E2237" s="1">
        <v>85443000</v>
      </c>
      <c r="F2237" s="1" t="s">
        <v>266</v>
      </c>
      <c r="G2237" s="1" t="s">
        <v>1839</v>
      </c>
      <c r="H2237" s="20">
        <v>26.4</v>
      </c>
      <c r="I2237" s="19">
        <f t="shared" si="103"/>
        <v>37.714285714285715</v>
      </c>
      <c r="J2237" s="19">
        <f>IF(H2237&gt;=90,(H2237/0.7),(H2237/0.6))</f>
        <v>44</v>
      </c>
      <c r="K2237" s="4"/>
    </row>
    <row r="2238" spans="1:11" x14ac:dyDescent="0.25">
      <c r="A2238" s="4" t="s">
        <v>264</v>
      </c>
      <c r="B2238" s="1" t="s">
        <v>1847</v>
      </c>
      <c r="C2238" s="2"/>
      <c r="D2238" s="1" t="s">
        <v>266</v>
      </c>
      <c r="E2238" s="1">
        <v>85299049</v>
      </c>
      <c r="F2238" s="1" t="s">
        <v>266</v>
      </c>
      <c r="G2238" s="1" t="s">
        <v>1848</v>
      </c>
      <c r="H2238" s="18">
        <v>21.317999999999998</v>
      </c>
      <c r="I2238" s="19">
        <f t="shared" si="103"/>
        <v>30.454285714285714</v>
      </c>
      <c r="J2238" s="19">
        <f t="shared" ref="J2238:J2271" si="106">H2238/0.6</f>
        <v>35.53</v>
      </c>
      <c r="K2238" s="4"/>
    </row>
    <row r="2239" spans="1:11" x14ac:dyDescent="0.25">
      <c r="A2239" s="4" t="s">
        <v>264</v>
      </c>
      <c r="B2239" s="1" t="s">
        <v>1849</v>
      </c>
      <c r="C2239" s="8"/>
      <c r="D2239" s="1" t="s">
        <v>266</v>
      </c>
      <c r="E2239" s="1">
        <v>85443000</v>
      </c>
      <c r="F2239" s="3" t="s">
        <v>266</v>
      </c>
      <c r="G2239" s="3" t="s">
        <v>1850</v>
      </c>
      <c r="H2239" s="18">
        <v>7.5350000000000001</v>
      </c>
      <c r="I2239" s="19">
        <f t="shared" si="103"/>
        <v>10.764285714285716</v>
      </c>
      <c r="J2239" s="19">
        <f t="shared" si="106"/>
        <v>12.558333333333334</v>
      </c>
      <c r="K2239" s="4"/>
    </row>
    <row r="2240" spans="1:11" x14ac:dyDescent="0.25">
      <c r="A2240" s="4" t="s">
        <v>264</v>
      </c>
      <c r="B2240" s="1" t="s">
        <v>1851</v>
      </c>
      <c r="C2240" s="8"/>
      <c r="D2240" s="1" t="s">
        <v>266</v>
      </c>
      <c r="E2240" s="1">
        <v>85443000</v>
      </c>
      <c r="F2240" s="3" t="s">
        <v>266</v>
      </c>
      <c r="G2240" s="3" t="s">
        <v>1850</v>
      </c>
      <c r="H2240" s="18">
        <v>10.23</v>
      </c>
      <c r="I2240" s="19">
        <f t="shared" si="103"/>
        <v>14.614285714285716</v>
      </c>
      <c r="J2240" s="19">
        <f t="shared" si="106"/>
        <v>17.05</v>
      </c>
      <c r="K2240" s="4"/>
    </row>
    <row r="2241" spans="1:11" x14ac:dyDescent="0.25">
      <c r="A2241" s="4" t="s">
        <v>264</v>
      </c>
      <c r="B2241" s="1" t="s">
        <v>1852</v>
      </c>
      <c r="C2241" s="8"/>
      <c r="D2241" s="1" t="s">
        <v>266</v>
      </c>
      <c r="E2241" s="1">
        <v>85443000</v>
      </c>
      <c r="F2241" s="3" t="s">
        <v>266</v>
      </c>
      <c r="G2241" s="3" t="s">
        <v>1850</v>
      </c>
      <c r="H2241" s="18">
        <v>26.982804999999999</v>
      </c>
      <c r="I2241" s="19">
        <f t="shared" si="103"/>
        <v>38.546864285714285</v>
      </c>
      <c r="J2241" s="19">
        <f t="shared" si="106"/>
        <v>44.971341666666667</v>
      </c>
      <c r="K2241" s="4"/>
    </row>
    <row r="2242" spans="1:11" x14ac:dyDescent="0.25">
      <c r="A2242" s="4" t="s">
        <v>264</v>
      </c>
      <c r="B2242" s="1" t="s">
        <v>1853</v>
      </c>
      <c r="C2242" s="8"/>
      <c r="D2242" s="1" t="s">
        <v>266</v>
      </c>
      <c r="E2242" s="1">
        <v>85443000</v>
      </c>
      <c r="F2242" s="3" t="s">
        <v>266</v>
      </c>
      <c r="G2242" s="3" t="s">
        <v>1850</v>
      </c>
      <c r="H2242" s="18">
        <v>6.4569999999999999</v>
      </c>
      <c r="I2242" s="19">
        <f t="shared" si="103"/>
        <v>9.2242857142857151</v>
      </c>
      <c r="J2242" s="19">
        <f t="shared" si="106"/>
        <v>10.761666666666667</v>
      </c>
      <c r="K2242" s="4"/>
    </row>
    <row r="2243" spans="1:11" x14ac:dyDescent="0.25">
      <c r="A2243" s="4" t="s">
        <v>264</v>
      </c>
      <c r="B2243" s="1" t="s">
        <v>1854</v>
      </c>
      <c r="C2243" s="8"/>
      <c r="D2243" s="1" t="s">
        <v>266</v>
      </c>
      <c r="E2243" s="1">
        <v>85443000</v>
      </c>
      <c r="F2243" s="3" t="s">
        <v>266</v>
      </c>
      <c r="G2243" s="3" t="s">
        <v>1850</v>
      </c>
      <c r="H2243" s="18">
        <v>4.3010000000000002</v>
      </c>
      <c r="I2243" s="19">
        <f t="shared" si="103"/>
        <v>6.144285714285715</v>
      </c>
      <c r="J2243" s="19">
        <f t="shared" si="106"/>
        <v>7.1683333333333339</v>
      </c>
      <c r="K2243" s="4"/>
    </row>
    <row r="2244" spans="1:11" x14ac:dyDescent="0.25">
      <c r="A2244" s="4" t="s">
        <v>264</v>
      </c>
      <c r="B2244" s="1" t="s">
        <v>1855</v>
      </c>
      <c r="C2244" s="8"/>
      <c r="D2244" s="1" t="s">
        <v>266</v>
      </c>
      <c r="E2244" s="1">
        <v>85443000</v>
      </c>
      <c r="F2244" s="3" t="s">
        <v>266</v>
      </c>
      <c r="G2244" s="3" t="s">
        <v>1850</v>
      </c>
      <c r="H2244" s="18">
        <v>8.2830000000000013</v>
      </c>
      <c r="I2244" s="19">
        <f t="shared" si="103"/>
        <v>11.832857142857145</v>
      </c>
      <c r="J2244" s="19">
        <f t="shared" si="106"/>
        <v>13.805000000000003</v>
      </c>
      <c r="K2244" s="4"/>
    </row>
    <row r="2245" spans="1:11" x14ac:dyDescent="0.25">
      <c r="A2245" s="4" t="s">
        <v>264</v>
      </c>
      <c r="B2245" s="1" t="s">
        <v>1856</v>
      </c>
      <c r="C2245" s="2"/>
      <c r="D2245" s="1" t="s">
        <v>266</v>
      </c>
      <c r="E2245" s="1">
        <v>85443000</v>
      </c>
      <c r="F2245" s="1" t="s">
        <v>266</v>
      </c>
      <c r="G2245" s="1" t="s">
        <v>1850</v>
      </c>
      <c r="H2245" s="18">
        <v>4.3010000000000002</v>
      </c>
      <c r="I2245" s="19">
        <f t="shared" si="103"/>
        <v>6.144285714285715</v>
      </c>
      <c r="J2245" s="19">
        <f t="shared" si="106"/>
        <v>7.1683333333333339</v>
      </c>
      <c r="K2245" s="4"/>
    </row>
    <row r="2246" spans="1:11" x14ac:dyDescent="0.25">
      <c r="A2246" s="4" t="s">
        <v>264</v>
      </c>
      <c r="B2246" s="1" t="s">
        <v>1857</v>
      </c>
      <c r="C2246" s="2"/>
      <c r="D2246" s="1" t="s">
        <v>266</v>
      </c>
      <c r="E2246" s="1">
        <v>85443000</v>
      </c>
      <c r="F2246" s="1" t="s">
        <v>266</v>
      </c>
      <c r="G2246" s="1" t="s">
        <v>1850</v>
      </c>
      <c r="H2246" s="18">
        <v>3.069</v>
      </c>
      <c r="I2246" s="19">
        <f t="shared" si="103"/>
        <v>4.3842857142857143</v>
      </c>
      <c r="J2246" s="19">
        <f t="shared" si="106"/>
        <v>5.1150000000000002</v>
      </c>
      <c r="K2246" s="4"/>
    </row>
    <row r="2247" spans="1:11" x14ac:dyDescent="0.25">
      <c r="A2247" s="4" t="s">
        <v>264</v>
      </c>
      <c r="B2247" s="1" t="s">
        <v>1858</v>
      </c>
      <c r="C2247" s="2"/>
      <c r="D2247" s="1" t="s">
        <v>266</v>
      </c>
      <c r="E2247" s="1">
        <v>85443000</v>
      </c>
      <c r="F2247" s="1" t="s">
        <v>266</v>
      </c>
      <c r="G2247" s="1" t="s">
        <v>1850</v>
      </c>
      <c r="H2247" s="18">
        <v>2.6950000000000003</v>
      </c>
      <c r="I2247" s="19">
        <f t="shared" si="103"/>
        <v>3.8500000000000005</v>
      </c>
      <c r="J2247" s="19">
        <f t="shared" si="106"/>
        <v>4.4916666666666671</v>
      </c>
      <c r="K2247" s="4"/>
    </row>
    <row r="2248" spans="1:11" x14ac:dyDescent="0.25">
      <c r="A2248" s="4" t="s">
        <v>264</v>
      </c>
      <c r="B2248" s="1" t="s">
        <v>1859</v>
      </c>
      <c r="C2248" s="2"/>
      <c r="D2248" s="1" t="s">
        <v>266</v>
      </c>
      <c r="E2248" s="1">
        <v>85443000</v>
      </c>
      <c r="F2248" s="1" t="s">
        <v>266</v>
      </c>
      <c r="G2248" s="1" t="s">
        <v>1850</v>
      </c>
      <c r="H2248" s="18">
        <v>4.1690000000000005</v>
      </c>
      <c r="I2248" s="19">
        <f t="shared" si="103"/>
        <v>5.9557142857142864</v>
      </c>
      <c r="J2248" s="19">
        <f t="shared" si="106"/>
        <v>6.9483333333333341</v>
      </c>
      <c r="K2248" s="4"/>
    </row>
    <row r="2249" spans="1:11" x14ac:dyDescent="0.25">
      <c r="A2249" s="4" t="s">
        <v>264</v>
      </c>
      <c r="B2249" s="1" t="s">
        <v>1860</v>
      </c>
      <c r="C2249" s="2"/>
      <c r="D2249" s="1" t="s">
        <v>266</v>
      </c>
      <c r="E2249" s="1">
        <v>85443000</v>
      </c>
      <c r="F2249" s="1" t="s">
        <v>266</v>
      </c>
      <c r="G2249" s="1" t="s">
        <v>1850</v>
      </c>
      <c r="H2249" s="18">
        <v>3.2230000000000003</v>
      </c>
      <c r="I2249" s="19">
        <f t="shared" si="103"/>
        <v>4.604285714285715</v>
      </c>
      <c r="J2249" s="19">
        <f t="shared" si="106"/>
        <v>5.371666666666667</v>
      </c>
      <c r="K2249" s="4"/>
    </row>
    <row r="2250" spans="1:11" x14ac:dyDescent="0.25">
      <c r="A2250" s="4" t="s">
        <v>264</v>
      </c>
      <c r="B2250" s="1" t="s">
        <v>1861</v>
      </c>
      <c r="C2250" s="2"/>
      <c r="D2250" s="1" t="s">
        <v>266</v>
      </c>
      <c r="E2250" s="1">
        <v>85299049</v>
      </c>
      <c r="F2250" s="1" t="s">
        <v>266</v>
      </c>
      <c r="G2250" s="1" t="s">
        <v>1850</v>
      </c>
      <c r="H2250" s="18">
        <v>26.95</v>
      </c>
      <c r="I2250" s="19">
        <f t="shared" si="103"/>
        <v>38.5</v>
      </c>
      <c r="J2250" s="19">
        <f t="shared" si="106"/>
        <v>44.916666666666664</v>
      </c>
      <c r="K2250" s="4"/>
    </row>
    <row r="2251" spans="1:11" x14ac:dyDescent="0.25">
      <c r="A2251" s="4" t="s">
        <v>264</v>
      </c>
      <c r="B2251" s="1" t="s">
        <v>1862</v>
      </c>
      <c r="C2251" s="2"/>
      <c r="D2251" s="1" t="s">
        <v>266</v>
      </c>
      <c r="E2251" s="1">
        <v>85299049</v>
      </c>
      <c r="F2251" s="1" t="s">
        <v>266</v>
      </c>
      <c r="G2251" s="1" t="s">
        <v>1850</v>
      </c>
      <c r="H2251" s="18">
        <v>22</v>
      </c>
      <c r="I2251" s="19">
        <f t="shared" si="103"/>
        <v>31.428571428571431</v>
      </c>
      <c r="J2251" s="19">
        <f t="shared" si="106"/>
        <v>36.666666666666671</v>
      </c>
      <c r="K2251" s="4"/>
    </row>
    <row r="2252" spans="1:11" x14ac:dyDescent="0.25">
      <c r="A2252" s="4" t="s">
        <v>264</v>
      </c>
      <c r="B2252" s="1" t="s">
        <v>1863</v>
      </c>
      <c r="C2252" s="2"/>
      <c r="D2252" s="1" t="s">
        <v>266</v>
      </c>
      <c r="E2252" s="1">
        <v>85299049</v>
      </c>
      <c r="F2252" s="1" t="s">
        <v>266</v>
      </c>
      <c r="G2252" s="1" t="s">
        <v>1850</v>
      </c>
      <c r="H2252" s="18">
        <v>247.5</v>
      </c>
      <c r="I2252" s="19">
        <f t="shared" si="103"/>
        <v>353.57142857142861</v>
      </c>
      <c r="J2252" s="19">
        <f t="shared" si="106"/>
        <v>412.5</v>
      </c>
      <c r="K2252" s="4"/>
    </row>
    <row r="2253" spans="1:11" x14ac:dyDescent="0.25">
      <c r="A2253" s="4" t="s">
        <v>264</v>
      </c>
      <c r="B2253" s="1" t="s">
        <v>1864</v>
      </c>
      <c r="C2253" s="2"/>
      <c r="D2253" s="1" t="s">
        <v>266</v>
      </c>
      <c r="E2253" s="1">
        <v>85299049</v>
      </c>
      <c r="F2253" s="1" t="s">
        <v>266</v>
      </c>
      <c r="G2253" s="1" t="s">
        <v>1850</v>
      </c>
      <c r="H2253" s="18">
        <v>236.5</v>
      </c>
      <c r="I2253" s="19">
        <f t="shared" si="103"/>
        <v>337.85714285714289</v>
      </c>
      <c r="J2253" s="19">
        <f t="shared" si="106"/>
        <v>394.16666666666669</v>
      </c>
      <c r="K2253" s="4"/>
    </row>
    <row r="2254" spans="1:11" x14ac:dyDescent="0.25">
      <c r="A2254" s="4" t="s">
        <v>264</v>
      </c>
      <c r="B2254" s="1" t="s">
        <v>1865</v>
      </c>
      <c r="C2254" s="2"/>
      <c r="D2254" s="1" t="s">
        <v>266</v>
      </c>
      <c r="E2254" s="1">
        <v>85299049</v>
      </c>
      <c r="F2254" s="1" t="s">
        <v>266</v>
      </c>
      <c r="G2254" s="1" t="s">
        <v>1850</v>
      </c>
      <c r="H2254" s="18">
        <v>53.9</v>
      </c>
      <c r="I2254" s="19">
        <f t="shared" si="103"/>
        <v>77</v>
      </c>
      <c r="J2254" s="19">
        <f t="shared" si="106"/>
        <v>89.833333333333329</v>
      </c>
      <c r="K2254" s="4"/>
    </row>
    <row r="2255" spans="1:11" x14ac:dyDescent="0.25">
      <c r="A2255" s="4" t="s">
        <v>264</v>
      </c>
      <c r="B2255" s="1" t="s">
        <v>1866</v>
      </c>
      <c r="C2255" s="2"/>
      <c r="D2255" s="1" t="s">
        <v>266</v>
      </c>
      <c r="E2255" s="1">
        <v>85299049</v>
      </c>
      <c r="F2255" s="1" t="s">
        <v>266</v>
      </c>
      <c r="G2255" s="1" t="s">
        <v>1850</v>
      </c>
      <c r="H2255" s="18">
        <v>256.322</v>
      </c>
      <c r="I2255" s="19">
        <f t="shared" si="103"/>
        <v>366.17428571428576</v>
      </c>
      <c r="J2255" s="19">
        <f t="shared" si="106"/>
        <v>427.20333333333338</v>
      </c>
      <c r="K2255" s="4"/>
    </row>
    <row r="2256" spans="1:11" x14ac:dyDescent="0.25">
      <c r="A2256" s="4" t="s">
        <v>264</v>
      </c>
      <c r="B2256" s="1" t="s">
        <v>1867</v>
      </c>
      <c r="C2256" s="2"/>
      <c r="D2256" s="1" t="s">
        <v>266</v>
      </c>
      <c r="E2256" s="1">
        <v>85299049</v>
      </c>
      <c r="F2256" s="1" t="s">
        <v>266</v>
      </c>
      <c r="G2256" s="1" t="s">
        <v>1850</v>
      </c>
      <c r="H2256" s="18">
        <v>256.322</v>
      </c>
      <c r="I2256" s="19">
        <f t="shared" si="103"/>
        <v>366.17428571428576</v>
      </c>
      <c r="J2256" s="19">
        <f t="shared" si="106"/>
        <v>427.20333333333338</v>
      </c>
      <c r="K2256" s="4"/>
    </row>
    <row r="2257" spans="1:11" x14ac:dyDescent="0.25">
      <c r="A2257" s="4" t="s">
        <v>264</v>
      </c>
      <c r="B2257" s="1" t="s">
        <v>1868</v>
      </c>
      <c r="C2257" s="2"/>
      <c r="D2257" s="1" t="s">
        <v>266</v>
      </c>
      <c r="E2257" s="1">
        <v>85299049</v>
      </c>
      <c r="F2257" s="1" t="s">
        <v>266</v>
      </c>
      <c r="G2257" s="1" t="s">
        <v>1850</v>
      </c>
      <c r="H2257" s="18">
        <v>34.015954933333333</v>
      </c>
      <c r="I2257" s="19">
        <f t="shared" si="103"/>
        <v>48.594221333333337</v>
      </c>
      <c r="J2257" s="19">
        <f t="shared" si="106"/>
        <v>56.693258222222227</v>
      </c>
      <c r="K2257" s="4"/>
    </row>
    <row r="2258" spans="1:11" x14ac:dyDescent="0.25">
      <c r="A2258" s="4" t="s">
        <v>264</v>
      </c>
      <c r="B2258" s="1" t="s">
        <v>1869</v>
      </c>
      <c r="C2258" s="2"/>
      <c r="D2258" s="1" t="s">
        <v>266</v>
      </c>
      <c r="E2258" s="1">
        <v>85299049</v>
      </c>
      <c r="F2258" s="1" t="s">
        <v>266</v>
      </c>
      <c r="G2258" s="1" t="s">
        <v>1850</v>
      </c>
      <c r="H2258" s="18">
        <v>8.2491672666666673</v>
      </c>
      <c r="I2258" s="19">
        <f t="shared" si="103"/>
        <v>11.784524666666668</v>
      </c>
      <c r="J2258" s="19">
        <f t="shared" si="106"/>
        <v>13.748612111111113</v>
      </c>
      <c r="K2258" s="4"/>
    </row>
    <row r="2259" spans="1:11" x14ac:dyDescent="0.25">
      <c r="A2259" s="4" t="s">
        <v>264</v>
      </c>
      <c r="B2259" s="1" t="s">
        <v>1870</v>
      </c>
      <c r="C2259" s="2"/>
      <c r="D2259" s="1" t="s">
        <v>266</v>
      </c>
      <c r="E2259" s="1">
        <v>85299049</v>
      </c>
      <c r="F2259" s="1" t="s">
        <v>266</v>
      </c>
      <c r="G2259" s="1" t="s">
        <v>1850</v>
      </c>
      <c r="H2259" s="18">
        <v>8.2458755000000004</v>
      </c>
      <c r="I2259" s="19">
        <f t="shared" si="103"/>
        <v>11.779822142857144</v>
      </c>
      <c r="J2259" s="19">
        <f t="shared" si="106"/>
        <v>13.743125833333334</v>
      </c>
      <c r="K2259" s="4"/>
    </row>
    <row r="2260" spans="1:11" x14ac:dyDescent="0.25">
      <c r="A2260" s="4" t="s">
        <v>264</v>
      </c>
      <c r="B2260" s="1" t="s">
        <v>1871</v>
      </c>
      <c r="C2260" s="2"/>
      <c r="D2260" s="1" t="s">
        <v>266</v>
      </c>
      <c r="E2260" s="1">
        <v>85299049</v>
      </c>
      <c r="F2260" s="1" t="s">
        <v>266</v>
      </c>
      <c r="G2260" s="1" t="s">
        <v>1850</v>
      </c>
      <c r="H2260" s="18">
        <v>8.6129999999999995</v>
      </c>
      <c r="I2260" s="19">
        <f t="shared" si="103"/>
        <v>12.304285714285715</v>
      </c>
      <c r="J2260" s="19">
        <f t="shared" si="106"/>
        <v>14.355</v>
      </c>
      <c r="K2260" s="4"/>
    </row>
    <row r="2261" spans="1:11" x14ac:dyDescent="0.25">
      <c r="A2261" s="4" t="s">
        <v>264</v>
      </c>
      <c r="B2261" s="1" t="s">
        <v>1872</v>
      </c>
      <c r="C2261" s="2"/>
      <c r="D2261" s="1" t="s">
        <v>266</v>
      </c>
      <c r="E2261" s="1">
        <v>85299049</v>
      </c>
      <c r="F2261" s="1" t="s">
        <v>266</v>
      </c>
      <c r="G2261" s="1" t="s">
        <v>1850</v>
      </c>
      <c r="H2261" s="18">
        <v>6.4569999999999999</v>
      </c>
      <c r="I2261" s="19">
        <f t="shared" si="103"/>
        <v>9.2242857142857151</v>
      </c>
      <c r="J2261" s="19">
        <f t="shared" si="106"/>
        <v>10.761666666666667</v>
      </c>
      <c r="K2261" s="4"/>
    </row>
    <row r="2262" spans="1:11" x14ac:dyDescent="0.25">
      <c r="A2262" s="4" t="s">
        <v>264</v>
      </c>
      <c r="B2262" s="1" t="s">
        <v>1873</v>
      </c>
      <c r="C2262" s="2"/>
      <c r="D2262" s="1" t="s">
        <v>266</v>
      </c>
      <c r="E2262" s="1">
        <v>85299049</v>
      </c>
      <c r="F2262" s="1" t="s">
        <v>266</v>
      </c>
      <c r="G2262" s="1" t="s">
        <v>1850</v>
      </c>
      <c r="H2262" s="18">
        <v>8.6129999999999995</v>
      </c>
      <c r="I2262" s="19">
        <f t="shared" si="103"/>
        <v>12.304285714285715</v>
      </c>
      <c r="J2262" s="19">
        <f t="shared" si="106"/>
        <v>14.355</v>
      </c>
      <c r="K2262" s="4"/>
    </row>
    <row r="2263" spans="1:11" x14ac:dyDescent="0.25">
      <c r="A2263" s="4" t="s">
        <v>264</v>
      </c>
      <c r="B2263" s="1" t="s">
        <v>1874</v>
      </c>
      <c r="C2263" s="2"/>
      <c r="D2263" s="1" t="s">
        <v>266</v>
      </c>
      <c r="E2263" s="1">
        <v>85299049</v>
      </c>
      <c r="F2263" s="1" t="s">
        <v>266</v>
      </c>
      <c r="G2263" s="1" t="s">
        <v>1850</v>
      </c>
      <c r="H2263" s="18">
        <v>152.9</v>
      </c>
      <c r="I2263" s="19">
        <f t="shared" si="103"/>
        <v>218.42857142857144</v>
      </c>
      <c r="J2263" s="19">
        <f t="shared" si="106"/>
        <v>254.83333333333334</v>
      </c>
      <c r="K2263" s="4"/>
    </row>
    <row r="2264" spans="1:11" x14ac:dyDescent="0.25">
      <c r="A2264" s="4" t="s">
        <v>264</v>
      </c>
      <c r="B2264" s="1" t="s">
        <v>1875</v>
      </c>
      <c r="C2264" s="2"/>
      <c r="D2264" s="1" t="s">
        <v>266</v>
      </c>
      <c r="E2264" s="1">
        <v>85299049</v>
      </c>
      <c r="F2264" s="1" t="s">
        <v>266</v>
      </c>
      <c r="G2264" s="1" t="s">
        <v>1850</v>
      </c>
      <c r="H2264" s="18">
        <v>45.1</v>
      </c>
      <c r="I2264" s="19">
        <f t="shared" si="103"/>
        <v>64.428571428571431</v>
      </c>
      <c r="J2264" s="19">
        <f t="shared" si="106"/>
        <v>75.166666666666671</v>
      </c>
      <c r="K2264" s="4"/>
    </row>
    <row r="2265" spans="1:11" x14ac:dyDescent="0.25">
      <c r="A2265" s="4" t="s">
        <v>264</v>
      </c>
      <c r="B2265" s="1" t="s">
        <v>1876</v>
      </c>
      <c r="C2265" s="2"/>
      <c r="D2265" s="1" t="s">
        <v>266</v>
      </c>
      <c r="E2265" s="1">
        <v>85299049</v>
      </c>
      <c r="F2265" s="1" t="s">
        <v>266</v>
      </c>
      <c r="G2265" s="1" t="s">
        <v>1850</v>
      </c>
      <c r="H2265" s="18">
        <v>33</v>
      </c>
      <c r="I2265" s="19">
        <f t="shared" si="103"/>
        <v>47.142857142857146</v>
      </c>
      <c r="J2265" s="19">
        <f t="shared" si="106"/>
        <v>55</v>
      </c>
      <c r="K2265" s="4"/>
    </row>
    <row r="2266" spans="1:11" x14ac:dyDescent="0.25">
      <c r="A2266" s="4" t="s">
        <v>264</v>
      </c>
      <c r="B2266" s="1" t="s">
        <v>1877</v>
      </c>
      <c r="C2266" s="2">
        <v>0.54</v>
      </c>
      <c r="D2266" s="1" t="s">
        <v>266</v>
      </c>
      <c r="E2266" s="1">
        <v>85299049</v>
      </c>
      <c r="F2266" s="1" t="s">
        <v>266</v>
      </c>
      <c r="G2266" s="1" t="s">
        <v>1850</v>
      </c>
      <c r="H2266" s="18">
        <v>31.9</v>
      </c>
      <c r="I2266" s="19">
        <f t="shared" si="103"/>
        <v>45.571428571428569</v>
      </c>
      <c r="J2266" s="19">
        <f t="shared" si="106"/>
        <v>53.166666666666664</v>
      </c>
      <c r="K2266" s="4"/>
    </row>
    <row r="2267" spans="1:11" x14ac:dyDescent="0.25">
      <c r="A2267" s="4" t="s">
        <v>264</v>
      </c>
      <c r="B2267" s="1" t="s">
        <v>1878</v>
      </c>
      <c r="C2267" s="2"/>
      <c r="D2267" s="1" t="s">
        <v>266</v>
      </c>
      <c r="E2267" s="1">
        <v>85299049</v>
      </c>
      <c r="F2267" s="1" t="s">
        <v>266</v>
      </c>
      <c r="G2267" s="1" t="s">
        <v>1850</v>
      </c>
      <c r="H2267" s="18">
        <v>152.9</v>
      </c>
      <c r="I2267" s="19">
        <f t="shared" si="103"/>
        <v>218.42857142857144</v>
      </c>
      <c r="J2267" s="19">
        <f t="shared" si="106"/>
        <v>254.83333333333334</v>
      </c>
      <c r="K2267" s="4"/>
    </row>
    <row r="2268" spans="1:11" x14ac:dyDescent="0.25">
      <c r="A2268" s="4" t="s">
        <v>264</v>
      </c>
      <c r="B2268" s="1" t="s">
        <v>1879</v>
      </c>
      <c r="C2268" s="2"/>
      <c r="D2268" s="1" t="s">
        <v>266</v>
      </c>
      <c r="E2268" s="1">
        <v>85299049</v>
      </c>
      <c r="F2268" s="1" t="s">
        <v>266</v>
      </c>
      <c r="G2268" s="1" t="s">
        <v>1850</v>
      </c>
      <c r="H2268" s="18">
        <v>163.9</v>
      </c>
      <c r="I2268" s="19">
        <f t="shared" si="103"/>
        <v>234.14285714285717</v>
      </c>
      <c r="J2268" s="19">
        <f t="shared" si="106"/>
        <v>273.16666666666669</v>
      </c>
      <c r="K2268" s="4"/>
    </row>
    <row r="2269" spans="1:11" x14ac:dyDescent="0.25">
      <c r="A2269" s="4" t="s">
        <v>264</v>
      </c>
      <c r="B2269" s="1" t="s">
        <v>1880</v>
      </c>
      <c r="C2269" s="2"/>
      <c r="D2269" s="1" t="s">
        <v>266</v>
      </c>
      <c r="E2269" s="1">
        <v>85299049</v>
      </c>
      <c r="F2269" s="1" t="s">
        <v>266</v>
      </c>
      <c r="G2269" s="1" t="s">
        <v>1850</v>
      </c>
      <c r="H2269" s="18">
        <v>170.5</v>
      </c>
      <c r="I2269" s="19">
        <f t="shared" si="103"/>
        <v>243.57142857142858</v>
      </c>
      <c r="J2269" s="19">
        <f t="shared" si="106"/>
        <v>284.16666666666669</v>
      </c>
      <c r="K2269" s="4"/>
    </row>
    <row r="2270" spans="1:11" x14ac:dyDescent="0.25">
      <c r="A2270" s="4" t="s">
        <v>264</v>
      </c>
      <c r="B2270" s="1" t="s">
        <v>1881</v>
      </c>
      <c r="C2270" s="2"/>
      <c r="D2270" s="1" t="s">
        <v>266</v>
      </c>
      <c r="E2270" s="1">
        <v>85299049</v>
      </c>
      <c r="F2270" s="1" t="s">
        <v>266</v>
      </c>
      <c r="G2270" s="1" t="s">
        <v>1850</v>
      </c>
      <c r="H2270" s="18">
        <v>218.9</v>
      </c>
      <c r="I2270" s="19">
        <f t="shared" si="103"/>
        <v>312.71428571428572</v>
      </c>
      <c r="J2270" s="19">
        <f t="shared" si="106"/>
        <v>364.83333333333337</v>
      </c>
      <c r="K2270" s="4"/>
    </row>
    <row r="2271" spans="1:11" x14ac:dyDescent="0.25">
      <c r="A2271" s="4" t="s">
        <v>264</v>
      </c>
      <c r="B2271" s="1" t="s">
        <v>1882</v>
      </c>
      <c r="C2271" s="2"/>
      <c r="D2271" s="1" t="s">
        <v>266</v>
      </c>
      <c r="E2271" s="1">
        <v>85299049</v>
      </c>
      <c r="F2271" s="1" t="s">
        <v>266</v>
      </c>
      <c r="G2271" s="1" t="s">
        <v>1850</v>
      </c>
      <c r="H2271" s="18">
        <v>135.916</v>
      </c>
      <c r="I2271" s="19">
        <f t="shared" si="103"/>
        <v>194.1657142857143</v>
      </c>
      <c r="J2271" s="19">
        <f t="shared" si="106"/>
        <v>226.52666666666667</v>
      </c>
      <c r="K2271" s="4"/>
    </row>
    <row r="2272" spans="1:11" x14ac:dyDescent="0.25">
      <c r="A2272" s="4" t="s">
        <v>264</v>
      </c>
      <c r="B2272" s="1" t="s">
        <v>1883</v>
      </c>
      <c r="C2272" s="2"/>
      <c r="D2272" s="1" t="s">
        <v>266</v>
      </c>
      <c r="E2272" s="1">
        <v>85443000</v>
      </c>
      <c r="F2272" s="1" t="s">
        <v>266</v>
      </c>
      <c r="G2272" s="1" t="s">
        <v>1850</v>
      </c>
      <c r="H2272" s="20">
        <v>16.5</v>
      </c>
      <c r="I2272" s="19">
        <f t="shared" si="103"/>
        <v>23.571428571428573</v>
      </c>
      <c r="J2272" s="19">
        <f t="shared" ref="J2272:J2286" si="107">IF(H2272&gt;=90,(H2272/0.7),(H2272/0.6))</f>
        <v>27.5</v>
      </c>
      <c r="K2272" s="4"/>
    </row>
    <row r="2273" spans="1:11" x14ac:dyDescent="0.25">
      <c r="A2273" s="4" t="s">
        <v>264</v>
      </c>
      <c r="B2273" s="1" t="s">
        <v>1884</v>
      </c>
      <c r="C2273" s="2"/>
      <c r="D2273" s="1" t="s">
        <v>266</v>
      </c>
      <c r="E2273" s="1">
        <v>85443000</v>
      </c>
      <c r="F2273" s="1" t="s">
        <v>266</v>
      </c>
      <c r="G2273" s="1" t="s">
        <v>1850</v>
      </c>
      <c r="H2273" s="20">
        <v>16.5</v>
      </c>
      <c r="I2273" s="19">
        <f t="shared" si="103"/>
        <v>23.571428571428573</v>
      </c>
      <c r="J2273" s="19">
        <f t="shared" si="107"/>
        <v>27.5</v>
      </c>
      <c r="K2273" s="4"/>
    </row>
    <row r="2274" spans="1:11" x14ac:dyDescent="0.25">
      <c r="A2274" s="4" t="s">
        <v>264</v>
      </c>
      <c r="B2274" s="1" t="s">
        <v>1885</v>
      </c>
      <c r="C2274" s="2"/>
      <c r="D2274" s="1" t="s">
        <v>266</v>
      </c>
      <c r="E2274" s="1">
        <v>85443000</v>
      </c>
      <c r="F2274" s="1" t="s">
        <v>266</v>
      </c>
      <c r="G2274" s="1" t="s">
        <v>1850</v>
      </c>
      <c r="H2274" s="20">
        <v>16.5</v>
      </c>
      <c r="I2274" s="19">
        <f t="shared" si="103"/>
        <v>23.571428571428573</v>
      </c>
      <c r="J2274" s="19">
        <f t="shared" si="107"/>
        <v>27.5</v>
      </c>
      <c r="K2274" s="4"/>
    </row>
    <row r="2275" spans="1:11" x14ac:dyDescent="0.25">
      <c r="A2275" s="4" t="s">
        <v>264</v>
      </c>
      <c r="B2275" s="1" t="s">
        <v>1886</v>
      </c>
      <c r="C2275" s="2"/>
      <c r="D2275" s="1" t="s">
        <v>266</v>
      </c>
      <c r="E2275" s="1">
        <v>85443000</v>
      </c>
      <c r="F2275" s="1" t="s">
        <v>266</v>
      </c>
      <c r="G2275" s="1" t="s">
        <v>1850</v>
      </c>
      <c r="H2275" s="20">
        <v>16.5</v>
      </c>
      <c r="I2275" s="19">
        <f t="shared" si="103"/>
        <v>23.571428571428573</v>
      </c>
      <c r="J2275" s="19">
        <f t="shared" si="107"/>
        <v>27.5</v>
      </c>
      <c r="K2275" s="4"/>
    </row>
    <row r="2276" spans="1:11" x14ac:dyDescent="0.25">
      <c r="A2276" s="4" t="s">
        <v>264</v>
      </c>
      <c r="B2276" s="1" t="s">
        <v>1887</v>
      </c>
      <c r="C2276" s="2"/>
      <c r="D2276" s="1" t="s">
        <v>266</v>
      </c>
      <c r="E2276" s="1">
        <v>85443000</v>
      </c>
      <c r="F2276" s="1" t="s">
        <v>266</v>
      </c>
      <c r="G2276" s="1" t="s">
        <v>1850</v>
      </c>
      <c r="H2276" s="20">
        <v>16.5</v>
      </c>
      <c r="I2276" s="19">
        <f t="shared" ref="I2276:I2339" si="108">H2276/0.7</f>
        <v>23.571428571428573</v>
      </c>
      <c r="J2276" s="19">
        <f t="shared" si="107"/>
        <v>27.5</v>
      </c>
      <c r="K2276" s="4"/>
    </row>
    <row r="2277" spans="1:11" x14ac:dyDescent="0.25">
      <c r="A2277" s="4" t="s">
        <v>264</v>
      </c>
      <c r="B2277" s="1" t="s">
        <v>1888</v>
      </c>
      <c r="C2277" s="2">
        <v>0.12</v>
      </c>
      <c r="D2277" s="1" t="s">
        <v>266</v>
      </c>
      <c r="E2277" s="1">
        <v>85443000</v>
      </c>
      <c r="F2277" s="1" t="s">
        <v>266</v>
      </c>
      <c r="G2277" s="1" t="s">
        <v>1850</v>
      </c>
      <c r="H2277" s="20">
        <v>26.4</v>
      </c>
      <c r="I2277" s="19">
        <f t="shared" si="108"/>
        <v>37.714285714285715</v>
      </c>
      <c r="J2277" s="19">
        <f t="shared" si="107"/>
        <v>44</v>
      </c>
      <c r="K2277" s="4"/>
    </row>
    <row r="2278" spans="1:11" x14ac:dyDescent="0.25">
      <c r="A2278" s="4" t="s">
        <v>264</v>
      </c>
      <c r="B2278" s="1" t="s">
        <v>1889</v>
      </c>
      <c r="C2278" s="2"/>
      <c r="D2278" s="1" t="s">
        <v>266</v>
      </c>
      <c r="E2278" s="1">
        <v>85443000</v>
      </c>
      <c r="F2278" s="1" t="s">
        <v>266</v>
      </c>
      <c r="G2278" s="1" t="s">
        <v>1850</v>
      </c>
      <c r="H2278" s="20">
        <v>137.5</v>
      </c>
      <c r="I2278" s="19">
        <f t="shared" si="108"/>
        <v>196.42857142857144</v>
      </c>
      <c r="J2278" s="19">
        <f t="shared" si="107"/>
        <v>196.42857142857144</v>
      </c>
      <c r="K2278" s="4"/>
    </row>
    <row r="2279" spans="1:11" x14ac:dyDescent="0.25">
      <c r="A2279" s="4" t="s">
        <v>264</v>
      </c>
      <c r="B2279" s="1" t="s">
        <v>1890</v>
      </c>
      <c r="C2279" s="2"/>
      <c r="D2279" s="1" t="s">
        <v>266</v>
      </c>
      <c r="E2279" s="1">
        <v>85443000</v>
      </c>
      <c r="F2279" s="1" t="s">
        <v>266</v>
      </c>
      <c r="G2279" s="1" t="s">
        <v>1850</v>
      </c>
      <c r="H2279" s="20">
        <v>137.5</v>
      </c>
      <c r="I2279" s="19">
        <f t="shared" si="108"/>
        <v>196.42857142857144</v>
      </c>
      <c r="J2279" s="19">
        <f t="shared" si="107"/>
        <v>196.42857142857144</v>
      </c>
      <c r="K2279" s="4"/>
    </row>
    <row r="2280" spans="1:11" x14ac:dyDescent="0.25">
      <c r="A2280" s="4" t="s">
        <v>264</v>
      </c>
      <c r="B2280" s="1" t="s">
        <v>1891</v>
      </c>
      <c r="C2280" s="2"/>
      <c r="D2280" s="1" t="s">
        <v>266</v>
      </c>
      <c r="E2280" s="1">
        <v>85443000</v>
      </c>
      <c r="F2280" s="1" t="s">
        <v>266</v>
      </c>
      <c r="G2280" s="1" t="s">
        <v>1850</v>
      </c>
      <c r="H2280" s="20">
        <v>137.5</v>
      </c>
      <c r="I2280" s="19">
        <f t="shared" si="108"/>
        <v>196.42857142857144</v>
      </c>
      <c r="J2280" s="19">
        <f t="shared" si="107"/>
        <v>196.42857142857144</v>
      </c>
      <c r="K2280" s="4"/>
    </row>
    <row r="2281" spans="1:11" x14ac:dyDescent="0.25">
      <c r="A2281" s="4" t="s">
        <v>264</v>
      </c>
      <c r="B2281" s="1" t="s">
        <v>1892</v>
      </c>
      <c r="C2281" s="2"/>
      <c r="D2281" s="1" t="s">
        <v>266</v>
      </c>
      <c r="E2281" s="1">
        <v>85443000</v>
      </c>
      <c r="F2281" s="1" t="s">
        <v>266</v>
      </c>
      <c r="G2281" s="1" t="s">
        <v>1850</v>
      </c>
      <c r="H2281" s="20">
        <v>137.5</v>
      </c>
      <c r="I2281" s="19">
        <f t="shared" si="108"/>
        <v>196.42857142857144</v>
      </c>
      <c r="J2281" s="19">
        <f t="shared" si="107"/>
        <v>196.42857142857144</v>
      </c>
      <c r="K2281" s="4"/>
    </row>
    <row r="2282" spans="1:11" x14ac:dyDescent="0.25">
      <c r="A2282" s="4" t="s">
        <v>264</v>
      </c>
      <c r="B2282" s="1" t="s">
        <v>1893</v>
      </c>
      <c r="C2282" s="2"/>
      <c r="D2282" s="1" t="s">
        <v>266</v>
      </c>
      <c r="E2282" s="1">
        <v>85443000</v>
      </c>
      <c r="F2282" s="1" t="s">
        <v>266</v>
      </c>
      <c r="G2282" s="1" t="s">
        <v>1850</v>
      </c>
      <c r="H2282" s="20">
        <v>86.9</v>
      </c>
      <c r="I2282" s="19">
        <f t="shared" si="108"/>
        <v>124.14285714285715</v>
      </c>
      <c r="J2282" s="19">
        <f t="shared" si="107"/>
        <v>144.83333333333334</v>
      </c>
      <c r="K2282" s="4"/>
    </row>
    <row r="2283" spans="1:11" x14ac:dyDescent="0.25">
      <c r="A2283" s="4" t="s">
        <v>264</v>
      </c>
      <c r="B2283" s="1" t="s">
        <v>1894</v>
      </c>
      <c r="C2283" s="2"/>
      <c r="D2283" s="1" t="s">
        <v>266</v>
      </c>
      <c r="E2283" s="1">
        <v>85443000</v>
      </c>
      <c r="F2283" s="1" t="s">
        <v>266</v>
      </c>
      <c r="G2283" s="1" t="s">
        <v>1850</v>
      </c>
      <c r="H2283" s="20">
        <v>86.9</v>
      </c>
      <c r="I2283" s="19">
        <f t="shared" si="108"/>
        <v>124.14285714285715</v>
      </c>
      <c r="J2283" s="19">
        <f t="shared" si="107"/>
        <v>144.83333333333334</v>
      </c>
      <c r="K2283" s="4"/>
    </row>
    <row r="2284" spans="1:11" x14ac:dyDescent="0.25">
      <c r="A2284" s="4" t="s">
        <v>264</v>
      </c>
      <c r="B2284" s="1" t="s">
        <v>1895</v>
      </c>
      <c r="C2284" s="2"/>
      <c r="D2284" s="1" t="s">
        <v>266</v>
      </c>
      <c r="E2284" s="1">
        <v>85443000</v>
      </c>
      <c r="F2284" s="1" t="s">
        <v>266</v>
      </c>
      <c r="G2284" s="1" t="s">
        <v>1850</v>
      </c>
      <c r="H2284" s="20">
        <v>182.2643458</v>
      </c>
      <c r="I2284" s="19">
        <f t="shared" si="108"/>
        <v>260.37763685714287</v>
      </c>
      <c r="J2284" s="19">
        <f t="shared" si="107"/>
        <v>260.37763685714287</v>
      </c>
      <c r="K2284" s="4"/>
    </row>
    <row r="2285" spans="1:11" x14ac:dyDescent="0.25">
      <c r="A2285" s="4" t="s">
        <v>264</v>
      </c>
      <c r="B2285" s="1" t="s">
        <v>1896</v>
      </c>
      <c r="C2285" s="2"/>
      <c r="D2285" s="1" t="s">
        <v>266</v>
      </c>
      <c r="E2285" s="1">
        <v>85443000</v>
      </c>
      <c r="F2285" s="1" t="s">
        <v>266</v>
      </c>
      <c r="G2285" s="1" t="s">
        <v>1850</v>
      </c>
      <c r="H2285" s="20">
        <v>180.60568266666667</v>
      </c>
      <c r="I2285" s="19">
        <f t="shared" si="108"/>
        <v>258.0081180952381</v>
      </c>
      <c r="J2285" s="19">
        <f t="shared" si="107"/>
        <v>258.0081180952381</v>
      </c>
      <c r="K2285" s="4"/>
    </row>
    <row r="2286" spans="1:11" x14ac:dyDescent="0.25">
      <c r="A2286" s="4" t="s">
        <v>264</v>
      </c>
      <c r="B2286" s="1" t="s">
        <v>1897</v>
      </c>
      <c r="C2286" s="2"/>
      <c r="D2286" s="1" t="s">
        <v>266</v>
      </c>
      <c r="E2286" s="1">
        <v>85443000</v>
      </c>
      <c r="F2286" s="1" t="s">
        <v>266</v>
      </c>
      <c r="G2286" s="1" t="s">
        <v>1850</v>
      </c>
      <c r="H2286" s="20">
        <v>141.9</v>
      </c>
      <c r="I2286" s="19">
        <f t="shared" si="108"/>
        <v>202.71428571428572</v>
      </c>
      <c r="J2286" s="19">
        <f t="shared" si="107"/>
        <v>202.71428571428572</v>
      </c>
      <c r="K2286" s="4"/>
    </row>
    <row r="2287" spans="1:11" x14ac:dyDescent="0.25">
      <c r="A2287" s="4" t="s">
        <v>264</v>
      </c>
      <c r="B2287" s="1" t="s">
        <v>1898</v>
      </c>
      <c r="C2287" s="8"/>
      <c r="D2287" s="1" t="s">
        <v>266</v>
      </c>
      <c r="E2287" s="1">
        <v>85443000</v>
      </c>
      <c r="F2287" s="3" t="s">
        <v>266</v>
      </c>
      <c r="G2287" s="3" t="s">
        <v>1899</v>
      </c>
      <c r="H2287" s="18">
        <v>4.95</v>
      </c>
      <c r="I2287" s="19">
        <f t="shared" si="108"/>
        <v>7.0714285714285721</v>
      </c>
      <c r="J2287" s="19">
        <f t="shared" ref="J2287:J2305" si="109">H2287/0.6</f>
        <v>8.25</v>
      </c>
      <c r="K2287" s="4"/>
    </row>
    <row r="2288" spans="1:11" x14ac:dyDescent="0.25">
      <c r="A2288" s="4" t="s">
        <v>264</v>
      </c>
      <c r="B2288" s="1" t="s">
        <v>1900</v>
      </c>
      <c r="C2288" s="2"/>
      <c r="D2288" s="1" t="s">
        <v>266</v>
      </c>
      <c r="E2288" s="1">
        <v>85443000</v>
      </c>
      <c r="F2288" s="1" t="s">
        <v>266</v>
      </c>
      <c r="G2288" s="1" t="s">
        <v>1899</v>
      </c>
      <c r="H2288" s="18">
        <v>5.3789999999999996</v>
      </c>
      <c r="I2288" s="19">
        <f t="shared" si="108"/>
        <v>7.6842857142857142</v>
      </c>
      <c r="J2288" s="19">
        <f t="shared" si="109"/>
        <v>8.9649999999999999</v>
      </c>
      <c r="K2288" s="4"/>
    </row>
    <row r="2289" spans="1:11" x14ac:dyDescent="0.25">
      <c r="A2289" s="4" t="s">
        <v>264</v>
      </c>
      <c r="B2289" s="1" t="s">
        <v>1901</v>
      </c>
      <c r="C2289" s="2"/>
      <c r="D2289" s="1" t="s">
        <v>266</v>
      </c>
      <c r="E2289" s="1">
        <v>85443000</v>
      </c>
      <c r="F2289" s="1" t="s">
        <v>266</v>
      </c>
      <c r="G2289" s="1" t="s">
        <v>1899</v>
      </c>
      <c r="H2289" s="18">
        <v>3.2230000000000003</v>
      </c>
      <c r="I2289" s="19">
        <f t="shared" si="108"/>
        <v>4.604285714285715</v>
      </c>
      <c r="J2289" s="19">
        <f t="shared" si="109"/>
        <v>5.371666666666667</v>
      </c>
      <c r="K2289" s="4"/>
    </row>
    <row r="2290" spans="1:11" x14ac:dyDescent="0.25">
      <c r="A2290" s="4" t="s">
        <v>264</v>
      </c>
      <c r="B2290" s="1" t="s">
        <v>1902</v>
      </c>
      <c r="C2290" s="2"/>
      <c r="D2290" s="1" t="s">
        <v>266</v>
      </c>
      <c r="E2290" s="1">
        <v>85299049</v>
      </c>
      <c r="F2290" s="1" t="s">
        <v>266</v>
      </c>
      <c r="G2290" s="1" t="s">
        <v>1899</v>
      </c>
      <c r="H2290" s="18">
        <v>19.404</v>
      </c>
      <c r="I2290" s="19">
        <f t="shared" si="108"/>
        <v>27.720000000000002</v>
      </c>
      <c r="J2290" s="19">
        <f t="shared" si="109"/>
        <v>32.340000000000003</v>
      </c>
      <c r="K2290" s="4"/>
    </row>
    <row r="2291" spans="1:11" x14ac:dyDescent="0.25">
      <c r="A2291" s="4" t="s">
        <v>264</v>
      </c>
      <c r="B2291" s="1" t="s">
        <v>1903</v>
      </c>
      <c r="C2291" s="2"/>
      <c r="D2291" s="1" t="s">
        <v>266</v>
      </c>
      <c r="E2291" s="1">
        <v>85299049</v>
      </c>
      <c r="F2291" s="1" t="s">
        <v>266</v>
      </c>
      <c r="G2291" s="1" t="s">
        <v>1899</v>
      </c>
      <c r="H2291" s="18">
        <v>10.6217565</v>
      </c>
      <c r="I2291" s="19">
        <f t="shared" si="108"/>
        <v>15.173937857142858</v>
      </c>
      <c r="J2291" s="19">
        <f t="shared" si="109"/>
        <v>17.702927500000001</v>
      </c>
      <c r="K2291" s="4"/>
    </row>
    <row r="2292" spans="1:11" x14ac:dyDescent="0.25">
      <c r="A2292" s="4" t="s">
        <v>264</v>
      </c>
      <c r="B2292" s="1" t="s">
        <v>1904</v>
      </c>
      <c r="C2292" s="2"/>
      <c r="D2292" s="1" t="s">
        <v>266</v>
      </c>
      <c r="E2292" s="1">
        <v>85299049</v>
      </c>
      <c r="F2292" s="1" t="s">
        <v>266</v>
      </c>
      <c r="G2292" s="1" t="s">
        <v>1899</v>
      </c>
      <c r="H2292" s="18">
        <v>10.768999999999998</v>
      </c>
      <c r="I2292" s="19">
        <f t="shared" si="108"/>
        <v>15.384285714285713</v>
      </c>
      <c r="J2292" s="19">
        <f t="shared" si="109"/>
        <v>17.948333333333331</v>
      </c>
      <c r="K2292" s="4"/>
    </row>
    <row r="2293" spans="1:11" x14ac:dyDescent="0.25">
      <c r="A2293" s="4" t="s">
        <v>264</v>
      </c>
      <c r="B2293" s="1" t="s">
        <v>1905</v>
      </c>
      <c r="C2293" s="2"/>
      <c r="D2293" s="1" t="s">
        <v>266</v>
      </c>
      <c r="E2293" s="1">
        <v>85299049</v>
      </c>
      <c r="F2293" s="1" t="s">
        <v>266</v>
      </c>
      <c r="G2293" s="1" t="s">
        <v>1899</v>
      </c>
      <c r="H2293" s="18">
        <v>10.768999999999998</v>
      </c>
      <c r="I2293" s="19">
        <f t="shared" si="108"/>
        <v>15.384285714285713</v>
      </c>
      <c r="J2293" s="19">
        <f t="shared" si="109"/>
        <v>17.948333333333331</v>
      </c>
      <c r="K2293" s="4"/>
    </row>
    <row r="2294" spans="1:11" x14ac:dyDescent="0.25">
      <c r="A2294" s="4" t="s">
        <v>264</v>
      </c>
      <c r="B2294" s="1" t="s">
        <v>1906</v>
      </c>
      <c r="C2294" s="2"/>
      <c r="D2294" s="1" t="s">
        <v>266</v>
      </c>
      <c r="E2294" s="1">
        <v>85299049</v>
      </c>
      <c r="F2294" s="1" t="s">
        <v>266</v>
      </c>
      <c r="G2294" s="1" t="s">
        <v>1899</v>
      </c>
      <c r="H2294" s="18">
        <v>12.925000000000001</v>
      </c>
      <c r="I2294" s="19">
        <f t="shared" si="108"/>
        <v>18.464285714285715</v>
      </c>
      <c r="J2294" s="19">
        <f t="shared" si="109"/>
        <v>21.541666666666668</v>
      </c>
      <c r="K2294" s="4"/>
    </row>
    <row r="2295" spans="1:11" x14ac:dyDescent="0.25">
      <c r="A2295" s="4" t="s">
        <v>264</v>
      </c>
      <c r="B2295" s="1" t="s">
        <v>1907</v>
      </c>
      <c r="C2295" s="2"/>
      <c r="D2295" s="1" t="s">
        <v>266</v>
      </c>
      <c r="E2295" s="1">
        <v>85299049</v>
      </c>
      <c r="F2295" s="1" t="s">
        <v>266</v>
      </c>
      <c r="G2295" s="1" t="s">
        <v>1899</v>
      </c>
      <c r="H2295" s="18">
        <v>10.768999999999998</v>
      </c>
      <c r="I2295" s="19">
        <f t="shared" si="108"/>
        <v>15.384285714285713</v>
      </c>
      <c r="J2295" s="19">
        <f t="shared" si="109"/>
        <v>17.948333333333331</v>
      </c>
      <c r="K2295" s="4"/>
    </row>
    <row r="2296" spans="1:11" x14ac:dyDescent="0.25">
      <c r="A2296" s="4" t="s">
        <v>264</v>
      </c>
      <c r="B2296" s="1" t="s">
        <v>1908</v>
      </c>
      <c r="C2296" s="2"/>
      <c r="D2296" s="1" t="s">
        <v>266</v>
      </c>
      <c r="E2296" s="1">
        <v>85299049</v>
      </c>
      <c r="F2296" s="1" t="s">
        <v>266</v>
      </c>
      <c r="G2296" s="1" t="s">
        <v>1899</v>
      </c>
      <c r="H2296" s="18">
        <v>11.837967466666667</v>
      </c>
      <c r="I2296" s="19">
        <f t="shared" si="108"/>
        <v>16.911382095238096</v>
      </c>
      <c r="J2296" s="19">
        <f t="shared" si="109"/>
        <v>19.729945777777779</v>
      </c>
      <c r="K2296" s="4"/>
    </row>
    <row r="2297" spans="1:11" x14ac:dyDescent="0.25">
      <c r="A2297" s="4" t="s">
        <v>264</v>
      </c>
      <c r="B2297" s="1" t="s">
        <v>1909</v>
      </c>
      <c r="C2297" s="2"/>
      <c r="D2297" s="1" t="s">
        <v>266</v>
      </c>
      <c r="E2297" s="1">
        <v>85299049</v>
      </c>
      <c r="F2297" s="1" t="s">
        <v>266</v>
      </c>
      <c r="G2297" s="1" t="s">
        <v>1899</v>
      </c>
      <c r="H2297" s="18">
        <v>10.768999999999998</v>
      </c>
      <c r="I2297" s="19">
        <f t="shared" si="108"/>
        <v>15.384285714285713</v>
      </c>
      <c r="J2297" s="19">
        <f t="shared" si="109"/>
        <v>17.948333333333331</v>
      </c>
      <c r="K2297" s="4"/>
    </row>
    <row r="2298" spans="1:11" x14ac:dyDescent="0.25">
      <c r="A2298" s="4" t="s">
        <v>264</v>
      </c>
      <c r="B2298" s="1" t="s">
        <v>1910</v>
      </c>
      <c r="C2298" s="2"/>
      <c r="D2298" s="1" t="s">
        <v>266</v>
      </c>
      <c r="E2298" s="1">
        <v>85299049</v>
      </c>
      <c r="F2298" s="1" t="s">
        <v>266</v>
      </c>
      <c r="G2298" s="1" t="s">
        <v>1899</v>
      </c>
      <c r="H2298" s="18">
        <v>10.768999999999998</v>
      </c>
      <c r="I2298" s="19">
        <f t="shared" si="108"/>
        <v>15.384285714285713</v>
      </c>
      <c r="J2298" s="19">
        <f t="shared" si="109"/>
        <v>17.948333333333331</v>
      </c>
      <c r="K2298" s="4"/>
    </row>
    <row r="2299" spans="1:11" x14ac:dyDescent="0.25">
      <c r="A2299" s="4" t="s">
        <v>264</v>
      </c>
      <c r="B2299" s="1" t="s">
        <v>1911</v>
      </c>
      <c r="C2299" s="2"/>
      <c r="D2299" s="1" t="s">
        <v>266</v>
      </c>
      <c r="E2299" s="1">
        <v>85299049</v>
      </c>
      <c r="F2299" s="1" t="s">
        <v>266</v>
      </c>
      <c r="G2299" s="1" t="s">
        <v>1899</v>
      </c>
      <c r="H2299" s="18">
        <v>21.560000000000002</v>
      </c>
      <c r="I2299" s="19">
        <f t="shared" si="108"/>
        <v>30.800000000000004</v>
      </c>
      <c r="J2299" s="19">
        <f t="shared" si="109"/>
        <v>35.933333333333337</v>
      </c>
      <c r="K2299" s="4"/>
    </row>
    <row r="2300" spans="1:11" x14ac:dyDescent="0.25">
      <c r="A2300" s="4" t="s">
        <v>264</v>
      </c>
      <c r="B2300" s="1" t="s">
        <v>1912</v>
      </c>
      <c r="C2300" s="2"/>
      <c r="D2300" s="1" t="s">
        <v>266</v>
      </c>
      <c r="E2300" s="1">
        <v>85299049</v>
      </c>
      <c r="F2300" s="1" t="s">
        <v>266</v>
      </c>
      <c r="G2300" s="1" t="s">
        <v>1899</v>
      </c>
      <c r="H2300" s="18">
        <v>10.900394866666668</v>
      </c>
      <c r="I2300" s="19">
        <f t="shared" si="108"/>
        <v>15.571992666666668</v>
      </c>
      <c r="J2300" s="19">
        <f t="shared" si="109"/>
        <v>18.167324777777779</v>
      </c>
      <c r="K2300" s="4"/>
    </row>
    <row r="2301" spans="1:11" x14ac:dyDescent="0.25">
      <c r="A2301" s="4" t="s">
        <v>264</v>
      </c>
      <c r="B2301" s="1" t="s">
        <v>1913</v>
      </c>
      <c r="C2301" s="2"/>
      <c r="D2301" s="1" t="s">
        <v>266</v>
      </c>
      <c r="E2301" s="1">
        <v>85299049</v>
      </c>
      <c r="F2301" s="1" t="s">
        <v>266</v>
      </c>
      <c r="G2301" s="1" t="s">
        <v>1899</v>
      </c>
      <c r="H2301" s="18">
        <v>15.413213333333333</v>
      </c>
      <c r="I2301" s="19">
        <f t="shared" si="108"/>
        <v>22.018876190476192</v>
      </c>
      <c r="J2301" s="19">
        <f t="shared" si="109"/>
        <v>25.68868888888889</v>
      </c>
      <c r="K2301" s="4"/>
    </row>
    <row r="2302" spans="1:11" x14ac:dyDescent="0.25">
      <c r="A2302" s="4" t="s">
        <v>264</v>
      </c>
      <c r="B2302" s="1" t="s">
        <v>1914</v>
      </c>
      <c r="C2302" s="2"/>
      <c r="D2302" s="1" t="s">
        <v>266</v>
      </c>
      <c r="E2302" s="1">
        <v>85299049</v>
      </c>
      <c r="F2302" s="1" t="s">
        <v>266</v>
      </c>
      <c r="G2302" s="1" t="s">
        <v>1899</v>
      </c>
      <c r="H2302" s="18">
        <v>14.794748466666666</v>
      </c>
      <c r="I2302" s="19">
        <f t="shared" si="108"/>
        <v>21.135354952380954</v>
      </c>
      <c r="J2302" s="19">
        <f t="shared" si="109"/>
        <v>24.657914111111111</v>
      </c>
      <c r="K2302" s="4"/>
    </row>
    <row r="2303" spans="1:11" x14ac:dyDescent="0.25">
      <c r="A2303" s="4" t="s">
        <v>264</v>
      </c>
      <c r="B2303" s="1" t="s">
        <v>1915</v>
      </c>
      <c r="C2303" s="2"/>
      <c r="D2303" s="1" t="s">
        <v>266</v>
      </c>
      <c r="E2303" s="1">
        <v>85299049</v>
      </c>
      <c r="F2303" s="1" t="s">
        <v>266</v>
      </c>
      <c r="G2303" s="1" t="s">
        <v>1899</v>
      </c>
      <c r="H2303" s="18">
        <v>11.187940366666666</v>
      </c>
      <c r="I2303" s="19">
        <f t="shared" si="108"/>
        <v>15.982771952380952</v>
      </c>
      <c r="J2303" s="19">
        <f t="shared" si="109"/>
        <v>18.646567277777777</v>
      </c>
      <c r="K2303" s="4"/>
    </row>
    <row r="2304" spans="1:11" x14ac:dyDescent="0.25">
      <c r="A2304" s="4" t="s">
        <v>264</v>
      </c>
      <c r="B2304" s="1" t="s">
        <v>1916</v>
      </c>
      <c r="C2304" s="2"/>
      <c r="D2304" s="1" t="s">
        <v>266</v>
      </c>
      <c r="E2304" s="1">
        <v>85299049</v>
      </c>
      <c r="F2304" s="1" t="s">
        <v>266</v>
      </c>
      <c r="G2304" s="1" t="s">
        <v>1899</v>
      </c>
      <c r="H2304" s="18">
        <v>11.153279999999999</v>
      </c>
      <c r="I2304" s="19">
        <f t="shared" si="108"/>
        <v>15.933257142857142</v>
      </c>
      <c r="J2304" s="19">
        <f t="shared" si="109"/>
        <v>18.588799999999999</v>
      </c>
      <c r="K2304" s="4"/>
    </row>
    <row r="2305" spans="1:11" x14ac:dyDescent="0.25">
      <c r="A2305" s="4" t="s">
        <v>264</v>
      </c>
      <c r="B2305" s="21" t="s">
        <v>321</v>
      </c>
      <c r="C2305" s="24">
        <v>0.56000000000000005</v>
      </c>
      <c r="D2305" s="21" t="s">
        <v>266</v>
      </c>
      <c r="E2305" s="21">
        <v>85299049</v>
      </c>
      <c r="F2305" s="21" t="s">
        <v>266</v>
      </c>
      <c r="G2305" s="21" t="s">
        <v>1899</v>
      </c>
      <c r="H2305" s="22"/>
      <c r="I2305" s="23">
        <f t="shared" si="108"/>
        <v>0</v>
      </c>
      <c r="J2305" s="23">
        <f t="shared" si="109"/>
        <v>0</v>
      </c>
      <c r="K2305" s="4"/>
    </row>
    <row r="2306" spans="1:11" x14ac:dyDescent="0.25">
      <c r="A2306" s="4" t="s">
        <v>264</v>
      </c>
      <c r="B2306" s="1" t="s">
        <v>1917</v>
      </c>
      <c r="C2306" s="2"/>
      <c r="D2306" s="1" t="s">
        <v>266</v>
      </c>
      <c r="E2306" s="1">
        <v>85443000</v>
      </c>
      <c r="F2306" s="1" t="s">
        <v>266</v>
      </c>
      <c r="G2306" s="1" t="s">
        <v>1918</v>
      </c>
      <c r="H2306" s="20">
        <v>84.345711833333326</v>
      </c>
      <c r="I2306" s="19">
        <f t="shared" si="108"/>
        <v>120.49387404761904</v>
      </c>
      <c r="J2306" s="19">
        <f>IF(H2306&gt;=90,(H2306/0.7),(H2306/0.6))</f>
        <v>140.57618638888889</v>
      </c>
      <c r="K2306" s="4"/>
    </row>
    <row r="2307" spans="1:11" x14ac:dyDescent="0.25">
      <c r="A2307" s="4" t="s">
        <v>264</v>
      </c>
      <c r="B2307" s="1" t="s">
        <v>1919</v>
      </c>
      <c r="C2307" s="2"/>
      <c r="D2307" s="1" t="s">
        <v>266</v>
      </c>
      <c r="E2307" s="1">
        <v>85443000</v>
      </c>
      <c r="F2307" s="1" t="s">
        <v>266</v>
      </c>
      <c r="G2307" s="1" t="s">
        <v>1918</v>
      </c>
      <c r="H2307" s="20">
        <v>26.4</v>
      </c>
      <c r="I2307" s="19">
        <f t="shared" si="108"/>
        <v>37.714285714285715</v>
      </c>
      <c r="J2307" s="19">
        <f>IF(H2307&gt;=90,(H2307/0.7),(H2307/0.6))</f>
        <v>44</v>
      </c>
      <c r="K2307" s="4"/>
    </row>
    <row r="2308" spans="1:11" x14ac:dyDescent="0.25">
      <c r="A2308" s="4" t="s">
        <v>264</v>
      </c>
      <c r="B2308" s="1" t="s">
        <v>1920</v>
      </c>
      <c r="C2308" s="2"/>
      <c r="D2308" s="1" t="s">
        <v>266</v>
      </c>
      <c r="E2308" s="1">
        <v>85299049</v>
      </c>
      <c r="F2308" s="1" t="s">
        <v>266</v>
      </c>
      <c r="G2308" s="1" t="s">
        <v>1921</v>
      </c>
      <c r="H2308" s="18">
        <v>15.4</v>
      </c>
      <c r="I2308" s="19">
        <f t="shared" si="108"/>
        <v>22.000000000000004</v>
      </c>
      <c r="J2308" s="19">
        <f t="shared" ref="J2308:J2339" si="110">H2308/0.6</f>
        <v>25.666666666666668</v>
      </c>
      <c r="K2308" s="4"/>
    </row>
    <row r="2309" spans="1:11" x14ac:dyDescent="0.25">
      <c r="A2309" s="4" t="s">
        <v>264</v>
      </c>
      <c r="B2309" s="1" t="s">
        <v>1922</v>
      </c>
      <c r="C2309" s="2"/>
      <c r="D2309" s="1" t="s">
        <v>266</v>
      </c>
      <c r="E2309" s="1">
        <v>85299049</v>
      </c>
      <c r="F2309" s="1" t="s">
        <v>266</v>
      </c>
      <c r="G2309" s="1" t="s">
        <v>1921</v>
      </c>
      <c r="H2309" s="18">
        <v>15.4</v>
      </c>
      <c r="I2309" s="19">
        <f t="shared" si="108"/>
        <v>22.000000000000004</v>
      </c>
      <c r="J2309" s="19">
        <f t="shared" si="110"/>
        <v>25.666666666666668</v>
      </c>
      <c r="K2309" s="4"/>
    </row>
    <row r="2310" spans="1:11" x14ac:dyDescent="0.25">
      <c r="A2310" s="4" t="s">
        <v>264</v>
      </c>
      <c r="B2310" s="1" t="s">
        <v>1923</v>
      </c>
      <c r="C2310" s="2"/>
      <c r="D2310" s="1" t="s">
        <v>266</v>
      </c>
      <c r="E2310" s="1">
        <v>85299049</v>
      </c>
      <c r="F2310" s="1" t="s">
        <v>266</v>
      </c>
      <c r="G2310" s="1" t="s">
        <v>1921</v>
      </c>
      <c r="H2310" s="18">
        <v>26.95</v>
      </c>
      <c r="I2310" s="19">
        <f t="shared" si="108"/>
        <v>38.5</v>
      </c>
      <c r="J2310" s="19">
        <f t="shared" si="110"/>
        <v>44.916666666666664</v>
      </c>
      <c r="K2310" s="4"/>
    </row>
    <row r="2311" spans="1:11" x14ac:dyDescent="0.25">
      <c r="A2311" s="4" t="s">
        <v>264</v>
      </c>
      <c r="B2311" s="1" t="s">
        <v>1924</v>
      </c>
      <c r="C2311" s="2"/>
      <c r="D2311" s="1" t="s">
        <v>266</v>
      </c>
      <c r="E2311" s="1">
        <v>85299049</v>
      </c>
      <c r="F2311" s="1" t="s">
        <v>266</v>
      </c>
      <c r="G2311" s="1" t="s">
        <v>1921</v>
      </c>
      <c r="H2311" s="18">
        <v>26.95</v>
      </c>
      <c r="I2311" s="19">
        <f t="shared" si="108"/>
        <v>38.5</v>
      </c>
      <c r="J2311" s="19">
        <f t="shared" si="110"/>
        <v>44.916666666666664</v>
      </c>
      <c r="K2311" s="4"/>
    </row>
    <row r="2312" spans="1:11" x14ac:dyDescent="0.25">
      <c r="A2312" s="4" t="s">
        <v>264</v>
      </c>
      <c r="B2312" s="1" t="s">
        <v>1925</v>
      </c>
      <c r="C2312" s="2"/>
      <c r="D2312" s="1" t="s">
        <v>266</v>
      </c>
      <c r="E2312" s="1">
        <v>85299049</v>
      </c>
      <c r="F2312" s="1" t="s">
        <v>266</v>
      </c>
      <c r="G2312" s="1" t="s">
        <v>1921</v>
      </c>
      <c r="H2312" s="18">
        <v>26.95</v>
      </c>
      <c r="I2312" s="19">
        <f t="shared" si="108"/>
        <v>38.5</v>
      </c>
      <c r="J2312" s="19">
        <f t="shared" si="110"/>
        <v>44.916666666666664</v>
      </c>
      <c r="K2312" s="4"/>
    </row>
    <row r="2313" spans="1:11" x14ac:dyDescent="0.25">
      <c r="A2313" s="4" t="s">
        <v>264</v>
      </c>
      <c r="B2313" s="1" t="s">
        <v>1926</v>
      </c>
      <c r="C2313" s="2"/>
      <c r="D2313" s="1" t="s">
        <v>266</v>
      </c>
      <c r="E2313" s="1">
        <v>85299049</v>
      </c>
      <c r="F2313" s="1" t="s">
        <v>266</v>
      </c>
      <c r="G2313" s="1" t="s">
        <v>1921</v>
      </c>
      <c r="H2313" s="18">
        <v>24.459375399999999</v>
      </c>
      <c r="I2313" s="19">
        <f t="shared" si="108"/>
        <v>34.941964857142857</v>
      </c>
      <c r="J2313" s="19">
        <f t="shared" si="110"/>
        <v>40.765625666666665</v>
      </c>
      <c r="K2313" s="4"/>
    </row>
    <row r="2314" spans="1:11" x14ac:dyDescent="0.25">
      <c r="A2314" s="4" t="s">
        <v>264</v>
      </c>
      <c r="B2314" s="1" t="s">
        <v>1927</v>
      </c>
      <c r="C2314" s="2"/>
      <c r="D2314" s="1" t="s">
        <v>266</v>
      </c>
      <c r="E2314" s="1">
        <v>85299049</v>
      </c>
      <c r="F2314" s="1" t="s">
        <v>266</v>
      </c>
      <c r="G2314" s="1" t="s">
        <v>1921</v>
      </c>
      <c r="H2314" s="18">
        <v>26.95</v>
      </c>
      <c r="I2314" s="19">
        <f t="shared" si="108"/>
        <v>38.5</v>
      </c>
      <c r="J2314" s="19">
        <f t="shared" si="110"/>
        <v>44.916666666666664</v>
      </c>
      <c r="K2314" s="4"/>
    </row>
    <row r="2315" spans="1:11" x14ac:dyDescent="0.25">
      <c r="A2315" s="4" t="s">
        <v>264</v>
      </c>
      <c r="B2315" s="1" t="s">
        <v>1928</v>
      </c>
      <c r="C2315" s="2"/>
      <c r="D2315" s="1" t="s">
        <v>266</v>
      </c>
      <c r="E2315" s="1">
        <v>85299049</v>
      </c>
      <c r="F2315" s="1" t="s">
        <v>266</v>
      </c>
      <c r="G2315" s="1" t="s">
        <v>1921</v>
      </c>
      <c r="H2315" s="18">
        <v>15.4</v>
      </c>
      <c r="I2315" s="19">
        <f t="shared" si="108"/>
        <v>22.000000000000004</v>
      </c>
      <c r="J2315" s="19">
        <f t="shared" si="110"/>
        <v>25.666666666666668</v>
      </c>
      <c r="K2315" s="4"/>
    </row>
    <row r="2316" spans="1:11" x14ac:dyDescent="0.25">
      <c r="A2316" s="4" t="s">
        <v>264</v>
      </c>
      <c r="B2316" s="1" t="s">
        <v>1929</v>
      </c>
      <c r="C2316" s="2"/>
      <c r="D2316" s="1" t="s">
        <v>266</v>
      </c>
      <c r="E2316" s="1">
        <v>85299049</v>
      </c>
      <c r="F2316" s="1" t="s">
        <v>266</v>
      </c>
      <c r="G2316" s="1" t="s">
        <v>1921</v>
      </c>
      <c r="H2316" s="18">
        <v>37.729999999999997</v>
      </c>
      <c r="I2316" s="19">
        <f t="shared" si="108"/>
        <v>53.9</v>
      </c>
      <c r="J2316" s="19">
        <f t="shared" si="110"/>
        <v>62.883333333333333</v>
      </c>
      <c r="K2316" s="4"/>
    </row>
    <row r="2317" spans="1:11" x14ac:dyDescent="0.25">
      <c r="A2317" s="4" t="s">
        <v>264</v>
      </c>
      <c r="B2317" s="1" t="s">
        <v>1930</v>
      </c>
      <c r="C2317" s="2"/>
      <c r="D2317" s="1" t="s">
        <v>266</v>
      </c>
      <c r="E2317" s="1">
        <v>85299049</v>
      </c>
      <c r="F2317" s="1" t="s">
        <v>266</v>
      </c>
      <c r="G2317" s="1" t="s">
        <v>1921</v>
      </c>
      <c r="H2317" s="18">
        <v>26.95</v>
      </c>
      <c r="I2317" s="19">
        <f t="shared" si="108"/>
        <v>38.5</v>
      </c>
      <c r="J2317" s="19">
        <f t="shared" si="110"/>
        <v>44.916666666666664</v>
      </c>
      <c r="K2317" s="4"/>
    </row>
    <row r="2318" spans="1:11" x14ac:dyDescent="0.25">
      <c r="A2318" s="4" t="s">
        <v>264</v>
      </c>
      <c r="B2318" s="1" t="s">
        <v>1931</v>
      </c>
      <c r="C2318" s="2"/>
      <c r="D2318" s="1" t="s">
        <v>266</v>
      </c>
      <c r="E2318" s="1">
        <v>85299049</v>
      </c>
      <c r="F2318" s="1" t="s">
        <v>266</v>
      </c>
      <c r="G2318" s="1" t="s">
        <v>1921</v>
      </c>
      <c r="H2318" s="18">
        <v>26.95</v>
      </c>
      <c r="I2318" s="19">
        <f t="shared" si="108"/>
        <v>38.5</v>
      </c>
      <c r="J2318" s="19">
        <f t="shared" si="110"/>
        <v>44.916666666666664</v>
      </c>
      <c r="K2318" s="4"/>
    </row>
    <row r="2319" spans="1:11" x14ac:dyDescent="0.25">
      <c r="A2319" s="4" t="s">
        <v>264</v>
      </c>
      <c r="B2319" s="1" t="s">
        <v>1932</v>
      </c>
      <c r="C2319" s="2"/>
      <c r="D2319" s="1" t="s">
        <v>266</v>
      </c>
      <c r="E2319" s="1">
        <v>85299049</v>
      </c>
      <c r="F2319" s="1" t="s">
        <v>266</v>
      </c>
      <c r="G2319" s="1" t="s">
        <v>1921</v>
      </c>
      <c r="H2319" s="18">
        <v>24.2</v>
      </c>
      <c r="I2319" s="19">
        <f t="shared" si="108"/>
        <v>34.571428571428569</v>
      </c>
      <c r="J2319" s="19">
        <f t="shared" si="110"/>
        <v>40.333333333333336</v>
      </c>
      <c r="K2319" s="4"/>
    </row>
    <row r="2320" spans="1:11" x14ac:dyDescent="0.25">
      <c r="A2320" s="4" t="s">
        <v>264</v>
      </c>
      <c r="B2320" s="1" t="s">
        <v>1933</v>
      </c>
      <c r="C2320" s="2"/>
      <c r="D2320" s="1" t="s">
        <v>266</v>
      </c>
      <c r="E2320" s="1">
        <v>85299049</v>
      </c>
      <c r="F2320" s="1" t="s">
        <v>266</v>
      </c>
      <c r="G2320" s="1" t="s">
        <v>1921</v>
      </c>
      <c r="H2320" s="18">
        <v>26.95</v>
      </c>
      <c r="I2320" s="19">
        <f t="shared" si="108"/>
        <v>38.5</v>
      </c>
      <c r="J2320" s="19">
        <f t="shared" si="110"/>
        <v>44.916666666666664</v>
      </c>
      <c r="K2320" s="4"/>
    </row>
    <row r="2321" spans="1:11" x14ac:dyDescent="0.25">
      <c r="A2321" s="4" t="s">
        <v>264</v>
      </c>
      <c r="B2321" s="1" t="s">
        <v>1934</v>
      </c>
      <c r="C2321" s="2"/>
      <c r="D2321" s="1" t="s">
        <v>266</v>
      </c>
      <c r="E2321" s="1">
        <v>85299049</v>
      </c>
      <c r="F2321" s="1" t="s">
        <v>266</v>
      </c>
      <c r="G2321" s="1" t="s">
        <v>1921</v>
      </c>
      <c r="H2321" s="18">
        <v>13.2</v>
      </c>
      <c r="I2321" s="19">
        <f t="shared" si="108"/>
        <v>18.857142857142858</v>
      </c>
      <c r="J2321" s="19">
        <f t="shared" si="110"/>
        <v>22</v>
      </c>
      <c r="K2321" s="4"/>
    </row>
    <row r="2322" spans="1:11" x14ac:dyDescent="0.25">
      <c r="A2322" s="4" t="s">
        <v>264</v>
      </c>
      <c r="B2322" s="1" t="s">
        <v>1935</v>
      </c>
      <c r="C2322" s="2"/>
      <c r="D2322" s="1" t="s">
        <v>266</v>
      </c>
      <c r="E2322" s="1">
        <v>85299049</v>
      </c>
      <c r="F2322" s="1" t="s">
        <v>266</v>
      </c>
      <c r="G2322" s="1" t="s">
        <v>1921</v>
      </c>
      <c r="H2322" s="18">
        <v>27.5</v>
      </c>
      <c r="I2322" s="19">
        <f t="shared" si="108"/>
        <v>39.285714285714285</v>
      </c>
      <c r="J2322" s="19">
        <f t="shared" si="110"/>
        <v>45.833333333333336</v>
      </c>
      <c r="K2322" s="4"/>
    </row>
    <row r="2323" spans="1:11" x14ac:dyDescent="0.25">
      <c r="A2323" s="4" t="s">
        <v>264</v>
      </c>
      <c r="B2323" s="1" t="s">
        <v>1936</v>
      </c>
      <c r="C2323" s="2"/>
      <c r="D2323" s="1" t="s">
        <v>266</v>
      </c>
      <c r="E2323" s="1">
        <v>85299049</v>
      </c>
      <c r="F2323" s="1" t="s">
        <v>266</v>
      </c>
      <c r="G2323" s="1" t="s">
        <v>1921</v>
      </c>
      <c r="H2323" s="18">
        <v>10.768999999999998</v>
      </c>
      <c r="I2323" s="19">
        <f t="shared" si="108"/>
        <v>15.384285714285713</v>
      </c>
      <c r="J2323" s="19">
        <f t="shared" si="110"/>
        <v>17.948333333333331</v>
      </c>
      <c r="K2323" s="4"/>
    </row>
    <row r="2324" spans="1:11" x14ac:dyDescent="0.25">
      <c r="A2324" s="4" t="s">
        <v>264</v>
      </c>
      <c r="B2324" s="1" t="s">
        <v>1937</v>
      </c>
      <c r="C2324" s="2"/>
      <c r="D2324" s="1" t="s">
        <v>266</v>
      </c>
      <c r="E2324" s="1">
        <v>85299049</v>
      </c>
      <c r="F2324" s="1" t="s">
        <v>266</v>
      </c>
      <c r="G2324" s="1" t="s">
        <v>1921</v>
      </c>
      <c r="H2324" s="18">
        <v>15.993532433333336</v>
      </c>
      <c r="I2324" s="19">
        <f t="shared" si="108"/>
        <v>22.847903476190481</v>
      </c>
      <c r="J2324" s="19">
        <f t="shared" si="110"/>
        <v>26.655887388888893</v>
      </c>
      <c r="K2324" s="4"/>
    </row>
    <row r="2325" spans="1:11" x14ac:dyDescent="0.25">
      <c r="A2325" s="4" t="s">
        <v>264</v>
      </c>
      <c r="B2325" s="1" t="s">
        <v>1938</v>
      </c>
      <c r="C2325" s="2"/>
      <c r="D2325" s="1" t="s">
        <v>266</v>
      </c>
      <c r="E2325" s="1">
        <v>85299049</v>
      </c>
      <c r="F2325" s="1" t="s">
        <v>266</v>
      </c>
      <c r="G2325" s="1" t="s">
        <v>1921</v>
      </c>
      <c r="H2325" s="18">
        <v>16.467934100000001</v>
      </c>
      <c r="I2325" s="19">
        <f t="shared" si="108"/>
        <v>23.525620142857147</v>
      </c>
      <c r="J2325" s="19">
        <f t="shared" si="110"/>
        <v>27.446556833333336</v>
      </c>
      <c r="K2325" s="4"/>
    </row>
    <row r="2326" spans="1:11" x14ac:dyDescent="0.25">
      <c r="A2326" s="4" t="s">
        <v>264</v>
      </c>
      <c r="B2326" s="1" t="s">
        <v>1939</v>
      </c>
      <c r="C2326" s="2"/>
      <c r="D2326" s="1" t="s">
        <v>266</v>
      </c>
      <c r="E2326" s="1">
        <v>85299049</v>
      </c>
      <c r="F2326" s="1" t="s">
        <v>266</v>
      </c>
      <c r="G2326" s="1" t="s">
        <v>1921</v>
      </c>
      <c r="H2326" s="18">
        <v>26.95</v>
      </c>
      <c r="I2326" s="19">
        <f t="shared" si="108"/>
        <v>38.5</v>
      </c>
      <c r="J2326" s="19">
        <f t="shared" si="110"/>
        <v>44.916666666666664</v>
      </c>
      <c r="K2326" s="4"/>
    </row>
    <row r="2327" spans="1:11" x14ac:dyDescent="0.25">
      <c r="A2327" s="4" t="s">
        <v>264</v>
      </c>
      <c r="B2327" s="1" t="s">
        <v>1940</v>
      </c>
      <c r="C2327" s="2"/>
      <c r="D2327" s="1" t="s">
        <v>266</v>
      </c>
      <c r="E2327" s="1">
        <v>85299049</v>
      </c>
      <c r="F2327" s="1" t="s">
        <v>266</v>
      </c>
      <c r="G2327" s="1" t="s">
        <v>1921</v>
      </c>
      <c r="H2327" s="18">
        <v>18.919999999999998</v>
      </c>
      <c r="I2327" s="19">
        <f t="shared" si="108"/>
        <v>27.028571428571428</v>
      </c>
      <c r="J2327" s="19">
        <f t="shared" si="110"/>
        <v>31.533333333333331</v>
      </c>
      <c r="K2327" s="4"/>
    </row>
    <row r="2328" spans="1:11" x14ac:dyDescent="0.25">
      <c r="A2328" s="4" t="s">
        <v>264</v>
      </c>
      <c r="B2328" s="1" t="s">
        <v>1941</v>
      </c>
      <c r="C2328" s="2"/>
      <c r="D2328" s="1" t="s">
        <v>266</v>
      </c>
      <c r="E2328" s="1">
        <v>85299049</v>
      </c>
      <c r="F2328" s="1" t="s">
        <v>266</v>
      </c>
      <c r="G2328" s="1" t="s">
        <v>1921</v>
      </c>
      <c r="H2328" s="18">
        <v>19.404</v>
      </c>
      <c r="I2328" s="19">
        <f t="shared" si="108"/>
        <v>27.720000000000002</v>
      </c>
      <c r="J2328" s="19">
        <f t="shared" si="110"/>
        <v>32.340000000000003</v>
      </c>
      <c r="K2328" s="4"/>
    </row>
    <row r="2329" spans="1:11" x14ac:dyDescent="0.25">
      <c r="A2329" s="4" t="s">
        <v>264</v>
      </c>
      <c r="B2329" s="1" t="s">
        <v>1942</v>
      </c>
      <c r="C2329" s="2"/>
      <c r="D2329" s="1" t="s">
        <v>266</v>
      </c>
      <c r="E2329" s="1">
        <v>85299049</v>
      </c>
      <c r="F2329" s="1" t="s">
        <v>266</v>
      </c>
      <c r="G2329" s="1" t="s">
        <v>1921</v>
      </c>
      <c r="H2329" s="18">
        <v>17.248000000000001</v>
      </c>
      <c r="I2329" s="19">
        <f t="shared" si="108"/>
        <v>24.640000000000004</v>
      </c>
      <c r="J2329" s="19">
        <f t="shared" si="110"/>
        <v>28.74666666666667</v>
      </c>
      <c r="K2329" s="4"/>
    </row>
    <row r="2330" spans="1:11" x14ac:dyDescent="0.25">
      <c r="A2330" s="4" t="s">
        <v>264</v>
      </c>
      <c r="B2330" s="1" t="s">
        <v>1943</v>
      </c>
      <c r="C2330" s="2"/>
      <c r="D2330" s="1" t="s">
        <v>266</v>
      </c>
      <c r="E2330" s="1">
        <v>85299049</v>
      </c>
      <c r="F2330" s="1" t="s">
        <v>266</v>
      </c>
      <c r="G2330" s="1" t="s">
        <v>1921</v>
      </c>
      <c r="H2330" s="18">
        <v>37.103438433333331</v>
      </c>
      <c r="I2330" s="19">
        <f t="shared" si="108"/>
        <v>53.004912047619044</v>
      </c>
      <c r="J2330" s="19">
        <f t="shared" si="110"/>
        <v>61.839064055555554</v>
      </c>
      <c r="K2330" s="4"/>
    </row>
    <row r="2331" spans="1:11" x14ac:dyDescent="0.25">
      <c r="A2331" s="4" t="s">
        <v>264</v>
      </c>
      <c r="B2331" s="1" t="s">
        <v>1944</v>
      </c>
      <c r="C2331" s="2"/>
      <c r="D2331" s="1" t="s">
        <v>266</v>
      </c>
      <c r="E2331" s="1">
        <v>85299049</v>
      </c>
      <c r="F2331" s="1" t="s">
        <v>266</v>
      </c>
      <c r="G2331" s="1" t="s">
        <v>1921</v>
      </c>
      <c r="H2331" s="18">
        <v>32.339999999999996</v>
      </c>
      <c r="I2331" s="19">
        <f t="shared" si="108"/>
        <v>46.199999999999996</v>
      </c>
      <c r="J2331" s="19">
        <f t="shared" si="110"/>
        <v>53.9</v>
      </c>
      <c r="K2331" s="4"/>
    </row>
    <row r="2332" spans="1:11" x14ac:dyDescent="0.25">
      <c r="A2332" s="4" t="s">
        <v>264</v>
      </c>
      <c r="B2332" s="1" t="s">
        <v>1945</v>
      </c>
      <c r="C2332" s="2"/>
      <c r="D2332" s="1" t="s">
        <v>266</v>
      </c>
      <c r="E2332" s="1">
        <v>85299049</v>
      </c>
      <c r="F2332" s="1" t="s">
        <v>266</v>
      </c>
      <c r="G2332" s="1" t="s">
        <v>1921</v>
      </c>
      <c r="H2332" s="18">
        <v>30.8</v>
      </c>
      <c r="I2332" s="19">
        <f t="shared" si="108"/>
        <v>44.000000000000007</v>
      </c>
      <c r="J2332" s="19">
        <f t="shared" si="110"/>
        <v>51.333333333333336</v>
      </c>
      <c r="K2332" s="4"/>
    </row>
    <row r="2333" spans="1:11" x14ac:dyDescent="0.25">
      <c r="A2333" s="4" t="s">
        <v>264</v>
      </c>
      <c r="B2333" s="1" t="s">
        <v>1946</v>
      </c>
      <c r="C2333" s="2"/>
      <c r="D2333" s="1" t="s">
        <v>266</v>
      </c>
      <c r="E2333" s="1">
        <v>85299049</v>
      </c>
      <c r="F2333" s="1" t="s">
        <v>266</v>
      </c>
      <c r="G2333" s="1" t="s">
        <v>1921</v>
      </c>
      <c r="H2333" s="18">
        <v>30.8</v>
      </c>
      <c r="I2333" s="19">
        <f t="shared" si="108"/>
        <v>44.000000000000007</v>
      </c>
      <c r="J2333" s="19">
        <f t="shared" si="110"/>
        <v>51.333333333333336</v>
      </c>
      <c r="K2333" s="4"/>
    </row>
    <row r="2334" spans="1:11" x14ac:dyDescent="0.25">
      <c r="A2334" s="4" t="s">
        <v>264</v>
      </c>
      <c r="B2334" s="1" t="s">
        <v>1947</v>
      </c>
      <c r="C2334" s="2"/>
      <c r="D2334" s="1" t="s">
        <v>266</v>
      </c>
      <c r="E2334" s="1">
        <v>85299049</v>
      </c>
      <c r="F2334" s="1" t="s">
        <v>266</v>
      </c>
      <c r="G2334" s="1" t="s">
        <v>1921</v>
      </c>
      <c r="H2334" s="18">
        <v>47.8</v>
      </c>
      <c r="I2334" s="19">
        <f t="shared" si="108"/>
        <v>68.285714285714292</v>
      </c>
      <c r="J2334" s="19">
        <f t="shared" si="110"/>
        <v>79.666666666666671</v>
      </c>
      <c r="K2334" s="4"/>
    </row>
    <row r="2335" spans="1:11" x14ac:dyDescent="0.25">
      <c r="A2335" s="4" t="s">
        <v>264</v>
      </c>
      <c r="B2335" s="1" t="s">
        <v>1948</v>
      </c>
      <c r="C2335" s="2"/>
      <c r="D2335" s="1" t="s">
        <v>266</v>
      </c>
      <c r="E2335" s="1">
        <v>85299049</v>
      </c>
      <c r="F2335" s="1" t="s">
        <v>266</v>
      </c>
      <c r="G2335" s="1" t="s">
        <v>1921</v>
      </c>
      <c r="H2335" s="18">
        <v>46.75</v>
      </c>
      <c r="I2335" s="19">
        <f t="shared" si="108"/>
        <v>66.785714285714292</v>
      </c>
      <c r="J2335" s="19">
        <f t="shared" si="110"/>
        <v>77.916666666666671</v>
      </c>
      <c r="K2335" s="4"/>
    </row>
    <row r="2336" spans="1:11" x14ac:dyDescent="0.25">
      <c r="A2336" s="4" t="s">
        <v>264</v>
      </c>
      <c r="B2336" s="1" t="s">
        <v>1949</v>
      </c>
      <c r="C2336" s="2"/>
      <c r="D2336" s="1" t="s">
        <v>266</v>
      </c>
      <c r="E2336" s="1">
        <v>85299049</v>
      </c>
      <c r="F2336" s="1" t="s">
        <v>266</v>
      </c>
      <c r="G2336" s="1" t="s">
        <v>1921</v>
      </c>
      <c r="H2336" s="18">
        <v>26.378</v>
      </c>
      <c r="I2336" s="19">
        <f t="shared" si="108"/>
        <v>37.682857142857145</v>
      </c>
      <c r="J2336" s="19">
        <f t="shared" si="110"/>
        <v>43.963333333333338</v>
      </c>
      <c r="K2336" s="4"/>
    </row>
    <row r="2337" spans="1:11" x14ac:dyDescent="0.25">
      <c r="A2337" s="4" t="s">
        <v>264</v>
      </c>
      <c r="B2337" s="1" t="s">
        <v>1950</v>
      </c>
      <c r="C2337" s="2">
        <v>0.57999999999999996</v>
      </c>
      <c r="D2337" s="1" t="s">
        <v>266</v>
      </c>
      <c r="E2337" s="1">
        <v>85299049</v>
      </c>
      <c r="F2337" s="1" t="s">
        <v>266</v>
      </c>
      <c r="G2337" s="1" t="s">
        <v>1921</v>
      </c>
      <c r="H2337" s="18">
        <v>26.378</v>
      </c>
      <c r="I2337" s="19">
        <f t="shared" si="108"/>
        <v>37.682857142857145</v>
      </c>
      <c r="J2337" s="19">
        <f t="shared" si="110"/>
        <v>43.963333333333338</v>
      </c>
      <c r="K2337" s="4"/>
    </row>
    <row r="2338" spans="1:11" x14ac:dyDescent="0.25">
      <c r="A2338" s="4" t="s">
        <v>264</v>
      </c>
      <c r="B2338" s="1" t="s">
        <v>1951</v>
      </c>
      <c r="C2338" s="2"/>
      <c r="D2338" s="1" t="s">
        <v>266</v>
      </c>
      <c r="E2338" s="1">
        <v>85299049</v>
      </c>
      <c r="F2338" s="1" t="s">
        <v>266</v>
      </c>
      <c r="G2338" s="1" t="s">
        <v>1921</v>
      </c>
      <c r="H2338" s="18">
        <v>34.795909999999999</v>
      </c>
      <c r="I2338" s="19">
        <f t="shared" si="108"/>
        <v>49.708442857142856</v>
      </c>
      <c r="J2338" s="19">
        <f t="shared" si="110"/>
        <v>57.993183333333334</v>
      </c>
      <c r="K2338" s="4"/>
    </row>
    <row r="2339" spans="1:11" x14ac:dyDescent="0.25">
      <c r="A2339" s="4" t="s">
        <v>264</v>
      </c>
      <c r="B2339" s="1" t="s">
        <v>1952</v>
      </c>
      <c r="C2339" s="2"/>
      <c r="D2339" s="1" t="s">
        <v>266</v>
      </c>
      <c r="E2339" s="1">
        <v>85299049</v>
      </c>
      <c r="F2339" s="1" t="s">
        <v>266</v>
      </c>
      <c r="G2339" s="1" t="s">
        <v>1921</v>
      </c>
      <c r="H2339" s="18">
        <v>5.0656416333333336</v>
      </c>
      <c r="I2339" s="19">
        <f t="shared" si="108"/>
        <v>7.2366309047619053</v>
      </c>
      <c r="J2339" s="19">
        <f t="shared" si="110"/>
        <v>8.4427360555555566</v>
      </c>
      <c r="K2339" s="4"/>
    </row>
    <row r="2340" spans="1:11" x14ac:dyDescent="0.25">
      <c r="A2340" s="4" t="s">
        <v>264</v>
      </c>
      <c r="B2340" s="1" t="s">
        <v>1953</v>
      </c>
      <c r="C2340" s="2"/>
      <c r="D2340" s="1" t="s">
        <v>266</v>
      </c>
      <c r="E2340" s="1">
        <v>85299049</v>
      </c>
      <c r="F2340" s="1" t="s">
        <v>266</v>
      </c>
      <c r="G2340" s="1" t="s">
        <v>1921</v>
      </c>
      <c r="H2340" s="18">
        <v>5.98</v>
      </c>
      <c r="I2340" s="19">
        <f t="shared" ref="I2340:I2403" si="111">H2340/0.7</f>
        <v>8.5428571428571445</v>
      </c>
      <c r="J2340" s="19">
        <f t="shared" ref="J2340:J2371" si="112">H2340/0.6</f>
        <v>9.9666666666666686</v>
      </c>
      <c r="K2340" s="4"/>
    </row>
    <row r="2341" spans="1:11" x14ac:dyDescent="0.25">
      <c r="A2341" s="4" t="s">
        <v>264</v>
      </c>
      <c r="B2341" s="1" t="s">
        <v>1954</v>
      </c>
      <c r="C2341" s="2"/>
      <c r="D2341" s="1" t="s">
        <v>266</v>
      </c>
      <c r="E2341" s="1">
        <v>85299049</v>
      </c>
      <c r="F2341" s="1" t="s">
        <v>266</v>
      </c>
      <c r="G2341" s="1" t="s">
        <v>1921</v>
      </c>
      <c r="H2341" s="18">
        <v>14.85</v>
      </c>
      <c r="I2341" s="19">
        <f t="shared" si="111"/>
        <v>21.214285714285715</v>
      </c>
      <c r="J2341" s="19">
        <f t="shared" si="112"/>
        <v>24.75</v>
      </c>
      <c r="K2341" s="4"/>
    </row>
    <row r="2342" spans="1:11" x14ac:dyDescent="0.25">
      <c r="A2342" s="4" t="s">
        <v>264</v>
      </c>
      <c r="B2342" s="1" t="s">
        <v>1955</v>
      </c>
      <c r="C2342" s="2"/>
      <c r="D2342" s="1" t="s">
        <v>266</v>
      </c>
      <c r="E2342" s="1">
        <v>85299049</v>
      </c>
      <c r="F2342" s="1" t="s">
        <v>266</v>
      </c>
      <c r="G2342" s="1" t="s">
        <v>1921</v>
      </c>
      <c r="H2342" s="18">
        <v>6.4569999999999999</v>
      </c>
      <c r="I2342" s="19">
        <f t="shared" si="111"/>
        <v>9.2242857142857151</v>
      </c>
      <c r="J2342" s="19">
        <f t="shared" si="112"/>
        <v>10.761666666666667</v>
      </c>
      <c r="K2342" s="4"/>
    </row>
    <row r="2343" spans="1:11" x14ac:dyDescent="0.25">
      <c r="A2343" s="4" t="s">
        <v>264</v>
      </c>
      <c r="B2343" s="1" t="s">
        <v>1956</v>
      </c>
      <c r="C2343" s="2"/>
      <c r="D2343" s="1" t="s">
        <v>266</v>
      </c>
      <c r="E2343" s="1">
        <v>85299049</v>
      </c>
      <c r="F2343" s="1" t="s">
        <v>266</v>
      </c>
      <c r="G2343" s="1" t="s">
        <v>1921</v>
      </c>
      <c r="H2343" s="18">
        <v>4.3010000000000002</v>
      </c>
      <c r="I2343" s="19">
        <f t="shared" si="111"/>
        <v>6.144285714285715</v>
      </c>
      <c r="J2343" s="19">
        <f t="shared" si="112"/>
        <v>7.1683333333333339</v>
      </c>
      <c r="K2343" s="4"/>
    </row>
    <row r="2344" spans="1:11" x14ac:dyDescent="0.25">
      <c r="A2344" s="4" t="s">
        <v>264</v>
      </c>
      <c r="B2344" s="1" t="s">
        <v>1957</v>
      </c>
      <c r="C2344" s="2"/>
      <c r="D2344" s="1" t="s">
        <v>266</v>
      </c>
      <c r="E2344" s="1">
        <v>85299049</v>
      </c>
      <c r="F2344" s="1" t="s">
        <v>266</v>
      </c>
      <c r="G2344" s="1" t="s">
        <v>1921</v>
      </c>
      <c r="H2344" s="18">
        <v>6.4569999999999999</v>
      </c>
      <c r="I2344" s="19">
        <f t="shared" si="111"/>
        <v>9.2242857142857151</v>
      </c>
      <c r="J2344" s="19">
        <f t="shared" si="112"/>
        <v>10.761666666666667</v>
      </c>
      <c r="K2344" s="4"/>
    </row>
    <row r="2345" spans="1:11" x14ac:dyDescent="0.25">
      <c r="A2345" s="4" t="s">
        <v>264</v>
      </c>
      <c r="B2345" s="1" t="s">
        <v>1958</v>
      </c>
      <c r="C2345" s="2"/>
      <c r="D2345" s="1" t="s">
        <v>266</v>
      </c>
      <c r="E2345" s="1">
        <v>85299049</v>
      </c>
      <c r="F2345" s="1" t="s">
        <v>266</v>
      </c>
      <c r="G2345" s="1" t="s">
        <v>1921</v>
      </c>
      <c r="H2345" s="18">
        <v>8.2348383999999992</v>
      </c>
      <c r="I2345" s="19">
        <f t="shared" si="111"/>
        <v>11.764054857142856</v>
      </c>
      <c r="J2345" s="19">
        <f t="shared" si="112"/>
        <v>13.724730666666666</v>
      </c>
      <c r="K2345" s="4"/>
    </row>
    <row r="2346" spans="1:11" x14ac:dyDescent="0.25">
      <c r="A2346" s="4" t="s">
        <v>264</v>
      </c>
      <c r="B2346" s="1" t="s">
        <v>1959</v>
      </c>
      <c r="C2346" s="2"/>
      <c r="D2346" s="1" t="s">
        <v>266</v>
      </c>
      <c r="E2346" s="1">
        <v>85299049</v>
      </c>
      <c r="F2346" s="1" t="s">
        <v>266</v>
      </c>
      <c r="G2346" s="1" t="s">
        <v>1921</v>
      </c>
      <c r="H2346" s="18">
        <v>10.533072433333333</v>
      </c>
      <c r="I2346" s="19">
        <f t="shared" si="111"/>
        <v>15.047246333333334</v>
      </c>
      <c r="J2346" s="19">
        <f t="shared" si="112"/>
        <v>17.55512072222222</v>
      </c>
      <c r="K2346" s="4"/>
    </row>
    <row r="2347" spans="1:11" x14ac:dyDescent="0.25">
      <c r="A2347" s="4" t="s">
        <v>264</v>
      </c>
      <c r="B2347" s="1" t="s">
        <v>1960</v>
      </c>
      <c r="C2347" s="2"/>
      <c r="D2347" s="1" t="s">
        <v>266</v>
      </c>
      <c r="E2347" s="1">
        <v>85299049</v>
      </c>
      <c r="F2347" s="1" t="s">
        <v>266</v>
      </c>
      <c r="G2347" s="1" t="s">
        <v>1921</v>
      </c>
      <c r="H2347" s="18">
        <v>5.3789999999999996</v>
      </c>
      <c r="I2347" s="19">
        <f t="shared" si="111"/>
        <v>7.6842857142857142</v>
      </c>
      <c r="J2347" s="19">
        <f t="shared" si="112"/>
        <v>8.9649999999999999</v>
      </c>
      <c r="K2347" s="4"/>
    </row>
    <row r="2348" spans="1:11" x14ac:dyDescent="0.25">
      <c r="A2348" s="4" t="s">
        <v>264</v>
      </c>
      <c r="B2348" s="1" t="s">
        <v>1961</v>
      </c>
      <c r="C2348" s="2">
        <v>0.1</v>
      </c>
      <c r="D2348" s="1" t="s">
        <v>266</v>
      </c>
      <c r="E2348" s="1">
        <v>85299049</v>
      </c>
      <c r="F2348" s="1" t="s">
        <v>266</v>
      </c>
      <c r="G2348" s="1" t="s">
        <v>1921</v>
      </c>
      <c r="H2348" s="18">
        <v>7.766</v>
      </c>
      <c r="I2348" s="19">
        <f t="shared" si="111"/>
        <v>11.094285714285714</v>
      </c>
      <c r="J2348" s="19">
        <f t="shared" si="112"/>
        <v>12.943333333333333</v>
      </c>
      <c r="K2348" s="4"/>
    </row>
    <row r="2349" spans="1:11" x14ac:dyDescent="0.25">
      <c r="A2349" s="4" t="s">
        <v>264</v>
      </c>
      <c r="B2349" s="1" t="s">
        <v>1962</v>
      </c>
      <c r="C2349" s="2"/>
      <c r="D2349" s="1" t="s">
        <v>266</v>
      </c>
      <c r="E2349" s="1">
        <v>85299049</v>
      </c>
      <c r="F2349" s="1" t="s">
        <v>266</v>
      </c>
      <c r="G2349" s="1" t="s">
        <v>1921</v>
      </c>
      <c r="H2349" s="18">
        <v>6.4569999999999999</v>
      </c>
      <c r="I2349" s="19">
        <f t="shared" si="111"/>
        <v>9.2242857142857151</v>
      </c>
      <c r="J2349" s="19">
        <f t="shared" si="112"/>
        <v>10.761666666666667</v>
      </c>
      <c r="K2349" s="4"/>
    </row>
    <row r="2350" spans="1:11" x14ac:dyDescent="0.25">
      <c r="A2350" s="4" t="s">
        <v>264</v>
      </c>
      <c r="B2350" s="1" t="s">
        <v>1963</v>
      </c>
      <c r="C2350" s="2"/>
      <c r="D2350" s="1" t="s">
        <v>266</v>
      </c>
      <c r="E2350" s="1">
        <v>85299049</v>
      </c>
      <c r="F2350" s="1" t="s">
        <v>266</v>
      </c>
      <c r="G2350" s="1" t="s">
        <v>1921</v>
      </c>
      <c r="H2350" s="18">
        <v>8.4809463666666662</v>
      </c>
      <c r="I2350" s="19">
        <f t="shared" si="111"/>
        <v>12.115637666666666</v>
      </c>
      <c r="J2350" s="19">
        <f t="shared" si="112"/>
        <v>14.134910611111112</v>
      </c>
      <c r="K2350" s="4"/>
    </row>
    <row r="2351" spans="1:11" x14ac:dyDescent="0.25">
      <c r="A2351" s="4" t="s">
        <v>264</v>
      </c>
      <c r="B2351" s="1" t="s">
        <v>1964</v>
      </c>
      <c r="C2351" s="2"/>
      <c r="D2351" s="1" t="s">
        <v>266</v>
      </c>
      <c r="E2351" s="1">
        <v>85299049</v>
      </c>
      <c r="F2351" s="1" t="s">
        <v>266</v>
      </c>
      <c r="G2351" s="1" t="s">
        <v>1921</v>
      </c>
      <c r="H2351" s="18">
        <v>9.6910000000000007</v>
      </c>
      <c r="I2351" s="19">
        <f t="shared" si="111"/>
        <v>13.844285714285716</v>
      </c>
      <c r="J2351" s="19">
        <f t="shared" si="112"/>
        <v>16.151666666666667</v>
      </c>
      <c r="K2351" s="4"/>
    </row>
    <row r="2352" spans="1:11" x14ac:dyDescent="0.25">
      <c r="A2352" s="4" t="s">
        <v>264</v>
      </c>
      <c r="B2352" s="1" t="s">
        <v>1965</v>
      </c>
      <c r="C2352" s="2"/>
      <c r="D2352" s="1" t="s">
        <v>266</v>
      </c>
      <c r="E2352" s="1">
        <v>85299049</v>
      </c>
      <c r="F2352" s="1" t="s">
        <v>266</v>
      </c>
      <c r="G2352" s="1" t="s">
        <v>1921</v>
      </c>
      <c r="H2352" s="18">
        <v>12.925000000000001</v>
      </c>
      <c r="I2352" s="19">
        <f t="shared" si="111"/>
        <v>18.464285714285715</v>
      </c>
      <c r="J2352" s="19">
        <f t="shared" si="112"/>
        <v>21.541666666666668</v>
      </c>
      <c r="K2352" s="4"/>
    </row>
    <row r="2353" spans="1:11" x14ac:dyDescent="0.25">
      <c r="A2353" s="4" t="s">
        <v>264</v>
      </c>
      <c r="B2353" s="1" t="s">
        <v>1966</v>
      </c>
      <c r="C2353" s="2"/>
      <c r="D2353" s="1" t="s">
        <v>266</v>
      </c>
      <c r="E2353" s="1">
        <v>85299049</v>
      </c>
      <c r="F2353" s="1" t="s">
        <v>266</v>
      </c>
      <c r="G2353" s="1" t="s">
        <v>1921</v>
      </c>
      <c r="H2353" s="18">
        <v>6.9960000000000004</v>
      </c>
      <c r="I2353" s="19">
        <f t="shared" si="111"/>
        <v>9.9942857142857164</v>
      </c>
      <c r="J2353" s="19">
        <f t="shared" si="112"/>
        <v>11.660000000000002</v>
      </c>
      <c r="K2353" s="4"/>
    </row>
    <row r="2354" spans="1:11" x14ac:dyDescent="0.25">
      <c r="A2354" s="4" t="s">
        <v>264</v>
      </c>
      <c r="B2354" s="1" t="s">
        <v>1967</v>
      </c>
      <c r="C2354" s="2"/>
      <c r="D2354" s="1" t="s">
        <v>266</v>
      </c>
      <c r="E2354" s="1">
        <v>85299049</v>
      </c>
      <c r="F2354" s="1" t="s">
        <v>266</v>
      </c>
      <c r="G2354" s="1" t="s">
        <v>1921</v>
      </c>
      <c r="H2354" s="18">
        <v>15.081000000000001</v>
      </c>
      <c r="I2354" s="19">
        <f t="shared" si="111"/>
        <v>21.544285714285717</v>
      </c>
      <c r="J2354" s="19">
        <f t="shared" si="112"/>
        <v>25.135000000000002</v>
      </c>
      <c r="K2354" s="4"/>
    </row>
    <row r="2355" spans="1:11" x14ac:dyDescent="0.25">
      <c r="A2355" s="4" t="s">
        <v>264</v>
      </c>
      <c r="B2355" s="1" t="s">
        <v>1968</v>
      </c>
      <c r="C2355" s="2"/>
      <c r="D2355" s="1" t="s">
        <v>266</v>
      </c>
      <c r="E2355" s="1">
        <v>85299049</v>
      </c>
      <c r="F2355" s="1" t="s">
        <v>266</v>
      </c>
      <c r="G2355" s="1" t="s">
        <v>1921</v>
      </c>
      <c r="H2355" s="18">
        <v>14.464409999999999</v>
      </c>
      <c r="I2355" s="19">
        <f t="shared" si="111"/>
        <v>20.663442857142858</v>
      </c>
      <c r="J2355" s="19">
        <f t="shared" si="112"/>
        <v>24.10735</v>
      </c>
      <c r="K2355" s="4"/>
    </row>
    <row r="2356" spans="1:11" x14ac:dyDescent="0.25">
      <c r="A2356" s="4" t="s">
        <v>264</v>
      </c>
      <c r="B2356" s="1" t="s">
        <v>1969</v>
      </c>
      <c r="C2356" s="2"/>
      <c r="D2356" s="1" t="s">
        <v>266</v>
      </c>
      <c r="E2356" s="1">
        <v>85299049</v>
      </c>
      <c r="F2356" s="1" t="s">
        <v>266</v>
      </c>
      <c r="G2356" s="1" t="s">
        <v>1921</v>
      </c>
      <c r="H2356" s="18">
        <v>36.652000000000001</v>
      </c>
      <c r="I2356" s="19">
        <f t="shared" si="111"/>
        <v>52.360000000000007</v>
      </c>
      <c r="J2356" s="19">
        <f t="shared" si="112"/>
        <v>61.086666666666673</v>
      </c>
      <c r="K2356" s="4"/>
    </row>
    <row r="2357" spans="1:11" x14ac:dyDescent="0.25">
      <c r="A2357" s="4" t="s">
        <v>264</v>
      </c>
      <c r="B2357" s="1" t="s">
        <v>1970</v>
      </c>
      <c r="C2357" s="2"/>
      <c r="D2357" s="1" t="s">
        <v>266</v>
      </c>
      <c r="E2357" s="1">
        <v>85299049</v>
      </c>
      <c r="F2357" s="1" t="s">
        <v>266</v>
      </c>
      <c r="G2357" s="1" t="s">
        <v>1921</v>
      </c>
      <c r="H2357" s="18">
        <v>10.768999999999998</v>
      </c>
      <c r="I2357" s="19">
        <f t="shared" si="111"/>
        <v>15.384285714285713</v>
      </c>
      <c r="J2357" s="19">
        <f t="shared" si="112"/>
        <v>17.948333333333331</v>
      </c>
      <c r="K2357" s="4"/>
    </row>
    <row r="2358" spans="1:11" x14ac:dyDescent="0.25">
      <c r="A2358" s="4" t="s">
        <v>264</v>
      </c>
      <c r="B2358" s="1" t="s">
        <v>1971</v>
      </c>
      <c r="C2358" s="2">
        <v>0.34</v>
      </c>
      <c r="D2358" s="1" t="s">
        <v>266</v>
      </c>
      <c r="E2358" s="1">
        <v>85299049</v>
      </c>
      <c r="F2358" s="1" t="s">
        <v>266</v>
      </c>
      <c r="G2358" s="1" t="s">
        <v>1921</v>
      </c>
      <c r="H2358" s="18">
        <v>21.396483333333332</v>
      </c>
      <c r="I2358" s="19">
        <f t="shared" si="111"/>
        <v>30.566404761904764</v>
      </c>
      <c r="J2358" s="19">
        <f t="shared" si="112"/>
        <v>35.660805555555555</v>
      </c>
      <c r="K2358" s="4"/>
    </row>
    <row r="2359" spans="1:11" x14ac:dyDescent="0.25">
      <c r="A2359" s="4" t="s">
        <v>264</v>
      </c>
      <c r="B2359" s="1" t="s">
        <v>1972</v>
      </c>
      <c r="C2359" s="2"/>
      <c r="D2359" s="1" t="s">
        <v>266</v>
      </c>
      <c r="E2359" s="1">
        <v>85299049</v>
      </c>
      <c r="F2359" s="1" t="s">
        <v>266</v>
      </c>
      <c r="G2359" s="1" t="s">
        <v>1921</v>
      </c>
      <c r="H2359" s="18">
        <v>17.906823399999997</v>
      </c>
      <c r="I2359" s="19">
        <f t="shared" si="111"/>
        <v>25.581176285714282</v>
      </c>
      <c r="J2359" s="19">
        <f t="shared" si="112"/>
        <v>29.844705666666663</v>
      </c>
      <c r="K2359" s="4"/>
    </row>
    <row r="2360" spans="1:11" x14ac:dyDescent="0.25">
      <c r="A2360" s="4" t="s">
        <v>264</v>
      </c>
      <c r="B2360" s="1" t="s">
        <v>1973</v>
      </c>
      <c r="C2360" s="2"/>
      <c r="D2360" s="1" t="s">
        <v>266</v>
      </c>
      <c r="E2360" s="1">
        <v>85299049</v>
      </c>
      <c r="F2360" s="1" t="s">
        <v>266</v>
      </c>
      <c r="G2360" s="1" t="s">
        <v>1921</v>
      </c>
      <c r="H2360" s="18">
        <v>10.124312466666668</v>
      </c>
      <c r="I2360" s="19">
        <f t="shared" si="111"/>
        <v>14.463303523809527</v>
      </c>
      <c r="J2360" s="19">
        <f t="shared" si="112"/>
        <v>16.873854111111115</v>
      </c>
      <c r="K2360" s="4"/>
    </row>
    <row r="2361" spans="1:11" x14ac:dyDescent="0.25">
      <c r="A2361" s="4" t="s">
        <v>264</v>
      </c>
      <c r="B2361" s="1" t="s">
        <v>1974</v>
      </c>
      <c r="C2361" s="2"/>
      <c r="D2361" s="1" t="s">
        <v>266</v>
      </c>
      <c r="E2361" s="1">
        <v>85299049</v>
      </c>
      <c r="F2361" s="1" t="s">
        <v>266</v>
      </c>
      <c r="G2361" s="1" t="s">
        <v>1921</v>
      </c>
      <c r="H2361" s="18">
        <v>9.860390233333332</v>
      </c>
      <c r="I2361" s="19">
        <f t="shared" si="111"/>
        <v>14.086271761904761</v>
      </c>
      <c r="J2361" s="19">
        <f t="shared" si="112"/>
        <v>16.433983722222219</v>
      </c>
      <c r="K2361" s="4"/>
    </row>
    <row r="2362" spans="1:11" x14ac:dyDescent="0.25">
      <c r="A2362" s="4" t="s">
        <v>264</v>
      </c>
      <c r="B2362" s="1" t="s">
        <v>1975</v>
      </c>
      <c r="C2362" s="2"/>
      <c r="D2362" s="1" t="s">
        <v>266</v>
      </c>
      <c r="E2362" s="1">
        <v>85299049</v>
      </c>
      <c r="F2362" s="1" t="s">
        <v>266</v>
      </c>
      <c r="G2362" s="1" t="s">
        <v>1921</v>
      </c>
      <c r="H2362" s="18">
        <v>10.926535366666668</v>
      </c>
      <c r="I2362" s="19">
        <f t="shared" si="111"/>
        <v>15.60933623809524</v>
      </c>
      <c r="J2362" s="19">
        <f t="shared" si="112"/>
        <v>18.210892277777781</v>
      </c>
      <c r="K2362" s="4"/>
    </row>
    <row r="2363" spans="1:11" x14ac:dyDescent="0.25">
      <c r="A2363" s="4" t="s">
        <v>264</v>
      </c>
      <c r="B2363" s="1" t="s">
        <v>1976</v>
      </c>
      <c r="C2363" s="2"/>
      <c r="D2363" s="1" t="s">
        <v>266</v>
      </c>
      <c r="E2363" s="1">
        <v>85299049</v>
      </c>
      <c r="F2363" s="1" t="s">
        <v>266</v>
      </c>
      <c r="G2363" s="1" t="s">
        <v>1921</v>
      </c>
      <c r="H2363" s="18">
        <v>17.911083333333334</v>
      </c>
      <c r="I2363" s="19">
        <f t="shared" si="111"/>
        <v>25.587261904761906</v>
      </c>
      <c r="J2363" s="19">
        <f t="shared" si="112"/>
        <v>29.851805555555558</v>
      </c>
      <c r="K2363" s="4"/>
    </row>
    <row r="2364" spans="1:11" x14ac:dyDescent="0.25">
      <c r="A2364" s="4" t="s">
        <v>264</v>
      </c>
      <c r="B2364" s="1" t="s">
        <v>1977</v>
      </c>
      <c r="C2364" s="2"/>
      <c r="D2364" s="1" t="s">
        <v>266</v>
      </c>
      <c r="E2364" s="1">
        <v>85299049</v>
      </c>
      <c r="F2364" s="1" t="s">
        <v>266</v>
      </c>
      <c r="G2364" s="1" t="s">
        <v>1921</v>
      </c>
      <c r="H2364" s="18">
        <v>8.8341335666666669</v>
      </c>
      <c r="I2364" s="19">
        <f t="shared" si="111"/>
        <v>12.620190809523811</v>
      </c>
      <c r="J2364" s="19">
        <f t="shared" si="112"/>
        <v>14.723555944444445</v>
      </c>
      <c r="K2364" s="4"/>
    </row>
    <row r="2365" spans="1:11" x14ac:dyDescent="0.25">
      <c r="A2365" s="4" t="s">
        <v>264</v>
      </c>
      <c r="B2365" s="1" t="s">
        <v>1978</v>
      </c>
      <c r="C2365" s="2"/>
      <c r="D2365" s="1" t="s">
        <v>266</v>
      </c>
      <c r="E2365" s="1">
        <v>85299049</v>
      </c>
      <c r="F2365" s="1" t="s">
        <v>266</v>
      </c>
      <c r="G2365" s="1" t="s">
        <v>1921</v>
      </c>
      <c r="H2365" s="18">
        <v>8.8329999999999984</v>
      </c>
      <c r="I2365" s="19">
        <f t="shared" si="111"/>
        <v>12.618571428571427</v>
      </c>
      <c r="J2365" s="19">
        <f t="shared" si="112"/>
        <v>14.721666666666664</v>
      </c>
      <c r="K2365" s="4"/>
    </row>
    <row r="2366" spans="1:11" x14ac:dyDescent="0.25">
      <c r="A2366" s="4" t="s">
        <v>264</v>
      </c>
      <c r="B2366" s="1" t="s">
        <v>1979</v>
      </c>
      <c r="C2366" s="2"/>
      <c r="D2366" s="1" t="s">
        <v>266</v>
      </c>
      <c r="E2366" s="1">
        <v>85299049</v>
      </c>
      <c r="F2366" s="1" t="s">
        <v>266</v>
      </c>
      <c r="G2366" s="1" t="s">
        <v>1921</v>
      </c>
      <c r="H2366" s="18">
        <v>42.9</v>
      </c>
      <c r="I2366" s="19">
        <f t="shared" si="111"/>
        <v>61.285714285714285</v>
      </c>
      <c r="J2366" s="19">
        <f t="shared" si="112"/>
        <v>71.5</v>
      </c>
      <c r="K2366" s="4"/>
    </row>
    <row r="2367" spans="1:11" x14ac:dyDescent="0.25">
      <c r="A2367" s="4" t="s">
        <v>264</v>
      </c>
      <c r="B2367" s="1" t="s">
        <v>1980</v>
      </c>
      <c r="C2367" s="2"/>
      <c r="D2367" s="1" t="s">
        <v>266</v>
      </c>
      <c r="E2367" s="1">
        <v>85299049</v>
      </c>
      <c r="F2367" s="1" t="s">
        <v>266</v>
      </c>
      <c r="G2367" s="1" t="s">
        <v>1921</v>
      </c>
      <c r="H2367" s="18">
        <v>35.200000000000003</v>
      </c>
      <c r="I2367" s="19">
        <f t="shared" si="111"/>
        <v>50.285714285714292</v>
      </c>
      <c r="J2367" s="19">
        <f t="shared" si="112"/>
        <v>58.666666666666671</v>
      </c>
      <c r="K2367" s="4"/>
    </row>
    <row r="2368" spans="1:11" x14ac:dyDescent="0.25">
      <c r="A2368" s="4" t="s">
        <v>264</v>
      </c>
      <c r="B2368" s="1" t="s">
        <v>1981</v>
      </c>
      <c r="C2368" s="2"/>
      <c r="D2368" s="1" t="s">
        <v>266</v>
      </c>
      <c r="E2368" s="1">
        <v>85299049</v>
      </c>
      <c r="F2368" s="1" t="s">
        <v>266</v>
      </c>
      <c r="G2368" s="1" t="s">
        <v>1921</v>
      </c>
      <c r="H2368" s="18">
        <v>31.9</v>
      </c>
      <c r="I2368" s="19">
        <f t="shared" si="111"/>
        <v>45.571428571428569</v>
      </c>
      <c r="J2368" s="19">
        <f t="shared" si="112"/>
        <v>53.166666666666664</v>
      </c>
      <c r="K2368" s="4"/>
    </row>
    <row r="2369" spans="1:11" x14ac:dyDescent="0.25">
      <c r="A2369" s="4" t="s">
        <v>264</v>
      </c>
      <c r="B2369" s="1" t="s">
        <v>1982</v>
      </c>
      <c r="C2369" s="2"/>
      <c r="D2369" s="1" t="s">
        <v>266</v>
      </c>
      <c r="E2369" s="1">
        <v>85299049</v>
      </c>
      <c r="F2369" s="1" t="s">
        <v>266</v>
      </c>
      <c r="G2369" s="1" t="s">
        <v>1921</v>
      </c>
      <c r="H2369" s="18">
        <v>42.9</v>
      </c>
      <c r="I2369" s="19">
        <f t="shared" si="111"/>
        <v>61.285714285714285</v>
      </c>
      <c r="J2369" s="19">
        <f t="shared" si="112"/>
        <v>71.5</v>
      </c>
      <c r="K2369" s="4"/>
    </row>
    <row r="2370" spans="1:11" x14ac:dyDescent="0.25">
      <c r="A2370" s="4" t="s">
        <v>264</v>
      </c>
      <c r="B2370" s="1" t="s">
        <v>1983</v>
      </c>
      <c r="C2370" s="2"/>
      <c r="D2370" s="1" t="s">
        <v>266</v>
      </c>
      <c r="E2370" s="1">
        <v>85299049</v>
      </c>
      <c r="F2370" s="1" t="s">
        <v>266</v>
      </c>
      <c r="G2370" s="1" t="s">
        <v>1921</v>
      </c>
      <c r="H2370" s="18">
        <v>41.8</v>
      </c>
      <c r="I2370" s="19">
        <f t="shared" si="111"/>
        <v>59.714285714285715</v>
      </c>
      <c r="J2370" s="19">
        <f t="shared" si="112"/>
        <v>69.666666666666671</v>
      </c>
      <c r="K2370" s="4"/>
    </row>
    <row r="2371" spans="1:11" x14ac:dyDescent="0.25">
      <c r="A2371" s="4" t="s">
        <v>264</v>
      </c>
      <c r="B2371" s="1" t="s">
        <v>1984</v>
      </c>
      <c r="C2371" s="2"/>
      <c r="D2371" s="1" t="s">
        <v>266</v>
      </c>
      <c r="E2371" s="1">
        <v>85299049</v>
      </c>
      <c r="F2371" s="1" t="s">
        <v>266</v>
      </c>
      <c r="G2371" s="1" t="s">
        <v>1921</v>
      </c>
      <c r="H2371" s="18">
        <v>38.5</v>
      </c>
      <c r="I2371" s="19">
        <f t="shared" si="111"/>
        <v>55</v>
      </c>
      <c r="J2371" s="19">
        <f t="shared" si="112"/>
        <v>64.166666666666671</v>
      </c>
      <c r="K2371" s="4"/>
    </row>
    <row r="2372" spans="1:11" x14ac:dyDescent="0.25">
      <c r="A2372" s="4" t="s">
        <v>264</v>
      </c>
      <c r="B2372" s="1" t="s">
        <v>1985</v>
      </c>
      <c r="C2372" s="2"/>
      <c r="D2372" s="1" t="s">
        <v>266</v>
      </c>
      <c r="E2372" s="1">
        <v>85299049</v>
      </c>
      <c r="F2372" s="1" t="s">
        <v>266</v>
      </c>
      <c r="G2372" s="1" t="s">
        <v>1921</v>
      </c>
      <c r="H2372" s="18">
        <v>41.8</v>
      </c>
      <c r="I2372" s="19">
        <f t="shared" si="111"/>
        <v>59.714285714285715</v>
      </c>
      <c r="J2372" s="19">
        <f t="shared" ref="J2372:J2389" si="113">H2372/0.6</f>
        <v>69.666666666666671</v>
      </c>
      <c r="K2372" s="4"/>
    </row>
    <row r="2373" spans="1:11" x14ac:dyDescent="0.25">
      <c r="A2373" s="4" t="s">
        <v>264</v>
      </c>
      <c r="B2373" s="1" t="s">
        <v>1986</v>
      </c>
      <c r="C2373" s="2"/>
      <c r="D2373" s="1" t="s">
        <v>266</v>
      </c>
      <c r="E2373" s="1">
        <v>85299049</v>
      </c>
      <c r="F2373" s="1" t="s">
        <v>266</v>
      </c>
      <c r="G2373" s="1" t="s">
        <v>1921</v>
      </c>
      <c r="H2373" s="18">
        <v>42.9</v>
      </c>
      <c r="I2373" s="19">
        <f t="shared" si="111"/>
        <v>61.285714285714285</v>
      </c>
      <c r="J2373" s="19">
        <f t="shared" si="113"/>
        <v>71.5</v>
      </c>
      <c r="K2373" s="4"/>
    </row>
    <row r="2374" spans="1:11" x14ac:dyDescent="0.25">
      <c r="A2374" s="4" t="s">
        <v>264</v>
      </c>
      <c r="B2374" s="1" t="s">
        <v>1987</v>
      </c>
      <c r="C2374" s="2"/>
      <c r="D2374" s="1" t="s">
        <v>266</v>
      </c>
      <c r="E2374" s="1">
        <v>85299049</v>
      </c>
      <c r="F2374" s="1" t="s">
        <v>266</v>
      </c>
      <c r="G2374" s="1" t="s">
        <v>1921</v>
      </c>
      <c r="H2374" s="18">
        <v>47.3</v>
      </c>
      <c r="I2374" s="19">
        <f t="shared" si="111"/>
        <v>67.571428571428569</v>
      </c>
      <c r="J2374" s="19">
        <f t="shared" si="113"/>
        <v>78.833333333333329</v>
      </c>
      <c r="K2374" s="4"/>
    </row>
    <row r="2375" spans="1:11" x14ac:dyDescent="0.25">
      <c r="A2375" s="4" t="s">
        <v>264</v>
      </c>
      <c r="B2375" s="1" t="s">
        <v>1988</v>
      </c>
      <c r="C2375" s="2">
        <v>0.68</v>
      </c>
      <c r="D2375" s="1" t="s">
        <v>266</v>
      </c>
      <c r="E2375" s="1">
        <v>85299049</v>
      </c>
      <c r="F2375" s="1" t="s">
        <v>266</v>
      </c>
      <c r="G2375" s="1" t="s">
        <v>1921</v>
      </c>
      <c r="H2375" s="18">
        <v>71.5</v>
      </c>
      <c r="I2375" s="19">
        <f t="shared" si="111"/>
        <v>102.14285714285715</v>
      </c>
      <c r="J2375" s="19">
        <f t="shared" si="113"/>
        <v>119.16666666666667</v>
      </c>
      <c r="K2375" s="4"/>
    </row>
    <row r="2376" spans="1:11" x14ac:dyDescent="0.25">
      <c r="A2376" s="4" t="s">
        <v>264</v>
      </c>
      <c r="B2376" s="1" t="s">
        <v>1989</v>
      </c>
      <c r="C2376" s="2">
        <v>1.1200000000000001</v>
      </c>
      <c r="D2376" s="1" t="s">
        <v>266</v>
      </c>
      <c r="E2376" s="1">
        <v>85299049</v>
      </c>
      <c r="F2376" s="1" t="s">
        <v>266</v>
      </c>
      <c r="G2376" s="1" t="s">
        <v>1921</v>
      </c>
      <c r="H2376" s="18">
        <v>38.5</v>
      </c>
      <c r="I2376" s="19">
        <f t="shared" si="111"/>
        <v>55</v>
      </c>
      <c r="J2376" s="19">
        <f t="shared" si="113"/>
        <v>64.166666666666671</v>
      </c>
      <c r="K2376" s="4"/>
    </row>
    <row r="2377" spans="1:11" x14ac:dyDescent="0.25">
      <c r="A2377" s="4" t="s">
        <v>264</v>
      </c>
      <c r="B2377" s="1" t="s">
        <v>1990</v>
      </c>
      <c r="C2377" s="2"/>
      <c r="D2377" s="1" t="s">
        <v>266</v>
      </c>
      <c r="E2377" s="1">
        <v>85299049</v>
      </c>
      <c r="F2377" s="1" t="s">
        <v>266</v>
      </c>
      <c r="G2377" s="1" t="s">
        <v>1921</v>
      </c>
      <c r="H2377" s="18">
        <v>42.9</v>
      </c>
      <c r="I2377" s="19">
        <f t="shared" si="111"/>
        <v>61.285714285714285</v>
      </c>
      <c r="J2377" s="19">
        <f t="shared" si="113"/>
        <v>71.5</v>
      </c>
      <c r="K2377" s="4"/>
    </row>
    <row r="2378" spans="1:11" x14ac:dyDescent="0.25">
      <c r="A2378" s="4" t="s">
        <v>264</v>
      </c>
      <c r="B2378" s="1" t="s">
        <v>1991</v>
      </c>
      <c r="C2378" s="2"/>
      <c r="D2378" s="1" t="s">
        <v>266</v>
      </c>
      <c r="E2378" s="1">
        <v>85299049</v>
      </c>
      <c r="F2378" s="1" t="s">
        <v>266</v>
      </c>
      <c r="G2378" s="1" t="s">
        <v>1921</v>
      </c>
      <c r="H2378" s="18">
        <v>60.5</v>
      </c>
      <c r="I2378" s="19">
        <f t="shared" si="111"/>
        <v>86.428571428571431</v>
      </c>
      <c r="J2378" s="19">
        <f t="shared" si="113"/>
        <v>100.83333333333334</v>
      </c>
      <c r="K2378" s="4"/>
    </row>
    <row r="2379" spans="1:11" x14ac:dyDescent="0.25">
      <c r="A2379" s="4" t="s">
        <v>264</v>
      </c>
      <c r="B2379" s="1" t="s">
        <v>1992</v>
      </c>
      <c r="C2379" s="2"/>
      <c r="D2379" s="1" t="s">
        <v>266</v>
      </c>
      <c r="E2379" s="1">
        <v>85299049</v>
      </c>
      <c r="F2379" s="1" t="s">
        <v>266</v>
      </c>
      <c r="G2379" s="1" t="s">
        <v>1921</v>
      </c>
      <c r="H2379" s="18">
        <v>60.5</v>
      </c>
      <c r="I2379" s="19">
        <f t="shared" si="111"/>
        <v>86.428571428571431</v>
      </c>
      <c r="J2379" s="19">
        <f t="shared" si="113"/>
        <v>100.83333333333334</v>
      </c>
      <c r="K2379" s="4"/>
    </row>
    <row r="2380" spans="1:11" x14ac:dyDescent="0.25">
      <c r="A2380" s="4" t="s">
        <v>264</v>
      </c>
      <c r="B2380" s="1" t="s">
        <v>1993</v>
      </c>
      <c r="C2380" s="2"/>
      <c r="D2380" s="1" t="s">
        <v>266</v>
      </c>
      <c r="E2380" s="1">
        <v>85299049</v>
      </c>
      <c r="F2380" s="1" t="s">
        <v>266</v>
      </c>
      <c r="G2380" s="1" t="s">
        <v>1921</v>
      </c>
      <c r="H2380" s="18">
        <v>49.5</v>
      </c>
      <c r="I2380" s="19">
        <f t="shared" si="111"/>
        <v>70.714285714285722</v>
      </c>
      <c r="J2380" s="19">
        <f t="shared" si="113"/>
        <v>82.5</v>
      </c>
      <c r="K2380" s="4"/>
    </row>
    <row r="2381" spans="1:11" x14ac:dyDescent="0.25">
      <c r="A2381" s="4" t="s">
        <v>264</v>
      </c>
      <c r="B2381" s="1" t="s">
        <v>1994</v>
      </c>
      <c r="C2381" s="2"/>
      <c r="D2381" s="1" t="s">
        <v>266</v>
      </c>
      <c r="E2381" s="1">
        <v>85299049</v>
      </c>
      <c r="F2381" s="1" t="s">
        <v>266</v>
      </c>
      <c r="G2381" s="1" t="s">
        <v>1921</v>
      </c>
      <c r="H2381" s="18">
        <v>84.7</v>
      </c>
      <c r="I2381" s="19">
        <f t="shared" si="111"/>
        <v>121.00000000000001</v>
      </c>
      <c r="J2381" s="19">
        <f t="shared" si="113"/>
        <v>141.16666666666669</v>
      </c>
      <c r="K2381" s="4"/>
    </row>
    <row r="2382" spans="1:11" x14ac:dyDescent="0.25">
      <c r="A2382" s="4" t="s">
        <v>264</v>
      </c>
      <c r="B2382" s="1" t="s">
        <v>1995</v>
      </c>
      <c r="C2382" s="2"/>
      <c r="D2382" s="1" t="s">
        <v>266</v>
      </c>
      <c r="E2382" s="1">
        <v>85299049</v>
      </c>
      <c r="F2382" s="1" t="s">
        <v>266</v>
      </c>
      <c r="G2382" s="1" t="s">
        <v>1921</v>
      </c>
      <c r="H2382" s="18">
        <v>84.7</v>
      </c>
      <c r="I2382" s="19">
        <f t="shared" si="111"/>
        <v>121.00000000000001</v>
      </c>
      <c r="J2382" s="19">
        <f t="shared" si="113"/>
        <v>141.16666666666669</v>
      </c>
      <c r="K2382" s="4"/>
    </row>
    <row r="2383" spans="1:11" x14ac:dyDescent="0.25">
      <c r="A2383" s="4" t="s">
        <v>264</v>
      </c>
      <c r="B2383" s="1" t="s">
        <v>1996</v>
      </c>
      <c r="C2383" s="2"/>
      <c r="D2383" s="1" t="s">
        <v>266</v>
      </c>
      <c r="E2383" s="1">
        <v>85299049</v>
      </c>
      <c r="F2383" s="1" t="s">
        <v>266</v>
      </c>
      <c r="G2383" s="1" t="s">
        <v>1921</v>
      </c>
      <c r="H2383" s="18">
        <v>49.5</v>
      </c>
      <c r="I2383" s="19">
        <f t="shared" si="111"/>
        <v>70.714285714285722</v>
      </c>
      <c r="J2383" s="19">
        <f t="shared" si="113"/>
        <v>82.5</v>
      </c>
      <c r="K2383" s="4"/>
    </row>
    <row r="2384" spans="1:11" x14ac:dyDescent="0.25">
      <c r="A2384" s="4" t="s">
        <v>264</v>
      </c>
      <c r="B2384" s="1" t="s">
        <v>1997</v>
      </c>
      <c r="C2384" s="2"/>
      <c r="D2384" s="1" t="s">
        <v>266</v>
      </c>
      <c r="E2384" s="1">
        <v>85299049</v>
      </c>
      <c r="F2384" s="1" t="s">
        <v>266</v>
      </c>
      <c r="G2384" s="1" t="s">
        <v>1921</v>
      </c>
      <c r="H2384" s="18">
        <v>47.475999999999999</v>
      </c>
      <c r="I2384" s="19">
        <f t="shared" si="111"/>
        <v>67.822857142857146</v>
      </c>
      <c r="J2384" s="19">
        <f t="shared" si="113"/>
        <v>79.126666666666665</v>
      </c>
      <c r="K2384" s="4"/>
    </row>
    <row r="2385" spans="1:11" x14ac:dyDescent="0.25">
      <c r="A2385" s="4" t="s">
        <v>264</v>
      </c>
      <c r="B2385" s="1" t="s">
        <v>1998</v>
      </c>
      <c r="C2385" s="2"/>
      <c r="D2385" s="1" t="s">
        <v>266</v>
      </c>
      <c r="E2385" s="1">
        <v>85299049</v>
      </c>
      <c r="F2385" s="1" t="s">
        <v>266</v>
      </c>
      <c r="G2385" s="1" t="s">
        <v>1921</v>
      </c>
      <c r="H2385" s="18">
        <v>49.5</v>
      </c>
      <c r="I2385" s="19">
        <f t="shared" si="111"/>
        <v>70.714285714285722</v>
      </c>
      <c r="J2385" s="19">
        <f t="shared" si="113"/>
        <v>82.5</v>
      </c>
      <c r="K2385" s="4"/>
    </row>
    <row r="2386" spans="1:11" x14ac:dyDescent="0.25">
      <c r="A2386" s="4" t="s">
        <v>264</v>
      </c>
      <c r="B2386" s="1" t="s">
        <v>1999</v>
      </c>
      <c r="C2386" s="2">
        <v>0.54</v>
      </c>
      <c r="D2386" s="1" t="s">
        <v>266</v>
      </c>
      <c r="E2386" s="1">
        <v>85299049</v>
      </c>
      <c r="F2386" s="1" t="s">
        <v>266</v>
      </c>
      <c r="G2386" s="1" t="s">
        <v>1921</v>
      </c>
      <c r="H2386" s="18">
        <v>31.9</v>
      </c>
      <c r="I2386" s="19">
        <f t="shared" si="111"/>
        <v>45.571428571428569</v>
      </c>
      <c r="J2386" s="19">
        <f t="shared" si="113"/>
        <v>53.166666666666664</v>
      </c>
      <c r="K2386" s="4"/>
    </row>
    <row r="2387" spans="1:11" x14ac:dyDescent="0.25">
      <c r="A2387" s="4" t="s">
        <v>264</v>
      </c>
      <c r="B2387" s="1" t="s">
        <v>2000</v>
      </c>
      <c r="C2387" s="2">
        <v>0.86</v>
      </c>
      <c r="D2387" s="1" t="s">
        <v>266</v>
      </c>
      <c r="E2387" s="1">
        <v>85299049</v>
      </c>
      <c r="F2387" s="1" t="s">
        <v>266</v>
      </c>
      <c r="G2387" s="1" t="s">
        <v>1921</v>
      </c>
      <c r="H2387" s="18">
        <v>149.6</v>
      </c>
      <c r="I2387" s="19">
        <f t="shared" si="111"/>
        <v>213.71428571428572</v>
      </c>
      <c r="J2387" s="19">
        <f t="shared" si="113"/>
        <v>249.33333333333334</v>
      </c>
      <c r="K2387" s="4"/>
    </row>
    <row r="2388" spans="1:11" x14ac:dyDescent="0.25">
      <c r="A2388" s="4" t="s">
        <v>264</v>
      </c>
      <c r="B2388" s="1" t="s">
        <v>2001</v>
      </c>
      <c r="C2388" s="2"/>
      <c r="D2388" s="1" t="s">
        <v>266</v>
      </c>
      <c r="E2388" s="1">
        <v>85299049</v>
      </c>
      <c r="F2388" s="1" t="s">
        <v>266</v>
      </c>
      <c r="G2388" s="1" t="s">
        <v>1921</v>
      </c>
      <c r="H2388" s="18">
        <v>152.9</v>
      </c>
      <c r="I2388" s="19">
        <f t="shared" si="111"/>
        <v>218.42857142857144</v>
      </c>
      <c r="J2388" s="19">
        <f t="shared" si="113"/>
        <v>254.83333333333334</v>
      </c>
      <c r="K2388" s="4"/>
    </row>
    <row r="2389" spans="1:11" x14ac:dyDescent="0.25">
      <c r="A2389" s="4" t="s">
        <v>264</v>
      </c>
      <c r="B2389" s="1" t="s">
        <v>2002</v>
      </c>
      <c r="C2389" s="2"/>
      <c r="D2389" s="1" t="s">
        <v>266</v>
      </c>
      <c r="E2389" s="1">
        <v>85299049</v>
      </c>
      <c r="F2389" s="1" t="s">
        <v>266</v>
      </c>
      <c r="G2389" s="1" t="s">
        <v>1921</v>
      </c>
      <c r="H2389" s="18">
        <v>149.6</v>
      </c>
      <c r="I2389" s="19">
        <f t="shared" si="111"/>
        <v>213.71428571428572</v>
      </c>
      <c r="J2389" s="19">
        <f t="shared" si="113"/>
        <v>249.33333333333334</v>
      </c>
      <c r="K2389" s="4"/>
    </row>
    <row r="2390" spans="1:11" x14ac:dyDescent="0.25">
      <c r="A2390" s="4" t="s">
        <v>264</v>
      </c>
      <c r="B2390" s="1" t="s">
        <v>2003</v>
      </c>
      <c r="C2390" s="2">
        <v>0.14000000000000001</v>
      </c>
      <c r="D2390" s="1" t="s">
        <v>266</v>
      </c>
      <c r="E2390" s="1">
        <v>85443000</v>
      </c>
      <c r="F2390" s="1" t="s">
        <v>266</v>
      </c>
      <c r="G2390" s="1" t="s">
        <v>1921</v>
      </c>
      <c r="H2390" s="20">
        <v>26.4</v>
      </c>
      <c r="I2390" s="19">
        <f t="shared" si="111"/>
        <v>37.714285714285715</v>
      </c>
      <c r="J2390" s="19">
        <f t="shared" ref="J2390:J2405" si="114">IF(H2390&gt;=90,(H2390/0.7),(H2390/0.6))</f>
        <v>44</v>
      </c>
      <c r="K2390" s="4"/>
    </row>
    <row r="2391" spans="1:11" x14ac:dyDescent="0.25">
      <c r="A2391" s="4" t="s">
        <v>264</v>
      </c>
      <c r="B2391" s="1" t="s">
        <v>2004</v>
      </c>
      <c r="C2391" s="2"/>
      <c r="D2391" s="1" t="s">
        <v>266</v>
      </c>
      <c r="E2391" s="1">
        <v>85443000</v>
      </c>
      <c r="F2391" s="1" t="s">
        <v>266</v>
      </c>
      <c r="G2391" s="1" t="s">
        <v>1921</v>
      </c>
      <c r="H2391" s="20">
        <v>26.4</v>
      </c>
      <c r="I2391" s="19">
        <f t="shared" si="111"/>
        <v>37.714285714285715</v>
      </c>
      <c r="J2391" s="19">
        <f t="shared" si="114"/>
        <v>44</v>
      </c>
      <c r="K2391" s="4"/>
    </row>
    <row r="2392" spans="1:11" x14ac:dyDescent="0.25">
      <c r="A2392" s="4" t="s">
        <v>264</v>
      </c>
      <c r="B2392" s="1" t="s">
        <v>2005</v>
      </c>
      <c r="C2392" s="2"/>
      <c r="D2392" s="1" t="s">
        <v>266</v>
      </c>
      <c r="E2392" s="1">
        <v>85443000</v>
      </c>
      <c r="F2392" s="1" t="s">
        <v>266</v>
      </c>
      <c r="G2392" s="1" t="s">
        <v>1921</v>
      </c>
      <c r="H2392" s="20">
        <v>26.4</v>
      </c>
      <c r="I2392" s="19">
        <f t="shared" si="111"/>
        <v>37.714285714285715</v>
      </c>
      <c r="J2392" s="19">
        <f t="shared" si="114"/>
        <v>44</v>
      </c>
      <c r="K2392" s="4"/>
    </row>
    <row r="2393" spans="1:11" x14ac:dyDescent="0.25">
      <c r="A2393" s="4" t="s">
        <v>264</v>
      </c>
      <c r="B2393" s="1" t="s">
        <v>2006</v>
      </c>
      <c r="C2393" s="2"/>
      <c r="D2393" s="1" t="s">
        <v>266</v>
      </c>
      <c r="E2393" s="1">
        <v>85443000</v>
      </c>
      <c r="F2393" s="1" t="s">
        <v>266</v>
      </c>
      <c r="G2393" s="1" t="s">
        <v>1921</v>
      </c>
      <c r="H2393" s="20">
        <v>26.4</v>
      </c>
      <c r="I2393" s="19">
        <f t="shared" si="111"/>
        <v>37.714285714285715</v>
      </c>
      <c r="J2393" s="19">
        <f t="shared" si="114"/>
        <v>44</v>
      </c>
      <c r="K2393" s="4"/>
    </row>
    <row r="2394" spans="1:11" x14ac:dyDescent="0.25">
      <c r="A2394" s="4" t="s">
        <v>264</v>
      </c>
      <c r="B2394" s="1" t="s">
        <v>2007</v>
      </c>
      <c r="C2394" s="2"/>
      <c r="D2394" s="1" t="s">
        <v>266</v>
      </c>
      <c r="E2394" s="1">
        <v>85443000</v>
      </c>
      <c r="F2394" s="1" t="s">
        <v>266</v>
      </c>
      <c r="G2394" s="1" t="s">
        <v>1921</v>
      </c>
      <c r="H2394" s="20">
        <v>26.4</v>
      </c>
      <c r="I2394" s="19">
        <f t="shared" si="111"/>
        <v>37.714285714285715</v>
      </c>
      <c r="J2394" s="19">
        <f t="shared" si="114"/>
        <v>44</v>
      </c>
      <c r="K2394" s="4"/>
    </row>
    <row r="2395" spans="1:11" x14ac:dyDescent="0.25">
      <c r="A2395" s="4" t="s">
        <v>264</v>
      </c>
      <c r="B2395" s="1" t="s">
        <v>2008</v>
      </c>
      <c r="C2395" s="2">
        <v>0.12</v>
      </c>
      <c r="D2395" s="1" t="s">
        <v>266</v>
      </c>
      <c r="E2395" s="1">
        <v>85443000</v>
      </c>
      <c r="F2395" s="1" t="s">
        <v>266</v>
      </c>
      <c r="G2395" s="1" t="s">
        <v>1921</v>
      </c>
      <c r="H2395" s="20">
        <v>26.4</v>
      </c>
      <c r="I2395" s="19">
        <f t="shared" si="111"/>
        <v>37.714285714285715</v>
      </c>
      <c r="J2395" s="19">
        <f t="shared" si="114"/>
        <v>44</v>
      </c>
      <c r="K2395" s="4"/>
    </row>
    <row r="2396" spans="1:11" x14ac:dyDescent="0.25">
      <c r="A2396" s="4" t="s">
        <v>264</v>
      </c>
      <c r="B2396" s="1" t="s">
        <v>2009</v>
      </c>
      <c r="C2396" s="2"/>
      <c r="D2396" s="1" t="s">
        <v>266</v>
      </c>
      <c r="E2396" s="1">
        <v>85443000</v>
      </c>
      <c r="F2396" s="1" t="s">
        <v>266</v>
      </c>
      <c r="G2396" s="1" t="s">
        <v>1921</v>
      </c>
      <c r="H2396" s="20">
        <v>16.5</v>
      </c>
      <c r="I2396" s="19">
        <f t="shared" si="111"/>
        <v>23.571428571428573</v>
      </c>
      <c r="J2396" s="19">
        <f t="shared" si="114"/>
        <v>27.5</v>
      </c>
      <c r="K2396" s="4"/>
    </row>
    <row r="2397" spans="1:11" x14ac:dyDescent="0.25">
      <c r="A2397" s="4" t="s">
        <v>264</v>
      </c>
      <c r="B2397" s="1" t="s">
        <v>2010</v>
      </c>
      <c r="C2397" s="2"/>
      <c r="D2397" s="1" t="s">
        <v>266</v>
      </c>
      <c r="E2397" s="1">
        <v>85443000</v>
      </c>
      <c r="F2397" s="1" t="s">
        <v>266</v>
      </c>
      <c r="G2397" s="1" t="s">
        <v>1921</v>
      </c>
      <c r="H2397" s="20">
        <v>16.5</v>
      </c>
      <c r="I2397" s="19">
        <f t="shared" si="111"/>
        <v>23.571428571428573</v>
      </c>
      <c r="J2397" s="19">
        <f t="shared" si="114"/>
        <v>27.5</v>
      </c>
      <c r="K2397" s="4"/>
    </row>
    <row r="2398" spans="1:11" x14ac:dyDescent="0.25">
      <c r="A2398" s="4" t="s">
        <v>264</v>
      </c>
      <c r="B2398" s="1" t="s">
        <v>2011</v>
      </c>
      <c r="C2398" s="2"/>
      <c r="D2398" s="1" t="s">
        <v>266</v>
      </c>
      <c r="E2398" s="1">
        <v>85443000</v>
      </c>
      <c r="F2398" s="1" t="s">
        <v>266</v>
      </c>
      <c r="G2398" s="1" t="s">
        <v>1921</v>
      </c>
      <c r="H2398" s="20">
        <v>121</v>
      </c>
      <c r="I2398" s="19">
        <f t="shared" si="111"/>
        <v>172.85714285714286</v>
      </c>
      <c r="J2398" s="19">
        <f t="shared" si="114"/>
        <v>172.85714285714286</v>
      </c>
      <c r="K2398" s="4"/>
    </row>
    <row r="2399" spans="1:11" x14ac:dyDescent="0.25">
      <c r="A2399" s="4" t="s">
        <v>264</v>
      </c>
      <c r="B2399" s="1" t="s">
        <v>2012</v>
      </c>
      <c r="C2399" s="2"/>
      <c r="D2399" s="1" t="s">
        <v>266</v>
      </c>
      <c r="E2399" s="1">
        <v>85443000</v>
      </c>
      <c r="F2399" s="1" t="s">
        <v>266</v>
      </c>
      <c r="G2399" s="1" t="s">
        <v>1921</v>
      </c>
      <c r="H2399" s="20">
        <v>26.4</v>
      </c>
      <c r="I2399" s="19">
        <f t="shared" si="111"/>
        <v>37.714285714285715</v>
      </c>
      <c r="J2399" s="19">
        <f t="shared" si="114"/>
        <v>44</v>
      </c>
      <c r="K2399" s="4"/>
    </row>
    <row r="2400" spans="1:11" x14ac:dyDescent="0.25">
      <c r="A2400" s="4" t="s">
        <v>264</v>
      </c>
      <c r="B2400" s="1" t="s">
        <v>2013</v>
      </c>
      <c r="C2400" s="2"/>
      <c r="D2400" s="1" t="s">
        <v>266</v>
      </c>
      <c r="E2400" s="1">
        <v>85443000</v>
      </c>
      <c r="F2400" s="1" t="s">
        <v>266</v>
      </c>
      <c r="G2400" s="1" t="s">
        <v>1921</v>
      </c>
      <c r="H2400" s="20">
        <v>33</v>
      </c>
      <c r="I2400" s="19">
        <f t="shared" si="111"/>
        <v>47.142857142857146</v>
      </c>
      <c r="J2400" s="19">
        <f t="shared" si="114"/>
        <v>55</v>
      </c>
      <c r="K2400" s="4"/>
    </row>
    <row r="2401" spans="1:11" x14ac:dyDescent="0.25">
      <c r="A2401" s="4" t="s">
        <v>264</v>
      </c>
      <c r="B2401" s="1" t="s">
        <v>2014</v>
      </c>
      <c r="C2401" s="2"/>
      <c r="D2401" s="1" t="s">
        <v>266</v>
      </c>
      <c r="E2401" s="1">
        <v>85443000</v>
      </c>
      <c r="F2401" s="1" t="s">
        <v>266</v>
      </c>
      <c r="G2401" s="1" t="s">
        <v>1921</v>
      </c>
      <c r="H2401" s="20">
        <v>26.4</v>
      </c>
      <c r="I2401" s="19">
        <f t="shared" si="111"/>
        <v>37.714285714285715</v>
      </c>
      <c r="J2401" s="19">
        <f t="shared" si="114"/>
        <v>44</v>
      </c>
      <c r="K2401" s="4"/>
    </row>
    <row r="2402" spans="1:11" x14ac:dyDescent="0.25">
      <c r="A2402" s="4" t="s">
        <v>264</v>
      </c>
      <c r="B2402" s="1" t="s">
        <v>2015</v>
      </c>
      <c r="C2402" s="2">
        <v>0.18</v>
      </c>
      <c r="D2402" s="1" t="s">
        <v>266</v>
      </c>
      <c r="E2402" s="1">
        <v>85443000</v>
      </c>
      <c r="F2402" s="1" t="s">
        <v>266</v>
      </c>
      <c r="G2402" s="1" t="s">
        <v>1921</v>
      </c>
      <c r="H2402" s="20">
        <v>26.4</v>
      </c>
      <c r="I2402" s="19">
        <f t="shared" si="111"/>
        <v>37.714285714285715</v>
      </c>
      <c r="J2402" s="19">
        <f t="shared" si="114"/>
        <v>44</v>
      </c>
      <c r="K2402" s="4"/>
    </row>
    <row r="2403" spans="1:11" x14ac:dyDescent="0.25">
      <c r="A2403" s="4" t="s">
        <v>264</v>
      </c>
      <c r="B2403" s="1" t="s">
        <v>2016</v>
      </c>
      <c r="C2403" s="2"/>
      <c r="D2403" s="1" t="s">
        <v>266</v>
      </c>
      <c r="E2403" s="1">
        <v>85443000</v>
      </c>
      <c r="F2403" s="1" t="s">
        <v>266</v>
      </c>
      <c r="G2403" s="1" t="s">
        <v>1921</v>
      </c>
      <c r="H2403" s="20">
        <v>26.4</v>
      </c>
      <c r="I2403" s="19">
        <f t="shared" si="111"/>
        <v>37.714285714285715</v>
      </c>
      <c r="J2403" s="19">
        <f t="shared" si="114"/>
        <v>44</v>
      </c>
      <c r="K2403" s="4"/>
    </row>
    <row r="2404" spans="1:11" x14ac:dyDescent="0.25">
      <c r="A2404" s="4" t="s">
        <v>264</v>
      </c>
      <c r="B2404" s="1" t="s">
        <v>2017</v>
      </c>
      <c r="C2404" s="2"/>
      <c r="D2404" s="1" t="s">
        <v>266</v>
      </c>
      <c r="E2404" s="1">
        <v>85443000</v>
      </c>
      <c r="F2404" s="1" t="s">
        <v>266</v>
      </c>
      <c r="G2404" s="1" t="s">
        <v>1921</v>
      </c>
      <c r="H2404" s="20">
        <v>141.9</v>
      </c>
      <c r="I2404" s="19">
        <f t="shared" ref="I2404:I2467" si="115">H2404/0.7</f>
        <v>202.71428571428572</v>
      </c>
      <c r="J2404" s="19">
        <f t="shared" si="114"/>
        <v>202.71428571428572</v>
      </c>
      <c r="K2404" s="4"/>
    </row>
    <row r="2405" spans="1:11" x14ac:dyDescent="0.25">
      <c r="A2405" s="4" t="s">
        <v>264</v>
      </c>
      <c r="B2405" s="1" t="s">
        <v>2018</v>
      </c>
      <c r="C2405" s="2"/>
      <c r="D2405" s="1" t="s">
        <v>266</v>
      </c>
      <c r="E2405" s="1">
        <v>85443000</v>
      </c>
      <c r="F2405" s="1" t="s">
        <v>266</v>
      </c>
      <c r="G2405" s="1" t="s">
        <v>1921</v>
      </c>
      <c r="H2405" s="20">
        <v>38.5</v>
      </c>
      <c r="I2405" s="19">
        <f t="shared" si="115"/>
        <v>55</v>
      </c>
      <c r="J2405" s="19">
        <f t="shared" si="114"/>
        <v>64.166666666666671</v>
      </c>
      <c r="K2405" s="4"/>
    </row>
    <row r="2406" spans="1:11" x14ac:dyDescent="0.25">
      <c r="A2406" s="4" t="s">
        <v>264</v>
      </c>
      <c r="B2406" s="1" t="s">
        <v>2019</v>
      </c>
      <c r="C2406" s="8"/>
      <c r="D2406" s="1" t="s">
        <v>266</v>
      </c>
      <c r="E2406" s="1">
        <v>85443000</v>
      </c>
      <c r="F2406" s="3" t="s">
        <v>266</v>
      </c>
      <c r="G2406" s="3" t="s">
        <v>2020</v>
      </c>
      <c r="H2406" s="18">
        <v>4.95</v>
      </c>
      <c r="I2406" s="19">
        <f t="shared" si="115"/>
        <v>7.0714285714285721</v>
      </c>
      <c r="J2406" s="19">
        <f t="shared" ref="J2406:J2437" si="116">H2406/0.6</f>
        <v>8.25</v>
      </c>
      <c r="K2406" s="4"/>
    </row>
    <row r="2407" spans="1:11" x14ac:dyDescent="0.25">
      <c r="A2407" s="4" t="s">
        <v>264</v>
      </c>
      <c r="B2407" s="1" t="s">
        <v>2021</v>
      </c>
      <c r="C2407" s="8"/>
      <c r="D2407" s="1" t="s">
        <v>266</v>
      </c>
      <c r="E2407" s="1">
        <v>85443000</v>
      </c>
      <c r="F2407" s="3" t="s">
        <v>266</v>
      </c>
      <c r="G2407" s="3" t="s">
        <v>2020</v>
      </c>
      <c r="H2407" s="18">
        <v>5.2690000000000001</v>
      </c>
      <c r="I2407" s="19">
        <f t="shared" si="115"/>
        <v>7.5271428571428576</v>
      </c>
      <c r="J2407" s="19">
        <f t="shared" si="116"/>
        <v>8.7816666666666681</v>
      </c>
      <c r="K2407" s="4"/>
    </row>
    <row r="2408" spans="1:11" x14ac:dyDescent="0.25">
      <c r="A2408" s="4" t="s">
        <v>264</v>
      </c>
      <c r="B2408" s="1" t="s">
        <v>2022</v>
      </c>
      <c r="C2408" s="8"/>
      <c r="D2408" s="1" t="s">
        <v>266</v>
      </c>
      <c r="E2408" s="1">
        <v>85443000</v>
      </c>
      <c r="F2408" s="3" t="s">
        <v>266</v>
      </c>
      <c r="G2408" s="3" t="s">
        <v>2020</v>
      </c>
      <c r="H2408" s="18">
        <v>18.350437366666668</v>
      </c>
      <c r="I2408" s="19">
        <f t="shared" si="115"/>
        <v>26.214910523809529</v>
      </c>
      <c r="J2408" s="19">
        <f t="shared" si="116"/>
        <v>30.584062277777782</v>
      </c>
      <c r="K2408" s="4"/>
    </row>
    <row r="2409" spans="1:11" x14ac:dyDescent="0.25">
      <c r="A2409" s="4" t="s">
        <v>264</v>
      </c>
      <c r="B2409" s="1" t="s">
        <v>2023</v>
      </c>
      <c r="C2409" s="8"/>
      <c r="D2409" s="1" t="s">
        <v>266</v>
      </c>
      <c r="E2409" s="1">
        <v>85443000</v>
      </c>
      <c r="F2409" s="3" t="s">
        <v>266</v>
      </c>
      <c r="G2409" s="3" t="s">
        <v>2020</v>
      </c>
      <c r="H2409" s="18">
        <v>27.5</v>
      </c>
      <c r="I2409" s="19">
        <f t="shared" si="115"/>
        <v>39.285714285714285</v>
      </c>
      <c r="J2409" s="19">
        <f t="shared" si="116"/>
        <v>45.833333333333336</v>
      </c>
      <c r="K2409" s="4"/>
    </row>
    <row r="2410" spans="1:11" x14ac:dyDescent="0.25">
      <c r="A2410" s="4" t="s">
        <v>264</v>
      </c>
      <c r="B2410" s="1" t="s">
        <v>2024</v>
      </c>
      <c r="C2410" s="8"/>
      <c r="D2410" s="1" t="s">
        <v>266</v>
      </c>
      <c r="E2410" s="1">
        <v>85443000</v>
      </c>
      <c r="F2410" s="3" t="s">
        <v>266</v>
      </c>
      <c r="G2410" s="3" t="s">
        <v>2020</v>
      </c>
      <c r="H2410" s="18">
        <v>26.939</v>
      </c>
      <c r="I2410" s="19">
        <f t="shared" si="115"/>
        <v>38.484285714285718</v>
      </c>
      <c r="J2410" s="19">
        <f t="shared" si="116"/>
        <v>44.898333333333333</v>
      </c>
      <c r="K2410" s="4"/>
    </row>
    <row r="2411" spans="1:11" x14ac:dyDescent="0.25">
      <c r="A2411" s="4" t="s">
        <v>264</v>
      </c>
      <c r="B2411" s="1" t="s">
        <v>2025</v>
      </c>
      <c r="C2411" s="8"/>
      <c r="D2411" s="1" t="s">
        <v>266</v>
      </c>
      <c r="E2411" s="1">
        <v>85443000</v>
      </c>
      <c r="F2411" s="3" t="s">
        <v>266</v>
      </c>
      <c r="G2411" s="3" t="s">
        <v>2020</v>
      </c>
      <c r="H2411" s="18">
        <v>11.55</v>
      </c>
      <c r="I2411" s="19">
        <f t="shared" si="115"/>
        <v>16.500000000000004</v>
      </c>
      <c r="J2411" s="19">
        <f t="shared" si="116"/>
        <v>19.250000000000004</v>
      </c>
      <c r="K2411" s="4"/>
    </row>
    <row r="2412" spans="1:11" x14ac:dyDescent="0.25">
      <c r="A2412" s="4" t="s">
        <v>264</v>
      </c>
      <c r="B2412" s="1" t="s">
        <v>2026</v>
      </c>
      <c r="C2412" s="2"/>
      <c r="D2412" s="1" t="s">
        <v>266</v>
      </c>
      <c r="E2412" s="1">
        <v>85443000</v>
      </c>
      <c r="F2412" s="1" t="s">
        <v>266</v>
      </c>
      <c r="G2412" s="1" t="s">
        <v>2020</v>
      </c>
      <c r="H2412" s="18">
        <v>2.6950000000000003</v>
      </c>
      <c r="I2412" s="19">
        <f t="shared" si="115"/>
        <v>3.8500000000000005</v>
      </c>
      <c r="J2412" s="19">
        <f t="shared" si="116"/>
        <v>4.4916666666666671</v>
      </c>
      <c r="K2412" s="4"/>
    </row>
    <row r="2413" spans="1:11" x14ac:dyDescent="0.25">
      <c r="A2413" s="4" t="s">
        <v>264</v>
      </c>
      <c r="B2413" s="1" t="s">
        <v>2027</v>
      </c>
      <c r="C2413" s="2"/>
      <c r="D2413" s="1" t="s">
        <v>266</v>
      </c>
      <c r="E2413" s="1">
        <v>85443000</v>
      </c>
      <c r="F2413" s="1" t="s">
        <v>266</v>
      </c>
      <c r="G2413" s="1" t="s">
        <v>2020</v>
      </c>
      <c r="H2413" s="18">
        <v>3.2230000000000003</v>
      </c>
      <c r="I2413" s="19">
        <f t="shared" si="115"/>
        <v>4.604285714285715</v>
      </c>
      <c r="J2413" s="19">
        <f t="shared" si="116"/>
        <v>5.371666666666667</v>
      </c>
      <c r="K2413" s="4"/>
    </row>
    <row r="2414" spans="1:11" x14ac:dyDescent="0.25">
      <c r="A2414" s="4" t="s">
        <v>264</v>
      </c>
      <c r="B2414" s="1" t="s">
        <v>2028</v>
      </c>
      <c r="C2414" s="2"/>
      <c r="D2414" s="1" t="s">
        <v>266</v>
      </c>
      <c r="E2414" s="1">
        <v>85443000</v>
      </c>
      <c r="F2414" s="1" t="s">
        <v>266</v>
      </c>
      <c r="G2414" s="1" t="s">
        <v>2020</v>
      </c>
      <c r="H2414" s="18">
        <v>2.6950000000000003</v>
      </c>
      <c r="I2414" s="19">
        <f t="shared" si="115"/>
        <v>3.8500000000000005</v>
      </c>
      <c r="J2414" s="19">
        <f t="shared" si="116"/>
        <v>4.4916666666666671</v>
      </c>
      <c r="K2414" s="4"/>
    </row>
    <row r="2415" spans="1:11" x14ac:dyDescent="0.25">
      <c r="A2415" s="4" t="s">
        <v>264</v>
      </c>
      <c r="B2415" s="1" t="s">
        <v>2029</v>
      </c>
      <c r="C2415" s="2"/>
      <c r="D2415" s="1" t="s">
        <v>266</v>
      </c>
      <c r="E2415" s="1">
        <v>85443000</v>
      </c>
      <c r="F2415" s="1" t="s">
        <v>266</v>
      </c>
      <c r="G2415" s="1" t="s">
        <v>2020</v>
      </c>
      <c r="H2415" s="18">
        <v>3.2230000000000003</v>
      </c>
      <c r="I2415" s="19">
        <f t="shared" si="115"/>
        <v>4.604285714285715</v>
      </c>
      <c r="J2415" s="19">
        <f t="shared" si="116"/>
        <v>5.371666666666667</v>
      </c>
      <c r="K2415" s="4"/>
    </row>
    <row r="2416" spans="1:11" x14ac:dyDescent="0.25">
      <c r="A2416" s="4" t="s">
        <v>264</v>
      </c>
      <c r="B2416" s="1" t="s">
        <v>2030</v>
      </c>
      <c r="C2416" s="2"/>
      <c r="D2416" s="1" t="s">
        <v>266</v>
      </c>
      <c r="E2416" s="1">
        <v>85443000</v>
      </c>
      <c r="F2416" s="1" t="s">
        <v>266</v>
      </c>
      <c r="G2416" s="1" t="s">
        <v>2020</v>
      </c>
      <c r="H2416" s="18">
        <v>2.6950000000000003</v>
      </c>
      <c r="I2416" s="19">
        <f t="shared" si="115"/>
        <v>3.8500000000000005</v>
      </c>
      <c r="J2416" s="19">
        <f t="shared" si="116"/>
        <v>4.4916666666666671</v>
      </c>
      <c r="K2416" s="4"/>
    </row>
    <row r="2417" spans="1:11" x14ac:dyDescent="0.25">
      <c r="A2417" s="4" t="s">
        <v>264</v>
      </c>
      <c r="B2417" s="1" t="s">
        <v>2031</v>
      </c>
      <c r="C2417" s="2"/>
      <c r="D2417" s="1" t="s">
        <v>266</v>
      </c>
      <c r="E2417" s="1">
        <v>85443000</v>
      </c>
      <c r="F2417" s="1" t="s">
        <v>266</v>
      </c>
      <c r="G2417" s="1" t="s">
        <v>2020</v>
      </c>
      <c r="H2417" s="18">
        <v>2.5172333333333334</v>
      </c>
      <c r="I2417" s="19">
        <f t="shared" si="115"/>
        <v>3.5960476190476194</v>
      </c>
      <c r="J2417" s="19">
        <f t="shared" si="116"/>
        <v>4.1953888888888891</v>
      </c>
      <c r="K2417" s="4"/>
    </row>
    <row r="2418" spans="1:11" x14ac:dyDescent="0.25">
      <c r="A2418" s="4" t="s">
        <v>264</v>
      </c>
      <c r="B2418" s="1" t="s">
        <v>2032</v>
      </c>
      <c r="C2418" s="2"/>
      <c r="D2418" s="1" t="s">
        <v>266</v>
      </c>
      <c r="E2418" s="1">
        <v>85299049</v>
      </c>
      <c r="F2418" s="1" t="s">
        <v>266</v>
      </c>
      <c r="G2418" s="1" t="s">
        <v>2033</v>
      </c>
      <c r="H2418" s="18">
        <v>10.768999999999998</v>
      </c>
      <c r="I2418" s="19">
        <f t="shared" si="115"/>
        <v>15.384285714285713</v>
      </c>
      <c r="J2418" s="19">
        <f t="shared" si="116"/>
        <v>17.948333333333331</v>
      </c>
      <c r="K2418" s="4"/>
    </row>
    <row r="2419" spans="1:11" x14ac:dyDescent="0.25">
      <c r="A2419" s="4" t="s">
        <v>264</v>
      </c>
      <c r="B2419" s="1" t="s">
        <v>2034</v>
      </c>
      <c r="C2419" s="8"/>
      <c r="D2419" s="1" t="s">
        <v>266</v>
      </c>
      <c r="E2419" s="1">
        <v>85443000</v>
      </c>
      <c r="F2419" s="3" t="s">
        <v>266</v>
      </c>
      <c r="G2419" s="3" t="s">
        <v>2035</v>
      </c>
      <c r="H2419" s="18">
        <v>7.5350000000000001</v>
      </c>
      <c r="I2419" s="19">
        <f t="shared" si="115"/>
        <v>10.764285714285716</v>
      </c>
      <c r="J2419" s="19">
        <f t="shared" si="116"/>
        <v>12.558333333333334</v>
      </c>
      <c r="K2419" s="4"/>
    </row>
    <row r="2420" spans="1:11" x14ac:dyDescent="0.25">
      <c r="A2420" s="4" t="s">
        <v>264</v>
      </c>
      <c r="B2420" s="1" t="s">
        <v>2036</v>
      </c>
      <c r="C2420" s="8"/>
      <c r="D2420" s="1" t="s">
        <v>266</v>
      </c>
      <c r="E2420" s="1">
        <v>85443000</v>
      </c>
      <c r="F2420" s="3" t="s">
        <v>266</v>
      </c>
      <c r="G2420" s="3" t="s">
        <v>2035</v>
      </c>
      <c r="H2420" s="18">
        <v>7.5350000000000001</v>
      </c>
      <c r="I2420" s="19">
        <f t="shared" si="115"/>
        <v>10.764285714285716</v>
      </c>
      <c r="J2420" s="19">
        <f t="shared" si="116"/>
        <v>12.558333333333334</v>
      </c>
      <c r="K2420" s="4"/>
    </row>
    <row r="2421" spans="1:11" x14ac:dyDescent="0.25">
      <c r="A2421" s="4" t="s">
        <v>264</v>
      </c>
      <c r="B2421" s="1" t="s">
        <v>2037</v>
      </c>
      <c r="C2421" s="2"/>
      <c r="D2421" s="1" t="s">
        <v>266</v>
      </c>
      <c r="E2421" s="1">
        <v>85299049</v>
      </c>
      <c r="F2421" s="1" t="s">
        <v>266</v>
      </c>
      <c r="G2421" s="1" t="s">
        <v>2035</v>
      </c>
      <c r="H2421" s="18">
        <v>26.95</v>
      </c>
      <c r="I2421" s="19">
        <f t="shared" si="115"/>
        <v>38.5</v>
      </c>
      <c r="J2421" s="19">
        <f t="shared" si="116"/>
        <v>44.916666666666664</v>
      </c>
      <c r="K2421" s="4"/>
    </row>
    <row r="2422" spans="1:11" x14ac:dyDescent="0.25">
      <c r="A2422" s="4" t="s">
        <v>264</v>
      </c>
      <c r="B2422" s="1" t="s">
        <v>2038</v>
      </c>
      <c r="C2422" s="2"/>
      <c r="D2422" s="1" t="s">
        <v>266</v>
      </c>
      <c r="E2422" s="1">
        <v>85299049</v>
      </c>
      <c r="F2422" s="1" t="s">
        <v>266</v>
      </c>
      <c r="G2422" s="1" t="s">
        <v>2035</v>
      </c>
      <c r="H2422" s="18">
        <v>26.95</v>
      </c>
      <c r="I2422" s="19">
        <f t="shared" si="115"/>
        <v>38.5</v>
      </c>
      <c r="J2422" s="19">
        <f t="shared" si="116"/>
        <v>44.916666666666664</v>
      </c>
      <c r="K2422" s="4"/>
    </row>
    <row r="2423" spans="1:11" x14ac:dyDescent="0.25">
      <c r="A2423" s="4" t="s">
        <v>264</v>
      </c>
      <c r="B2423" s="1" t="s">
        <v>2039</v>
      </c>
      <c r="C2423" s="2"/>
      <c r="D2423" s="1" t="s">
        <v>266</v>
      </c>
      <c r="E2423" s="1">
        <v>85299049</v>
      </c>
      <c r="F2423" s="1" t="s">
        <v>266</v>
      </c>
      <c r="G2423" s="1" t="s">
        <v>2035</v>
      </c>
      <c r="H2423" s="18">
        <v>26.378</v>
      </c>
      <c r="I2423" s="19">
        <f t="shared" si="115"/>
        <v>37.682857142857145</v>
      </c>
      <c r="J2423" s="19">
        <f t="shared" si="116"/>
        <v>43.963333333333338</v>
      </c>
      <c r="K2423" s="4"/>
    </row>
    <row r="2424" spans="1:11" x14ac:dyDescent="0.25">
      <c r="A2424" s="4" t="s">
        <v>264</v>
      </c>
      <c r="B2424" s="1" t="s">
        <v>2040</v>
      </c>
      <c r="C2424" s="2"/>
      <c r="D2424" s="1" t="s">
        <v>266</v>
      </c>
      <c r="E2424" s="1">
        <v>85299049</v>
      </c>
      <c r="F2424" s="1" t="s">
        <v>266</v>
      </c>
      <c r="G2424" s="1" t="s">
        <v>2035</v>
      </c>
      <c r="H2424" s="18">
        <v>5.3789999999999996</v>
      </c>
      <c r="I2424" s="19">
        <f t="shared" si="115"/>
        <v>7.6842857142857142</v>
      </c>
      <c r="J2424" s="19">
        <f t="shared" si="116"/>
        <v>8.9649999999999999</v>
      </c>
      <c r="K2424" s="4"/>
    </row>
    <row r="2425" spans="1:11" x14ac:dyDescent="0.25">
      <c r="A2425" s="4" t="s">
        <v>264</v>
      </c>
      <c r="B2425" s="1" t="s">
        <v>2041</v>
      </c>
      <c r="C2425" s="2"/>
      <c r="D2425" s="1" t="s">
        <v>266</v>
      </c>
      <c r="E2425" s="1">
        <v>85299049</v>
      </c>
      <c r="F2425" s="1" t="s">
        <v>266</v>
      </c>
      <c r="G2425" s="1" t="s">
        <v>2035</v>
      </c>
      <c r="H2425" s="18">
        <v>5.3789999999999996</v>
      </c>
      <c r="I2425" s="19">
        <f t="shared" si="115"/>
        <v>7.6842857142857142</v>
      </c>
      <c r="J2425" s="19">
        <f t="shared" si="116"/>
        <v>8.9649999999999999</v>
      </c>
      <c r="K2425" s="4"/>
    </row>
    <row r="2426" spans="1:11" x14ac:dyDescent="0.25">
      <c r="A2426" s="4" t="s">
        <v>264</v>
      </c>
      <c r="B2426" s="1" t="s">
        <v>2042</v>
      </c>
      <c r="C2426" s="2"/>
      <c r="D2426" s="1" t="s">
        <v>266</v>
      </c>
      <c r="E2426" s="1">
        <v>85299049</v>
      </c>
      <c r="F2426" s="1" t="s">
        <v>266</v>
      </c>
      <c r="G2426" s="1" t="s">
        <v>2035</v>
      </c>
      <c r="H2426" s="18">
        <v>4.5869999999999997</v>
      </c>
      <c r="I2426" s="19">
        <f t="shared" si="115"/>
        <v>6.5528571428571425</v>
      </c>
      <c r="J2426" s="19">
        <f t="shared" si="116"/>
        <v>7.6449999999999996</v>
      </c>
      <c r="K2426" s="4"/>
    </row>
    <row r="2427" spans="1:11" x14ac:dyDescent="0.25">
      <c r="A2427" s="4" t="s">
        <v>264</v>
      </c>
      <c r="B2427" s="1" t="s">
        <v>2043</v>
      </c>
      <c r="C2427" s="2"/>
      <c r="D2427" s="1" t="s">
        <v>266</v>
      </c>
      <c r="E2427" s="1">
        <v>85299049</v>
      </c>
      <c r="F2427" s="1" t="s">
        <v>266</v>
      </c>
      <c r="G2427" s="1" t="s">
        <v>2035</v>
      </c>
      <c r="H2427" s="18">
        <v>3.8488497666666666</v>
      </c>
      <c r="I2427" s="19">
        <f t="shared" si="115"/>
        <v>5.49835680952381</v>
      </c>
      <c r="J2427" s="19">
        <f t="shared" si="116"/>
        <v>6.4147496111111115</v>
      </c>
      <c r="K2427" s="4"/>
    </row>
    <row r="2428" spans="1:11" x14ac:dyDescent="0.25">
      <c r="A2428" s="4" t="s">
        <v>264</v>
      </c>
      <c r="B2428" s="1" t="s">
        <v>2044</v>
      </c>
      <c r="C2428" s="2"/>
      <c r="D2428" s="1" t="s">
        <v>266</v>
      </c>
      <c r="E2428" s="1">
        <v>85299049</v>
      </c>
      <c r="F2428" s="1" t="s">
        <v>266</v>
      </c>
      <c r="G2428" s="1" t="s">
        <v>2035</v>
      </c>
      <c r="H2428" s="18">
        <v>4.1786073333333329</v>
      </c>
      <c r="I2428" s="19">
        <f t="shared" si="115"/>
        <v>5.9694390476190478</v>
      </c>
      <c r="J2428" s="19">
        <f t="shared" si="116"/>
        <v>6.9643455555555551</v>
      </c>
      <c r="K2428" s="4"/>
    </row>
    <row r="2429" spans="1:11" x14ac:dyDescent="0.25">
      <c r="A2429" s="4" t="s">
        <v>264</v>
      </c>
      <c r="B2429" s="1" t="s">
        <v>2045</v>
      </c>
      <c r="C2429" s="2"/>
      <c r="D2429" s="1" t="s">
        <v>266</v>
      </c>
      <c r="E2429" s="1">
        <v>85299049</v>
      </c>
      <c r="F2429" s="1" t="s">
        <v>266</v>
      </c>
      <c r="G2429" s="1" t="s">
        <v>2035</v>
      </c>
      <c r="H2429" s="18">
        <v>10.768999999999998</v>
      </c>
      <c r="I2429" s="19">
        <f t="shared" si="115"/>
        <v>15.384285714285713</v>
      </c>
      <c r="J2429" s="19">
        <f t="shared" si="116"/>
        <v>17.948333333333331</v>
      </c>
      <c r="K2429" s="4"/>
    </row>
    <row r="2430" spans="1:11" x14ac:dyDescent="0.25">
      <c r="A2430" s="4" t="s">
        <v>264</v>
      </c>
      <c r="B2430" s="1" t="s">
        <v>2046</v>
      </c>
      <c r="C2430" s="2"/>
      <c r="D2430" s="1" t="s">
        <v>266</v>
      </c>
      <c r="E2430" s="1">
        <v>85299049</v>
      </c>
      <c r="F2430" s="1" t="s">
        <v>266</v>
      </c>
      <c r="G2430" s="1" t="s">
        <v>2035</v>
      </c>
      <c r="H2430" s="18">
        <v>10.768999999999998</v>
      </c>
      <c r="I2430" s="19">
        <f t="shared" si="115"/>
        <v>15.384285714285713</v>
      </c>
      <c r="J2430" s="19">
        <f t="shared" si="116"/>
        <v>17.948333333333331</v>
      </c>
      <c r="K2430" s="4"/>
    </row>
    <row r="2431" spans="1:11" x14ac:dyDescent="0.25">
      <c r="A2431" s="4" t="s">
        <v>264</v>
      </c>
      <c r="B2431" s="1" t="s">
        <v>2047</v>
      </c>
      <c r="C2431" s="2"/>
      <c r="D2431" s="1" t="s">
        <v>266</v>
      </c>
      <c r="E2431" s="1">
        <v>85299049</v>
      </c>
      <c r="F2431" s="1" t="s">
        <v>266</v>
      </c>
      <c r="G2431" s="1" t="s">
        <v>2048</v>
      </c>
      <c r="H2431" s="18">
        <v>37.729999999999997</v>
      </c>
      <c r="I2431" s="19">
        <f t="shared" si="115"/>
        <v>53.9</v>
      </c>
      <c r="J2431" s="19">
        <f t="shared" si="116"/>
        <v>62.883333333333333</v>
      </c>
      <c r="K2431" s="4"/>
    </row>
    <row r="2432" spans="1:11" x14ac:dyDescent="0.25">
      <c r="A2432" s="4" t="s">
        <v>264</v>
      </c>
      <c r="B2432" s="1" t="s">
        <v>2049</v>
      </c>
      <c r="C2432" s="2"/>
      <c r="D2432" s="1" t="s">
        <v>266</v>
      </c>
      <c r="E2432" s="1">
        <v>85299049</v>
      </c>
      <c r="F2432" s="1" t="s">
        <v>266</v>
      </c>
      <c r="G2432" s="1" t="s">
        <v>2048</v>
      </c>
      <c r="H2432" s="18">
        <v>43.120000000000005</v>
      </c>
      <c r="I2432" s="19">
        <f t="shared" si="115"/>
        <v>61.600000000000009</v>
      </c>
      <c r="J2432" s="19">
        <f t="shared" si="116"/>
        <v>71.866666666666674</v>
      </c>
      <c r="K2432" s="4"/>
    </row>
    <row r="2433" spans="1:11" x14ac:dyDescent="0.25">
      <c r="A2433" s="4" t="s">
        <v>264</v>
      </c>
      <c r="B2433" s="1" t="s">
        <v>2050</v>
      </c>
      <c r="C2433" s="2"/>
      <c r="D2433" s="1" t="s">
        <v>266</v>
      </c>
      <c r="E2433" s="1">
        <v>85299049</v>
      </c>
      <c r="F2433" s="1" t="s">
        <v>266</v>
      </c>
      <c r="G2433" s="1" t="s">
        <v>2051</v>
      </c>
      <c r="H2433" s="18">
        <v>10.768999999999998</v>
      </c>
      <c r="I2433" s="19">
        <f t="shared" si="115"/>
        <v>15.384285714285713</v>
      </c>
      <c r="J2433" s="19">
        <f t="shared" si="116"/>
        <v>17.948333333333331</v>
      </c>
      <c r="K2433" s="4"/>
    </row>
    <row r="2434" spans="1:11" x14ac:dyDescent="0.25">
      <c r="A2434" s="4" t="s">
        <v>264</v>
      </c>
      <c r="B2434" s="1" t="s">
        <v>2052</v>
      </c>
      <c r="C2434" s="2"/>
      <c r="D2434" s="1" t="s">
        <v>266</v>
      </c>
      <c r="E2434" s="1">
        <v>85299049</v>
      </c>
      <c r="F2434" s="1" t="s">
        <v>266</v>
      </c>
      <c r="G2434" s="1" t="s">
        <v>2051</v>
      </c>
      <c r="H2434" s="18">
        <v>29.006273333333333</v>
      </c>
      <c r="I2434" s="19">
        <f t="shared" si="115"/>
        <v>41.437533333333334</v>
      </c>
      <c r="J2434" s="19">
        <f t="shared" si="116"/>
        <v>48.343788888888888</v>
      </c>
      <c r="K2434" s="4"/>
    </row>
    <row r="2435" spans="1:11" x14ac:dyDescent="0.25">
      <c r="A2435" s="4" t="s">
        <v>264</v>
      </c>
      <c r="B2435" s="1" t="s">
        <v>2053</v>
      </c>
      <c r="C2435" s="2"/>
      <c r="D2435" s="1" t="s">
        <v>266</v>
      </c>
      <c r="E2435" s="1">
        <v>85299049</v>
      </c>
      <c r="F2435" s="1" t="s">
        <v>266</v>
      </c>
      <c r="G2435" s="1" t="s">
        <v>2051</v>
      </c>
      <c r="H2435" s="18">
        <v>24.573999999999998</v>
      </c>
      <c r="I2435" s="19">
        <f t="shared" si="115"/>
        <v>35.105714285714285</v>
      </c>
      <c r="J2435" s="19">
        <f t="shared" si="116"/>
        <v>40.956666666666663</v>
      </c>
      <c r="K2435" s="4"/>
    </row>
    <row r="2436" spans="1:11" x14ac:dyDescent="0.25">
      <c r="A2436" s="4" t="s">
        <v>264</v>
      </c>
      <c r="B2436" s="1" t="s">
        <v>2054</v>
      </c>
      <c r="C2436" s="2"/>
      <c r="D2436" s="1" t="s">
        <v>266</v>
      </c>
      <c r="E2436" s="1">
        <v>85299049</v>
      </c>
      <c r="F2436" s="1" t="s">
        <v>266</v>
      </c>
      <c r="G2436" s="1" t="s">
        <v>2051</v>
      </c>
      <c r="H2436" s="18">
        <v>15.742390000000002</v>
      </c>
      <c r="I2436" s="19">
        <f t="shared" si="115"/>
        <v>22.489128571428576</v>
      </c>
      <c r="J2436" s="19">
        <f t="shared" si="116"/>
        <v>26.237316666666672</v>
      </c>
      <c r="K2436" s="4"/>
    </row>
    <row r="2437" spans="1:11" x14ac:dyDescent="0.25">
      <c r="A2437" s="4" t="s">
        <v>264</v>
      </c>
      <c r="B2437" s="1" t="s">
        <v>2055</v>
      </c>
      <c r="C2437" s="2"/>
      <c r="D2437" s="1" t="s">
        <v>266</v>
      </c>
      <c r="E2437" s="1">
        <v>85299049</v>
      </c>
      <c r="F2437" s="1" t="s">
        <v>266</v>
      </c>
      <c r="G2437" s="1" t="s">
        <v>2051</v>
      </c>
      <c r="H2437" s="18">
        <v>14.812950000000001</v>
      </c>
      <c r="I2437" s="19">
        <f t="shared" si="115"/>
        <v>21.161357142857145</v>
      </c>
      <c r="J2437" s="19">
        <f t="shared" si="116"/>
        <v>24.688250000000004</v>
      </c>
      <c r="K2437" s="4"/>
    </row>
    <row r="2438" spans="1:11" x14ac:dyDescent="0.25">
      <c r="A2438" s="4" t="s">
        <v>264</v>
      </c>
      <c r="B2438" s="1" t="s">
        <v>2056</v>
      </c>
      <c r="C2438" s="2"/>
      <c r="D2438" s="1" t="s">
        <v>266</v>
      </c>
      <c r="E2438" s="1">
        <v>85299049</v>
      </c>
      <c r="F2438" s="1" t="s">
        <v>266</v>
      </c>
      <c r="G2438" s="1" t="s">
        <v>2051</v>
      </c>
      <c r="H2438" s="18">
        <v>10.9598403</v>
      </c>
      <c r="I2438" s="19">
        <f t="shared" si="115"/>
        <v>15.656914714285715</v>
      </c>
      <c r="J2438" s="19">
        <f t="shared" ref="J2438:J2469" si="117">H2438/0.6</f>
        <v>18.2664005</v>
      </c>
      <c r="K2438" s="4"/>
    </row>
    <row r="2439" spans="1:11" x14ac:dyDescent="0.25">
      <c r="A2439" s="4" t="s">
        <v>264</v>
      </c>
      <c r="B2439" s="1" t="s">
        <v>2057</v>
      </c>
      <c r="C2439" s="8"/>
      <c r="D2439" s="1" t="s">
        <v>266</v>
      </c>
      <c r="E2439" s="1">
        <v>85443000</v>
      </c>
      <c r="F2439" s="3" t="s">
        <v>266</v>
      </c>
      <c r="G2439" s="3" t="s">
        <v>2058</v>
      </c>
      <c r="H2439" s="18">
        <v>4.95</v>
      </c>
      <c r="I2439" s="19">
        <f t="shared" si="115"/>
        <v>7.0714285714285721</v>
      </c>
      <c r="J2439" s="19">
        <f t="shared" si="117"/>
        <v>8.25</v>
      </c>
      <c r="K2439" s="4"/>
    </row>
    <row r="2440" spans="1:11" x14ac:dyDescent="0.25">
      <c r="A2440" s="4" t="s">
        <v>264</v>
      </c>
      <c r="B2440" s="1" t="s">
        <v>2059</v>
      </c>
      <c r="C2440" s="8"/>
      <c r="D2440" s="1" t="s">
        <v>266</v>
      </c>
      <c r="E2440" s="1">
        <v>85443000</v>
      </c>
      <c r="F2440" s="3" t="s">
        <v>266</v>
      </c>
      <c r="G2440" s="3" t="s">
        <v>2058</v>
      </c>
      <c r="H2440" s="18">
        <v>7.5350000000000001</v>
      </c>
      <c r="I2440" s="19">
        <f t="shared" si="115"/>
        <v>10.764285714285716</v>
      </c>
      <c r="J2440" s="19">
        <f t="shared" si="117"/>
        <v>12.558333333333334</v>
      </c>
      <c r="K2440" s="4"/>
    </row>
    <row r="2441" spans="1:11" x14ac:dyDescent="0.25">
      <c r="A2441" s="4" t="s">
        <v>264</v>
      </c>
      <c r="B2441" s="1" t="s">
        <v>2060</v>
      </c>
      <c r="C2441" s="8"/>
      <c r="D2441" s="1" t="s">
        <v>266</v>
      </c>
      <c r="E2441" s="1">
        <v>85443000</v>
      </c>
      <c r="F2441" s="3" t="s">
        <v>266</v>
      </c>
      <c r="G2441" s="3" t="s">
        <v>2058</v>
      </c>
      <c r="H2441" s="18">
        <v>7.5350000000000001</v>
      </c>
      <c r="I2441" s="19">
        <f t="shared" si="115"/>
        <v>10.764285714285716</v>
      </c>
      <c r="J2441" s="19">
        <f t="shared" si="117"/>
        <v>12.558333333333334</v>
      </c>
      <c r="K2441" s="4"/>
    </row>
    <row r="2442" spans="1:11" x14ac:dyDescent="0.25">
      <c r="A2442" s="4" t="s">
        <v>264</v>
      </c>
      <c r="B2442" s="1" t="s">
        <v>2061</v>
      </c>
      <c r="C2442" s="8"/>
      <c r="D2442" s="1" t="s">
        <v>266</v>
      </c>
      <c r="E2442" s="1">
        <v>85443000</v>
      </c>
      <c r="F2442" s="3" t="s">
        <v>266</v>
      </c>
      <c r="G2442" s="3" t="s">
        <v>2058</v>
      </c>
      <c r="H2442" s="18">
        <v>5.2690000000000001</v>
      </c>
      <c r="I2442" s="19">
        <f t="shared" si="115"/>
        <v>7.5271428571428576</v>
      </c>
      <c r="J2442" s="19">
        <f t="shared" si="117"/>
        <v>8.7816666666666681</v>
      </c>
      <c r="K2442" s="4"/>
    </row>
    <row r="2443" spans="1:11" x14ac:dyDescent="0.25">
      <c r="A2443" s="4" t="s">
        <v>264</v>
      </c>
      <c r="B2443" s="1" t="s">
        <v>2062</v>
      </c>
      <c r="C2443" s="8"/>
      <c r="D2443" s="1" t="s">
        <v>266</v>
      </c>
      <c r="E2443" s="1">
        <v>85443000</v>
      </c>
      <c r="F2443" s="3" t="s">
        <v>266</v>
      </c>
      <c r="G2443" s="3" t="s">
        <v>2058</v>
      </c>
      <c r="H2443" s="18">
        <v>6.05</v>
      </c>
      <c r="I2443" s="19">
        <f t="shared" si="115"/>
        <v>8.6428571428571423</v>
      </c>
      <c r="J2443" s="19">
        <f t="shared" si="117"/>
        <v>10.083333333333334</v>
      </c>
      <c r="K2443" s="4"/>
    </row>
    <row r="2444" spans="1:11" x14ac:dyDescent="0.25">
      <c r="A2444" s="4" t="s">
        <v>264</v>
      </c>
      <c r="B2444" s="1" t="s">
        <v>2063</v>
      </c>
      <c r="C2444" s="8"/>
      <c r="D2444" s="1" t="s">
        <v>266</v>
      </c>
      <c r="E2444" s="1">
        <v>85443000</v>
      </c>
      <c r="F2444" s="3" t="s">
        <v>266</v>
      </c>
      <c r="G2444" s="3" t="s">
        <v>2058</v>
      </c>
      <c r="H2444" s="18">
        <v>27.5</v>
      </c>
      <c r="I2444" s="19">
        <f t="shared" si="115"/>
        <v>39.285714285714285</v>
      </c>
      <c r="J2444" s="19">
        <f t="shared" si="117"/>
        <v>45.833333333333336</v>
      </c>
      <c r="K2444" s="4"/>
    </row>
    <row r="2445" spans="1:11" x14ac:dyDescent="0.25">
      <c r="A2445" s="4" t="s">
        <v>264</v>
      </c>
      <c r="B2445" s="1" t="s">
        <v>2064</v>
      </c>
      <c r="C2445" s="2"/>
      <c r="D2445" s="1" t="s">
        <v>266</v>
      </c>
      <c r="E2445" s="1">
        <v>85443000</v>
      </c>
      <c r="F2445" s="1" t="s">
        <v>266</v>
      </c>
      <c r="G2445" s="1" t="s">
        <v>2058</v>
      </c>
      <c r="H2445" s="18">
        <v>3.2230000000000003</v>
      </c>
      <c r="I2445" s="19">
        <f t="shared" si="115"/>
        <v>4.604285714285715</v>
      </c>
      <c r="J2445" s="19">
        <f t="shared" si="117"/>
        <v>5.371666666666667</v>
      </c>
      <c r="K2445" s="4"/>
    </row>
    <row r="2446" spans="1:11" x14ac:dyDescent="0.25">
      <c r="A2446" s="4" t="s">
        <v>264</v>
      </c>
      <c r="B2446" s="1" t="s">
        <v>2065</v>
      </c>
      <c r="C2446" s="2"/>
      <c r="D2446" s="1" t="s">
        <v>266</v>
      </c>
      <c r="E2446" s="1">
        <v>85443000</v>
      </c>
      <c r="F2446" s="1" t="s">
        <v>266</v>
      </c>
      <c r="G2446" s="1" t="s">
        <v>2058</v>
      </c>
      <c r="H2446" s="18">
        <v>3.2230000000000003</v>
      </c>
      <c r="I2446" s="19">
        <f t="shared" si="115"/>
        <v>4.604285714285715</v>
      </c>
      <c r="J2446" s="19">
        <f t="shared" si="117"/>
        <v>5.371666666666667</v>
      </c>
      <c r="K2446" s="4"/>
    </row>
    <row r="2447" spans="1:11" x14ac:dyDescent="0.25">
      <c r="A2447" s="4" t="s">
        <v>264</v>
      </c>
      <c r="B2447" s="1" t="s">
        <v>2066</v>
      </c>
      <c r="C2447" s="2"/>
      <c r="D2447" s="1" t="s">
        <v>266</v>
      </c>
      <c r="E2447" s="1">
        <v>85443000</v>
      </c>
      <c r="F2447" s="1" t="s">
        <v>266</v>
      </c>
      <c r="G2447" s="1" t="s">
        <v>2058</v>
      </c>
      <c r="H2447" s="18">
        <v>4.3010000000000002</v>
      </c>
      <c r="I2447" s="19">
        <f t="shared" si="115"/>
        <v>6.144285714285715</v>
      </c>
      <c r="J2447" s="19">
        <f t="shared" si="117"/>
        <v>7.1683333333333339</v>
      </c>
      <c r="K2447" s="4"/>
    </row>
    <row r="2448" spans="1:11" x14ac:dyDescent="0.25">
      <c r="A2448" s="4" t="s">
        <v>264</v>
      </c>
      <c r="B2448" s="1" t="s">
        <v>2067</v>
      </c>
      <c r="C2448" s="2"/>
      <c r="D2448" s="1" t="s">
        <v>266</v>
      </c>
      <c r="E2448" s="1">
        <v>85299049</v>
      </c>
      <c r="F2448" s="1" t="s">
        <v>266</v>
      </c>
      <c r="G2448" s="1" t="s">
        <v>2058</v>
      </c>
      <c r="H2448" s="18">
        <v>37.729999999999997</v>
      </c>
      <c r="I2448" s="19">
        <f t="shared" si="115"/>
        <v>53.9</v>
      </c>
      <c r="J2448" s="19">
        <f t="shared" si="117"/>
        <v>62.883333333333333</v>
      </c>
      <c r="K2448" s="4"/>
    </row>
    <row r="2449" spans="1:11" x14ac:dyDescent="0.25">
      <c r="A2449" s="4" t="s">
        <v>264</v>
      </c>
      <c r="B2449" s="1" t="s">
        <v>2068</v>
      </c>
      <c r="C2449" s="2"/>
      <c r="D2449" s="1" t="s">
        <v>266</v>
      </c>
      <c r="E2449" s="1">
        <v>85299049</v>
      </c>
      <c r="F2449" s="1" t="s">
        <v>266</v>
      </c>
      <c r="G2449" s="1" t="s">
        <v>2058</v>
      </c>
      <c r="H2449" s="18">
        <v>39.830376666666666</v>
      </c>
      <c r="I2449" s="19">
        <f t="shared" si="115"/>
        <v>56.900538095238097</v>
      </c>
      <c r="J2449" s="19">
        <f t="shared" si="117"/>
        <v>66.38396111111112</v>
      </c>
      <c r="K2449" s="4"/>
    </row>
    <row r="2450" spans="1:11" x14ac:dyDescent="0.25">
      <c r="A2450" s="4" t="s">
        <v>264</v>
      </c>
      <c r="B2450" s="1" t="s">
        <v>2069</v>
      </c>
      <c r="C2450" s="2"/>
      <c r="D2450" s="1" t="s">
        <v>266</v>
      </c>
      <c r="E2450" s="1">
        <v>85299049</v>
      </c>
      <c r="F2450" s="1" t="s">
        <v>266</v>
      </c>
      <c r="G2450" s="1" t="s">
        <v>2058</v>
      </c>
      <c r="H2450" s="18">
        <v>38.048949999999998</v>
      </c>
      <c r="I2450" s="19">
        <f t="shared" si="115"/>
        <v>54.355642857142854</v>
      </c>
      <c r="J2450" s="19">
        <f t="shared" si="117"/>
        <v>63.414916666666663</v>
      </c>
      <c r="K2450" s="4"/>
    </row>
    <row r="2451" spans="1:11" x14ac:dyDescent="0.25">
      <c r="A2451" s="4" t="s">
        <v>264</v>
      </c>
      <c r="B2451" s="1" t="s">
        <v>2070</v>
      </c>
      <c r="C2451" s="2"/>
      <c r="D2451" s="1" t="s">
        <v>266</v>
      </c>
      <c r="E2451" s="1">
        <v>85299049</v>
      </c>
      <c r="F2451" s="1" t="s">
        <v>266</v>
      </c>
      <c r="G2451" s="1" t="s">
        <v>2058</v>
      </c>
      <c r="H2451" s="18">
        <v>21.560000000000002</v>
      </c>
      <c r="I2451" s="19">
        <f t="shared" si="115"/>
        <v>30.800000000000004</v>
      </c>
      <c r="J2451" s="19">
        <f t="shared" si="117"/>
        <v>35.933333333333337</v>
      </c>
      <c r="K2451" s="4"/>
    </row>
    <row r="2452" spans="1:11" x14ac:dyDescent="0.25">
      <c r="A2452" s="4" t="s">
        <v>264</v>
      </c>
      <c r="B2452" s="1" t="s">
        <v>2071</v>
      </c>
      <c r="C2452" s="2"/>
      <c r="D2452" s="1" t="s">
        <v>266</v>
      </c>
      <c r="E2452" s="1">
        <v>85299049</v>
      </c>
      <c r="F2452" s="1" t="s">
        <v>266</v>
      </c>
      <c r="G2452" s="1" t="s">
        <v>2058</v>
      </c>
      <c r="H2452" s="18">
        <v>37.729999999999997</v>
      </c>
      <c r="I2452" s="19">
        <f t="shared" si="115"/>
        <v>53.9</v>
      </c>
      <c r="J2452" s="19">
        <f t="shared" si="117"/>
        <v>62.883333333333333</v>
      </c>
      <c r="K2452" s="4"/>
    </row>
    <row r="2453" spans="1:11" x14ac:dyDescent="0.25">
      <c r="A2453" s="4" t="s">
        <v>264</v>
      </c>
      <c r="B2453" s="1" t="s">
        <v>2072</v>
      </c>
      <c r="C2453" s="2"/>
      <c r="D2453" s="1" t="s">
        <v>266</v>
      </c>
      <c r="E2453" s="1">
        <v>85299049</v>
      </c>
      <c r="F2453" s="1" t="s">
        <v>266</v>
      </c>
      <c r="G2453" s="1" t="s">
        <v>2058</v>
      </c>
      <c r="H2453" s="18">
        <v>110</v>
      </c>
      <c r="I2453" s="19">
        <f t="shared" si="115"/>
        <v>157.14285714285714</v>
      </c>
      <c r="J2453" s="19">
        <f t="shared" si="117"/>
        <v>183.33333333333334</v>
      </c>
      <c r="K2453" s="4"/>
    </row>
    <row r="2454" spans="1:11" x14ac:dyDescent="0.25">
      <c r="A2454" s="4" t="s">
        <v>264</v>
      </c>
      <c r="B2454" s="1" t="s">
        <v>2073</v>
      </c>
      <c r="C2454" s="2"/>
      <c r="D2454" s="1" t="s">
        <v>266</v>
      </c>
      <c r="E2454" s="1">
        <v>85299049</v>
      </c>
      <c r="F2454" s="1" t="s">
        <v>266</v>
      </c>
      <c r="G2454" s="1" t="s">
        <v>2058</v>
      </c>
      <c r="H2454" s="18">
        <v>97.9</v>
      </c>
      <c r="I2454" s="19">
        <f t="shared" si="115"/>
        <v>139.85714285714286</v>
      </c>
      <c r="J2454" s="19">
        <f t="shared" si="117"/>
        <v>163.16666666666669</v>
      </c>
      <c r="K2454" s="4"/>
    </row>
    <row r="2455" spans="1:11" x14ac:dyDescent="0.25">
      <c r="A2455" s="4" t="s">
        <v>264</v>
      </c>
      <c r="B2455" s="1" t="s">
        <v>2074</v>
      </c>
      <c r="C2455" s="2"/>
      <c r="D2455" s="1" t="s">
        <v>266</v>
      </c>
      <c r="E2455" s="1">
        <v>85299049</v>
      </c>
      <c r="F2455" s="1" t="s">
        <v>266</v>
      </c>
      <c r="G2455" s="1" t="s">
        <v>2058</v>
      </c>
      <c r="H2455" s="18">
        <v>42.9</v>
      </c>
      <c r="I2455" s="19">
        <f t="shared" si="115"/>
        <v>61.285714285714285</v>
      </c>
      <c r="J2455" s="19">
        <f t="shared" si="117"/>
        <v>71.5</v>
      </c>
      <c r="K2455" s="4"/>
    </row>
    <row r="2456" spans="1:11" x14ac:dyDescent="0.25">
      <c r="A2456" s="4" t="s">
        <v>264</v>
      </c>
      <c r="B2456" s="1" t="s">
        <v>2075</v>
      </c>
      <c r="C2456" s="2"/>
      <c r="D2456" s="1" t="s">
        <v>266</v>
      </c>
      <c r="E2456" s="1">
        <v>85299049</v>
      </c>
      <c r="F2456" s="1" t="s">
        <v>266</v>
      </c>
      <c r="G2456" s="1" t="s">
        <v>2058</v>
      </c>
      <c r="H2456" s="18">
        <v>43.108999999999995</v>
      </c>
      <c r="I2456" s="19">
        <f t="shared" si="115"/>
        <v>61.584285714285713</v>
      </c>
      <c r="J2456" s="19">
        <f t="shared" si="117"/>
        <v>71.848333333333329</v>
      </c>
      <c r="K2456" s="4"/>
    </row>
    <row r="2457" spans="1:11" x14ac:dyDescent="0.25">
      <c r="A2457" s="4" t="s">
        <v>264</v>
      </c>
      <c r="B2457" s="1" t="s">
        <v>2076</v>
      </c>
      <c r="C2457" s="2"/>
      <c r="D2457" s="1" t="s">
        <v>266</v>
      </c>
      <c r="E2457" s="1">
        <v>85299049</v>
      </c>
      <c r="F2457" s="1" t="s">
        <v>266</v>
      </c>
      <c r="G2457" s="1" t="s">
        <v>2058</v>
      </c>
      <c r="H2457" s="18">
        <v>25.3</v>
      </c>
      <c r="I2457" s="19">
        <f t="shared" si="115"/>
        <v>36.142857142857146</v>
      </c>
      <c r="J2457" s="19">
        <f t="shared" si="117"/>
        <v>42.166666666666671</v>
      </c>
      <c r="K2457" s="4"/>
    </row>
    <row r="2458" spans="1:11" x14ac:dyDescent="0.25">
      <c r="A2458" s="4" t="s">
        <v>264</v>
      </c>
      <c r="B2458" s="1" t="s">
        <v>2077</v>
      </c>
      <c r="C2458" s="2"/>
      <c r="D2458" s="1" t="s">
        <v>266</v>
      </c>
      <c r="E2458" s="1">
        <v>85299049</v>
      </c>
      <c r="F2458" s="1" t="s">
        <v>266</v>
      </c>
      <c r="G2458" s="1" t="s">
        <v>2058</v>
      </c>
      <c r="H2458" s="18">
        <v>27.5</v>
      </c>
      <c r="I2458" s="19">
        <f t="shared" si="115"/>
        <v>39.285714285714285</v>
      </c>
      <c r="J2458" s="19">
        <f t="shared" si="117"/>
        <v>45.833333333333336</v>
      </c>
      <c r="K2458" s="4"/>
    </row>
    <row r="2459" spans="1:11" x14ac:dyDescent="0.25">
      <c r="A2459" s="4" t="s">
        <v>264</v>
      </c>
      <c r="B2459" s="1" t="s">
        <v>2078</v>
      </c>
      <c r="C2459" s="2"/>
      <c r="D2459" s="1" t="s">
        <v>266</v>
      </c>
      <c r="E2459" s="1">
        <v>85299049</v>
      </c>
      <c r="F2459" s="1" t="s">
        <v>266</v>
      </c>
      <c r="G2459" s="1" t="s">
        <v>2058</v>
      </c>
      <c r="H2459" s="18">
        <v>80.067383333333339</v>
      </c>
      <c r="I2459" s="19">
        <f t="shared" si="115"/>
        <v>114.38197619047621</v>
      </c>
      <c r="J2459" s="19">
        <f t="shared" si="117"/>
        <v>133.44563888888891</v>
      </c>
      <c r="K2459" s="4"/>
    </row>
    <row r="2460" spans="1:11" x14ac:dyDescent="0.25">
      <c r="A2460" s="4" t="s">
        <v>264</v>
      </c>
      <c r="B2460" s="1" t="s">
        <v>2079</v>
      </c>
      <c r="C2460" s="2"/>
      <c r="D2460" s="1" t="s">
        <v>266</v>
      </c>
      <c r="E2460" s="1">
        <v>85299049</v>
      </c>
      <c r="F2460" s="1" t="s">
        <v>266</v>
      </c>
      <c r="G2460" s="1" t="s">
        <v>2058</v>
      </c>
      <c r="H2460" s="18">
        <v>26.4</v>
      </c>
      <c r="I2460" s="19">
        <f t="shared" si="115"/>
        <v>37.714285714285715</v>
      </c>
      <c r="J2460" s="19">
        <f t="shared" si="117"/>
        <v>44</v>
      </c>
      <c r="K2460" s="4"/>
    </row>
    <row r="2461" spans="1:11" x14ac:dyDescent="0.25">
      <c r="A2461" s="4" t="s">
        <v>264</v>
      </c>
      <c r="B2461" s="1" t="s">
        <v>2080</v>
      </c>
      <c r="C2461" s="2"/>
      <c r="D2461" s="1" t="s">
        <v>266</v>
      </c>
      <c r="E2461" s="1">
        <v>85299049</v>
      </c>
      <c r="F2461" s="1" t="s">
        <v>266</v>
      </c>
      <c r="G2461" s="1" t="s">
        <v>2058</v>
      </c>
      <c r="H2461" s="18">
        <v>24.2</v>
      </c>
      <c r="I2461" s="19">
        <f t="shared" si="115"/>
        <v>34.571428571428569</v>
      </c>
      <c r="J2461" s="19">
        <f t="shared" si="117"/>
        <v>40.333333333333336</v>
      </c>
      <c r="K2461" s="4"/>
    </row>
    <row r="2462" spans="1:11" x14ac:dyDescent="0.25">
      <c r="A2462" s="4" t="s">
        <v>264</v>
      </c>
      <c r="B2462" s="1" t="s">
        <v>2081</v>
      </c>
      <c r="C2462" s="2"/>
      <c r="D2462" s="1" t="s">
        <v>266</v>
      </c>
      <c r="E2462" s="1">
        <v>85299049</v>
      </c>
      <c r="F2462" s="1" t="s">
        <v>266</v>
      </c>
      <c r="G2462" s="1" t="s">
        <v>2058</v>
      </c>
      <c r="H2462" s="18">
        <v>19.404</v>
      </c>
      <c r="I2462" s="19">
        <f t="shared" si="115"/>
        <v>27.720000000000002</v>
      </c>
      <c r="J2462" s="19">
        <f t="shared" si="117"/>
        <v>32.340000000000003</v>
      </c>
      <c r="K2462" s="4"/>
    </row>
    <row r="2463" spans="1:11" x14ac:dyDescent="0.25">
      <c r="A2463" s="4" t="s">
        <v>264</v>
      </c>
      <c r="B2463" s="1" t="s">
        <v>2082</v>
      </c>
      <c r="C2463" s="2"/>
      <c r="D2463" s="1" t="s">
        <v>266</v>
      </c>
      <c r="E2463" s="1">
        <v>85299049</v>
      </c>
      <c r="F2463" s="1" t="s">
        <v>266</v>
      </c>
      <c r="G2463" s="1" t="s">
        <v>2058</v>
      </c>
      <c r="H2463" s="18">
        <v>19.404</v>
      </c>
      <c r="I2463" s="19">
        <f t="shared" si="115"/>
        <v>27.720000000000002</v>
      </c>
      <c r="J2463" s="19">
        <f t="shared" si="117"/>
        <v>32.340000000000003</v>
      </c>
      <c r="K2463" s="4"/>
    </row>
    <row r="2464" spans="1:11" x14ac:dyDescent="0.25">
      <c r="A2464" s="4" t="s">
        <v>264</v>
      </c>
      <c r="B2464" s="1" t="s">
        <v>2083</v>
      </c>
      <c r="C2464" s="2"/>
      <c r="D2464" s="1" t="s">
        <v>266</v>
      </c>
      <c r="E2464" s="1">
        <v>85299049</v>
      </c>
      <c r="F2464" s="1" t="s">
        <v>266</v>
      </c>
      <c r="G2464" s="1" t="s">
        <v>2058</v>
      </c>
      <c r="H2464" s="18">
        <v>27.5</v>
      </c>
      <c r="I2464" s="19">
        <f t="shared" si="115"/>
        <v>39.285714285714285</v>
      </c>
      <c r="J2464" s="19">
        <f t="shared" si="117"/>
        <v>45.833333333333336</v>
      </c>
      <c r="K2464" s="4"/>
    </row>
    <row r="2465" spans="1:11" x14ac:dyDescent="0.25">
      <c r="A2465" s="4" t="s">
        <v>264</v>
      </c>
      <c r="B2465" s="1" t="s">
        <v>2084</v>
      </c>
      <c r="C2465" s="2"/>
      <c r="D2465" s="1" t="s">
        <v>266</v>
      </c>
      <c r="E2465" s="1">
        <v>85299049</v>
      </c>
      <c r="F2465" s="1" t="s">
        <v>266</v>
      </c>
      <c r="G2465" s="1" t="s">
        <v>2058</v>
      </c>
      <c r="H2465" s="18">
        <v>24.2</v>
      </c>
      <c r="I2465" s="19">
        <f t="shared" si="115"/>
        <v>34.571428571428569</v>
      </c>
      <c r="J2465" s="19">
        <f t="shared" si="117"/>
        <v>40.333333333333336</v>
      </c>
      <c r="K2465" s="4"/>
    </row>
    <row r="2466" spans="1:11" x14ac:dyDescent="0.25">
      <c r="A2466" s="4" t="s">
        <v>264</v>
      </c>
      <c r="B2466" s="1" t="s">
        <v>2085</v>
      </c>
      <c r="C2466" s="2"/>
      <c r="D2466" s="1" t="s">
        <v>266</v>
      </c>
      <c r="E2466" s="1">
        <v>85299049</v>
      </c>
      <c r="F2466" s="1" t="s">
        <v>266</v>
      </c>
      <c r="G2466" s="1" t="s">
        <v>2058</v>
      </c>
      <c r="H2466" s="18">
        <v>15.048</v>
      </c>
      <c r="I2466" s="19">
        <f t="shared" si="115"/>
        <v>21.497142857142858</v>
      </c>
      <c r="J2466" s="19">
        <f t="shared" si="117"/>
        <v>25.080000000000002</v>
      </c>
      <c r="K2466" s="4"/>
    </row>
    <row r="2467" spans="1:11" x14ac:dyDescent="0.25">
      <c r="A2467" s="4" t="s">
        <v>264</v>
      </c>
      <c r="B2467" s="1" t="s">
        <v>2086</v>
      </c>
      <c r="C2467" s="2"/>
      <c r="D2467" s="1" t="s">
        <v>266</v>
      </c>
      <c r="E2467" s="1">
        <v>85299049</v>
      </c>
      <c r="F2467" s="1" t="s">
        <v>266</v>
      </c>
      <c r="G2467" s="1" t="s">
        <v>2058</v>
      </c>
      <c r="H2467" s="18">
        <v>32.317999999999998</v>
      </c>
      <c r="I2467" s="19">
        <f t="shared" si="115"/>
        <v>46.168571428571425</v>
      </c>
      <c r="J2467" s="19">
        <f t="shared" si="117"/>
        <v>53.86333333333333</v>
      </c>
      <c r="K2467" s="4"/>
    </row>
    <row r="2468" spans="1:11" x14ac:dyDescent="0.25">
      <c r="A2468" s="4" t="s">
        <v>264</v>
      </c>
      <c r="B2468" s="1" t="s">
        <v>2087</v>
      </c>
      <c r="C2468" s="2"/>
      <c r="D2468" s="1" t="s">
        <v>266</v>
      </c>
      <c r="E2468" s="1">
        <v>85299049</v>
      </c>
      <c r="F2468" s="1" t="s">
        <v>266</v>
      </c>
      <c r="G2468" s="1" t="s">
        <v>2058</v>
      </c>
      <c r="H2468" s="18">
        <v>4.3010000000000002</v>
      </c>
      <c r="I2468" s="19">
        <f t="shared" ref="I2468:I2531" si="118">H2468/0.7</f>
        <v>6.144285714285715</v>
      </c>
      <c r="J2468" s="19">
        <f t="shared" si="117"/>
        <v>7.1683333333333339</v>
      </c>
      <c r="K2468" s="4"/>
    </row>
    <row r="2469" spans="1:11" x14ac:dyDescent="0.25">
      <c r="A2469" s="4" t="s">
        <v>264</v>
      </c>
      <c r="B2469" s="1" t="s">
        <v>2088</v>
      </c>
      <c r="C2469" s="2"/>
      <c r="D2469" s="1" t="s">
        <v>266</v>
      </c>
      <c r="E2469" s="1">
        <v>85299049</v>
      </c>
      <c r="F2469" s="1" t="s">
        <v>266</v>
      </c>
      <c r="G2469" s="1" t="s">
        <v>2058</v>
      </c>
      <c r="H2469" s="18">
        <v>5.273216566666667</v>
      </c>
      <c r="I2469" s="19">
        <f t="shared" si="118"/>
        <v>7.5331665238095251</v>
      </c>
      <c r="J2469" s="19">
        <f t="shared" si="117"/>
        <v>8.788694277777779</v>
      </c>
      <c r="K2469" s="4"/>
    </row>
    <row r="2470" spans="1:11" x14ac:dyDescent="0.25">
      <c r="A2470" s="4" t="s">
        <v>264</v>
      </c>
      <c r="B2470" s="1" t="s">
        <v>2089</v>
      </c>
      <c r="C2470" s="2"/>
      <c r="D2470" s="1" t="s">
        <v>266</v>
      </c>
      <c r="E2470" s="1">
        <v>85299049</v>
      </c>
      <c r="F2470" s="1" t="s">
        <v>266</v>
      </c>
      <c r="G2470" s="1" t="s">
        <v>2058</v>
      </c>
      <c r="H2470" s="18">
        <v>5.3789999999999996</v>
      </c>
      <c r="I2470" s="19">
        <f t="shared" si="118"/>
        <v>7.6842857142857142</v>
      </c>
      <c r="J2470" s="19">
        <f t="shared" ref="J2470:J2494" si="119">H2470/0.6</f>
        <v>8.9649999999999999</v>
      </c>
      <c r="K2470" s="4"/>
    </row>
    <row r="2471" spans="1:11" x14ac:dyDescent="0.25">
      <c r="A2471" s="4" t="s">
        <v>264</v>
      </c>
      <c r="B2471" s="1" t="s">
        <v>2090</v>
      </c>
      <c r="C2471" s="2"/>
      <c r="D2471" s="1" t="s">
        <v>266</v>
      </c>
      <c r="E2471" s="1">
        <v>85299049</v>
      </c>
      <c r="F2471" s="1" t="s">
        <v>266</v>
      </c>
      <c r="G2471" s="1" t="s">
        <v>2058</v>
      </c>
      <c r="H2471" s="18">
        <v>10.398110000000001</v>
      </c>
      <c r="I2471" s="19">
        <f t="shared" si="118"/>
        <v>14.854442857142859</v>
      </c>
      <c r="J2471" s="19">
        <f t="shared" si="119"/>
        <v>17.330183333333334</v>
      </c>
      <c r="K2471" s="4"/>
    </row>
    <row r="2472" spans="1:11" x14ac:dyDescent="0.25">
      <c r="A2472" s="4" t="s">
        <v>264</v>
      </c>
      <c r="B2472" s="1" t="s">
        <v>2091</v>
      </c>
      <c r="C2472" s="2"/>
      <c r="D2472" s="1" t="s">
        <v>266</v>
      </c>
      <c r="E2472" s="1">
        <v>85299049</v>
      </c>
      <c r="F2472" s="1" t="s">
        <v>266</v>
      </c>
      <c r="G2472" s="1" t="s">
        <v>2058</v>
      </c>
      <c r="H2472" s="18">
        <v>37.729999999999997</v>
      </c>
      <c r="I2472" s="19">
        <f t="shared" si="118"/>
        <v>53.9</v>
      </c>
      <c r="J2472" s="19">
        <f t="shared" si="119"/>
        <v>62.883333333333333</v>
      </c>
      <c r="K2472" s="4"/>
    </row>
    <row r="2473" spans="1:11" x14ac:dyDescent="0.25">
      <c r="A2473" s="4" t="s">
        <v>264</v>
      </c>
      <c r="B2473" s="1" t="s">
        <v>2092</v>
      </c>
      <c r="C2473" s="2"/>
      <c r="D2473" s="1" t="s">
        <v>266</v>
      </c>
      <c r="E2473" s="1">
        <v>85299049</v>
      </c>
      <c r="F2473" s="1" t="s">
        <v>266</v>
      </c>
      <c r="G2473" s="1" t="s">
        <v>2058</v>
      </c>
      <c r="H2473" s="18">
        <v>26.95</v>
      </c>
      <c r="I2473" s="19">
        <f t="shared" si="118"/>
        <v>38.5</v>
      </c>
      <c r="J2473" s="19">
        <f t="shared" si="119"/>
        <v>44.916666666666664</v>
      </c>
      <c r="K2473" s="4"/>
    </row>
    <row r="2474" spans="1:11" x14ac:dyDescent="0.25">
      <c r="A2474" s="4" t="s">
        <v>264</v>
      </c>
      <c r="B2474" s="1" t="s">
        <v>2093</v>
      </c>
      <c r="C2474" s="2"/>
      <c r="D2474" s="1" t="s">
        <v>266</v>
      </c>
      <c r="E2474" s="1">
        <v>85299049</v>
      </c>
      <c r="F2474" s="1" t="s">
        <v>266</v>
      </c>
      <c r="G2474" s="1" t="s">
        <v>2058</v>
      </c>
      <c r="H2474" s="18">
        <v>16.169999999999998</v>
      </c>
      <c r="I2474" s="19">
        <f t="shared" si="118"/>
        <v>23.099999999999998</v>
      </c>
      <c r="J2474" s="19">
        <f t="shared" si="119"/>
        <v>26.95</v>
      </c>
      <c r="K2474" s="4"/>
    </row>
    <row r="2475" spans="1:11" x14ac:dyDescent="0.25">
      <c r="A2475" s="4" t="s">
        <v>264</v>
      </c>
      <c r="B2475" s="1" t="s">
        <v>2094</v>
      </c>
      <c r="C2475" s="2"/>
      <c r="D2475" s="1" t="s">
        <v>266</v>
      </c>
      <c r="E2475" s="1">
        <v>85299049</v>
      </c>
      <c r="F2475" s="1" t="s">
        <v>266</v>
      </c>
      <c r="G2475" s="1" t="s">
        <v>2058</v>
      </c>
      <c r="H2475" s="18">
        <v>37.4</v>
      </c>
      <c r="I2475" s="19">
        <f t="shared" si="118"/>
        <v>53.428571428571431</v>
      </c>
      <c r="J2475" s="19">
        <f t="shared" si="119"/>
        <v>62.333333333333336</v>
      </c>
      <c r="K2475" s="4"/>
    </row>
    <row r="2476" spans="1:11" x14ac:dyDescent="0.25">
      <c r="A2476" s="4" t="s">
        <v>264</v>
      </c>
      <c r="B2476" s="1" t="s">
        <v>2095</v>
      </c>
      <c r="C2476" s="2"/>
      <c r="D2476" s="1" t="s">
        <v>266</v>
      </c>
      <c r="E2476" s="1">
        <v>85299049</v>
      </c>
      <c r="F2476" s="1" t="s">
        <v>266</v>
      </c>
      <c r="G2476" s="1" t="s">
        <v>2058</v>
      </c>
      <c r="H2476" s="18">
        <v>35.34001966666667</v>
      </c>
      <c r="I2476" s="19">
        <f t="shared" si="118"/>
        <v>50.485742380952388</v>
      </c>
      <c r="J2476" s="19">
        <f t="shared" si="119"/>
        <v>58.900032777777788</v>
      </c>
      <c r="K2476" s="4"/>
    </row>
    <row r="2477" spans="1:11" x14ac:dyDescent="0.25">
      <c r="A2477" s="4" t="s">
        <v>264</v>
      </c>
      <c r="B2477" s="1" t="s">
        <v>2096</v>
      </c>
      <c r="C2477" s="2"/>
      <c r="D2477" s="1" t="s">
        <v>266</v>
      </c>
      <c r="E2477" s="1">
        <v>85299049</v>
      </c>
      <c r="F2477" s="1" t="s">
        <v>266</v>
      </c>
      <c r="G2477" s="1" t="s">
        <v>2058</v>
      </c>
      <c r="H2477" s="18">
        <v>26.95</v>
      </c>
      <c r="I2477" s="19">
        <f t="shared" si="118"/>
        <v>38.5</v>
      </c>
      <c r="J2477" s="19">
        <f t="shared" si="119"/>
        <v>44.916666666666664</v>
      </c>
      <c r="K2477" s="4"/>
    </row>
    <row r="2478" spans="1:11" x14ac:dyDescent="0.25">
      <c r="A2478" s="4" t="s">
        <v>264</v>
      </c>
      <c r="B2478" s="1" t="s">
        <v>2097</v>
      </c>
      <c r="C2478" s="2"/>
      <c r="D2478" s="1" t="s">
        <v>266</v>
      </c>
      <c r="E2478" s="1">
        <v>85299049</v>
      </c>
      <c r="F2478" s="1" t="s">
        <v>266</v>
      </c>
      <c r="G2478" s="1" t="s">
        <v>2058</v>
      </c>
      <c r="H2478" s="18">
        <v>28.986910000000002</v>
      </c>
      <c r="I2478" s="19">
        <f t="shared" si="118"/>
        <v>41.409871428571435</v>
      </c>
      <c r="J2478" s="19">
        <f t="shared" si="119"/>
        <v>48.31151666666667</v>
      </c>
      <c r="K2478" s="4"/>
    </row>
    <row r="2479" spans="1:11" x14ac:dyDescent="0.25">
      <c r="A2479" s="4" t="s">
        <v>264</v>
      </c>
      <c r="B2479" s="1" t="s">
        <v>2098</v>
      </c>
      <c r="C2479" s="2"/>
      <c r="D2479" s="1" t="s">
        <v>266</v>
      </c>
      <c r="E2479" s="1">
        <v>85299049</v>
      </c>
      <c r="F2479" s="1" t="s">
        <v>266</v>
      </c>
      <c r="G2479" s="1" t="s">
        <v>2058</v>
      </c>
      <c r="H2479" s="18">
        <v>13.205793333333334</v>
      </c>
      <c r="I2479" s="19">
        <f t="shared" si="118"/>
        <v>18.865419047619049</v>
      </c>
      <c r="J2479" s="19">
        <f t="shared" si="119"/>
        <v>22.009655555555558</v>
      </c>
      <c r="K2479" s="4"/>
    </row>
    <row r="2480" spans="1:11" x14ac:dyDescent="0.25">
      <c r="A2480" s="4" t="s">
        <v>264</v>
      </c>
      <c r="B2480" s="1" t="s">
        <v>2099</v>
      </c>
      <c r="C2480" s="2"/>
      <c r="D2480" s="1" t="s">
        <v>266</v>
      </c>
      <c r="E2480" s="1">
        <v>85299049</v>
      </c>
      <c r="F2480" s="1" t="s">
        <v>266</v>
      </c>
      <c r="G2480" s="1" t="s">
        <v>2058</v>
      </c>
      <c r="H2480" s="18">
        <v>21.355626700000002</v>
      </c>
      <c r="I2480" s="19">
        <f t="shared" si="118"/>
        <v>30.508038142857149</v>
      </c>
      <c r="J2480" s="19">
        <f t="shared" si="119"/>
        <v>35.592711166666675</v>
      </c>
      <c r="K2480" s="4"/>
    </row>
    <row r="2481" spans="1:11" x14ac:dyDescent="0.25">
      <c r="A2481" s="4" t="s">
        <v>264</v>
      </c>
      <c r="B2481" s="1" t="s">
        <v>2100</v>
      </c>
      <c r="C2481" s="2"/>
      <c r="D2481" s="1" t="s">
        <v>266</v>
      </c>
      <c r="E2481" s="1">
        <v>85299049</v>
      </c>
      <c r="F2481" s="1" t="s">
        <v>266</v>
      </c>
      <c r="G2481" s="1" t="s">
        <v>2058</v>
      </c>
      <c r="H2481" s="18">
        <v>21.803113333333332</v>
      </c>
      <c r="I2481" s="19">
        <f t="shared" si="118"/>
        <v>31.147304761904763</v>
      </c>
      <c r="J2481" s="19">
        <f t="shared" si="119"/>
        <v>36.338522222222224</v>
      </c>
      <c r="K2481" s="4"/>
    </row>
    <row r="2482" spans="1:11" x14ac:dyDescent="0.25">
      <c r="A2482" s="4" t="s">
        <v>264</v>
      </c>
      <c r="B2482" s="1" t="s">
        <v>2101</v>
      </c>
      <c r="C2482" s="2"/>
      <c r="D2482" s="1" t="s">
        <v>266</v>
      </c>
      <c r="E2482" s="1">
        <v>85299049</v>
      </c>
      <c r="F2482" s="1" t="s">
        <v>266</v>
      </c>
      <c r="G2482" s="1" t="s">
        <v>2058</v>
      </c>
      <c r="H2482" s="18">
        <v>12.936</v>
      </c>
      <c r="I2482" s="19">
        <f t="shared" si="118"/>
        <v>18.48</v>
      </c>
      <c r="J2482" s="19">
        <f t="shared" si="119"/>
        <v>21.560000000000002</v>
      </c>
      <c r="K2482" s="4"/>
    </row>
    <row r="2483" spans="1:11" x14ac:dyDescent="0.25">
      <c r="A2483" s="4" t="s">
        <v>264</v>
      </c>
      <c r="B2483" s="1" t="s">
        <v>2102</v>
      </c>
      <c r="C2483" s="2"/>
      <c r="D2483" s="1" t="s">
        <v>266</v>
      </c>
      <c r="E2483" s="1">
        <v>85299049</v>
      </c>
      <c r="F2483" s="1" t="s">
        <v>266</v>
      </c>
      <c r="G2483" s="1" t="s">
        <v>2058</v>
      </c>
      <c r="H2483" s="18">
        <v>70.400000000000006</v>
      </c>
      <c r="I2483" s="19">
        <f t="shared" si="118"/>
        <v>100.57142857142858</v>
      </c>
      <c r="J2483" s="19">
        <f t="shared" si="119"/>
        <v>117.33333333333334</v>
      </c>
      <c r="K2483" s="4"/>
    </row>
    <row r="2484" spans="1:11" x14ac:dyDescent="0.25">
      <c r="A2484" s="4" t="s">
        <v>264</v>
      </c>
      <c r="B2484" s="1" t="s">
        <v>2103</v>
      </c>
      <c r="C2484" s="2"/>
      <c r="D2484" s="1" t="s">
        <v>266</v>
      </c>
      <c r="E2484" s="1">
        <v>85299049</v>
      </c>
      <c r="F2484" s="1" t="s">
        <v>266</v>
      </c>
      <c r="G2484" s="1" t="s">
        <v>2058</v>
      </c>
      <c r="H2484" s="18">
        <v>53.9</v>
      </c>
      <c r="I2484" s="19">
        <f t="shared" si="118"/>
        <v>77</v>
      </c>
      <c r="J2484" s="19">
        <f t="shared" si="119"/>
        <v>89.833333333333329</v>
      </c>
      <c r="K2484" s="4"/>
    </row>
    <row r="2485" spans="1:11" x14ac:dyDescent="0.25">
      <c r="A2485" s="4" t="s">
        <v>264</v>
      </c>
      <c r="B2485" s="1" t="s">
        <v>2104</v>
      </c>
      <c r="C2485" s="2"/>
      <c r="D2485" s="1" t="s">
        <v>266</v>
      </c>
      <c r="E2485" s="1">
        <v>85299049</v>
      </c>
      <c r="F2485" s="1" t="s">
        <v>266</v>
      </c>
      <c r="G2485" s="1" t="s">
        <v>2058</v>
      </c>
      <c r="H2485" s="18">
        <v>47.3</v>
      </c>
      <c r="I2485" s="19">
        <f t="shared" si="118"/>
        <v>67.571428571428569</v>
      </c>
      <c r="J2485" s="19">
        <f t="shared" si="119"/>
        <v>78.833333333333329</v>
      </c>
      <c r="K2485" s="4"/>
    </row>
    <row r="2486" spans="1:11" x14ac:dyDescent="0.25">
      <c r="A2486" s="4" t="s">
        <v>264</v>
      </c>
      <c r="B2486" s="1" t="s">
        <v>2105</v>
      </c>
      <c r="C2486" s="2"/>
      <c r="D2486" s="1" t="s">
        <v>266</v>
      </c>
      <c r="E2486" s="1">
        <v>85299049</v>
      </c>
      <c r="F2486" s="1" t="s">
        <v>266</v>
      </c>
      <c r="G2486" s="1" t="s">
        <v>2058</v>
      </c>
      <c r="H2486" s="18">
        <v>64.900000000000006</v>
      </c>
      <c r="I2486" s="19">
        <f t="shared" si="118"/>
        <v>92.714285714285722</v>
      </c>
      <c r="J2486" s="19">
        <f t="shared" si="119"/>
        <v>108.16666666666669</v>
      </c>
      <c r="K2486" s="4"/>
    </row>
    <row r="2487" spans="1:11" x14ac:dyDescent="0.25">
      <c r="A2487" s="4" t="s">
        <v>264</v>
      </c>
      <c r="B2487" s="1" t="s">
        <v>2106</v>
      </c>
      <c r="C2487" s="2"/>
      <c r="D2487" s="1" t="s">
        <v>266</v>
      </c>
      <c r="E2487" s="1">
        <v>85299049</v>
      </c>
      <c r="F2487" s="1" t="s">
        <v>266</v>
      </c>
      <c r="G2487" s="1" t="s">
        <v>2058</v>
      </c>
      <c r="H2487" s="18">
        <v>56.195104200000003</v>
      </c>
      <c r="I2487" s="19">
        <f t="shared" si="118"/>
        <v>80.2787202857143</v>
      </c>
      <c r="J2487" s="19">
        <f t="shared" si="119"/>
        <v>93.658507000000014</v>
      </c>
      <c r="K2487" s="4"/>
    </row>
    <row r="2488" spans="1:11" x14ac:dyDescent="0.25">
      <c r="A2488" s="4" t="s">
        <v>264</v>
      </c>
      <c r="B2488" s="1" t="s">
        <v>2107</v>
      </c>
      <c r="C2488" s="2"/>
      <c r="D2488" s="1" t="s">
        <v>266</v>
      </c>
      <c r="E2488" s="1">
        <v>85299049</v>
      </c>
      <c r="F2488" s="1" t="s">
        <v>266</v>
      </c>
      <c r="G2488" s="1" t="s">
        <v>2058</v>
      </c>
      <c r="H2488" s="18">
        <v>49.5</v>
      </c>
      <c r="I2488" s="19">
        <f t="shared" si="118"/>
        <v>70.714285714285722</v>
      </c>
      <c r="J2488" s="19">
        <f t="shared" si="119"/>
        <v>82.5</v>
      </c>
      <c r="K2488" s="4"/>
    </row>
    <row r="2489" spans="1:11" x14ac:dyDescent="0.25">
      <c r="A2489" s="4" t="s">
        <v>264</v>
      </c>
      <c r="B2489" s="1" t="s">
        <v>2108</v>
      </c>
      <c r="C2489" s="2"/>
      <c r="D2489" s="1" t="s">
        <v>266</v>
      </c>
      <c r="E2489" s="1">
        <v>85299049</v>
      </c>
      <c r="F2489" s="1" t="s">
        <v>266</v>
      </c>
      <c r="G2489" s="1" t="s">
        <v>2058</v>
      </c>
      <c r="H2489" s="18">
        <v>60.5</v>
      </c>
      <c r="I2489" s="19">
        <f t="shared" si="118"/>
        <v>86.428571428571431</v>
      </c>
      <c r="J2489" s="19">
        <f t="shared" si="119"/>
        <v>100.83333333333334</v>
      </c>
      <c r="K2489" s="4"/>
    </row>
    <row r="2490" spans="1:11" x14ac:dyDescent="0.25">
      <c r="A2490" s="4" t="s">
        <v>264</v>
      </c>
      <c r="B2490" s="1" t="s">
        <v>2109</v>
      </c>
      <c r="C2490" s="2"/>
      <c r="D2490" s="1" t="s">
        <v>266</v>
      </c>
      <c r="E2490" s="1">
        <v>85299049</v>
      </c>
      <c r="F2490" s="1" t="s">
        <v>266</v>
      </c>
      <c r="G2490" s="1" t="s">
        <v>2058</v>
      </c>
      <c r="H2490" s="18">
        <v>49.5</v>
      </c>
      <c r="I2490" s="19">
        <f t="shared" si="118"/>
        <v>70.714285714285722</v>
      </c>
      <c r="J2490" s="19">
        <f t="shared" si="119"/>
        <v>82.5</v>
      </c>
      <c r="K2490" s="4"/>
    </row>
    <row r="2491" spans="1:11" x14ac:dyDescent="0.25">
      <c r="A2491" s="4" t="s">
        <v>264</v>
      </c>
      <c r="B2491" s="1" t="s">
        <v>2110</v>
      </c>
      <c r="C2491" s="2"/>
      <c r="D2491" s="1" t="s">
        <v>266</v>
      </c>
      <c r="E2491" s="1">
        <v>85299049</v>
      </c>
      <c r="F2491" s="1" t="s">
        <v>266</v>
      </c>
      <c r="G2491" s="1" t="s">
        <v>2058</v>
      </c>
      <c r="H2491" s="18">
        <v>42.9</v>
      </c>
      <c r="I2491" s="19">
        <f t="shared" si="118"/>
        <v>61.285714285714285</v>
      </c>
      <c r="J2491" s="19">
        <f t="shared" si="119"/>
        <v>71.5</v>
      </c>
      <c r="K2491" s="4"/>
    </row>
    <row r="2492" spans="1:11" x14ac:dyDescent="0.25">
      <c r="A2492" s="4" t="s">
        <v>264</v>
      </c>
      <c r="B2492" s="1" t="s">
        <v>2111</v>
      </c>
      <c r="C2492" s="2"/>
      <c r="D2492" s="1" t="s">
        <v>266</v>
      </c>
      <c r="E2492" s="1">
        <v>85299049</v>
      </c>
      <c r="F2492" s="1" t="s">
        <v>266</v>
      </c>
      <c r="G2492" s="1" t="s">
        <v>2058</v>
      </c>
      <c r="H2492" s="18">
        <v>58.3</v>
      </c>
      <c r="I2492" s="19">
        <f t="shared" si="118"/>
        <v>83.285714285714292</v>
      </c>
      <c r="J2492" s="19">
        <f t="shared" si="119"/>
        <v>97.166666666666671</v>
      </c>
      <c r="K2492" s="4"/>
    </row>
    <row r="2493" spans="1:11" x14ac:dyDescent="0.25">
      <c r="A2493" s="4" t="s">
        <v>264</v>
      </c>
      <c r="B2493" s="1" t="s">
        <v>2112</v>
      </c>
      <c r="C2493" s="2"/>
      <c r="D2493" s="1" t="s">
        <v>266</v>
      </c>
      <c r="E2493" s="1">
        <v>85299049</v>
      </c>
      <c r="F2493" s="1" t="s">
        <v>266</v>
      </c>
      <c r="G2493" s="1" t="s">
        <v>2058</v>
      </c>
      <c r="H2493" s="18">
        <v>63.8</v>
      </c>
      <c r="I2493" s="19">
        <f t="shared" si="118"/>
        <v>91.142857142857139</v>
      </c>
      <c r="J2493" s="19">
        <f t="shared" si="119"/>
        <v>106.33333333333333</v>
      </c>
      <c r="K2493" s="4"/>
    </row>
    <row r="2494" spans="1:11" x14ac:dyDescent="0.25">
      <c r="A2494" s="4" t="s">
        <v>264</v>
      </c>
      <c r="B2494" s="1" t="s">
        <v>2113</v>
      </c>
      <c r="C2494" s="2"/>
      <c r="D2494" s="1" t="s">
        <v>266</v>
      </c>
      <c r="E2494" s="1">
        <v>85299049</v>
      </c>
      <c r="F2494" s="1" t="s">
        <v>266</v>
      </c>
      <c r="G2494" s="1" t="s">
        <v>2058</v>
      </c>
      <c r="H2494" s="18">
        <v>53.9</v>
      </c>
      <c r="I2494" s="19">
        <f t="shared" si="118"/>
        <v>77</v>
      </c>
      <c r="J2494" s="19">
        <f t="shared" si="119"/>
        <v>89.833333333333329</v>
      </c>
      <c r="K2494" s="4"/>
    </row>
    <row r="2495" spans="1:11" x14ac:dyDescent="0.25">
      <c r="A2495" s="4" t="s">
        <v>264</v>
      </c>
      <c r="B2495" s="1" t="s">
        <v>2114</v>
      </c>
      <c r="C2495" s="2"/>
      <c r="D2495" s="1" t="s">
        <v>266</v>
      </c>
      <c r="E2495" s="1">
        <v>85443000</v>
      </c>
      <c r="F2495" s="1" t="s">
        <v>266</v>
      </c>
      <c r="G2495" s="1" t="s">
        <v>2058</v>
      </c>
      <c r="H2495" s="20">
        <v>16.5</v>
      </c>
      <c r="I2495" s="19">
        <f t="shared" si="118"/>
        <v>23.571428571428573</v>
      </c>
      <c r="J2495" s="19">
        <f t="shared" ref="J2495:J2504" si="120">IF(H2495&gt;=90,(H2495/0.7),(H2495/0.6))</f>
        <v>27.5</v>
      </c>
      <c r="K2495" s="4"/>
    </row>
    <row r="2496" spans="1:11" x14ac:dyDescent="0.25">
      <c r="A2496" s="4" t="s">
        <v>264</v>
      </c>
      <c r="B2496" s="1" t="s">
        <v>2115</v>
      </c>
      <c r="C2496" s="2"/>
      <c r="D2496" s="1" t="s">
        <v>266</v>
      </c>
      <c r="E2496" s="1">
        <v>85443000</v>
      </c>
      <c r="F2496" s="1" t="s">
        <v>266</v>
      </c>
      <c r="G2496" s="1" t="s">
        <v>2058</v>
      </c>
      <c r="H2496" s="20">
        <v>38.5</v>
      </c>
      <c r="I2496" s="19">
        <f t="shared" si="118"/>
        <v>55</v>
      </c>
      <c r="J2496" s="19">
        <f t="shared" si="120"/>
        <v>64.166666666666671</v>
      </c>
      <c r="K2496" s="4"/>
    </row>
    <row r="2497" spans="1:11" x14ac:dyDescent="0.25">
      <c r="A2497" s="4" t="s">
        <v>264</v>
      </c>
      <c r="B2497" s="1" t="s">
        <v>2116</v>
      </c>
      <c r="C2497" s="2">
        <v>0.12</v>
      </c>
      <c r="D2497" s="1" t="s">
        <v>266</v>
      </c>
      <c r="E2497" s="1">
        <v>85443000</v>
      </c>
      <c r="F2497" s="1" t="s">
        <v>266</v>
      </c>
      <c r="G2497" s="1" t="s">
        <v>2058</v>
      </c>
      <c r="H2497" s="20">
        <v>16.5</v>
      </c>
      <c r="I2497" s="19">
        <f t="shared" si="118"/>
        <v>23.571428571428573</v>
      </c>
      <c r="J2497" s="19">
        <f t="shared" si="120"/>
        <v>27.5</v>
      </c>
      <c r="K2497" s="4"/>
    </row>
    <row r="2498" spans="1:11" x14ac:dyDescent="0.25">
      <c r="A2498" s="4" t="s">
        <v>264</v>
      </c>
      <c r="B2498" s="1" t="s">
        <v>2117</v>
      </c>
      <c r="C2498" s="2"/>
      <c r="D2498" s="1" t="s">
        <v>266</v>
      </c>
      <c r="E2498" s="1">
        <v>85443000</v>
      </c>
      <c r="F2498" s="1" t="s">
        <v>266</v>
      </c>
      <c r="G2498" s="1" t="s">
        <v>2058</v>
      </c>
      <c r="H2498" s="20">
        <v>16.5</v>
      </c>
      <c r="I2498" s="19">
        <f t="shared" si="118"/>
        <v>23.571428571428573</v>
      </c>
      <c r="J2498" s="19">
        <f t="shared" si="120"/>
        <v>27.5</v>
      </c>
      <c r="K2498" s="4"/>
    </row>
    <row r="2499" spans="1:11" x14ac:dyDescent="0.25">
      <c r="A2499" s="4" t="s">
        <v>264</v>
      </c>
      <c r="B2499" s="1" t="s">
        <v>2118</v>
      </c>
      <c r="C2499" s="2"/>
      <c r="D2499" s="1" t="s">
        <v>266</v>
      </c>
      <c r="E2499" s="1">
        <v>85443000</v>
      </c>
      <c r="F2499" s="1" t="s">
        <v>266</v>
      </c>
      <c r="G2499" s="1" t="s">
        <v>2058</v>
      </c>
      <c r="H2499" s="20">
        <v>16.5</v>
      </c>
      <c r="I2499" s="19">
        <f t="shared" si="118"/>
        <v>23.571428571428573</v>
      </c>
      <c r="J2499" s="19">
        <f t="shared" si="120"/>
        <v>27.5</v>
      </c>
      <c r="K2499" s="4"/>
    </row>
    <row r="2500" spans="1:11" x14ac:dyDescent="0.25">
      <c r="A2500" s="4" t="s">
        <v>264</v>
      </c>
      <c r="B2500" s="1" t="s">
        <v>2119</v>
      </c>
      <c r="C2500" s="2"/>
      <c r="D2500" s="1" t="s">
        <v>266</v>
      </c>
      <c r="E2500" s="1">
        <v>85443000</v>
      </c>
      <c r="F2500" s="1" t="s">
        <v>266</v>
      </c>
      <c r="G2500" s="1" t="s">
        <v>2058</v>
      </c>
      <c r="H2500" s="20">
        <v>16.5</v>
      </c>
      <c r="I2500" s="19">
        <f t="shared" si="118"/>
        <v>23.571428571428573</v>
      </c>
      <c r="J2500" s="19">
        <f t="shared" si="120"/>
        <v>27.5</v>
      </c>
      <c r="K2500" s="4"/>
    </row>
    <row r="2501" spans="1:11" x14ac:dyDescent="0.25">
      <c r="A2501" s="4" t="s">
        <v>264</v>
      </c>
      <c r="B2501" s="1" t="s">
        <v>2120</v>
      </c>
      <c r="C2501" s="2"/>
      <c r="D2501" s="1" t="s">
        <v>266</v>
      </c>
      <c r="E2501" s="1">
        <v>85443000</v>
      </c>
      <c r="F2501" s="1" t="s">
        <v>266</v>
      </c>
      <c r="G2501" s="1" t="s">
        <v>2058</v>
      </c>
      <c r="H2501" s="20">
        <v>38.5</v>
      </c>
      <c r="I2501" s="19">
        <f t="shared" si="118"/>
        <v>55</v>
      </c>
      <c r="J2501" s="19">
        <f t="shared" si="120"/>
        <v>64.166666666666671</v>
      </c>
      <c r="K2501" s="4"/>
    </row>
    <row r="2502" spans="1:11" x14ac:dyDescent="0.25">
      <c r="A2502" s="4" t="s">
        <v>264</v>
      </c>
      <c r="B2502" s="1" t="s">
        <v>2121</v>
      </c>
      <c r="C2502" s="2"/>
      <c r="D2502" s="1" t="s">
        <v>266</v>
      </c>
      <c r="E2502" s="1">
        <v>85443000</v>
      </c>
      <c r="F2502" s="1" t="s">
        <v>266</v>
      </c>
      <c r="G2502" s="1" t="s">
        <v>2058</v>
      </c>
      <c r="H2502" s="20">
        <v>26.4</v>
      </c>
      <c r="I2502" s="19">
        <f t="shared" si="118"/>
        <v>37.714285714285715</v>
      </c>
      <c r="J2502" s="19">
        <f t="shared" si="120"/>
        <v>44</v>
      </c>
      <c r="K2502" s="4"/>
    </row>
    <row r="2503" spans="1:11" x14ac:dyDescent="0.25">
      <c r="A2503" s="4" t="s">
        <v>264</v>
      </c>
      <c r="B2503" s="1" t="s">
        <v>2122</v>
      </c>
      <c r="C2503" s="2"/>
      <c r="D2503" s="1" t="s">
        <v>266</v>
      </c>
      <c r="E2503" s="1">
        <v>85443000</v>
      </c>
      <c r="F2503" s="1" t="s">
        <v>266</v>
      </c>
      <c r="G2503" s="1" t="s">
        <v>2058</v>
      </c>
      <c r="H2503" s="20">
        <v>38.5</v>
      </c>
      <c r="I2503" s="19">
        <f t="shared" si="118"/>
        <v>55</v>
      </c>
      <c r="J2503" s="19">
        <f t="shared" si="120"/>
        <v>64.166666666666671</v>
      </c>
      <c r="K2503" s="4"/>
    </row>
    <row r="2504" spans="1:11" x14ac:dyDescent="0.25">
      <c r="A2504" s="4" t="s">
        <v>264</v>
      </c>
      <c r="B2504" s="1" t="s">
        <v>2123</v>
      </c>
      <c r="C2504" s="2"/>
      <c r="D2504" s="1" t="s">
        <v>266</v>
      </c>
      <c r="E2504" s="1">
        <v>85443000</v>
      </c>
      <c r="F2504" s="1" t="s">
        <v>266</v>
      </c>
      <c r="G2504" s="1" t="s">
        <v>2058</v>
      </c>
      <c r="H2504" s="20">
        <v>61.6</v>
      </c>
      <c r="I2504" s="19">
        <f t="shared" si="118"/>
        <v>88.000000000000014</v>
      </c>
      <c r="J2504" s="19">
        <f t="shared" si="120"/>
        <v>102.66666666666667</v>
      </c>
      <c r="K2504" s="4"/>
    </row>
    <row r="2505" spans="1:11" x14ac:dyDescent="0.25">
      <c r="A2505" s="4" t="s">
        <v>264</v>
      </c>
      <c r="B2505" s="1" t="s">
        <v>2124</v>
      </c>
      <c r="C2505" s="8"/>
      <c r="D2505" s="1" t="s">
        <v>266</v>
      </c>
      <c r="E2505" s="1">
        <v>85443000</v>
      </c>
      <c r="F2505" s="3" t="s">
        <v>266</v>
      </c>
      <c r="G2505" s="3" t="s">
        <v>2125</v>
      </c>
      <c r="H2505" s="18">
        <v>4.95</v>
      </c>
      <c r="I2505" s="19">
        <f t="shared" si="118"/>
        <v>7.0714285714285721</v>
      </c>
      <c r="J2505" s="19">
        <f t="shared" ref="J2505:J2536" si="121">H2505/0.6</f>
        <v>8.25</v>
      </c>
      <c r="K2505" s="4"/>
    </row>
    <row r="2506" spans="1:11" x14ac:dyDescent="0.25">
      <c r="A2506" s="4" t="s">
        <v>264</v>
      </c>
      <c r="B2506" s="1" t="s">
        <v>2126</v>
      </c>
      <c r="C2506" s="8"/>
      <c r="D2506" s="1" t="s">
        <v>266</v>
      </c>
      <c r="E2506" s="1">
        <v>85443000</v>
      </c>
      <c r="F2506" s="3" t="s">
        <v>266</v>
      </c>
      <c r="G2506" s="3" t="s">
        <v>2125</v>
      </c>
      <c r="H2506" s="18">
        <v>4.95</v>
      </c>
      <c r="I2506" s="19">
        <f t="shared" si="118"/>
        <v>7.0714285714285721</v>
      </c>
      <c r="J2506" s="19">
        <f t="shared" si="121"/>
        <v>8.25</v>
      </c>
      <c r="K2506" s="4"/>
    </row>
    <row r="2507" spans="1:11" x14ac:dyDescent="0.25">
      <c r="A2507" s="4" t="s">
        <v>264</v>
      </c>
      <c r="B2507" s="1" t="s">
        <v>2127</v>
      </c>
      <c r="C2507" s="8"/>
      <c r="D2507" s="1" t="s">
        <v>266</v>
      </c>
      <c r="E2507" s="1">
        <v>85443000</v>
      </c>
      <c r="F2507" s="3" t="s">
        <v>266</v>
      </c>
      <c r="G2507" s="3" t="s">
        <v>2125</v>
      </c>
      <c r="H2507" s="18">
        <v>25.291611466666666</v>
      </c>
      <c r="I2507" s="19">
        <f t="shared" si="118"/>
        <v>36.130873523809527</v>
      </c>
      <c r="J2507" s="19">
        <f t="shared" si="121"/>
        <v>42.152685777777776</v>
      </c>
      <c r="K2507" s="4"/>
    </row>
    <row r="2508" spans="1:11" x14ac:dyDescent="0.25">
      <c r="A2508" s="4" t="s">
        <v>264</v>
      </c>
      <c r="B2508" s="1" t="s">
        <v>2128</v>
      </c>
      <c r="C2508" s="8"/>
      <c r="D2508" s="1" t="s">
        <v>266</v>
      </c>
      <c r="E2508" s="1">
        <v>85443000</v>
      </c>
      <c r="F2508" s="3" t="s">
        <v>266</v>
      </c>
      <c r="G2508" s="3" t="s">
        <v>2125</v>
      </c>
      <c r="H2508" s="18">
        <v>23.1</v>
      </c>
      <c r="I2508" s="19">
        <f t="shared" si="118"/>
        <v>33.000000000000007</v>
      </c>
      <c r="J2508" s="19">
        <f t="shared" si="121"/>
        <v>38.500000000000007</v>
      </c>
      <c r="K2508" s="4"/>
    </row>
    <row r="2509" spans="1:11" x14ac:dyDescent="0.25">
      <c r="A2509" s="4" t="s">
        <v>264</v>
      </c>
      <c r="B2509" s="1" t="s">
        <v>2129</v>
      </c>
      <c r="C2509" s="8"/>
      <c r="D2509" s="1" t="s">
        <v>266</v>
      </c>
      <c r="E2509" s="1">
        <v>85443000</v>
      </c>
      <c r="F2509" s="3" t="s">
        <v>266</v>
      </c>
      <c r="G2509" s="3" t="s">
        <v>2125</v>
      </c>
      <c r="H2509" s="18">
        <v>7.37</v>
      </c>
      <c r="I2509" s="19">
        <f t="shared" si="118"/>
        <v>10.52857142857143</v>
      </c>
      <c r="J2509" s="19">
        <f t="shared" si="121"/>
        <v>12.283333333333333</v>
      </c>
      <c r="K2509" s="4"/>
    </row>
    <row r="2510" spans="1:11" x14ac:dyDescent="0.25">
      <c r="A2510" s="4" t="s">
        <v>264</v>
      </c>
      <c r="B2510" s="1" t="s">
        <v>2130</v>
      </c>
      <c r="C2510" s="2"/>
      <c r="D2510" s="1" t="s">
        <v>266</v>
      </c>
      <c r="E2510" s="1">
        <v>85443000</v>
      </c>
      <c r="F2510" s="1" t="s">
        <v>266</v>
      </c>
      <c r="G2510" s="1" t="s">
        <v>2125</v>
      </c>
      <c r="H2510" s="18">
        <v>2.6950000000000003</v>
      </c>
      <c r="I2510" s="19">
        <f t="shared" si="118"/>
        <v>3.8500000000000005</v>
      </c>
      <c r="J2510" s="19">
        <f t="shared" si="121"/>
        <v>4.4916666666666671</v>
      </c>
      <c r="K2510" s="4"/>
    </row>
    <row r="2511" spans="1:11" x14ac:dyDescent="0.25">
      <c r="A2511" s="4" t="s">
        <v>264</v>
      </c>
      <c r="B2511" s="1" t="s">
        <v>2131</v>
      </c>
      <c r="C2511" s="2"/>
      <c r="D2511" s="1" t="s">
        <v>266</v>
      </c>
      <c r="E2511" s="1">
        <v>85443000</v>
      </c>
      <c r="F2511" s="1" t="s">
        <v>266</v>
      </c>
      <c r="G2511" s="1" t="s">
        <v>2125</v>
      </c>
      <c r="H2511" s="18">
        <v>2.6950000000000003</v>
      </c>
      <c r="I2511" s="19">
        <f t="shared" si="118"/>
        <v>3.8500000000000005</v>
      </c>
      <c r="J2511" s="19">
        <f t="shared" si="121"/>
        <v>4.4916666666666671</v>
      </c>
      <c r="K2511" s="4"/>
    </row>
    <row r="2512" spans="1:11" x14ac:dyDescent="0.25">
      <c r="A2512" s="4" t="s">
        <v>264</v>
      </c>
      <c r="B2512" s="1" t="s">
        <v>2132</v>
      </c>
      <c r="C2512" s="2"/>
      <c r="D2512" s="1" t="s">
        <v>266</v>
      </c>
      <c r="E2512" s="1">
        <v>85443000</v>
      </c>
      <c r="F2512" s="1" t="s">
        <v>266</v>
      </c>
      <c r="G2512" s="1" t="s">
        <v>2125</v>
      </c>
      <c r="H2512" s="18">
        <v>16.071566666666669</v>
      </c>
      <c r="I2512" s="19">
        <f t="shared" si="118"/>
        <v>22.959380952380958</v>
      </c>
      <c r="J2512" s="19">
        <f t="shared" si="121"/>
        <v>26.78594444444445</v>
      </c>
      <c r="K2512" s="4"/>
    </row>
    <row r="2513" spans="1:11" x14ac:dyDescent="0.25">
      <c r="A2513" s="4" t="s">
        <v>264</v>
      </c>
      <c r="B2513" s="1" t="s">
        <v>2133</v>
      </c>
      <c r="C2513" s="2"/>
      <c r="D2513" s="1" t="s">
        <v>266</v>
      </c>
      <c r="E2513" s="1">
        <v>85299049</v>
      </c>
      <c r="F2513" s="1" t="s">
        <v>266</v>
      </c>
      <c r="G2513" s="1" t="s">
        <v>2125</v>
      </c>
      <c r="H2513" s="18">
        <v>26.95</v>
      </c>
      <c r="I2513" s="19">
        <f t="shared" si="118"/>
        <v>38.5</v>
      </c>
      <c r="J2513" s="19">
        <f t="shared" si="121"/>
        <v>44.916666666666664</v>
      </c>
      <c r="K2513" s="4"/>
    </row>
    <row r="2514" spans="1:11" x14ac:dyDescent="0.25">
      <c r="A2514" s="4" t="s">
        <v>264</v>
      </c>
      <c r="B2514" s="1" t="s">
        <v>2134</v>
      </c>
      <c r="C2514" s="2"/>
      <c r="D2514" s="1" t="s">
        <v>266</v>
      </c>
      <c r="E2514" s="1">
        <v>85299049</v>
      </c>
      <c r="F2514" s="1" t="s">
        <v>266</v>
      </c>
      <c r="G2514" s="1" t="s">
        <v>2125</v>
      </c>
      <c r="H2514" s="18">
        <v>37.007396300000003</v>
      </c>
      <c r="I2514" s="19">
        <f t="shared" si="118"/>
        <v>52.867709000000005</v>
      </c>
      <c r="J2514" s="19">
        <f t="shared" si="121"/>
        <v>61.678993833333344</v>
      </c>
      <c r="K2514" s="4"/>
    </row>
    <row r="2515" spans="1:11" x14ac:dyDescent="0.25">
      <c r="A2515" s="4" t="s">
        <v>264</v>
      </c>
      <c r="B2515" s="1" t="s">
        <v>2135</v>
      </c>
      <c r="C2515" s="2"/>
      <c r="D2515" s="1" t="s">
        <v>266</v>
      </c>
      <c r="E2515" s="1">
        <v>85299049</v>
      </c>
      <c r="F2515" s="1" t="s">
        <v>266</v>
      </c>
      <c r="G2515" s="1" t="s">
        <v>2125</v>
      </c>
      <c r="H2515" s="18">
        <v>221.14863</v>
      </c>
      <c r="I2515" s="19">
        <f t="shared" si="118"/>
        <v>315.92661428571432</v>
      </c>
      <c r="J2515" s="19">
        <f t="shared" si="121"/>
        <v>368.58105</v>
      </c>
      <c r="K2515" s="4"/>
    </row>
    <row r="2516" spans="1:11" x14ac:dyDescent="0.25">
      <c r="A2516" s="4" t="s">
        <v>264</v>
      </c>
      <c r="B2516" s="1" t="s">
        <v>2136</v>
      </c>
      <c r="C2516" s="2"/>
      <c r="D2516" s="1" t="s">
        <v>266</v>
      </c>
      <c r="E2516" s="1">
        <v>85299049</v>
      </c>
      <c r="F2516" s="1" t="s">
        <v>266</v>
      </c>
      <c r="G2516" s="1" t="s">
        <v>2125</v>
      </c>
      <c r="H2516" s="18">
        <v>229.24250333333333</v>
      </c>
      <c r="I2516" s="19">
        <f t="shared" si="118"/>
        <v>327.48929047619049</v>
      </c>
      <c r="J2516" s="19">
        <f t="shared" si="121"/>
        <v>382.07083888888889</v>
      </c>
      <c r="K2516" s="4"/>
    </row>
    <row r="2517" spans="1:11" x14ac:dyDescent="0.25">
      <c r="A2517" s="4" t="s">
        <v>264</v>
      </c>
      <c r="B2517" s="1" t="s">
        <v>2137</v>
      </c>
      <c r="C2517" s="2"/>
      <c r="D2517" s="1" t="s">
        <v>266</v>
      </c>
      <c r="E2517" s="1">
        <v>85299049</v>
      </c>
      <c r="F2517" s="1" t="s">
        <v>266</v>
      </c>
      <c r="G2517" s="1" t="s">
        <v>2125</v>
      </c>
      <c r="H2517" s="18">
        <v>15.048</v>
      </c>
      <c r="I2517" s="19">
        <f t="shared" si="118"/>
        <v>21.497142857142858</v>
      </c>
      <c r="J2517" s="19">
        <f t="shared" si="121"/>
        <v>25.080000000000002</v>
      </c>
      <c r="K2517" s="4"/>
    </row>
    <row r="2518" spans="1:11" x14ac:dyDescent="0.25">
      <c r="A2518" s="4" t="s">
        <v>264</v>
      </c>
      <c r="B2518" s="1" t="s">
        <v>2138</v>
      </c>
      <c r="C2518" s="2"/>
      <c r="D2518" s="1" t="s">
        <v>266</v>
      </c>
      <c r="E2518" s="1">
        <v>85299049</v>
      </c>
      <c r="F2518" s="1" t="s">
        <v>266</v>
      </c>
      <c r="G2518" s="1" t="s">
        <v>2125</v>
      </c>
      <c r="H2518" s="18">
        <v>26.95</v>
      </c>
      <c r="I2518" s="19">
        <f t="shared" si="118"/>
        <v>38.5</v>
      </c>
      <c r="J2518" s="19">
        <f t="shared" si="121"/>
        <v>44.916666666666664</v>
      </c>
      <c r="K2518" s="4"/>
    </row>
    <row r="2519" spans="1:11" x14ac:dyDescent="0.25">
      <c r="A2519" s="4" t="s">
        <v>264</v>
      </c>
      <c r="B2519" s="1" t="s">
        <v>2139</v>
      </c>
      <c r="C2519" s="2"/>
      <c r="D2519" s="1" t="s">
        <v>266</v>
      </c>
      <c r="E2519" s="1">
        <v>85299049</v>
      </c>
      <c r="F2519" s="1" t="s">
        <v>266</v>
      </c>
      <c r="G2519" s="1" t="s">
        <v>2125</v>
      </c>
      <c r="H2519" s="18">
        <v>16.169999999999998</v>
      </c>
      <c r="I2519" s="19">
        <f t="shared" si="118"/>
        <v>23.099999999999998</v>
      </c>
      <c r="J2519" s="19">
        <f t="shared" si="121"/>
        <v>26.95</v>
      </c>
      <c r="K2519" s="4"/>
    </row>
    <row r="2520" spans="1:11" x14ac:dyDescent="0.25">
      <c r="A2520" s="4" t="s">
        <v>264</v>
      </c>
      <c r="B2520" s="1" t="s">
        <v>2140</v>
      </c>
      <c r="C2520" s="2"/>
      <c r="D2520" s="1" t="s">
        <v>266</v>
      </c>
      <c r="E2520" s="1">
        <v>85299049</v>
      </c>
      <c r="F2520" s="1" t="s">
        <v>266</v>
      </c>
      <c r="G2520" s="1" t="s">
        <v>2125</v>
      </c>
      <c r="H2520" s="18">
        <v>16.169999999999998</v>
      </c>
      <c r="I2520" s="19">
        <f t="shared" si="118"/>
        <v>23.099999999999998</v>
      </c>
      <c r="J2520" s="19">
        <f t="shared" si="121"/>
        <v>26.95</v>
      </c>
      <c r="K2520" s="4"/>
    </row>
    <row r="2521" spans="1:11" x14ac:dyDescent="0.25">
      <c r="A2521" s="4" t="s">
        <v>264</v>
      </c>
      <c r="B2521" s="1" t="s">
        <v>2141</v>
      </c>
      <c r="C2521" s="2"/>
      <c r="D2521" s="1" t="s">
        <v>266</v>
      </c>
      <c r="E2521" s="1">
        <v>85299049</v>
      </c>
      <c r="F2521" s="1" t="s">
        <v>266</v>
      </c>
      <c r="G2521" s="1" t="s">
        <v>2125</v>
      </c>
      <c r="H2521" s="18">
        <v>27.5</v>
      </c>
      <c r="I2521" s="19">
        <f t="shared" si="118"/>
        <v>39.285714285714285</v>
      </c>
      <c r="J2521" s="19">
        <f t="shared" si="121"/>
        <v>45.833333333333336</v>
      </c>
      <c r="K2521" s="4"/>
    </row>
    <row r="2522" spans="1:11" x14ac:dyDescent="0.25">
      <c r="A2522" s="4" t="s">
        <v>264</v>
      </c>
      <c r="B2522" s="1" t="s">
        <v>2142</v>
      </c>
      <c r="C2522" s="2"/>
      <c r="D2522" s="1" t="s">
        <v>266</v>
      </c>
      <c r="E2522" s="1">
        <v>85299049</v>
      </c>
      <c r="F2522" s="1" t="s">
        <v>266</v>
      </c>
      <c r="G2522" s="1" t="s">
        <v>2125</v>
      </c>
      <c r="H2522" s="18">
        <v>37.729999999999997</v>
      </c>
      <c r="I2522" s="19">
        <f t="shared" si="118"/>
        <v>53.9</v>
      </c>
      <c r="J2522" s="19">
        <f t="shared" si="121"/>
        <v>62.883333333333333</v>
      </c>
      <c r="K2522" s="4"/>
    </row>
    <row r="2523" spans="1:11" x14ac:dyDescent="0.25">
      <c r="A2523" s="4" t="s">
        <v>264</v>
      </c>
      <c r="B2523" s="1" t="s">
        <v>2143</v>
      </c>
      <c r="C2523" s="2"/>
      <c r="D2523" s="1" t="s">
        <v>266</v>
      </c>
      <c r="E2523" s="1">
        <v>85299049</v>
      </c>
      <c r="F2523" s="1" t="s">
        <v>266</v>
      </c>
      <c r="G2523" s="1" t="s">
        <v>2125</v>
      </c>
      <c r="H2523" s="18">
        <v>24.2</v>
      </c>
      <c r="I2523" s="19">
        <f t="shared" si="118"/>
        <v>34.571428571428569</v>
      </c>
      <c r="J2523" s="19">
        <f t="shared" si="121"/>
        <v>40.333333333333336</v>
      </c>
      <c r="K2523" s="4"/>
    </row>
    <row r="2524" spans="1:11" x14ac:dyDescent="0.25">
      <c r="A2524" s="4" t="s">
        <v>264</v>
      </c>
      <c r="B2524" s="1" t="s">
        <v>2144</v>
      </c>
      <c r="C2524" s="2"/>
      <c r="D2524" s="1" t="s">
        <v>266</v>
      </c>
      <c r="E2524" s="1">
        <v>85299049</v>
      </c>
      <c r="F2524" s="1" t="s">
        <v>266</v>
      </c>
      <c r="G2524" s="1" t="s">
        <v>2125</v>
      </c>
      <c r="H2524" s="18">
        <v>10.768999999999998</v>
      </c>
      <c r="I2524" s="19">
        <f t="shared" si="118"/>
        <v>15.384285714285713</v>
      </c>
      <c r="J2524" s="19">
        <f t="shared" si="121"/>
        <v>17.948333333333331</v>
      </c>
      <c r="K2524" s="4"/>
    </row>
    <row r="2525" spans="1:11" x14ac:dyDescent="0.25">
      <c r="A2525" s="4" t="s">
        <v>264</v>
      </c>
      <c r="B2525" s="1" t="s">
        <v>2145</v>
      </c>
      <c r="C2525" s="2"/>
      <c r="D2525" s="1" t="s">
        <v>266</v>
      </c>
      <c r="E2525" s="1">
        <v>85299049</v>
      </c>
      <c r="F2525" s="1" t="s">
        <v>266</v>
      </c>
      <c r="G2525" s="1" t="s">
        <v>2125</v>
      </c>
      <c r="H2525" s="18">
        <v>34.1</v>
      </c>
      <c r="I2525" s="19">
        <f t="shared" si="118"/>
        <v>48.714285714285722</v>
      </c>
      <c r="J2525" s="19">
        <f t="shared" si="121"/>
        <v>56.833333333333336</v>
      </c>
      <c r="K2525" s="4"/>
    </row>
    <row r="2526" spans="1:11" x14ac:dyDescent="0.25">
      <c r="A2526" s="4" t="s">
        <v>264</v>
      </c>
      <c r="B2526" s="1" t="s">
        <v>2146</v>
      </c>
      <c r="C2526" s="2"/>
      <c r="D2526" s="1" t="s">
        <v>266</v>
      </c>
      <c r="E2526" s="1">
        <v>85299049</v>
      </c>
      <c r="F2526" s="1" t="s">
        <v>266</v>
      </c>
      <c r="G2526" s="1" t="s">
        <v>2125</v>
      </c>
      <c r="H2526" s="18">
        <v>18.314999999999998</v>
      </c>
      <c r="I2526" s="19">
        <f t="shared" si="118"/>
        <v>26.164285714285711</v>
      </c>
      <c r="J2526" s="19">
        <f t="shared" si="121"/>
        <v>30.524999999999999</v>
      </c>
      <c r="K2526" s="4"/>
    </row>
    <row r="2527" spans="1:11" x14ac:dyDescent="0.25">
      <c r="A2527" s="4" t="s">
        <v>264</v>
      </c>
      <c r="B2527" s="1" t="s">
        <v>2147</v>
      </c>
      <c r="C2527" s="2"/>
      <c r="D2527" s="1" t="s">
        <v>266</v>
      </c>
      <c r="E2527" s="1">
        <v>85299049</v>
      </c>
      <c r="F2527" s="1" t="s">
        <v>266</v>
      </c>
      <c r="G2527" s="1" t="s">
        <v>2125</v>
      </c>
      <c r="H2527" s="18">
        <v>8.6240000000000006</v>
      </c>
      <c r="I2527" s="19">
        <f t="shared" si="118"/>
        <v>12.320000000000002</v>
      </c>
      <c r="J2527" s="19">
        <f t="shared" si="121"/>
        <v>14.373333333333335</v>
      </c>
      <c r="K2527" s="4"/>
    </row>
    <row r="2528" spans="1:11" x14ac:dyDescent="0.25">
      <c r="A2528" s="4" t="s">
        <v>264</v>
      </c>
      <c r="B2528" s="1" t="s">
        <v>2148</v>
      </c>
      <c r="C2528" s="2">
        <v>1.76</v>
      </c>
      <c r="D2528" s="1" t="s">
        <v>266</v>
      </c>
      <c r="E2528" s="1">
        <v>85299049</v>
      </c>
      <c r="F2528" s="1" t="s">
        <v>266</v>
      </c>
      <c r="G2528" s="1" t="s">
        <v>2125</v>
      </c>
      <c r="H2528" s="18">
        <v>60.5</v>
      </c>
      <c r="I2528" s="19">
        <f t="shared" si="118"/>
        <v>86.428571428571431</v>
      </c>
      <c r="J2528" s="19">
        <f t="shared" si="121"/>
        <v>100.83333333333334</v>
      </c>
      <c r="K2528" s="4"/>
    </row>
    <row r="2529" spans="1:11" x14ac:dyDescent="0.25">
      <c r="A2529" s="4" t="s">
        <v>264</v>
      </c>
      <c r="B2529" s="1" t="s">
        <v>2149</v>
      </c>
      <c r="C2529" s="2"/>
      <c r="D2529" s="1" t="s">
        <v>266</v>
      </c>
      <c r="E2529" s="1">
        <v>85299049</v>
      </c>
      <c r="F2529" s="1" t="s">
        <v>266</v>
      </c>
      <c r="G2529" s="1" t="s">
        <v>2125</v>
      </c>
      <c r="H2529" s="18">
        <v>9.4493066666666667</v>
      </c>
      <c r="I2529" s="19">
        <f t="shared" si="118"/>
        <v>13.499009523809525</v>
      </c>
      <c r="J2529" s="19">
        <f t="shared" si="121"/>
        <v>15.748844444444446</v>
      </c>
      <c r="K2529" s="4"/>
    </row>
    <row r="2530" spans="1:11" x14ac:dyDescent="0.25">
      <c r="A2530" s="4" t="s">
        <v>264</v>
      </c>
      <c r="B2530" s="1" t="s">
        <v>2150</v>
      </c>
      <c r="C2530" s="2"/>
      <c r="D2530" s="1" t="s">
        <v>266</v>
      </c>
      <c r="E2530" s="1">
        <v>85299049</v>
      </c>
      <c r="F2530" s="1" t="s">
        <v>266</v>
      </c>
      <c r="G2530" s="1" t="s">
        <v>2125</v>
      </c>
      <c r="H2530" s="18">
        <v>16.169999999999998</v>
      </c>
      <c r="I2530" s="19">
        <f t="shared" si="118"/>
        <v>23.099999999999998</v>
      </c>
      <c r="J2530" s="19">
        <f t="shared" si="121"/>
        <v>26.95</v>
      </c>
      <c r="K2530" s="4"/>
    </row>
    <row r="2531" spans="1:11" x14ac:dyDescent="0.25">
      <c r="A2531" s="4" t="s">
        <v>264</v>
      </c>
      <c r="B2531" s="1" t="s">
        <v>2151</v>
      </c>
      <c r="C2531" s="2"/>
      <c r="D2531" s="1" t="s">
        <v>266</v>
      </c>
      <c r="E2531" s="1">
        <v>85299049</v>
      </c>
      <c r="F2531" s="1" t="s">
        <v>266</v>
      </c>
      <c r="G2531" s="1" t="s">
        <v>2125</v>
      </c>
      <c r="H2531" s="18">
        <v>20.273410000000002</v>
      </c>
      <c r="I2531" s="19">
        <f t="shared" si="118"/>
        <v>28.962014285714289</v>
      </c>
      <c r="J2531" s="19">
        <f t="shared" si="121"/>
        <v>33.789016666666669</v>
      </c>
      <c r="K2531" s="4"/>
    </row>
    <row r="2532" spans="1:11" x14ac:dyDescent="0.25">
      <c r="A2532" s="4" t="s">
        <v>264</v>
      </c>
      <c r="B2532" s="1" t="s">
        <v>2152</v>
      </c>
      <c r="C2532" s="2"/>
      <c r="D2532" s="1" t="s">
        <v>266</v>
      </c>
      <c r="E2532" s="1">
        <v>85299049</v>
      </c>
      <c r="F2532" s="1" t="s">
        <v>266</v>
      </c>
      <c r="G2532" s="1" t="s">
        <v>2125</v>
      </c>
      <c r="H2532" s="18">
        <v>45.581286666666664</v>
      </c>
      <c r="I2532" s="19">
        <f t="shared" ref="I2532:I2595" si="122">H2532/0.7</f>
        <v>65.116123809523813</v>
      </c>
      <c r="J2532" s="19">
        <f t="shared" si="121"/>
        <v>75.968811111111108</v>
      </c>
      <c r="K2532" s="4"/>
    </row>
    <row r="2533" spans="1:11" x14ac:dyDescent="0.25">
      <c r="A2533" s="4" t="s">
        <v>264</v>
      </c>
      <c r="B2533" s="1" t="s">
        <v>2153</v>
      </c>
      <c r="C2533" s="2"/>
      <c r="D2533" s="1" t="s">
        <v>266</v>
      </c>
      <c r="E2533" s="1">
        <v>85299049</v>
      </c>
      <c r="F2533" s="1" t="s">
        <v>266</v>
      </c>
      <c r="G2533" s="1" t="s">
        <v>2125</v>
      </c>
      <c r="H2533" s="18">
        <v>5.3789999999999996</v>
      </c>
      <c r="I2533" s="19">
        <f t="shared" si="122"/>
        <v>7.6842857142857142</v>
      </c>
      <c r="J2533" s="19">
        <f t="shared" si="121"/>
        <v>8.9649999999999999</v>
      </c>
      <c r="K2533" s="4"/>
    </row>
    <row r="2534" spans="1:11" x14ac:dyDescent="0.25">
      <c r="A2534" s="4" t="s">
        <v>264</v>
      </c>
      <c r="B2534" s="1" t="s">
        <v>2154</v>
      </c>
      <c r="C2534" s="2"/>
      <c r="D2534" s="1" t="s">
        <v>266</v>
      </c>
      <c r="E2534" s="1">
        <v>85299049</v>
      </c>
      <c r="F2534" s="1" t="s">
        <v>266</v>
      </c>
      <c r="G2534" s="1" t="s">
        <v>2125</v>
      </c>
      <c r="H2534" s="18">
        <v>7.7976143333333336</v>
      </c>
      <c r="I2534" s="19">
        <f t="shared" si="122"/>
        <v>11.139449047619049</v>
      </c>
      <c r="J2534" s="19">
        <f t="shared" si="121"/>
        <v>12.996023888888891</v>
      </c>
      <c r="K2534" s="4"/>
    </row>
    <row r="2535" spans="1:11" x14ac:dyDescent="0.25">
      <c r="A2535" s="4" t="s">
        <v>264</v>
      </c>
      <c r="B2535" s="1" t="s">
        <v>2155</v>
      </c>
      <c r="C2535" s="2"/>
      <c r="D2535" s="1" t="s">
        <v>266</v>
      </c>
      <c r="E2535" s="1">
        <v>85299049</v>
      </c>
      <c r="F2535" s="1" t="s">
        <v>266</v>
      </c>
      <c r="G2535" s="1" t="s">
        <v>2125</v>
      </c>
      <c r="H2535" s="18">
        <v>14.760669</v>
      </c>
      <c r="I2535" s="19">
        <f t="shared" si="122"/>
        <v>21.086670000000002</v>
      </c>
      <c r="J2535" s="19">
        <f t="shared" si="121"/>
        <v>24.601115</v>
      </c>
      <c r="K2535" s="4"/>
    </row>
    <row r="2536" spans="1:11" x14ac:dyDescent="0.25">
      <c r="A2536" s="4" t="s">
        <v>264</v>
      </c>
      <c r="B2536" s="1" t="s">
        <v>2156</v>
      </c>
      <c r="C2536" s="2"/>
      <c r="D2536" s="1" t="s">
        <v>266</v>
      </c>
      <c r="E2536" s="1">
        <v>85299049</v>
      </c>
      <c r="F2536" s="1" t="s">
        <v>266</v>
      </c>
      <c r="G2536" s="1" t="s">
        <v>2125</v>
      </c>
      <c r="H2536" s="18">
        <v>22.810006666666666</v>
      </c>
      <c r="I2536" s="19">
        <f t="shared" si="122"/>
        <v>32.585723809523813</v>
      </c>
      <c r="J2536" s="19">
        <f t="shared" si="121"/>
        <v>38.01667777777778</v>
      </c>
      <c r="K2536" s="4"/>
    </row>
    <row r="2537" spans="1:11" x14ac:dyDescent="0.25">
      <c r="A2537" s="4" t="s">
        <v>264</v>
      </c>
      <c r="B2537" s="1" t="s">
        <v>2157</v>
      </c>
      <c r="C2537" s="2"/>
      <c r="D2537" s="1" t="s">
        <v>266</v>
      </c>
      <c r="E2537" s="1">
        <v>85299049</v>
      </c>
      <c r="F2537" s="1" t="s">
        <v>266</v>
      </c>
      <c r="G2537" s="1" t="s">
        <v>2125</v>
      </c>
      <c r="H2537" s="18">
        <v>249.78700000000001</v>
      </c>
      <c r="I2537" s="19">
        <f t="shared" si="122"/>
        <v>356.83857142857147</v>
      </c>
      <c r="J2537" s="19">
        <f t="shared" ref="J2537:J2564" si="123">H2537/0.6</f>
        <v>416.31166666666667</v>
      </c>
      <c r="K2537" s="4"/>
    </row>
    <row r="2538" spans="1:11" x14ac:dyDescent="0.25">
      <c r="A2538" s="4" t="s">
        <v>264</v>
      </c>
      <c r="B2538" s="1" t="s">
        <v>2158</v>
      </c>
      <c r="C2538" s="2"/>
      <c r="D2538" s="1" t="s">
        <v>266</v>
      </c>
      <c r="E2538" s="1">
        <v>85299049</v>
      </c>
      <c r="F2538" s="1" t="s">
        <v>266</v>
      </c>
      <c r="G2538" s="1" t="s">
        <v>2125</v>
      </c>
      <c r="H2538" s="18">
        <v>21.560000000000002</v>
      </c>
      <c r="I2538" s="19">
        <f t="shared" si="122"/>
        <v>30.800000000000004</v>
      </c>
      <c r="J2538" s="19">
        <f t="shared" si="123"/>
        <v>35.933333333333337</v>
      </c>
      <c r="K2538" s="4"/>
    </row>
    <row r="2539" spans="1:11" x14ac:dyDescent="0.25">
      <c r="A2539" s="4" t="s">
        <v>264</v>
      </c>
      <c r="B2539" s="1" t="s">
        <v>2159</v>
      </c>
      <c r="C2539" s="2"/>
      <c r="D2539" s="1" t="s">
        <v>266</v>
      </c>
      <c r="E2539" s="1">
        <v>85299049</v>
      </c>
      <c r="F2539" s="1" t="s">
        <v>266</v>
      </c>
      <c r="G2539" s="1" t="s">
        <v>2125</v>
      </c>
      <c r="H2539" s="18">
        <v>26.95</v>
      </c>
      <c r="I2539" s="19">
        <f t="shared" si="122"/>
        <v>38.5</v>
      </c>
      <c r="J2539" s="19">
        <f t="shared" si="123"/>
        <v>44.916666666666664</v>
      </c>
      <c r="K2539" s="4"/>
    </row>
    <row r="2540" spans="1:11" x14ac:dyDescent="0.25">
      <c r="A2540" s="4" t="s">
        <v>264</v>
      </c>
      <c r="B2540" s="1" t="s">
        <v>2160</v>
      </c>
      <c r="C2540" s="2"/>
      <c r="D2540" s="1" t="s">
        <v>266</v>
      </c>
      <c r="E2540" s="1">
        <v>85299049</v>
      </c>
      <c r="F2540" s="1" t="s">
        <v>266</v>
      </c>
      <c r="G2540" s="1" t="s">
        <v>2125</v>
      </c>
      <c r="H2540" s="18">
        <v>18.600999999999999</v>
      </c>
      <c r="I2540" s="19">
        <f t="shared" si="122"/>
        <v>26.572857142857142</v>
      </c>
      <c r="J2540" s="19">
        <f t="shared" si="123"/>
        <v>31.001666666666665</v>
      </c>
      <c r="K2540" s="4"/>
    </row>
    <row r="2541" spans="1:11" x14ac:dyDescent="0.25">
      <c r="A2541" s="4" t="s">
        <v>264</v>
      </c>
      <c r="B2541" s="1" t="s">
        <v>2161</v>
      </c>
      <c r="C2541" s="2"/>
      <c r="D2541" s="1" t="s">
        <v>266</v>
      </c>
      <c r="E2541" s="1">
        <v>85299049</v>
      </c>
      <c r="F2541" s="1" t="s">
        <v>266</v>
      </c>
      <c r="G2541" s="1" t="s">
        <v>2125</v>
      </c>
      <c r="H2541" s="18">
        <v>12.1675314</v>
      </c>
      <c r="I2541" s="19">
        <f t="shared" si="122"/>
        <v>17.382187714285713</v>
      </c>
      <c r="J2541" s="19">
        <f t="shared" si="123"/>
        <v>20.279219000000001</v>
      </c>
      <c r="K2541" s="4"/>
    </row>
    <row r="2542" spans="1:11" x14ac:dyDescent="0.25">
      <c r="A2542" s="4" t="s">
        <v>264</v>
      </c>
      <c r="B2542" s="1" t="s">
        <v>2162</v>
      </c>
      <c r="C2542" s="2"/>
      <c r="D2542" s="1" t="s">
        <v>266</v>
      </c>
      <c r="E2542" s="1">
        <v>85299049</v>
      </c>
      <c r="F2542" s="1" t="s">
        <v>266</v>
      </c>
      <c r="G2542" s="1" t="s">
        <v>2125</v>
      </c>
      <c r="H2542" s="18">
        <v>195</v>
      </c>
      <c r="I2542" s="19">
        <f t="shared" si="122"/>
        <v>278.57142857142861</v>
      </c>
      <c r="J2542" s="19">
        <f t="shared" si="123"/>
        <v>325</v>
      </c>
      <c r="K2542" s="4"/>
    </row>
    <row r="2543" spans="1:11" x14ac:dyDescent="0.25">
      <c r="A2543" s="4" t="s">
        <v>264</v>
      </c>
      <c r="B2543" s="1" t="s">
        <v>2163</v>
      </c>
      <c r="C2543" s="2"/>
      <c r="D2543" s="1" t="s">
        <v>266</v>
      </c>
      <c r="E2543" s="1">
        <v>85299049</v>
      </c>
      <c r="F2543" s="1" t="s">
        <v>266</v>
      </c>
      <c r="G2543" s="1" t="s">
        <v>2125</v>
      </c>
      <c r="H2543" s="18">
        <v>208.09851786666667</v>
      </c>
      <c r="I2543" s="19">
        <f t="shared" si="122"/>
        <v>297.28359695238095</v>
      </c>
      <c r="J2543" s="19">
        <f t="shared" si="123"/>
        <v>346.83086311111111</v>
      </c>
      <c r="K2543" s="4"/>
    </row>
    <row r="2544" spans="1:11" x14ac:dyDescent="0.25">
      <c r="A2544" s="4" t="s">
        <v>264</v>
      </c>
      <c r="B2544" s="1" t="s">
        <v>2164</v>
      </c>
      <c r="C2544" s="2"/>
      <c r="D2544" s="1" t="s">
        <v>266</v>
      </c>
      <c r="E2544" s="1">
        <v>85299049</v>
      </c>
      <c r="F2544" s="1" t="s">
        <v>266</v>
      </c>
      <c r="G2544" s="1" t="s">
        <v>2125</v>
      </c>
      <c r="H2544" s="18">
        <v>26.95</v>
      </c>
      <c r="I2544" s="19">
        <f t="shared" si="122"/>
        <v>38.5</v>
      </c>
      <c r="J2544" s="19">
        <f t="shared" si="123"/>
        <v>44.916666666666664</v>
      </c>
      <c r="K2544" s="4"/>
    </row>
    <row r="2545" spans="1:11" x14ac:dyDescent="0.25">
      <c r="A2545" s="4" t="s">
        <v>264</v>
      </c>
      <c r="B2545" s="1" t="s">
        <v>2165</v>
      </c>
      <c r="C2545" s="2"/>
      <c r="D2545" s="1" t="s">
        <v>266</v>
      </c>
      <c r="E2545" s="1">
        <v>85299049</v>
      </c>
      <c r="F2545" s="1" t="s">
        <v>266</v>
      </c>
      <c r="G2545" s="1" t="s">
        <v>2125</v>
      </c>
      <c r="H2545" s="18">
        <v>21.227441433333333</v>
      </c>
      <c r="I2545" s="19">
        <f t="shared" si="122"/>
        <v>30.324916333333334</v>
      </c>
      <c r="J2545" s="19">
        <f t="shared" si="123"/>
        <v>35.379069055555554</v>
      </c>
      <c r="K2545" s="4"/>
    </row>
    <row r="2546" spans="1:11" x14ac:dyDescent="0.25">
      <c r="A2546" s="4" t="s">
        <v>264</v>
      </c>
      <c r="B2546" s="1" t="s">
        <v>2166</v>
      </c>
      <c r="C2546" s="2"/>
      <c r="D2546" s="1" t="s">
        <v>266</v>
      </c>
      <c r="E2546" s="1">
        <v>85299049</v>
      </c>
      <c r="F2546" s="1" t="s">
        <v>266</v>
      </c>
      <c r="G2546" s="1" t="s">
        <v>2125</v>
      </c>
      <c r="H2546" s="18">
        <v>21.919293333333336</v>
      </c>
      <c r="I2546" s="19">
        <f t="shared" si="122"/>
        <v>31.313276190476195</v>
      </c>
      <c r="J2546" s="19">
        <f t="shared" si="123"/>
        <v>36.532155555555562</v>
      </c>
      <c r="K2546" s="4"/>
    </row>
    <row r="2547" spans="1:11" x14ac:dyDescent="0.25">
      <c r="A2547" s="4" t="s">
        <v>264</v>
      </c>
      <c r="B2547" s="1" t="s">
        <v>2167</v>
      </c>
      <c r="C2547" s="2"/>
      <c r="D2547" s="1" t="s">
        <v>266</v>
      </c>
      <c r="E2547" s="1">
        <v>85299049</v>
      </c>
      <c r="F2547" s="1" t="s">
        <v>266</v>
      </c>
      <c r="G2547" s="1" t="s">
        <v>2125</v>
      </c>
      <c r="H2547" s="18">
        <v>21.548999999999999</v>
      </c>
      <c r="I2547" s="19">
        <f t="shared" si="122"/>
        <v>30.784285714285716</v>
      </c>
      <c r="J2547" s="19">
        <f t="shared" si="123"/>
        <v>35.914999999999999</v>
      </c>
      <c r="K2547" s="4"/>
    </row>
    <row r="2548" spans="1:11" x14ac:dyDescent="0.25">
      <c r="A2548" s="4" t="s">
        <v>264</v>
      </c>
      <c r="B2548" s="1" t="s">
        <v>2168</v>
      </c>
      <c r="C2548" s="2"/>
      <c r="D2548" s="1" t="s">
        <v>266</v>
      </c>
      <c r="E2548" s="1">
        <v>85299049</v>
      </c>
      <c r="F2548" s="1" t="s">
        <v>266</v>
      </c>
      <c r="G2548" s="1" t="s">
        <v>2125</v>
      </c>
      <c r="H2548" s="18">
        <v>18</v>
      </c>
      <c r="I2548" s="19">
        <f t="shared" si="122"/>
        <v>25.714285714285715</v>
      </c>
      <c r="J2548" s="19">
        <f t="shared" si="123"/>
        <v>30</v>
      </c>
      <c r="K2548" s="4"/>
    </row>
    <row r="2549" spans="1:11" x14ac:dyDescent="0.25">
      <c r="A2549" s="4" t="s">
        <v>264</v>
      </c>
      <c r="B2549" s="1" t="s">
        <v>2169</v>
      </c>
      <c r="C2549" s="2"/>
      <c r="D2549" s="1" t="s">
        <v>266</v>
      </c>
      <c r="E2549" s="1">
        <v>85299049</v>
      </c>
      <c r="F2549" s="1" t="s">
        <v>266</v>
      </c>
      <c r="G2549" s="1" t="s">
        <v>2125</v>
      </c>
      <c r="H2549" s="18">
        <v>10.7693051</v>
      </c>
      <c r="I2549" s="19">
        <f t="shared" si="122"/>
        <v>15.384721571428573</v>
      </c>
      <c r="J2549" s="19">
        <f t="shared" si="123"/>
        <v>17.948841833333336</v>
      </c>
      <c r="K2549" s="4"/>
    </row>
    <row r="2550" spans="1:11" x14ac:dyDescent="0.25">
      <c r="A2550" s="4" t="s">
        <v>264</v>
      </c>
      <c r="B2550" s="1" t="s">
        <v>2170</v>
      </c>
      <c r="C2550" s="2"/>
      <c r="D2550" s="1" t="s">
        <v>266</v>
      </c>
      <c r="E2550" s="1">
        <v>85299049</v>
      </c>
      <c r="F2550" s="1" t="s">
        <v>266</v>
      </c>
      <c r="G2550" s="1" t="s">
        <v>2125</v>
      </c>
      <c r="H2550" s="18">
        <v>16.158999999999999</v>
      </c>
      <c r="I2550" s="19">
        <f t="shared" si="122"/>
        <v>23.084285714285713</v>
      </c>
      <c r="J2550" s="19">
        <f t="shared" si="123"/>
        <v>26.931666666666665</v>
      </c>
      <c r="K2550" s="4"/>
    </row>
    <row r="2551" spans="1:11" x14ac:dyDescent="0.25">
      <c r="A2551" s="4" t="s">
        <v>264</v>
      </c>
      <c r="B2551" s="1" t="s">
        <v>2171</v>
      </c>
      <c r="C2551" s="2"/>
      <c r="D2551" s="1" t="s">
        <v>266</v>
      </c>
      <c r="E2551" s="1">
        <v>85299049</v>
      </c>
      <c r="F2551" s="1" t="s">
        <v>266</v>
      </c>
      <c r="G2551" s="1" t="s">
        <v>2125</v>
      </c>
      <c r="H2551" s="18">
        <v>32.339999999999996</v>
      </c>
      <c r="I2551" s="19">
        <f t="shared" si="122"/>
        <v>46.199999999999996</v>
      </c>
      <c r="J2551" s="19">
        <f t="shared" si="123"/>
        <v>53.9</v>
      </c>
      <c r="K2551" s="4"/>
    </row>
    <row r="2552" spans="1:11" x14ac:dyDescent="0.25">
      <c r="A2552" s="4" t="s">
        <v>264</v>
      </c>
      <c r="B2552" s="1" t="s">
        <v>2172</v>
      </c>
      <c r="C2552" s="2"/>
      <c r="D2552" s="1" t="s">
        <v>266</v>
      </c>
      <c r="E2552" s="1">
        <v>85299049</v>
      </c>
      <c r="F2552" s="1" t="s">
        <v>266</v>
      </c>
      <c r="G2552" s="1" t="s">
        <v>2125</v>
      </c>
      <c r="H2552" s="18">
        <v>32.339999999999996</v>
      </c>
      <c r="I2552" s="19">
        <f t="shared" si="122"/>
        <v>46.199999999999996</v>
      </c>
      <c r="J2552" s="19">
        <f t="shared" si="123"/>
        <v>53.9</v>
      </c>
      <c r="K2552" s="4"/>
    </row>
    <row r="2553" spans="1:11" x14ac:dyDescent="0.25">
      <c r="A2553" s="4" t="s">
        <v>264</v>
      </c>
      <c r="B2553" s="1" t="s">
        <v>2173</v>
      </c>
      <c r="C2553" s="2"/>
      <c r="D2553" s="1" t="s">
        <v>266</v>
      </c>
      <c r="E2553" s="1">
        <v>85299049</v>
      </c>
      <c r="F2553" s="1" t="s">
        <v>266</v>
      </c>
      <c r="G2553" s="1" t="s">
        <v>2125</v>
      </c>
      <c r="H2553" s="18">
        <v>16.999651233333331</v>
      </c>
      <c r="I2553" s="19">
        <f t="shared" si="122"/>
        <v>24.285216047619045</v>
      </c>
      <c r="J2553" s="19">
        <f t="shared" si="123"/>
        <v>28.332752055555552</v>
      </c>
      <c r="K2553" s="4"/>
    </row>
    <row r="2554" spans="1:11" x14ac:dyDescent="0.25">
      <c r="A2554" s="4" t="s">
        <v>264</v>
      </c>
      <c r="B2554" s="1" t="s">
        <v>2174</v>
      </c>
      <c r="C2554" s="2"/>
      <c r="D2554" s="1" t="s">
        <v>266</v>
      </c>
      <c r="E2554" s="1">
        <v>85299049</v>
      </c>
      <c r="F2554" s="1" t="s">
        <v>266</v>
      </c>
      <c r="G2554" s="1" t="s">
        <v>2125</v>
      </c>
      <c r="H2554" s="18">
        <v>13.9619315</v>
      </c>
      <c r="I2554" s="19">
        <f t="shared" si="122"/>
        <v>19.94561642857143</v>
      </c>
      <c r="J2554" s="19">
        <f t="shared" si="123"/>
        <v>23.269885833333333</v>
      </c>
      <c r="K2554" s="4"/>
    </row>
    <row r="2555" spans="1:11" x14ac:dyDescent="0.25">
      <c r="A2555" s="4" t="s">
        <v>264</v>
      </c>
      <c r="B2555" s="1" t="s">
        <v>2175</v>
      </c>
      <c r="C2555" s="2"/>
      <c r="D2555" s="1" t="s">
        <v>266</v>
      </c>
      <c r="E2555" s="1">
        <v>85299049</v>
      </c>
      <c r="F2555" s="1" t="s">
        <v>266</v>
      </c>
      <c r="G2555" s="1" t="s">
        <v>2125</v>
      </c>
      <c r="H2555" s="18">
        <v>21.560000000000002</v>
      </c>
      <c r="I2555" s="19">
        <f t="shared" si="122"/>
        <v>30.800000000000004</v>
      </c>
      <c r="J2555" s="19">
        <f t="shared" si="123"/>
        <v>35.933333333333337</v>
      </c>
      <c r="K2555" s="4"/>
    </row>
    <row r="2556" spans="1:11" x14ac:dyDescent="0.25">
      <c r="A2556" s="4" t="s">
        <v>264</v>
      </c>
      <c r="B2556" s="1" t="s">
        <v>2176</v>
      </c>
      <c r="C2556" s="2"/>
      <c r="D2556" s="1" t="s">
        <v>266</v>
      </c>
      <c r="E2556" s="1">
        <v>85299049</v>
      </c>
      <c r="F2556" s="1" t="s">
        <v>266</v>
      </c>
      <c r="G2556" s="1" t="s">
        <v>2125</v>
      </c>
      <c r="H2556" s="18">
        <v>215.6</v>
      </c>
      <c r="I2556" s="19">
        <f t="shared" si="122"/>
        <v>308</v>
      </c>
      <c r="J2556" s="19">
        <f t="shared" si="123"/>
        <v>359.33333333333331</v>
      </c>
      <c r="K2556" s="4"/>
    </row>
    <row r="2557" spans="1:11" x14ac:dyDescent="0.25">
      <c r="A2557" s="4" t="s">
        <v>264</v>
      </c>
      <c r="B2557" s="1" t="s">
        <v>2177</v>
      </c>
      <c r="C2557" s="2"/>
      <c r="D2557" s="1" t="s">
        <v>266</v>
      </c>
      <c r="E2557" s="1">
        <v>85299049</v>
      </c>
      <c r="F2557" s="1" t="s">
        <v>266</v>
      </c>
      <c r="G2557" s="1" t="s">
        <v>2125</v>
      </c>
      <c r="H2557" s="18">
        <v>14.549221399999999</v>
      </c>
      <c r="I2557" s="19">
        <f t="shared" si="122"/>
        <v>20.784602</v>
      </c>
      <c r="J2557" s="19">
        <f t="shared" si="123"/>
        <v>24.24870233333333</v>
      </c>
      <c r="K2557" s="4"/>
    </row>
    <row r="2558" spans="1:11" x14ac:dyDescent="0.25">
      <c r="A2558" s="4" t="s">
        <v>264</v>
      </c>
      <c r="B2558" s="1" t="s">
        <v>2178</v>
      </c>
      <c r="C2558" s="2"/>
      <c r="D2558" s="1" t="s">
        <v>266</v>
      </c>
      <c r="E2558" s="1">
        <v>85299049</v>
      </c>
      <c r="F2558" s="1" t="s">
        <v>266</v>
      </c>
      <c r="G2558" s="1" t="s">
        <v>2125</v>
      </c>
      <c r="H2558" s="18">
        <v>14.3</v>
      </c>
      <c r="I2558" s="19">
        <f t="shared" si="122"/>
        <v>20.428571428571431</v>
      </c>
      <c r="J2558" s="19">
        <f t="shared" si="123"/>
        <v>23.833333333333336</v>
      </c>
      <c r="K2558" s="4"/>
    </row>
    <row r="2559" spans="1:11" x14ac:dyDescent="0.25">
      <c r="A2559" s="4" t="s">
        <v>264</v>
      </c>
      <c r="B2559" s="1" t="s">
        <v>2179</v>
      </c>
      <c r="C2559" s="2"/>
      <c r="D2559" s="1" t="s">
        <v>266</v>
      </c>
      <c r="E2559" s="1">
        <v>85299049</v>
      </c>
      <c r="F2559" s="1" t="s">
        <v>266</v>
      </c>
      <c r="G2559" s="1" t="s">
        <v>2125</v>
      </c>
      <c r="H2559" s="18">
        <v>10.780000000000001</v>
      </c>
      <c r="I2559" s="19">
        <f t="shared" si="122"/>
        <v>15.400000000000002</v>
      </c>
      <c r="J2559" s="19">
        <f t="shared" si="123"/>
        <v>17.966666666666669</v>
      </c>
      <c r="K2559" s="4"/>
    </row>
    <row r="2560" spans="1:11" x14ac:dyDescent="0.25">
      <c r="A2560" s="4" t="s">
        <v>264</v>
      </c>
      <c r="B2560" s="1" t="s">
        <v>2180</v>
      </c>
      <c r="C2560" s="2"/>
      <c r="D2560" s="1" t="s">
        <v>266</v>
      </c>
      <c r="E2560" s="1">
        <v>85299049</v>
      </c>
      <c r="F2560" s="1" t="s">
        <v>266</v>
      </c>
      <c r="G2560" s="1" t="s">
        <v>2125</v>
      </c>
      <c r="H2560" s="18">
        <v>97.9</v>
      </c>
      <c r="I2560" s="19">
        <f t="shared" si="122"/>
        <v>139.85714285714286</v>
      </c>
      <c r="J2560" s="19">
        <f t="shared" si="123"/>
        <v>163.16666666666669</v>
      </c>
      <c r="K2560" s="4"/>
    </row>
    <row r="2561" spans="1:11" x14ac:dyDescent="0.25">
      <c r="A2561" s="4" t="s">
        <v>264</v>
      </c>
      <c r="B2561" s="1" t="s">
        <v>2181</v>
      </c>
      <c r="C2561" s="2"/>
      <c r="D2561" s="1" t="s">
        <v>266</v>
      </c>
      <c r="E2561" s="1">
        <v>85299049</v>
      </c>
      <c r="F2561" s="1" t="s">
        <v>266</v>
      </c>
      <c r="G2561" s="1" t="s">
        <v>2125</v>
      </c>
      <c r="H2561" s="18">
        <v>10.879000000000001</v>
      </c>
      <c r="I2561" s="19">
        <f t="shared" si="122"/>
        <v>15.541428571428574</v>
      </c>
      <c r="J2561" s="19">
        <f t="shared" si="123"/>
        <v>18.131666666666671</v>
      </c>
      <c r="K2561" s="4"/>
    </row>
    <row r="2562" spans="1:11" x14ac:dyDescent="0.25">
      <c r="A2562" s="4" t="s">
        <v>264</v>
      </c>
      <c r="B2562" s="1" t="s">
        <v>2182</v>
      </c>
      <c r="C2562" s="2"/>
      <c r="D2562" s="1" t="s">
        <v>266</v>
      </c>
      <c r="E2562" s="1">
        <v>85299049</v>
      </c>
      <c r="F2562" s="1" t="s">
        <v>266</v>
      </c>
      <c r="G2562" s="1" t="s">
        <v>2125</v>
      </c>
      <c r="H2562" s="18">
        <v>40.700000000000003</v>
      </c>
      <c r="I2562" s="19">
        <f t="shared" si="122"/>
        <v>58.142857142857153</v>
      </c>
      <c r="J2562" s="19">
        <f t="shared" si="123"/>
        <v>67.833333333333343</v>
      </c>
      <c r="K2562" s="4"/>
    </row>
    <row r="2563" spans="1:11" x14ac:dyDescent="0.25">
      <c r="A2563" s="4" t="s">
        <v>264</v>
      </c>
      <c r="B2563" s="1" t="s">
        <v>2183</v>
      </c>
      <c r="C2563" s="2"/>
      <c r="D2563" s="1" t="s">
        <v>266</v>
      </c>
      <c r="E2563" s="1">
        <v>85299049</v>
      </c>
      <c r="F2563" s="1" t="s">
        <v>266</v>
      </c>
      <c r="G2563" s="1" t="s">
        <v>2125</v>
      </c>
      <c r="H2563" s="18">
        <v>31.9</v>
      </c>
      <c r="I2563" s="19">
        <f t="shared" si="122"/>
        <v>45.571428571428569</v>
      </c>
      <c r="J2563" s="19">
        <f t="shared" si="123"/>
        <v>53.166666666666664</v>
      </c>
      <c r="K2563" s="4"/>
    </row>
    <row r="2564" spans="1:11" x14ac:dyDescent="0.25">
      <c r="A2564" s="4" t="s">
        <v>264</v>
      </c>
      <c r="B2564" s="1" t="s">
        <v>2184</v>
      </c>
      <c r="C2564" s="2"/>
      <c r="D2564" s="1" t="s">
        <v>266</v>
      </c>
      <c r="E2564" s="1">
        <v>85299049</v>
      </c>
      <c r="F2564" s="1" t="s">
        <v>266</v>
      </c>
      <c r="G2564" s="1" t="s">
        <v>2125</v>
      </c>
      <c r="H2564" s="18">
        <v>49.576999999999998</v>
      </c>
      <c r="I2564" s="19">
        <f t="shared" si="122"/>
        <v>70.824285714285722</v>
      </c>
      <c r="J2564" s="19">
        <f t="shared" si="123"/>
        <v>82.62833333333333</v>
      </c>
      <c r="K2564" s="4"/>
    </row>
    <row r="2565" spans="1:11" x14ac:dyDescent="0.25">
      <c r="A2565" s="4" t="s">
        <v>264</v>
      </c>
      <c r="B2565" s="1" t="s">
        <v>2185</v>
      </c>
      <c r="C2565" s="2"/>
      <c r="D2565" s="1" t="s">
        <v>266</v>
      </c>
      <c r="E2565" s="1">
        <v>85443000</v>
      </c>
      <c r="F2565" s="1" t="s">
        <v>266</v>
      </c>
      <c r="G2565" s="1" t="s">
        <v>2125</v>
      </c>
      <c r="H2565" s="20">
        <v>36.299999999999997</v>
      </c>
      <c r="I2565" s="19">
        <f t="shared" si="122"/>
        <v>51.857142857142854</v>
      </c>
      <c r="J2565" s="19">
        <f t="shared" ref="J2565:J2576" si="124">IF(H2565&gt;=90,(H2565/0.7),(H2565/0.6))</f>
        <v>60.5</v>
      </c>
      <c r="K2565" s="4"/>
    </row>
    <row r="2566" spans="1:11" x14ac:dyDescent="0.25">
      <c r="A2566" s="4" t="s">
        <v>264</v>
      </c>
      <c r="B2566" s="1" t="s">
        <v>2186</v>
      </c>
      <c r="C2566" s="2">
        <v>0.12</v>
      </c>
      <c r="D2566" s="1" t="s">
        <v>266</v>
      </c>
      <c r="E2566" s="1">
        <v>85443000</v>
      </c>
      <c r="F2566" s="1" t="s">
        <v>266</v>
      </c>
      <c r="G2566" s="1" t="s">
        <v>2125</v>
      </c>
      <c r="H2566" s="20">
        <v>16.5</v>
      </c>
      <c r="I2566" s="19">
        <f t="shared" si="122"/>
        <v>23.571428571428573</v>
      </c>
      <c r="J2566" s="19">
        <f t="shared" si="124"/>
        <v>27.5</v>
      </c>
      <c r="K2566" s="4"/>
    </row>
    <row r="2567" spans="1:11" x14ac:dyDescent="0.25">
      <c r="A2567" s="4" t="s">
        <v>264</v>
      </c>
      <c r="B2567" s="1" t="s">
        <v>2187</v>
      </c>
      <c r="C2567" s="2"/>
      <c r="D2567" s="1" t="s">
        <v>266</v>
      </c>
      <c r="E2567" s="1">
        <v>85443000</v>
      </c>
      <c r="F2567" s="1" t="s">
        <v>266</v>
      </c>
      <c r="G2567" s="1" t="s">
        <v>2125</v>
      </c>
      <c r="H2567" s="20">
        <v>16.5</v>
      </c>
      <c r="I2567" s="19">
        <f t="shared" si="122"/>
        <v>23.571428571428573</v>
      </c>
      <c r="J2567" s="19">
        <f t="shared" si="124"/>
        <v>27.5</v>
      </c>
      <c r="K2567" s="4"/>
    </row>
    <row r="2568" spans="1:11" x14ac:dyDescent="0.25">
      <c r="A2568" s="4" t="s">
        <v>264</v>
      </c>
      <c r="B2568" s="1" t="s">
        <v>2188</v>
      </c>
      <c r="C2568" s="2"/>
      <c r="D2568" s="1" t="s">
        <v>266</v>
      </c>
      <c r="E2568" s="1">
        <v>85443000</v>
      </c>
      <c r="F2568" s="1" t="s">
        <v>266</v>
      </c>
      <c r="G2568" s="1" t="s">
        <v>2125</v>
      </c>
      <c r="H2568" s="20">
        <v>16.5</v>
      </c>
      <c r="I2568" s="19">
        <f t="shared" si="122"/>
        <v>23.571428571428573</v>
      </c>
      <c r="J2568" s="19">
        <f t="shared" si="124"/>
        <v>27.5</v>
      </c>
      <c r="K2568" s="4"/>
    </row>
    <row r="2569" spans="1:11" x14ac:dyDescent="0.25">
      <c r="A2569" s="4" t="s">
        <v>264</v>
      </c>
      <c r="B2569" s="1" t="s">
        <v>2189</v>
      </c>
      <c r="C2569" s="2"/>
      <c r="D2569" s="1" t="s">
        <v>266</v>
      </c>
      <c r="E2569" s="1">
        <v>85443000</v>
      </c>
      <c r="F2569" s="1" t="s">
        <v>266</v>
      </c>
      <c r="G2569" s="1" t="s">
        <v>2125</v>
      </c>
      <c r="H2569" s="20">
        <v>36.299999999999997</v>
      </c>
      <c r="I2569" s="19">
        <f t="shared" si="122"/>
        <v>51.857142857142854</v>
      </c>
      <c r="J2569" s="19">
        <f t="shared" si="124"/>
        <v>60.5</v>
      </c>
      <c r="K2569" s="4"/>
    </row>
    <row r="2570" spans="1:11" x14ac:dyDescent="0.25">
      <c r="A2570" s="4" t="s">
        <v>264</v>
      </c>
      <c r="B2570" s="1" t="s">
        <v>2190</v>
      </c>
      <c r="C2570" s="2"/>
      <c r="D2570" s="1" t="s">
        <v>266</v>
      </c>
      <c r="E2570" s="1">
        <v>85443000</v>
      </c>
      <c r="F2570" s="1" t="s">
        <v>266</v>
      </c>
      <c r="G2570" s="1" t="s">
        <v>2125</v>
      </c>
      <c r="H2570" s="20">
        <v>16.5</v>
      </c>
      <c r="I2570" s="19">
        <f t="shared" si="122"/>
        <v>23.571428571428573</v>
      </c>
      <c r="J2570" s="19">
        <f t="shared" si="124"/>
        <v>27.5</v>
      </c>
      <c r="K2570" s="4"/>
    </row>
    <row r="2571" spans="1:11" x14ac:dyDescent="0.25">
      <c r="A2571" s="4" t="s">
        <v>264</v>
      </c>
      <c r="B2571" s="1" t="s">
        <v>2191</v>
      </c>
      <c r="C2571" s="2"/>
      <c r="D2571" s="1" t="s">
        <v>266</v>
      </c>
      <c r="E2571" s="1">
        <v>85443000</v>
      </c>
      <c r="F2571" s="1" t="s">
        <v>266</v>
      </c>
      <c r="G2571" s="1" t="s">
        <v>2125</v>
      </c>
      <c r="H2571" s="20">
        <v>36.299999999999997</v>
      </c>
      <c r="I2571" s="19">
        <f t="shared" si="122"/>
        <v>51.857142857142854</v>
      </c>
      <c r="J2571" s="19">
        <f t="shared" si="124"/>
        <v>60.5</v>
      </c>
      <c r="K2571" s="4"/>
    </row>
    <row r="2572" spans="1:11" x14ac:dyDescent="0.25">
      <c r="A2572" s="4" t="s">
        <v>264</v>
      </c>
      <c r="B2572" s="1" t="s">
        <v>2192</v>
      </c>
      <c r="C2572" s="2"/>
      <c r="D2572" s="1" t="s">
        <v>266</v>
      </c>
      <c r="E2572" s="1">
        <v>85443000</v>
      </c>
      <c r="F2572" s="1" t="s">
        <v>266</v>
      </c>
      <c r="G2572" s="1" t="s">
        <v>2125</v>
      </c>
      <c r="H2572" s="20">
        <v>16.5</v>
      </c>
      <c r="I2572" s="19">
        <f t="shared" si="122"/>
        <v>23.571428571428573</v>
      </c>
      <c r="J2572" s="19">
        <f t="shared" si="124"/>
        <v>27.5</v>
      </c>
      <c r="K2572" s="4"/>
    </row>
    <row r="2573" spans="1:11" x14ac:dyDescent="0.25">
      <c r="A2573" s="4" t="s">
        <v>264</v>
      </c>
      <c r="B2573" s="1" t="s">
        <v>2193</v>
      </c>
      <c r="C2573" s="2"/>
      <c r="D2573" s="1" t="s">
        <v>266</v>
      </c>
      <c r="E2573" s="1">
        <v>85443000</v>
      </c>
      <c r="F2573" s="1" t="s">
        <v>266</v>
      </c>
      <c r="G2573" s="1" t="s">
        <v>2125</v>
      </c>
      <c r="H2573" s="20">
        <v>36.299999999999997</v>
      </c>
      <c r="I2573" s="19">
        <f t="shared" si="122"/>
        <v>51.857142857142854</v>
      </c>
      <c r="J2573" s="19">
        <f t="shared" si="124"/>
        <v>60.5</v>
      </c>
      <c r="K2573" s="4"/>
    </row>
    <row r="2574" spans="1:11" x14ac:dyDescent="0.25">
      <c r="A2574" s="4" t="s">
        <v>264</v>
      </c>
      <c r="B2574" s="1" t="s">
        <v>2194</v>
      </c>
      <c r="C2574" s="2"/>
      <c r="D2574" s="1" t="s">
        <v>266</v>
      </c>
      <c r="E2574" s="1">
        <v>85443000</v>
      </c>
      <c r="F2574" s="1" t="s">
        <v>266</v>
      </c>
      <c r="G2574" s="1" t="s">
        <v>2125</v>
      </c>
      <c r="H2574" s="20">
        <v>16.5</v>
      </c>
      <c r="I2574" s="19">
        <f t="shared" si="122"/>
        <v>23.571428571428573</v>
      </c>
      <c r="J2574" s="19">
        <f t="shared" si="124"/>
        <v>27.5</v>
      </c>
      <c r="K2574" s="4"/>
    </row>
    <row r="2575" spans="1:11" x14ac:dyDescent="0.25">
      <c r="A2575" s="4" t="s">
        <v>264</v>
      </c>
      <c r="B2575" s="1" t="s">
        <v>2195</v>
      </c>
      <c r="C2575" s="2"/>
      <c r="D2575" s="1" t="s">
        <v>266</v>
      </c>
      <c r="E2575" s="1">
        <v>85443000</v>
      </c>
      <c r="F2575" s="1" t="s">
        <v>266</v>
      </c>
      <c r="G2575" s="1" t="s">
        <v>2125</v>
      </c>
      <c r="H2575" s="20">
        <v>36.299999999999997</v>
      </c>
      <c r="I2575" s="19">
        <f t="shared" si="122"/>
        <v>51.857142857142854</v>
      </c>
      <c r="J2575" s="19">
        <f t="shared" si="124"/>
        <v>60.5</v>
      </c>
      <c r="K2575" s="4"/>
    </row>
    <row r="2576" spans="1:11" x14ac:dyDescent="0.25">
      <c r="A2576" s="4" t="s">
        <v>264</v>
      </c>
      <c r="B2576" s="1" t="s">
        <v>2196</v>
      </c>
      <c r="C2576" s="2"/>
      <c r="D2576" s="1" t="s">
        <v>266</v>
      </c>
      <c r="E2576" s="1">
        <v>85443000</v>
      </c>
      <c r="F2576" s="1" t="s">
        <v>266</v>
      </c>
      <c r="G2576" s="1" t="s">
        <v>2125</v>
      </c>
      <c r="H2576" s="20">
        <v>16.5</v>
      </c>
      <c r="I2576" s="19">
        <f t="shared" si="122"/>
        <v>23.571428571428573</v>
      </c>
      <c r="J2576" s="19">
        <f t="shared" si="124"/>
        <v>27.5</v>
      </c>
      <c r="K2576" s="4"/>
    </row>
    <row r="2577" spans="1:11" x14ac:dyDescent="0.25">
      <c r="A2577" s="4" t="s">
        <v>264</v>
      </c>
      <c r="B2577" s="1" t="s">
        <v>2197</v>
      </c>
      <c r="C2577" s="8"/>
      <c r="D2577" s="1" t="s">
        <v>266</v>
      </c>
      <c r="E2577" s="1">
        <v>85443000</v>
      </c>
      <c r="F2577" s="3" t="s">
        <v>266</v>
      </c>
      <c r="G2577" s="3" t="s">
        <v>2198</v>
      </c>
      <c r="H2577" s="18">
        <v>4.95</v>
      </c>
      <c r="I2577" s="19">
        <f t="shared" si="122"/>
        <v>7.0714285714285721</v>
      </c>
      <c r="J2577" s="19">
        <f t="shared" ref="J2577:J2608" si="125">H2577/0.6</f>
        <v>8.25</v>
      </c>
      <c r="K2577" s="4"/>
    </row>
    <row r="2578" spans="1:11" x14ac:dyDescent="0.25">
      <c r="A2578" s="4" t="s">
        <v>264</v>
      </c>
      <c r="B2578" s="1" t="s">
        <v>2199</v>
      </c>
      <c r="C2578" s="8"/>
      <c r="D2578" s="1" t="s">
        <v>266</v>
      </c>
      <c r="E2578" s="1">
        <v>85443000</v>
      </c>
      <c r="F2578" s="3" t="s">
        <v>266</v>
      </c>
      <c r="G2578" s="3" t="s">
        <v>2198</v>
      </c>
      <c r="H2578" s="18">
        <v>4.95</v>
      </c>
      <c r="I2578" s="19">
        <f t="shared" si="122"/>
        <v>7.0714285714285721</v>
      </c>
      <c r="J2578" s="19">
        <f t="shared" si="125"/>
        <v>8.25</v>
      </c>
      <c r="K2578" s="4"/>
    </row>
    <row r="2579" spans="1:11" x14ac:dyDescent="0.25">
      <c r="A2579" s="4" t="s">
        <v>264</v>
      </c>
      <c r="B2579" s="1" t="s">
        <v>2200</v>
      </c>
      <c r="C2579" s="8"/>
      <c r="D2579" s="1" t="s">
        <v>266</v>
      </c>
      <c r="E2579" s="1">
        <v>85443000</v>
      </c>
      <c r="F2579" s="3" t="s">
        <v>266</v>
      </c>
      <c r="G2579" s="3" t="s">
        <v>2198</v>
      </c>
      <c r="H2579" s="18">
        <v>7.5350000000000001</v>
      </c>
      <c r="I2579" s="19">
        <f t="shared" si="122"/>
        <v>10.764285714285716</v>
      </c>
      <c r="J2579" s="19">
        <f t="shared" si="125"/>
        <v>12.558333333333334</v>
      </c>
      <c r="K2579" s="4"/>
    </row>
    <row r="2580" spans="1:11" x14ac:dyDescent="0.25">
      <c r="A2580" s="4" t="s">
        <v>264</v>
      </c>
      <c r="B2580" s="1" t="s">
        <v>2201</v>
      </c>
      <c r="C2580" s="8"/>
      <c r="D2580" s="1" t="s">
        <v>266</v>
      </c>
      <c r="E2580" s="1">
        <v>85443000</v>
      </c>
      <c r="F2580" s="3" t="s">
        <v>266</v>
      </c>
      <c r="G2580" s="3" t="s">
        <v>2198</v>
      </c>
      <c r="H2580" s="18">
        <v>4.95</v>
      </c>
      <c r="I2580" s="19">
        <f t="shared" si="122"/>
        <v>7.0714285714285721</v>
      </c>
      <c r="J2580" s="19">
        <f t="shared" si="125"/>
        <v>8.25</v>
      </c>
      <c r="K2580" s="4"/>
    </row>
    <row r="2581" spans="1:11" x14ac:dyDescent="0.25">
      <c r="A2581" s="4" t="s">
        <v>264</v>
      </c>
      <c r="B2581" s="1" t="s">
        <v>2202</v>
      </c>
      <c r="C2581" s="8"/>
      <c r="D2581" s="1" t="s">
        <v>266</v>
      </c>
      <c r="E2581" s="1">
        <v>85443000</v>
      </c>
      <c r="F2581" s="3" t="s">
        <v>266</v>
      </c>
      <c r="G2581" s="3" t="s">
        <v>2198</v>
      </c>
      <c r="H2581" s="18">
        <v>6.05</v>
      </c>
      <c r="I2581" s="19">
        <f t="shared" si="122"/>
        <v>8.6428571428571423</v>
      </c>
      <c r="J2581" s="19">
        <f t="shared" si="125"/>
        <v>10.083333333333334</v>
      </c>
      <c r="K2581" s="4"/>
    </row>
    <row r="2582" spans="1:11" x14ac:dyDescent="0.25">
      <c r="A2582" s="4" t="s">
        <v>264</v>
      </c>
      <c r="B2582" s="1" t="s">
        <v>2203</v>
      </c>
      <c r="C2582" s="2"/>
      <c r="D2582" s="1" t="s">
        <v>266</v>
      </c>
      <c r="E2582" s="1">
        <v>85443000</v>
      </c>
      <c r="F2582" s="1" t="s">
        <v>266</v>
      </c>
      <c r="G2582" s="1" t="s">
        <v>2198</v>
      </c>
      <c r="H2582" s="18">
        <v>1.8919999999999999</v>
      </c>
      <c r="I2582" s="19">
        <f t="shared" si="122"/>
        <v>2.7028571428571428</v>
      </c>
      <c r="J2582" s="19">
        <f t="shared" si="125"/>
        <v>3.1533333333333333</v>
      </c>
      <c r="K2582" s="4"/>
    </row>
    <row r="2583" spans="1:11" x14ac:dyDescent="0.25">
      <c r="A2583" s="4" t="s">
        <v>264</v>
      </c>
      <c r="B2583" s="1" t="s">
        <v>2204</v>
      </c>
      <c r="C2583" s="2"/>
      <c r="D2583" s="1" t="s">
        <v>266</v>
      </c>
      <c r="E2583" s="1">
        <v>85443000</v>
      </c>
      <c r="F2583" s="1" t="s">
        <v>266</v>
      </c>
      <c r="G2583" s="1" t="s">
        <v>2198</v>
      </c>
      <c r="H2583" s="18">
        <v>2.6950000000000003</v>
      </c>
      <c r="I2583" s="19">
        <f t="shared" si="122"/>
        <v>3.8500000000000005</v>
      </c>
      <c r="J2583" s="19">
        <f t="shared" si="125"/>
        <v>4.4916666666666671</v>
      </c>
      <c r="K2583" s="4"/>
    </row>
    <row r="2584" spans="1:11" x14ac:dyDescent="0.25">
      <c r="A2584" s="4" t="s">
        <v>264</v>
      </c>
      <c r="B2584" s="1" t="s">
        <v>2205</v>
      </c>
      <c r="C2584" s="2"/>
      <c r="D2584" s="1" t="s">
        <v>266</v>
      </c>
      <c r="E2584" s="1">
        <v>85443000</v>
      </c>
      <c r="F2584" s="1" t="s">
        <v>266</v>
      </c>
      <c r="G2584" s="1" t="s">
        <v>2198</v>
      </c>
      <c r="H2584" s="18">
        <v>4.3010000000000002</v>
      </c>
      <c r="I2584" s="19">
        <f t="shared" si="122"/>
        <v>6.144285714285715</v>
      </c>
      <c r="J2584" s="19">
        <f t="shared" si="125"/>
        <v>7.1683333333333339</v>
      </c>
      <c r="K2584" s="4"/>
    </row>
    <row r="2585" spans="1:11" x14ac:dyDescent="0.25">
      <c r="A2585" s="4" t="s">
        <v>264</v>
      </c>
      <c r="B2585" s="1" t="s">
        <v>2206</v>
      </c>
      <c r="C2585" s="2"/>
      <c r="D2585" s="1" t="s">
        <v>266</v>
      </c>
      <c r="E2585" s="1">
        <v>85443000</v>
      </c>
      <c r="F2585" s="1" t="s">
        <v>266</v>
      </c>
      <c r="G2585" s="1" t="s">
        <v>2198</v>
      </c>
      <c r="H2585" s="18">
        <v>4.3010000000000002</v>
      </c>
      <c r="I2585" s="19">
        <f t="shared" si="122"/>
        <v>6.144285714285715</v>
      </c>
      <c r="J2585" s="19">
        <f t="shared" si="125"/>
        <v>7.1683333333333339</v>
      </c>
      <c r="K2585" s="4"/>
    </row>
    <row r="2586" spans="1:11" x14ac:dyDescent="0.25">
      <c r="A2586" s="4" t="s">
        <v>264</v>
      </c>
      <c r="B2586" s="1" t="s">
        <v>2207</v>
      </c>
      <c r="C2586" s="2"/>
      <c r="D2586" s="1" t="s">
        <v>266</v>
      </c>
      <c r="E2586" s="1">
        <v>85443000</v>
      </c>
      <c r="F2586" s="1" t="s">
        <v>266</v>
      </c>
      <c r="G2586" s="1" t="s">
        <v>2198</v>
      </c>
      <c r="H2586" s="18">
        <v>4.0590000000000002</v>
      </c>
      <c r="I2586" s="19">
        <f t="shared" si="122"/>
        <v>5.7985714285714289</v>
      </c>
      <c r="J2586" s="19">
        <f t="shared" si="125"/>
        <v>6.7650000000000006</v>
      </c>
      <c r="K2586" s="4"/>
    </row>
    <row r="2587" spans="1:11" x14ac:dyDescent="0.25">
      <c r="A2587" s="4" t="s">
        <v>264</v>
      </c>
      <c r="B2587" s="1" t="s">
        <v>2208</v>
      </c>
      <c r="C2587" s="2"/>
      <c r="D2587" s="1" t="s">
        <v>266</v>
      </c>
      <c r="E2587" s="1">
        <v>85443000</v>
      </c>
      <c r="F2587" s="1" t="s">
        <v>266</v>
      </c>
      <c r="G2587" s="1" t="s">
        <v>2198</v>
      </c>
      <c r="H2587" s="18">
        <v>4.8950000000000005</v>
      </c>
      <c r="I2587" s="19">
        <f t="shared" si="122"/>
        <v>6.9928571428571438</v>
      </c>
      <c r="J2587" s="19">
        <f t="shared" si="125"/>
        <v>8.158333333333335</v>
      </c>
      <c r="K2587" s="4"/>
    </row>
    <row r="2588" spans="1:11" x14ac:dyDescent="0.25">
      <c r="A2588" s="4" t="s">
        <v>264</v>
      </c>
      <c r="B2588" s="1" t="s">
        <v>2209</v>
      </c>
      <c r="C2588" s="2"/>
      <c r="D2588" s="1" t="s">
        <v>266</v>
      </c>
      <c r="E2588" s="1">
        <v>85443000</v>
      </c>
      <c r="F2588" s="1" t="s">
        <v>266</v>
      </c>
      <c r="G2588" s="1" t="s">
        <v>2198</v>
      </c>
      <c r="H2588" s="18">
        <v>6.05</v>
      </c>
      <c r="I2588" s="19">
        <f t="shared" si="122"/>
        <v>8.6428571428571423</v>
      </c>
      <c r="J2588" s="19">
        <f t="shared" si="125"/>
        <v>10.083333333333334</v>
      </c>
      <c r="K2588" s="4"/>
    </row>
    <row r="2589" spans="1:11" x14ac:dyDescent="0.25">
      <c r="A2589" s="4" t="s">
        <v>264</v>
      </c>
      <c r="B2589" s="1" t="s">
        <v>2210</v>
      </c>
      <c r="C2589" s="2"/>
      <c r="D2589" s="1" t="s">
        <v>266</v>
      </c>
      <c r="E2589" s="1">
        <v>85443000</v>
      </c>
      <c r="F2589" s="1" t="s">
        <v>266</v>
      </c>
      <c r="G2589" s="1" t="s">
        <v>2198</v>
      </c>
      <c r="H2589" s="18">
        <v>2.6950000000000003</v>
      </c>
      <c r="I2589" s="19">
        <f t="shared" si="122"/>
        <v>3.8500000000000005</v>
      </c>
      <c r="J2589" s="19">
        <f t="shared" si="125"/>
        <v>4.4916666666666671</v>
      </c>
      <c r="K2589" s="4"/>
    </row>
    <row r="2590" spans="1:11" x14ac:dyDescent="0.25">
      <c r="A2590" s="4" t="s">
        <v>264</v>
      </c>
      <c r="B2590" s="1" t="s">
        <v>2211</v>
      </c>
      <c r="C2590" s="2"/>
      <c r="D2590" s="1" t="s">
        <v>266</v>
      </c>
      <c r="E2590" s="1">
        <v>85299049</v>
      </c>
      <c r="F2590" s="1" t="s">
        <v>266</v>
      </c>
      <c r="G2590" s="1" t="s">
        <v>2198</v>
      </c>
      <c r="H2590" s="18">
        <v>12.540000000000001</v>
      </c>
      <c r="I2590" s="19">
        <f t="shared" si="122"/>
        <v>17.914285714285718</v>
      </c>
      <c r="J2590" s="19">
        <f t="shared" si="125"/>
        <v>20.900000000000002</v>
      </c>
      <c r="K2590" s="4"/>
    </row>
    <row r="2591" spans="1:11" x14ac:dyDescent="0.25">
      <c r="A2591" s="4" t="s">
        <v>264</v>
      </c>
      <c r="B2591" s="1" t="s">
        <v>2212</v>
      </c>
      <c r="C2591" s="2"/>
      <c r="D2591" s="1" t="s">
        <v>266</v>
      </c>
      <c r="E2591" s="1">
        <v>85299049</v>
      </c>
      <c r="F2591" s="1" t="s">
        <v>266</v>
      </c>
      <c r="G2591" s="1" t="s">
        <v>2198</v>
      </c>
      <c r="H2591" s="18">
        <v>16.169999999999998</v>
      </c>
      <c r="I2591" s="19">
        <f t="shared" si="122"/>
        <v>23.099999999999998</v>
      </c>
      <c r="J2591" s="19">
        <f t="shared" si="125"/>
        <v>26.95</v>
      </c>
      <c r="K2591" s="4"/>
    </row>
    <row r="2592" spans="1:11" x14ac:dyDescent="0.25">
      <c r="A2592" s="4" t="s">
        <v>264</v>
      </c>
      <c r="B2592" s="1" t="s">
        <v>2213</v>
      </c>
      <c r="C2592" s="2"/>
      <c r="D2592" s="1" t="s">
        <v>266</v>
      </c>
      <c r="E2592" s="1">
        <v>85299049</v>
      </c>
      <c r="F2592" s="1" t="s">
        <v>266</v>
      </c>
      <c r="G2592" s="1" t="s">
        <v>2198</v>
      </c>
      <c r="H2592" s="18">
        <v>12.936</v>
      </c>
      <c r="I2592" s="19">
        <f t="shared" si="122"/>
        <v>18.48</v>
      </c>
      <c r="J2592" s="19">
        <f t="shared" si="125"/>
        <v>21.560000000000002</v>
      </c>
      <c r="K2592" s="4"/>
    </row>
    <row r="2593" spans="1:11" x14ac:dyDescent="0.25">
      <c r="A2593" s="4" t="s">
        <v>264</v>
      </c>
      <c r="B2593" s="1" t="s">
        <v>2214</v>
      </c>
      <c r="C2593" s="2"/>
      <c r="D2593" s="1" t="s">
        <v>266</v>
      </c>
      <c r="E2593" s="1">
        <v>85299049</v>
      </c>
      <c r="F2593" s="1" t="s">
        <v>266</v>
      </c>
      <c r="G2593" s="1" t="s">
        <v>2198</v>
      </c>
      <c r="H2593" s="18">
        <v>16.169999999999998</v>
      </c>
      <c r="I2593" s="19">
        <f t="shared" si="122"/>
        <v>23.099999999999998</v>
      </c>
      <c r="J2593" s="19">
        <f t="shared" si="125"/>
        <v>26.95</v>
      </c>
      <c r="K2593" s="4"/>
    </row>
    <row r="2594" spans="1:11" x14ac:dyDescent="0.25">
      <c r="A2594" s="4" t="s">
        <v>264</v>
      </c>
      <c r="B2594" s="1" t="s">
        <v>2215</v>
      </c>
      <c r="C2594" s="2"/>
      <c r="D2594" s="1" t="s">
        <v>266</v>
      </c>
      <c r="E2594" s="1">
        <v>85299049</v>
      </c>
      <c r="F2594" s="1" t="s">
        <v>266</v>
      </c>
      <c r="G2594" s="1" t="s">
        <v>2198</v>
      </c>
      <c r="H2594" s="18">
        <v>17.93</v>
      </c>
      <c r="I2594" s="19">
        <f t="shared" si="122"/>
        <v>25.614285714285714</v>
      </c>
      <c r="J2594" s="19">
        <f t="shared" si="125"/>
        <v>29.883333333333333</v>
      </c>
      <c r="K2594" s="4"/>
    </row>
    <row r="2595" spans="1:11" x14ac:dyDescent="0.25">
      <c r="A2595" s="4" t="s">
        <v>264</v>
      </c>
      <c r="B2595" s="1" t="s">
        <v>2216</v>
      </c>
      <c r="C2595" s="2"/>
      <c r="D2595" s="1" t="s">
        <v>266</v>
      </c>
      <c r="E2595" s="1">
        <v>85299049</v>
      </c>
      <c r="F2595" s="1" t="s">
        <v>266</v>
      </c>
      <c r="G2595" s="1" t="s">
        <v>2198</v>
      </c>
      <c r="H2595" s="18">
        <v>10.23</v>
      </c>
      <c r="I2595" s="19">
        <f t="shared" si="122"/>
        <v>14.614285714285716</v>
      </c>
      <c r="J2595" s="19">
        <f t="shared" si="125"/>
        <v>17.05</v>
      </c>
      <c r="K2595" s="4"/>
    </row>
    <row r="2596" spans="1:11" x14ac:dyDescent="0.25">
      <c r="A2596" s="4" t="s">
        <v>264</v>
      </c>
      <c r="B2596" s="1" t="s">
        <v>2217</v>
      </c>
      <c r="C2596" s="2"/>
      <c r="D2596" s="1" t="s">
        <v>266</v>
      </c>
      <c r="E2596" s="1">
        <v>85299049</v>
      </c>
      <c r="F2596" s="1" t="s">
        <v>266</v>
      </c>
      <c r="G2596" s="1" t="s">
        <v>2198</v>
      </c>
      <c r="H2596" s="18">
        <v>26.95</v>
      </c>
      <c r="I2596" s="19">
        <f t="shared" ref="I2596:I2659" si="126">H2596/0.7</f>
        <v>38.5</v>
      </c>
      <c r="J2596" s="19">
        <f t="shared" si="125"/>
        <v>44.916666666666664</v>
      </c>
      <c r="K2596" s="4"/>
    </row>
    <row r="2597" spans="1:11" x14ac:dyDescent="0.25">
      <c r="A2597" s="4" t="s">
        <v>264</v>
      </c>
      <c r="B2597" s="1" t="s">
        <v>2218</v>
      </c>
      <c r="C2597" s="2"/>
      <c r="D2597" s="1" t="s">
        <v>266</v>
      </c>
      <c r="E2597" s="1">
        <v>85299049</v>
      </c>
      <c r="F2597" s="1" t="s">
        <v>266</v>
      </c>
      <c r="G2597" s="1" t="s">
        <v>2198</v>
      </c>
      <c r="H2597" s="18">
        <v>30.535976666666667</v>
      </c>
      <c r="I2597" s="19">
        <f t="shared" si="126"/>
        <v>43.622823809523815</v>
      </c>
      <c r="J2597" s="19">
        <f t="shared" si="125"/>
        <v>50.893294444444443</v>
      </c>
      <c r="K2597" s="4"/>
    </row>
    <row r="2598" spans="1:11" x14ac:dyDescent="0.25">
      <c r="A2598" s="4" t="s">
        <v>264</v>
      </c>
      <c r="B2598" s="1" t="s">
        <v>2219</v>
      </c>
      <c r="C2598" s="2">
        <v>0.62</v>
      </c>
      <c r="D2598" s="1" t="s">
        <v>266</v>
      </c>
      <c r="E2598" s="1">
        <v>85299049</v>
      </c>
      <c r="F2598" s="1" t="s">
        <v>266</v>
      </c>
      <c r="G2598" s="1" t="s">
        <v>2198</v>
      </c>
      <c r="H2598" s="18">
        <v>26.95</v>
      </c>
      <c r="I2598" s="19">
        <f t="shared" si="126"/>
        <v>38.5</v>
      </c>
      <c r="J2598" s="19">
        <f t="shared" si="125"/>
        <v>44.916666666666664</v>
      </c>
      <c r="K2598" s="4"/>
    </row>
    <row r="2599" spans="1:11" x14ac:dyDescent="0.25">
      <c r="A2599" s="4" t="s">
        <v>264</v>
      </c>
      <c r="B2599" s="1" t="s">
        <v>2220</v>
      </c>
      <c r="C2599" s="2"/>
      <c r="D2599" s="1" t="s">
        <v>266</v>
      </c>
      <c r="E2599" s="1">
        <v>85299049</v>
      </c>
      <c r="F2599" s="1" t="s">
        <v>266</v>
      </c>
      <c r="G2599" s="1" t="s">
        <v>2198</v>
      </c>
      <c r="H2599" s="18">
        <v>16.335000000000001</v>
      </c>
      <c r="I2599" s="19">
        <f t="shared" si="126"/>
        <v>23.335714285714289</v>
      </c>
      <c r="J2599" s="19">
        <f t="shared" si="125"/>
        <v>27.225000000000001</v>
      </c>
      <c r="K2599" s="4"/>
    </row>
    <row r="2600" spans="1:11" x14ac:dyDescent="0.25">
      <c r="A2600" s="4" t="s">
        <v>264</v>
      </c>
      <c r="B2600" s="1" t="s">
        <v>2221</v>
      </c>
      <c r="C2600" s="2"/>
      <c r="D2600" s="1" t="s">
        <v>266</v>
      </c>
      <c r="E2600" s="1">
        <v>85299049</v>
      </c>
      <c r="F2600" s="1" t="s">
        <v>266</v>
      </c>
      <c r="G2600" s="1" t="s">
        <v>2198</v>
      </c>
      <c r="H2600" s="18">
        <v>5.3900000000000006</v>
      </c>
      <c r="I2600" s="19">
        <f t="shared" si="126"/>
        <v>7.7000000000000011</v>
      </c>
      <c r="J2600" s="19">
        <f t="shared" si="125"/>
        <v>8.9833333333333343</v>
      </c>
      <c r="K2600" s="4"/>
    </row>
    <row r="2601" spans="1:11" x14ac:dyDescent="0.25">
      <c r="A2601" s="4" t="s">
        <v>264</v>
      </c>
      <c r="B2601" s="1" t="s">
        <v>2222</v>
      </c>
      <c r="C2601" s="2"/>
      <c r="D2601" s="1" t="s">
        <v>266</v>
      </c>
      <c r="E2601" s="1">
        <v>85299049</v>
      </c>
      <c r="F2601" s="1" t="s">
        <v>266</v>
      </c>
      <c r="G2601" s="1" t="s">
        <v>2198</v>
      </c>
      <c r="H2601" s="18">
        <v>31.9</v>
      </c>
      <c r="I2601" s="19">
        <f t="shared" si="126"/>
        <v>45.571428571428569</v>
      </c>
      <c r="J2601" s="19">
        <f t="shared" si="125"/>
        <v>53.166666666666664</v>
      </c>
      <c r="K2601" s="4"/>
    </row>
    <row r="2602" spans="1:11" x14ac:dyDescent="0.25">
      <c r="A2602" s="4" t="s">
        <v>264</v>
      </c>
      <c r="B2602" s="1" t="s">
        <v>2223</v>
      </c>
      <c r="C2602" s="2"/>
      <c r="D2602" s="1" t="s">
        <v>266</v>
      </c>
      <c r="E2602" s="1">
        <v>85299049</v>
      </c>
      <c r="F2602" s="1" t="s">
        <v>266</v>
      </c>
      <c r="G2602" s="1" t="s">
        <v>2198</v>
      </c>
      <c r="H2602" s="18">
        <v>18.149999999999999</v>
      </c>
      <c r="I2602" s="19">
        <f t="shared" si="126"/>
        <v>25.928571428571427</v>
      </c>
      <c r="J2602" s="19">
        <f t="shared" si="125"/>
        <v>30.25</v>
      </c>
      <c r="K2602" s="4"/>
    </row>
    <row r="2603" spans="1:11" x14ac:dyDescent="0.25">
      <c r="A2603" s="4" t="s">
        <v>264</v>
      </c>
      <c r="B2603" s="1" t="s">
        <v>2224</v>
      </c>
      <c r="C2603" s="2"/>
      <c r="D2603" s="1" t="s">
        <v>266</v>
      </c>
      <c r="E2603" s="1">
        <v>85299049</v>
      </c>
      <c r="F2603" s="1" t="s">
        <v>266</v>
      </c>
      <c r="G2603" s="1" t="s">
        <v>2198</v>
      </c>
      <c r="H2603" s="18">
        <v>42.192703333333334</v>
      </c>
      <c r="I2603" s="19">
        <f t="shared" si="126"/>
        <v>60.275290476190484</v>
      </c>
      <c r="J2603" s="19">
        <f t="shared" si="125"/>
        <v>70.321172222222231</v>
      </c>
      <c r="K2603" s="4"/>
    </row>
    <row r="2604" spans="1:11" x14ac:dyDescent="0.25">
      <c r="A2604" s="4" t="s">
        <v>264</v>
      </c>
      <c r="B2604" s="1" t="s">
        <v>2225</v>
      </c>
      <c r="C2604" s="2"/>
      <c r="D2604" s="1" t="s">
        <v>266</v>
      </c>
      <c r="E2604" s="1">
        <v>85299049</v>
      </c>
      <c r="F2604" s="1" t="s">
        <v>266</v>
      </c>
      <c r="G2604" s="1" t="s">
        <v>2198</v>
      </c>
      <c r="H2604" s="18">
        <v>34.58291333333333</v>
      </c>
      <c r="I2604" s="19">
        <f t="shared" si="126"/>
        <v>49.404161904761906</v>
      </c>
      <c r="J2604" s="19">
        <f t="shared" si="125"/>
        <v>57.638188888888884</v>
      </c>
      <c r="K2604" s="4"/>
    </row>
    <row r="2605" spans="1:11" x14ac:dyDescent="0.25">
      <c r="A2605" s="4" t="s">
        <v>264</v>
      </c>
      <c r="B2605" s="1" t="s">
        <v>2226</v>
      </c>
      <c r="C2605" s="2"/>
      <c r="D2605" s="1" t="s">
        <v>266</v>
      </c>
      <c r="E2605" s="1">
        <v>85299049</v>
      </c>
      <c r="F2605" s="1" t="s">
        <v>266</v>
      </c>
      <c r="G2605" s="1" t="s">
        <v>2198</v>
      </c>
      <c r="H2605" s="18">
        <v>43.857949999999995</v>
      </c>
      <c r="I2605" s="19">
        <f t="shared" si="126"/>
        <v>62.654214285714282</v>
      </c>
      <c r="J2605" s="19">
        <f t="shared" si="125"/>
        <v>73.096583333333328</v>
      </c>
      <c r="K2605" s="4"/>
    </row>
    <row r="2606" spans="1:11" x14ac:dyDescent="0.25">
      <c r="A2606" s="4" t="s">
        <v>264</v>
      </c>
      <c r="B2606" s="1" t="s">
        <v>2227</v>
      </c>
      <c r="C2606" s="2"/>
      <c r="D2606" s="1" t="s">
        <v>266</v>
      </c>
      <c r="E2606" s="1">
        <v>85299049</v>
      </c>
      <c r="F2606" s="1" t="s">
        <v>266</v>
      </c>
      <c r="G2606" s="1" t="s">
        <v>2198</v>
      </c>
      <c r="H2606" s="18">
        <v>17.248000000000001</v>
      </c>
      <c r="I2606" s="19">
        <f t="shared" si="126"/>
        <v>24.640000000000004</v>
      </c>
      <c r="J2606" s="19">
        <f t="shared" si="125"/>
        <v>28.74666666666667</v>
      </c>
      <c r="K2606" s="4"/>
    </row>
    <row r="2607" spans="1:11" x14ac:dyDescent="0.25">
      <c r="A2607" s="4" t="s">
        <v>264</v>
      </c>
      <c r="B2607" s="1" t="s">
        <v>2228</v>
      </c>
      <c r="C2607" s="2"/>
      <c r="D2607" s="1" t="s">
        <v>266</v>
      </c>
      <c r="E2607" s="1">
        <v>85299049</v>
      </c>
      <c r="F2607" s="1" t="s">
        <v>266</v>
      </c>
      <c r="G2607" s="1" t="s">
        <v>2198</v>
      </c>
      <c r="H2607" s="18">
        <v>30.051893333333336</v>
      </c>
      <c r="I2607" s="19">
        <f t="shared" si="126"/>
        <v>42.931276190476197</v>
      </c>
      <c r="J2607" s="19">
        <f t="shared" si="125"/>
        <v>50.086488888888894</v>
      </c>
      <c r="K2607" s="4"/>
    </row>
    <row r="2608" spans="1:11" x14ac:dyDescent="0.25">
      <c r="A2608" s="4" t="s">
        <v>264</v>
      </c>
      <c r="B2608" s="1" t="s">
        <v>2229</v>
      </c>
      <c r="C2608" s="2"/>
      <c r="D2608" s="1" t="s">
        <v>266</v>
      </c>
      <c r="E2608" s="1">
        <v>85299049</v>
      </c>
      <c r="F2608" s="1" t="s">
        <v>266</v>
      </c>
      <c r="G2608" s="1" t="s">
        <v>2198</v>
      </c>
      <c r="H2608" s="18">
        <v>16.5</v>
      </c>
      <c r="I2608" s="19">
        <f t="shared" si="126"/>
        <v>23.571428571428573</v>
      </c>
      <c r="J2608" s="19">
        <f t="shared" si="125"/>
        <v>27.5</v>
      </c>
      <c r="K2608" s="4"/>
    </row>
    <row r="2609" spans="1:11" x14ac:dyDescent="0.25">
      <c r="A2609" s="4" t="s">
        <v>264</v>
      </c>
      <c r="B2609" s="1" t="s">
        <v>2230</v>
      </c>
      <c r="C2609" s="2"/>
      <c r="D2609" s="1" t="s">
        <v>266</v>
      </c>
      <c r="E2609" s="1">
        <v>85299049</v>
      </c>
      <c r="F2609" s="1" t="s">
        <v>266</v>
      </c>
      <c r="G2609" s="1" t="s">
        <v>2198</v>
      </c>
      <c r="H2609" s="18">
        <v>19.404</v>
      </c>
      <c r="I2609" s="19">
        <f t="shared" si="126"/>
        <v>27.720000000000002</v>
      </c>
      <c r="J2609" s="19">
        <f t="shared" ref="J2609:J2640" si="127">H2609/0.6</f>
        <v>32.340000000000003</v>
      </c>
      <c r="K2609" s="4"/>
    </row>
    <row r="2610" spans="1:11" x14ac:dyDescent="0.25">
      <c r="A2610" s="4" t="s">
        <v>264</v>
      </c>
      <c r="B2610" s="1" t="s">
        <v>2231</v>
      </c>
      <c r="C2610" s="2"/>
      <c r="D2610" s="1" t="s">
        <v>266</v>
      </c>
      <c r="E2610" s="1">
        <v>85299049</v>
      </c>
      <c r="F2610" s="1" t="s">
        <v>266</v>
      </c>
      <c r="G2610" s="1" t="s">
        <v>2198</v>
      </c>
      <c r="H2610" s="18">
        <v>32.47231</v>
      </c>
      <c r="I2610" s="19">
        <f t="shared" si="126"/>
        <v>46.389014285714289</v>
      </c>
      <c r="J2610" s="19">
        <f t="shared" si="127"/>
        <v>54.120516666666667</v>
      </c>
      <c r="K2610" s="4"/>
    </row>
    <row r="2611" spans="1:11" x14ac:dyDescent="0.25">
      <c r="A2611" s="4" t="s">
        <v>264</v>
      </c>
      <c r="B2611" s="1" t="s">
        <v>2232</v>
      </c>
      <c r="C2611" s="2"/>
      <c r="D2611" s="1" t="s">
        <v>266</v>
      </c>
      <c r="E2611" s="1">
        <v>85299049</v>
      </c>
      <c r="F2611" s="1" t="s">
        <v>266</v>
      </c>
      <c r="G2611" s="1" t="s">
        <v>2198</v>
      </c>
      <c r="H2611" s="18">
        <v>25.075516666666665</v>
      </c>
      <c r="I2611" s="19">
        <f t="shared" si="126"/>
        <v>35.822166666666668</v>
      </c>
      <c r="J2611" s="19">
        <f t="shared" si="127"/>
        <v>41.792527777777778</v>
      </c>
      <c r="K2611" s="4"/>
    </row>
    <row r="2612" spans="1:11" x14ac:dyDescent="0.25">
      <c r="A2612" s="4" t="s">
        <v>264</v>
      </c>
      <c r="B2612" s="1" t="s">
        <v>2233</v>
      </c>
      <c r="C2612" s="2"/>
      <c r="D2612" s="1" t="s">
        <v>266</v>
      </c>
      <c r="E2612" s="1">
        <v>85299049</v>
      </c>
      <c r="F2612" s="1" t="s">
        <v>266</v>
      </c>
      <c r="G2612" s="1" t="s">
        <v>2198</v>
      </c>
      <c r="H2612" s="18">
        <v>10.538</v>
      </c>
      <c r="I2612" s="19">
        <f t="shared" si="126"/>
        <v>15.054285714285715</v>
      </c>
      <c r="J2612" s="19">
        <f t="shared" si="127"/>
        <v>17.563333333333336</v>
      </c>
      <c r="K2612" s="4"/>
    </row>
    <row r="2613" spans="1:11" x14ac:dyDescent="0.25">
      <c r="A2613" s="4" t="s">
        <v>264</v>
      </c>
      <c r="B2613" s="1" t="s">
        <v>2234</v>
      </c>
      <c r="C2613" s="2"/>
      <c r="D2613" s="1" t="s">
        <v>266</v>
      </c>
      <c r="E2613" s="1">
        <v>85299049</v>
      </c>
      <c r="F2613" s="1" t="s">
        <v>266</v>
      </c>
      <c r="G2613" s="1" t="s">
        <v>2198</v>
      </c>
      <c r="H2613" s="18">
        <v>35.650999999999996</v>
      </c>
      <c r="I2613" s="19">
        <f t="shared" si="126"/>
        <v>50.93</v>
      </c>
      <c r="J2613" s="19">
        <f t="shared" si="127"/>
        <v>59.418333333333329</v>
      </c>
      <c r="K2613" s="4"/>
    </row>
    <row r="2614" spans="1:11" x14ac:dyDescent="0.25">
      <c r="A2614" s="4" t="s">
        <v>264</v>
      </c>
      <c r="B2614" s="1" t="s">
        <v>2235</v>
      </c>
      <c r="C2614" s="2"/>
      <c r="D2614" s="1" t="s">
        <v>266</v>
      </c>
      <c r="E2614" s="1">
        <v>85299049</v>
      </c>
      <c r="F2614" s="1" t="s">
        <v>266</v>
      </c>
      <c r="G2614" s="1" t="s">
        <v>2198</v>
      </c>
      <c r="H2614" s="18">
        <v>35.650999999999996</v>
      </c>
      <c r="I2614" s="19">
        <f t="shared" si="126"/>
        <v>50.93</v>
      </c>
      <c r="J2614" s="19">
        <f t="shared" si="127"/>
        <v>59.418333333333329</v>
      </c>
      <c r="K2614" s="4"/>
    </row>
    <row r="2615" spans="1:11" x14ac:dyDescent="0.25">
      <c r="A2615" s="4" t="s">
        <v>264</v>
      </c>
      <c r="B2615" s="1" t="s">
        <v>2236</v>
      </c>
      <c r="C2615" s="2"/>
      <c r="D2615" s="1" t="s">
        <v>266</v>
      </c>
      <c r="E2615" s="1">
        <v>85299049</v>
      </c>
      <c r="F2615" s="1" t="s">
        <v>266</v>
      </c>
      <c r="G2615" s="1" t="s">
        <v>2198</v>
      </c>
      <c r="H2615" s="18">
        <v>139.15323956666666</v>
      </c>
      <c r="I2615" s="19">
        <f t="shared" si="126"/>
        <v>198.79034223809523</v>
      </c>
      <c r="J2615" s="19">
        <f t="shared" si="127"/>
        <v>231.92206594444443</v>
      </c>
      <c r="K2615" s="4"/>
    </row>
    <row r="2616" spans="1:11" x14ac:dyDescent="0.25">
      <c r="A2616" s="4" t="s">
        <v>264</v>
      </c>
      <c r="B2616" s="1" t="s">
        <v>2237</v>
      </c>
      <c r="C2616" s="2"/>
      <c r="D2616" s="1" t="s">
        <v>266</v>
      </c>
      <c r="E2616" s="1">
        <v>85299049</v>
      </c>
      <c r="F2616" s="1" t="s">
        <v>266</v>
      </c>
      <c r="G2616" s="1" t="s">
        <v>2198</v>
      </c>
      <c r="H2616" s="18">
        <v>4.3450000000000006</v>
      </c>
      <c r="I2616" s="19">
        <f t="shared" si="126"/>
        <v>6.2071428571428582</v>
      </c>
      <c r="J2616" s="19">
        <f t="shared" si="127"/>
        <v>7.241666666666668</v>
      </c>
      <c r="K2616" s="4"/>
    </row>
    <row r="2617" spans="1:11" x14ac:dyDescent="0.25">
      <c r="A2617" s="4" t="s">
        <v>264</v>
      </c>
      <c r="B2617" s="1" t="s">
        <v>2238</v>
      </c>
      <c r="C2617" s="2"/>
      <c r="D2617" s="1" t="s">
        <v>266</v>
      </c>
      <c r="E2617" s="1">
        <v>85299049</v>
      </c>
      <c r="F2617" s="1" t="s">
        <v>266</v>
      </c>
      <c r="G2617" s="1" t="s">
        <v>2198</v>
      </c>
      <c r="H2617" s="18">
        <v>24.10735</v>
      </c>
      <c r="I2617" s="19">
        <f t="shared" si="126"/>
        <v>34.439071428571431</v>
      </c>
      <c r="J2617" s="19">
        <f t="shared" si="127"/>
        <v>40.178916666666666</v>
      </c>
      <c r="K2617" s="4"/>
    </row>
    <row r="2618" spans="1:11" x14ac:dyDescent="0.25">
      <c r="A2618" s="4" t="s">
        <v>264</v>
      </c>
      <c r="B2618" s="1" t="s">
        <v>2239</v>
      </c>
      <c r="C2618" s="2"/>
      <c r="D2618" s="1" t="s">
        <v>266</v>
      </c>
      <c r="E2618" s="1">
        <v>85299049</v>
      </c>
      <c r="F2618" s="1" t="s">
        <v>266</v>
      </c>
      <c r="G2618" s="1" t="s">
        <v>2198</v>
      </c>
      <c r="H2618" s="18">
        <v>27.825109999999995</v>
      </c>
      <c r="I2618" s="19">
        <f t="shared" si="126"/>
        <v>39.750157142857141</v>
      </c>
      <c r="J2618" s="19">
        <f t="shared" si="127"/>
        <v>46.375183333333325</v>
      </c>
      <c r="K2618" s="4"/>
    </row>
    <row r="2619" spans="1:11" x14ac:dyDescent="0.25">
      <c r="A2619" s="4" t="s">
        <v>264</v>
      </c>
      <c r="B2619" s="1" t="s">
        <v>2240</v>
      </c>
      <c r="C2619" s="2"/>
      <c r="D2619" s="1" t="s">
        <v>266</v>
      </c>
      <c r="E2619" s="1">
        <v>85299049</v>
      </c>
      <c r="F2619" s="1" t="s">
        <v>266</v>
      </c>
      <c r="G2619" s="1" t="s">
        <v>2198</v>
      </c>
      <c r="H2619" s="18">
        <v>53.229803333333329</v>
      </c>
      <c r="I2619" s="19">
        <f t="shared" si="126"/>
        <v>76.042576190476183</v>
      </c>
      <c r="J2619" s="19">
        <f t="shared" si="127"/>
        <v>88.716338888888885</v>
      </c>
      <c r="K2619" s="4"/>
    </row>
    <row r="2620" spans="1:11" x14ac:dyDescent="0.25">
      <c r="A2620" s="4" t="s">
        <v>264</v>
      </c>
      <c r="B2620" s="1" t="s">
        <v>2241</v>
      </c>
      <c r="C2620" s="2"/>
      <c r="D2620" s="1" t="s">
        <v>266</v>
      </c>
      <c r="E2620" s="1">
        <v>85299049</v>
      </c>
      <c r="F2620" s="1" t="s">
        <v>266</v>
      </c>
      <c r="G2620" s="1" t="s">
        <v>2198</v>
      </c>
      <c r="H2620" s="18">
        <v>23.1</v>
      </c>
      <c r="I2620" s="19">
        <f t="shared" si="126"/>
        <v>33.000000000000007</v>
      </c>
      <c r="J2620" s="19">
        <f t="shared" si="127"/>
        <v>38.500000000000007</v>
      </c>
      <c r="K2620" s="4"/>
    </row>
    <row r="2621" spans="1:11" x14ac:dyDescent="0.25">
      <c r="A2621" s="4" t="s">
        <v>264</v>
      </c>
      <c r="B2621" s="1" t="s">
        <v>2242</v>
      </c>
      <c r="C2621" s="2"/>
      <c r="D2621" s="1" t="s">
        <v>266</v>
      </c>
      <c r="E2621" s="1">
        <v>85299049</v>
      </c>
      <c r="F2621" s="1" t="s">
        <v>266</v>
      </c>
      <c r="G2621" s="1" t="s">
        <v>2198</v>
      </c>
      <c r="H2621" s="18">
        <v>398.34249333333332</v>
      </c>
      <c r="I2621" s="19">
        <f t="shared" si="126"/>
        <v>569.06070476190473</v>
      </c>
      <c r="J2621" s="19">
        <f t="shared" si="127"/>
        <v>663.90415555555558</v>
      </c>
      <c r="K2621" s="4"/>
    </row>
    <row r="2622" spans="1:11" x14ac:dyDescent="0.25">
      <c r="A2622" s="4" t="s">
        <v>264</v>
      </c>
      <c r="B2622" s="1" t="s">
        <v>2243</v>
      </c>
      <c r="C2622" s="2"/>
      <c r="D2622" s="1" t="s">
        <v>266</v>
      </c>
      <c r="E2622" s="1">
        <v>85299049</v>
      </c>
      <c r="F2622" s="1" t="s">
        <v>266</v>
      </c>
      <c r="G2622" s="1" t="s">
        <v>2198</v>
      </c>
      <c r="H2622" s="18">
        <v>25.41</v>
      </c>
      <c r="I2622" s="19">
        <f t="shared" si="126"/>
        <v>36.300000000000004</v>
      </c>
      <c r="J2622" s="19">
        <f t="shared" si="127"/>
        <v>42.35</v>
      </c>
      <c r="K2622" s="4"/>
    </row>
    <row r="2623" spans="1:11" x14ac:dyDescent="0.25">
      <c r="A2623" s="4" t="s">
        <v>264</v>
      </c>
      <c r="B2623" s="1" t="s">
        <v>2244</v>
      </c>
      <c r="C2623" s="2"/>
      <c r="D2623" s="1" t="s">
        <v>266</v>
      </c>
      <c r="E2623" s="1">
        <v>85299049</v>
      </c>
      <c r="F2623" s="1" t="s">
        <v>266</v>
      </c>
      <c r="G2623" s="1" t="s">
        <v>2198</v>
      </c>
      <c r="H2623" s="18">
        <v>35.870768633333327</v>
      </c>
      <c r="I2623" s="19">
        <f t="shared" si="126"/>
        <v>51.243955190476186</v>
      </c>
      <c r="J2623" s="19">
        <f t="shared" si="127"/>
        <v>59.784614388888883</v>
      </c>
      <c r="K2623" s="4"/>
    </row>
    <row r="2624" spans="1:11" x14ac:dyDescent="0.25">
      <c r="A2624" s="4" t="s">
        <v>264</v>
      </c>
      <c r="B2624" s="1" t="s">
        <v>2245</v>
      </c>
      <c r="C2624" s="2"/>
      <c r="D2624" s="1" t="s">
        <v>266</v>
      </c>
      <c r="E2624" s="1">
        <v>85299049</v>
      </c>
      <c r="F2624" s="1" t="s">
        <v>266</v>
      </c>
      <c r="G2624" s="1" t="s">
        <v>2198</v>
      </c>
      <c r="H2624" s="18">
        <v>38.165129999999998</v>
      </c>
      <c r="I2624" s="19">
        <f t="shared" si="126"/>
        <v>54.521614285714286</v>
      </c>
      <c r="J2624" s="19">
        <f t="shared" si="127"/>
        <v>63.608550000000001</v>
      </c>
      <c r="K2624" s="4"/>
    </row>
    <row r="2625" spans="1:11" x14ac:dyDescent="0.25">
      <c r="A2625" s="4" t="s">
        <v>264</v>
      </c>
      <c r="B2625" s="1" t="s">
        <v>2246</v>
      </c>
      <c r="C2625" s="2"/>
      <c r="D2625" s="1" t="s">
        <v>266</v>
      </c>
      <c r="E2625" s="1">
        <v>85299049</v>
      </c>
      <c r="F2625" s="1" t="s">
        <v>266</v>
      </c>
      <c r="G2625" s="1" t="s">
        <v>2198</v>
      </c>
      <c r="H2625" s="18">
        <v>7.0620000000000003</v>
      </c>
      <c r="I2625" s="19">
        <f t="shared" si="126"/>
        <v>10.088571428571429</v>
      </c>
      <c r="J2625" s="19">
        <f t="shared" si="127"/>
        <v>11.770000000000001</v>
      </c>
      <c r="K2625" s="4"/>
    </row>
    <row r="2626" spans="1:11" x14ac:dyDescent="0.25">
      <c r="A2626" s="4" t="s">
        <v>264</v>
      </c>
      <c r="B2626" s="1" t="s">
        <v>2247</v>
      </c>
      <c r="C2626" s="2"/>
      <c r="D2626" s="1" t="s">
        <v>266</v>
      </c>
      <c r="E2626" s="1">
        <v>85299049</v>
      </c>
      <c r="F2626" s="1" t="s">
        <v>266</v>
      </c>
      <c r="G2626" s="1" t="s">
        <v>2198</v>
      </c>
      <c r="H2626" s="18">
        <v>7.9960884999999999</v>
      </c>
      <c r="I2626" s="19">
        <f t="shared" si="126"/>
        <v>11.422983571428572</v>
      </c>
      <c r="J2626" s="19">
        <f t="shared" si="127"/>
        <v>13.326814166666667</v>
      </c>
      <c r="K2626" s="4"/>
    </row>
    <row r="2627" spans="1:11" x14ac:dyDescent="0.25">
      <c r="A2627" s="4" t="s">
        <v>264</v>
      </c>
      <c r="B2627" s="1" t="s">
        <v>2248</v>
      </c>
      <c r="C2627" s="2"/>
      <c r="D2627" s="1" t="s">
        <v>266</v>
      </c>
      <c r="E2627" s="1">
        <v>85299049</v>
      </c>
      <c r="F2627" s="1" t="s">
        <v>266</v>
      </c>
      <c r="G2627" s="1" t="s">
        <v>2198</v>
      </c>
      <c r="H2627" s="18">
        <v>5.3789999999999996</v>
      </c>
      <c r="I2627" s="19">
        <f t="shared" si="126"/>
        <v>7.6842857142857142</v>
      </c>
      <c r="J2627" s="19">
        <f t="shared" si="127"/>
        <v>8.9649999999999999</v>
      </c>
      <c r="K2627" s="4"/>
    </row>
    <row r="2628" spans="1:11" x14ac:dyDescent="0.25">
      <c r="A2628" s="4" t="s">
        <v>264</v>
      </c>
      <c r="B2628" s="1" t="s">
        <v>2249</v>
      </c>
      <c r="C2628" s="2"/>
      <c r="D2628" s="1" t="s">
        <v>266</v>
      </c>
      <c r="E2628" s="1">
        <v>85299049</v>
      </c>
      <c r="F2628" s="1" t="s">
        <v>266</v>
      </c>
      <c r="G2628" s="1" t="s">
        <v>2198</v>
      </c>
      <c r="H2628" s="18">
        <v>8.8000000000000007</v>
      </c>
      <c r="I2628" s="19">
        <f t="shared" si="126"/>
        <v>12.571428571428573</v>
      </c>
      <c r="J2628" s="19">
        <f t="shared" si="127"/>
        <v>14.666666666666668</v>
      </c>
      <c r="K2628" s="4"/>
    </row>
    <row r="2629" spans="1:11" x14ac:dyDescent="0.25">
      <c r="A2629" s="4" t="s">
        <v>264</v>
      </c>
      <c r="B2629" s="1" t="s">
        <v>2250</v>
      </c>
      <c r="C2629" s="2"/>
      <c r="D2629" s="1" t="s">
        <v>266</v>
      </c>
      <c r="E2629" s="1">
        <v>85299049</v>
      </c>
      <c r="F2629" s="1" t="s">
        <v>266</v>
      </c>
      <c r="G2629" s="1" t="s">
        <v>2198</v>
      </c>
      <c r="H2629" s="18">
        <v>10.45</v>
      </c>
      <c r="I2629" s="19">
        <f t="shared" si="126"/>
        <v>14.928571428571429</v>
      </c>
      <c r="J2629" s="19">
        <f t="shared" si="127"/>
        <v>17.416666666666668</v>
      </c>
      <c r="K2629" s="4"/>
    </row>
    <row r="2630" spans="1:11" x14ac:dyDescent="0.25">
      <c r="A2630" s="4" t="s">
        <v>264</v>
      </c>
      <c r="B2630" s="1" t="s">
        <v>2251</v>
      </c>
      <c r="C2630" s="2"/>
      <c r="D2630" s="1" t="s">
        <v>266</v>
      </c>
      <c r="E2630" s="1">
        <v>85299049</v>
      </c>
      <c r="F2630" s="1" t="s">
        <v>266</v>
      </c>
      <c r="G2630" s="1" t="s">
        <v>2198</v>
      </c>
      <c r="H2630" s="18">
        <v>14.003</v>
      </c>
      <c r="I2630" s="19">
        <f t="shared" si="126"/>
        <v>20.004285714285714</v>
      </c>
      <c r="J2630" s="19">
        <f t="shared" si="127"/>
        <v>23.338333333333335</v>
      </c>
      <c r="K2630" s="4"/>
    </row>
    <row r="2631" spans="1:11" x14ac:dyDescent="0.25">
      <c r="A2631" s="4" t="s">
        <v>264</v>
      </c>
      <c r="B2631" s="1" t="s">
        <v>2252</v>
      </c>
      <c r="C2631" s="2"/>
      <c r="D2631" s="1" t="s">
        <v>266</v>
      </c>
      <c r="E2631" s="1">
        <v>85299049</v>
      </c>
      <c r="F2631" s="1" t="s">
        <v>266</v>
      </c>
      <c r="G2631" s="1" t="s">
        <v>2198</v>
      </c>
      <c r="H2631" s="18">
        <v>5.3789999999999996</v>
      </c>
      <c r="I2631" s="19">
        <f t="shared" si="126"/>
        <v>7.6842857142857142</v>
      </c>
      <c r="J2631" s="19">
        <f t="shared" si="127"/>
        <v>8.9649999999999999</v>
      </c>
      <c r="K2631" s="4"/>
    </row>
    <row r="2632" spans="1:11" x14ac:dyDescent="0.25">
      <c r="A2632" s="4" t="s">
        <v>264</v>
      </c>
      <c r="B2632" s="1" t="s">
        <v>2253</v>
      </c>
      <c r="C2632" s="2"/>
      <c r="D2632" s="1" t="s">
        <v>266</v>
      </c>
      <c r="E2632" s="1">
        <v>85299049</v>
      </c>
      <c r="F2632" s="1" t="s">
        <v>266</v>
      </c>
      <c r="G2632" s="1" t="s">
        <v>2198</v>
      </c>
      <c r="H2632" s="18">
        <v>14.169893699999999</v>
      </c>
      <c r="I2632" s="19">
        <f t="shared" si="126"/>
        <v>20.242705285714287</v>
      </c>
      <c r="J2632" s="19">
        <f t="shared" si="127"/>
        <v>23.6164895</v>
      </c>
      <c r="K2632" s="4"/>
    </row>
    <row r="2633" spans="1:11" x14ac:dyDescent="0.25">
      <c r="A2633" s="4" t="s">
        <v>264</v>
      </c>
      <c r="B2633" s="1" t="s">
        <v>2254</v>
      </c>
      <c r="C2633" s="2"/>
      <c r="D2633" s="1" t="s">
        <v>266</v>
      </c>
      <c r="E2633" s="1">
        <v>85299049</v>
      </c>
      <c r="F2633" s="1" t="s">
        <v>266</v>
      </c>
      <c r="G2633" s="1" t="s">
        <v>2198</v>
      </c>
      <c r="H2633" s="18">
        <v>26.95</v>
      </c>
      <c r="I2633" s="19">
        <f t="shared" si="126"/>
        <v>38.5</v>
      </c>
      <c r="J2633" s="19">
        <f t="shared" si="127"/>
        <v>44.916666666666664</v>
      </c>
      <c r="K2633" s="4"/>
    </row>
    <row r="2634" spans="1:11" x14ac:dyDescent="0.25">
      <c r="A2634" s="4" t="s">
        <v>264</v>
      </c>
      <c r="B2634" s="1" t="s">
        <v>2255</v>
      </c>
      <c r="C2634" s="2"/>
      <c r="D2634" s="1" t="s">
        <v>266</v>
      </c>
      <c r="E2634" s="1">
        <v>85299049</v>
      </c>
      <c r="F2634" s="1" t="s">
        <v>266</v>
      </c>
      <c r="G2634" s="1" t="s">
        <v>2198</v>
      </c>
      <c r="H2634" s="18">
        <v>223.08109066666665</v>
      </c>
      <c r="I2634" s="19">
        <f t="shared" si="126"/>
        <v>318.68727238095238</v>
      </c>
      <c r="J2634" s="19">
        <f t="shared" si="127"/>
        <v>371.80181777777779</v>
      </c>
      <c r="K2634" s="4"/>
    </row>
    <row r="2635" spans="1:11" x14ac:dyDescent="0.25">
      <c r="A2635" s="4" t="s">
        <v>264</v>
      </c>
      <c r="B2635" s="1" t="s">
        <v>2256</v>
      </c>
      <c r="C2635" s="2"/>
      <c r="D2635" s="1" t="s">
        <v>266</v>
      </c>
      <c r="E2635" s="1">
        <v>85299049</v>
      </c>
      <c r="F2635" s="1" t="s">
        <v>266</v>
      </c>
      <c r="G2635" s="1" t="s">
        <v>2198</v>
      </c>
      <c r="H2635" s="18">
        <v>10.768999999999998</v>
      </c>
      <c r="I2635" s="19">
        <f t="shared" si="126"/>
        <v>15.384285714285713</v>
      </c>
      <c r="J2635" s="19">
        <f t="shared" si="127"/>
        <v>17.948333333333331</v>
      </c>
      <c r="K2635" s="4"/>
    </row>
    <row r="2636" spans="1:11" x14ac:dyDescent="0.25">
      <c r="A2636" s="4" t="s">
        <v>264</v>
      </c>
      <c r="B2636" s="1" t="s">
        <v>2257</v>
      </c>
      <c r="C2636" s="2"/>
      <c r="D2636" s="1" t="s">
        <v>266</v>
      </c>
      <c r="E2636" s="1">
        <v>85299049</v>
      </c>
      <c r="F2636" s="1" t="s">
        <v>266</v>
      </c>
      <c r="G2636" s="1" t="s">
        <v>2198</v>
      </c>
      <c r="H2636" s="18">
        <v>16.342653333333331</v>
      </c>
      <c r="I2636" s="19">
        <f t="shared" si="126"/>
        <v>23.346647619047616</v>
      </c>
      <c r="J2636" s="19">
        <f t="shared" si="127"/>
        <v>27.237755555555552</v>
      </c>
      <c r="K2636" s="4"/>
    </row>
    <row r="2637" spans="1:11" x14ac:dyDescent="0.25">
      <c r="A2637" s="4" t="s">
        <v>264</v>
      </c>
      <c r="B2637" s="1" t="s">
        <v>2258</v>
      </c>
      <c r="C2637" s="2">
        <v>0.28000000000000003</v>
      </c>
      <c r="D2637" s="1" t="s">
        <v>266</v>
      </c>
      <c r="E2637" s="1">
        <v>85299049</v>
      </c>
      <c r="F2637" s="1" t="s">
        <v>266</v>
      </c>
      <c r="G2637" s="1" t="s">
        <v>2198</v>
      </c>
      <c r="H2637" s="18">
        <v>16.952985600000002</v>
      </c>
      <c r="I2637" s="19">
        <f t="shared" si="126"/>
        <v>24.218550857142862</v>
      </c>
      <c r="J2637" s="19">
        <f t="shared" si="127"/>
        <v>28.254976000000003</v>
      </c>
      <c r="K2637" s="4"/>
    </row>
    <row r="2638" spans="1:11" x14ac:dyDescent="0.25">
      <c r="A2638" s="4" t="s">
        <v>264</v>
      </c>
      <c r="B2638" s="1" t="s">
        <v>2259</v>
      </c>
      <c r="C2638" s="2"/>
      <c r="D2638" s="1" t="s">
        <v>266</v>
      </c>
      <c r="E2638" s="1">
        <v>85299049</v>
      </c>
      <c r="F2638" s="1" t="s">
        <v>266</v>
      </c>
      <c r="G2638" s="1" t="s">
        <v>2198</v>
      </c>
      <c r="H2638" s="18">
        <v>10.768999999999998</v>
      </c>
      <c r="I2638" s="19">
        <f t="shared" si="126"/>
        <v>15.384285714285713</v>
      </c>
      <c r="J2638" s="19">
        <f t="shared" si="127"/>
        <v>17.948333333333331</v>
      </c>
      <c r="K2638" s="4"/>
    </row>
    <row r="2639" spans="1:11" x14ac:dyDescent="0.25">
      <c r="A2639" s="4" t="s">
        <v>264</v>
      </c>
      <c r="B2639" s="1" t="s">
        <v>2260</v>
      </c>
      <c r="C2639" s="2"/>
      <c r="D2639" s="1" t="s">
        <v>266</v>
      </c>
      <c r="E2639" s="1">
        <v>85299049</v>
      </c>
      <c r="F2639" s="1" t="s">
        <v>266</v>
      </c>
      <c r="G2639" s="1" t="s">
        <v>2198</v>
      </c>
      <c r="H2639" s="18">
        <v>8.2170000000000005</v>
      </c>
      <c r="I2639" s="19">
        <f t="shared" si="126"/>
        <v>11.738571428571429</v>
      </c>
      <c r="J2639" s="19">
        <f t="shared" si="127"/>
        <v>13.695000000000002</v>
      </c>
      <c r="K2639" s="4"/>
    </row>
    <row r="2640" spans="1:11" x14ac:dyDescent="0.25">
      <c r="A2640" s="4" t="s">
        <v>264</v>
      </c>
      <c r="B2640" s="1" t="s">
        <v>2261</v>
      </c>
      <c r="C2640" s="2"/>
      <c r="D2640" s="1" t="s">
        <v>266</v>
      </c>
      <c r="E2640" s="1">
        <v>85299049</v>
      </c>
      <c r="F2640" s="1" t="s">
        <v>266</v>
      </c>
      <c r="G2640" s="1" t="s">
        <v>2198</v>
      </c>
      <c r="H2640" s="18">
        <v>8.2294166666666673</v>
      </c>
      <c r="I2640" s="19">
        <f t="shared" si="126"/>
        <v>11.756309523809525</v>
      </c>
      <c r="J2640" s="19">
        <f t="shared" si="127"/>
        <v>13.715694444444447</v>
      </c>
      <c r="K2640" s="4"/>
    </row>
    <row r="2641" spans="1:11" x14ac:dyDescent="0.25">
      <c r="A2641" s="4" t="s">
        <v>264</v>
      </c>
      <c r="B2641" s="1" t="s">
        <v>2262</v>
      </c>
      <c r="C2641" s="2"/>
      <c r="D2641" s="1" t="s">
        <v>266</v>
      </c>
      <c r="E2641" s="1">
        <v>85299049</v>
      </c>
      <c r="F2641" s="1" t="s">
        <v>266</v>
      </c>
      <c r="G2641" s="1" t="s">
        <v>2198</v>
      </c>
      <c r="H2641" s="18">
        <v>8.868406666666667</v>
      </c>
      <c r="I2641" s="19">
        <f t="shared" si="126"/>
        <v>12.669152380952383</v>
      </c>
      <c r="J2641" s="19">
        <f t="shared" ref="J2641:J2666" si="128">H2641/0.6</f>
        <v>14.780677777777779</v>
      </c>
      <c r="K2641" s="4"/>
    </row>
    <row r="2642" spans="1:11" x14ac:dyDescent="0.25">
      <c r="A2642" s="4" t="s">
        <v>264</v>
      </c>
      <c r="B2642" s="1" t="s">
        <v>2263</v>
      </c>
      <c r="C2642" s="2"/>
      <c r="D2642" s="1" t="s">
        <v>266</v>
      </c>
      <c r="E2642" s="1">
        <v>85299049</v>
      </c>
      <c r="F2642" s="1" t="s">
        <v>266</v>
      </c>
      <c r="G2642" s="1" t="s">
        <v>2198</v>
      </c>
      <c r="H2642" s="18">
        <v>8.868406666666667</v>
      </c>
      <c r="I2642" s="19">
        <f t="shared" si="126"/>
        <v>12.669152380952383</v>
      </c>
      <c r="J2642" s="19">
        <f t="shared" si="128"/>
        <v>14.780677777777779</v>
      </c>
      <c r="K2642" s="4"/>
    </row>
    <row r="2643" spans="1:11" x14ac:dyDescent="0.25">
      <c r="A2643" s="4" t="s">
        <v>264</v>
      </c>
      <c r="B2643" s="1" t="s">
        <v>2264</v>
      </c>
      <c r="C2643" s="2"/>
      <c r="D2643" s="1" t="s">
        <v>266</v>
      </c>
      <c r="E2643" s="1">
        <v>85299049</v>
      </c>
      <c r="F2643" s="1" t="s">
        <v>266</v>
      </c>
      <c r="G2643" s="1" t="s">
        <v>2198</v>
      </c>
      <c r="H2643" s="18">
        <v>9.8876925333333325</v>
      </c>
      <c r="I2643" s="19">
        <f t="shared" si="126"/>
        <v>14.125275047619047</v>
      </c>
      <c r="J2643" s="19">
        <f t="shared" si="128"/>
        <v>16.479487555555554</v>
      </c>
      <c r="K2643" s="4"/>
    </row>
    <row r="2644" spans="1:11" x14ac:dyDescent="0.25">
      <c r="A2644" s="4" t="s">
        <v>264</v>
      </c>
      <c r="B2644" s="1" t="s">
        <v>2265</v>
      </c>
      <c r="C2644" s="2"/>
      <c r="D2644" s="1" t="s">
        <v>266</v>
      </c>
      <c r="E2644" s="1">
        <v>85299049</v>
      </c>
      <c r="F2644" s="1" t="s">
        <v>266</v>
      </c>
      <c r="G2644" s="1" t="s">
        <v>2198</v>
      </c>
      <c r="H2644" s="18">
        <v>4.851</v>
      </c>
      <c r="I2644" s="19">
        <f t="shared" si="126"/>
        <v>6.9300000000000006</v>
      </c>
      <c r="J2644" s="19">
        <f t="shared" si="128"/>
        <v>8.0850000000000009</v>
      </c>
      <c r="K2644" s="4"/>
    </row>
    <row r="2645" spans="1:11" x14ac:dyDescent="0.25">
      <c r="A2645" s="4" t="s">
        <v>264</v>
      </c>
      <c r="B2645" s="1" t="s">
        <v>2266</v>
      </c>
      <c r="C2645" s="2"/>
      <c r="D2645" s="1" t="s">
        <v>266</v>
      </c>
      <c r="E2645" s="1">
        <v>85299049</v>
      </c>
      <c r="F2645" s="1" t="s">
        <v>266</v>
      </c>
      <c r="G2645" s="1" t="s">
        <v>2198</v>
      </c>
      <c r="H2645" s="18">
        <v>22</v>
      </c>
      <c r="I2645" s="19">
        <f t="shared" si="126"/>
        <v>31.428571428571431</v>
      </c>
      <c r="J2645" s="19">
        <f t="shared" si="128"/>
        <v>36.666666666666671</v>
      </c>
      <c r="K2645" s="4"/>
    </row>
    <row r="2646" spans="1:11" x14ac:dyDescent="0.25">
      <c r="A2646" s="4" t="s">
        <v>264</v>
      </c>
      <c r="B2646" s="1" t="s">
        <v>2267</v>
      </c>
      <c r="C2646" s="2"/>
      <c r="D2646" s="1" t="s">
        <v>266</v>
      </c>
      <c r="E2646" s="1">
        <v>85299049</v>
      </c>
      <c r="F2646" s="1" t="s">
        <v>266</v>
      </c>
      <c r="G2646" s="1" t="s">
        <v>2198</v>
      </c>
      <c r="H2646" s="18">
        <v>21.532026666666667</v>
      </c>
      <c r="I2646" s="19">
        <f t="shared" si="126"/>
        <v>30.760038095238098</v>
      </c>
      <c r="J2646" s="19">
        <f t="shared" si="128"/>
        <v>35.886711111111111</v>
      </c>
      <c r="K2646" s="4"/>
    </row>
    <row r="2647" spans="1:11" x14ac:dyDescent="0.25">
      <c r="A2647" s="4" t="s">
        <v>264</v>
      </c>
      <c r="B2647" s="1" t="s">
        <v>2268</v>
      </c>
      <c r="C2647" s="2"/>
      <c r="D2647" s="1" t="s">
        <v>266</v>
      </c>
      <c r="E2647" s="1">
        <v>85299049</v>
      </c>
      <c r="F2647" s="1" t="s">
        <v>266</v>
      </c>
      <c r="G2647" s="1" t="s">
        <v>2198</v>
      </c>
      <c r="H2647" s="18">
        <v>11.792269999999998</v>
      </c>
      <c r="I2647" s="19">
        <f t="shared" si="126"/>
        <v>16.8461</v>
      </c>
      <c r="J2647" s="19">
        <f t="shared" si="128"/>
        <v>19.653783333333333</v>
      </c>
      <c r="K2647" s="4"/>
    </row>
    <row r="2648" spans="1:11" x14ac:dyDescent="0.25">
      <c r="A2648" s="4" t="s">
        <v>264</v>
      </c>
      <c r="B2648" s="1" t="s">
        <v>2269</v>
      </c>
      <c r="C2648" s="2"/>
      <c r="D2648" s="1" t="s">
        <v>266</v>
      </c>
      <c r="E2648" s="1">
        <v>85299049</v>
      </c>
      <c r="F2648" s="1" t="s">
        <v>266</v>
      </c>
      <c r="G2648" s="1" t="s">
        <v>2198</v>
      </c>
      <c r="H2648" s="18">
        <v>9.5461233333333322</v>
      </c>
      <c r="I2648" s="19">
        <f t="shared" si="126"/>
        <v>13.637319047619046</v>
      </c>
      <c r="J2648" s="19">
        <f t="shared" si="128"/>
        <v>15.910205555555555</v>
      </c>
      <c r="K2648" s="4"/>
    </row>
    <row r="2649" spans="1:11" x14ac:dyDescent="0.25">
      <c r="A2649" s="4" t="s">
        <v>264</v>
      </c>
      <c r="B2649" s="1" t="s">
        <v>2270</v>
      </c>
      <c r="C2649" s="2"/>
      <c r="D2649" s="1" t="s">
        <v>266</v>
      </c>
      <c r="E2649" s="1">
        <v>85299049</v>
      </c>
      <c r="F2649" s="1" t="s">
        <v>266</v>
      </c>
      <c r="G2649" s="1" t="s">
        <v>2198</v>
      </c>
      <c r="H2649" s="18">
        <v>16.945240266666669</v>
      </c>
      <c r="I2649" s="19">
        <f t="shared" si="126"/>
        <v>24.207486095238099</v>
      </c>
      <c r="J2649" s="19">
        <f t="shared" si="128"/>
        <v>28.242067111111115</v>
      </c>
      <c r="K2649" s="4"/>
    </row>
    <row r="2650" spans="1:11" x14ac:dyDescent="0.25">
      <c r="A2650" s="4" t="s">
        <v>264</v>
      </c>
      <c r="B2650" s="1" t="s">
        <v>2271</v>
      </c>
      <c r="C2650" s="2"/>
      <c r="D2650" s="1" t="s">
        <v>266</v>
      </c>
      <c r="E2650" s="1">
        <v>85299049</v>
      </c>
      <c r="F2650" s="1" t="s">
        <v>266</v>
      </c>
      <c r="G2650" s="1" t="s">
        <v>2198</v>
      </c>
      <c r="H2650" s="18">
        <v>29.5</v>
      </c>
      <c r="I2650" s="19">
        <f t="shared" si="126"/>
        <v>42.142857142857146</v>
      </c>
      <c r="J2650" s="19">
        <f t="shared" si="128"/>
        <v>49.166666666666671</v>
      </c>
      <c r="K2650" s="4"/>
    </row>
    <row r="2651" spans="1:11" x14ac:dyDescent="0.25">
      <c r="A2651" s="4" t="s">
        <v>264</v>
      </c>
      <c r="B2651" s="1" t="s">
        <v>2272</v>
      </c>
      <c r="C2651" s="2"/>
      <c r="D2651" s="1" t="s">
        <v>266</v>
      </c>
      <c r="E2651" s="1">
        <v>85299049</v>
      </c>
      <c r="F2651" s="1" t="s">
        <v>266</v>
      </c>
      <c r="G2651" s="1" t="s">
        <v>2198</v>
      </c>
      <c r="H2651" s="18">
        <v>11.508597166666668</v>
      </c>
      <c r="I2651" s="19">
        <f t="shared" si="126"/>
        <v>16.440853095238097</v>
      </c>
      <c r="J2651" s="19">
        <f t="shared" si="128"/>
        <v>19.180995277777782</v>
      </c>
      <c r="K2651" s="4"/>
    </row>
    <row r="2652" spans="1:11" x14ac:dyDescent="0.25">
      <c r="A2652" s="4" t="s">
        <v>264</v>
      </c>
      <c r="B2652" s="1" t="s">
        <v>2273</v>
      </c>
      <c r="C2652" s="2"/>
      <c r="D2652" s="1" t="s">
        <v>266</v>
      </c>
      <c r="E2652" s="1">
        <v>85299049</v>
      </c>
      <c r="F2652" s="1" t="s">
        <v>266</v>
      </c>
      <c r="G2652" s="1" t="s">
        <v>2198</v>
      </c>
      <c r="H2652" s="18">
        <v>14.029703166666668</v>
      </c>
      <c r="I2652" s="19">
        <f t="shared" si="126"/>
        <v>20.042433095238099</v>
      </c>
      <c r="J2652" s="19">
        <f t="shared" si="128"/>
        <v>23.382838611111115</v>
      </c>
      <c r="K2652" s="4"/>
    </row>
    <row r="2653" spans="1:11" x14ac:dyDescent="0.25">
      <c r="A2653" s="4" t="s">
        <v>264</v>
      </c>
      <c r="B2653" s="1" t="s">
        <v>2274</v>
      </c>
      <c r="C2653" s="2"/>
      <c r="D2653" s="1" t="s">
        <v>266</v>
      </c>
      <c r="E2653" s="1">
        <v>85299049</v>
      </c>
      <c r="F2653" s="1" t="s">
        <v>266</v>
      </c>
      <c r="G2653" s="1" t="s">
        <v>2198</v>
      </c>
      <c r="H2653" s="18">
        <v>25.333000000000002</v>
      </c>
      <c r="I2653" s="19">
        <f t="shared" si="126"/>
        <v>36.190000000000005</v>
      </c>
      <c r="J2653" s="19">
        <f t="shared" si="128"/>
        <v>42.221666666666671</v>
      </c>
      <c r="K2653" s="4"/>
    </row>
    <row r="2654" spans="1:11" x14ac:dyDescent="0.25">
      <c r="A2654" s="4" t="s">
        <v>264</v>
      </c>
      <c r="B2654" s="1" t="s">
        <v>2275</v>
      </c>
      <c r="C2654" s="2"/>
      <c r="D2654" s="1" t="s">
        <v>266</v>
      </c>
      <c r="E2654" s="1">
        <v>85299049</v>
      </c>
      <c r="F2654" s="1" t="s">
        <v>266</v>
      </c>
      <c r="G2654" s="1" t="s">
        <v>2198</v>
      </c>
      <c r="H2654" s="18">
        <v>18.240259999999999</v>
      </c>
      <c r="I2654" s="19">
        <f t="shared" si="126"/>
        <v>26.057514285714287</v>
      </c>
      <c r="J2654" s="19">
        <f t="shared" si="128"/>
        <v>30.400433333333332</v>
      </c>
      <c r="K2654" s="4"/>
    </row>
    <row r="2655" spans="1:11" x14ac:dyDescent="0.25">
      <c r="A2655" s="4" t="s">
        <v>264</v>
      </c>
      <c r="B2655" s="1" t="s">
        <v>2276</v>
      </c>
      <c r="C2655" s="2"/>
      <c r="D2655" s="1" t="s">
        <v>266</v>
      </c>
      <c r="E2655" s="1">
        <v>85299049</v>
      </c>
      <c r="F2655" s="1" t="s">
        <v>266</v>
      </c>
      <c r="G2655" s="1" t="s">
        <v>2198</v>
      </c>
      <c r="H2655" s="18">
        <v>15.2869644</v>
      </c>
      <c r="I2655" s="19">
        <f t="shared" si="126"/>
        <v>21.838520571428575</v>
      </c>
      <c r="J2655" s="19">
        <f t="shared" si="128"/>
        <v>25.478274000000003</v>
      </c>
      <c r="K2655" s="4"/>
    </row>
    <row r="2656" spans="1:11" x14ac:dyDescent="0.25">
      <c r="A2656" s="4" t="s">
        <v>264</v>
      </c>
      <c r="B2656" s="1" t="s">
        <v>2277</v>
      </c>
      <c r="C2656" s="2"/>
      <c r="D2656" s="1" t="s">
        <v>266</v>
      </c>
      <c r="E2656" s="1">
        <v>85299049</v>
      </c>
      <c r="F2656" s="1" t="s">
        <v>266</v>
      </c>
      <c r="G2656" s="1" t="s">
        <v>2198</v>
      </c>
      <c r="H2656" s="18">
        <v>10.533653333333335</v>
      </c>
      <c r="I2656" s="19">
        <f t="shared" si="126"/>
        <v>15.048076190476195</v>
      </c>
      <c r="J2656" s="19">
        <f t="shared" si="128"/>
        <v>17.556088888888894</v>
      </c>
      <c r="K2656" s="4"/>
    </row>
    <row r="2657" spans="1:11" x14ac:dyDescent="0.25">
      <c r="A2657" s="4" t="s">
        <v>264</v>
      </c>
      <c r="B2657" s="1" t="s">
        <v>2278</v>
      </c>
      <c r="C2657" s="2"/>
      <c r="D2657" s="1" t="s">
        <v>266</v>
      </c>
      <c r="E2657" s="1">
        <v>85299049</v>
      </c>
      <c r="F2657" s="1" t="s">
        <v>266</v>
      </c>
      <c r="G2657" s="1" t="s">
        <v>2198</v>
      </c>
      <c r="H2657" s="18">
        <v>8.8329999999999984</v>
      </c>
      <c r="I2657" s="19">
        <f t="shared" si="126"/>
        <v>12.618571428571427</v>
      </c>
      <c r="J2657" s="19">
        <f t="shared" si="128"/>
        <v>14.721666666666664</v>
      </c>
      <c r="K2657" s="4"/>
    </row>
    <row r="2658" spans="1:11" x14ac:dyDescent="0.25">
      <c r="A2658" s="4" t="s">
        <v>264</v>
      </c>
      <c r="B2658" s="1" t="s">
        <v>2279</v>
      </c>
      <c r="C2658" s="2"/>
      <c r="D2658" s="1" t="s">
        <v>266</v>
      </c>
      <c r="E2658" s="1">
        <v>85299049</v>
      </c>
      <c r="F2658" s="1" t="s">
        <v>266</v>
      </c>
      <c r="G2658" s="1" t="s">
        <v>2198</v>
      </c>
      <c r="H2658" s="18">
        <v>7.0620000000000003</v>
      </c>
      <c r="I2658" s="19">
        <f t="shared" si="126"/>
        <v>10.088571428571429</v>
      </c>
      <c r="J2658" s="19">
        <f t="shared" si="128"/>
        <v>11.770000000000001</v>
      </c>
      <c r="K2658" s="4"/>
    </row>
    <row r="2659" spans="1:11" x14ac:dyDescent="0.25">
      <c r="A2659" s="4" t="s">
        <v>264</v>
      </c>
      <c r="B2659" s="1" t="s">
        <v>2280</v>
      </c>
      <c r="C2659" s="2"/>
      <c r="D2659" s="1" t="s">
        <v>266</v>
      </c>
      <c r="E2659" s="1">
        <v>85299049</v>
      </c>
      <c r="F2659" s="1" t="s">
        <v>266</v>
      </c>
      <c r="G2659" s="1" t="s">
        <v>2198</v>
      </c>
      <c r="H2659" s="18">
        <v>40.700000000000003</v>
      </c>
      <c r="I2659" s="19">
        <f t="shared" si="126"/>
        <v>58.142857142857153</v>
      </c>
      <c r="J2659" s="19">
        <f t="shared" si="128"/>
        <v>67.833333333333343</v>
      </c>
      <c r="K2659" s="4"/>
    </row>
    <row r="2660" spans="1:11" x14ac:dyDescent="0.25">
      <c r="A2660" s="4" t="s">
        <v>264</v>
      </c>
      <c r="B2660" s="1" t="s">
        <v>2281</v>
      </c>
      <c r="C2660" s="2"/>
      <c r="D2660" s="1" t="s">
        <v>266</v>
      </c>
      <c r="E2660" s="1">
        <v>85299049</v>
      </c>
      <c r="F2660" s="1" t="s">
        <v>266</v>
      </c>
      <c r="G2660" s="1" t="s">
        <v>2198</v>
      </c>
      <c r="H2660" s="18">
        <v>33</v>
      </c>
      <c r="I2660" s="19">
        <f t="shared" ref="I2660:I2723" si="129">H2660/0.7</f>
        <v>47.142857142857146</v>
      </c>
      <c r="J2660" s="19">
        <f t="shared" si="128"/>
        <v>55</v>
      </c>
      <c r="K2660" s="4"/>
    </row>
    <row r="2661" spans="1:11" x14ac:dyDescent="0.25">
      <c r="A2661" s="4" t="s">
        <v>264</v>
      </c>
      <c r="B2661" s="1" t="s">
        <v>2282</v>
      </c>
      <c r="C2661" s="2"/>
      <c r="D2661" s="1" t="s">
        <v>266</v>
      </c>
      <c r="E2661" s="1">
        <v>85299049</v>
      </c>
      <c r="F2661" s="1" t="s">
        <v>266</v>
      </c>
      <c r="G2661" s="1" t="s">
        <v>2198</v>
      </c>
      <c r="H2661" s="18">
        <v>46.2</v>
      </c>
      <c r="I2661" s="19">
        <f t="shared" si="129"/>
        <v>66.000000000000014</v>
      </c>
      <c r="J2661" s="19">
        <f t="shared" si="128"/>
        <v>77.000000000000014</v>
      </c>
      <c r="K2661" s="4"/>
    </row>
    <row r="2662" spans="1:11" x14ac:dyDescent="0.25">
      <c r="A2662" s="4" t="s">
        <v>264</v>
      </c>
      <c r="B2662" s="1" t="s">
        <v>2283</v>
      </c>
      <c r="C2662" s="2"/>
      <c r="D2662" s="1" t="s">
        <v>266</v>
      </c>
      <c r="E2662" s="1">
        <v>85299049</v>
      </c>
      <c r="F2662" s="1" t="s">
        <v>266</v>
      </c>
      <c r="G2662" s="1" t="s">
        <v>2198</v>
      </c>
      <c r="H2662" s="18">
        <v>53.9</v>
      </c>
      <c r="I2662" s="19">
        <f t="shared" si="129"/>
        <v>77</v>
      </c>
      <c r="J2662" s="19">
        <f t="shared" si="128"/>
        <v>89.833333333333329</v>
      </c>
      <c r="K2662" s="4"/>
    </row>
    <row r="2663" spans="1:11" x14ac:dyDescent="0.25">
      <c r="A2663" s="4" t="s">
        <v>264</v>
      </c>
      <c r="B2663" s="1" t="s">
        <v>2284</v>
      </c>
      <c r="C2663" s="2"/>
      <c r="D2663" s="1" t="s">
        <v>266</v>
      </c>
      <c r="E2663" s="1">
        <v>85299049</v>
      </c>
      <c r="F2663" s="1" t="s">
        <v>266</v>
      </c>
      <c r="G2663" s="1" t="s">
        <v>2198</v>
      </c>
      <c r="H2663" s="18">
        <v>44</v>
      </c>
      <c r="I2663" s="19">
        <f t="shared" si="129"/>
        <v>62.857142857142861</v>
      </c>
      <c r="J2663" s="19">
        <f t="shared" si="128"/>
        <v>73.333333333333343</v>
      </c>
      <c r="K2663" s="4"/>
    </row>
    <row r="2664" spans="1:11" x14ac:dyDescent="0.25">
      <c r="A2664" s="4" t="s">
        <v>264</v>
      </c>
      <c r="B2664" s="1" t="s">
        <v>2285</v>
      </c>
      <c r="C2664" s="2"/>
      <c r="D2664" s="1" t="s">
        <v>266</v>
      </c>
      <c r="E2664" s="1">
        <v>85299049</v>
      </c>
      <c r="F2664" s="1" t="s">
        <v>266</v>
      </c>
      <c r="G2664" s="1" t="s">
        <v>2198</v>
      </c>
      <c r="H2664" s="18">
        <v>23.1</v>
      </c>
      <c r="I2664" s="19">
        <f t="shared" si="129"/>
        <v>33.000000000000007</v>
      </c>
      <c r="J2664" s="19">
        <f t="shared" si="128"/>
        <v>38.500000000000007</v>
      </c>
      <c r="K2664" s="4"/>
    </row>
    <row r="2665" spans="1:11" x14ac:dyDescent="0.25">
      <c r="A2665" s="4" t="s">
        <v>264</v>
      </c>
      <c r="B2665" s="1" t="s">
        <v>2286</v>
      </c>
      <c r="C2665" s="2"/>
      <c r="D2665" s="1" t="s">
        <v>266</v>
      </c>
      <c r="E2665" s="1">
        <v>85299049</v>
      </c>
      <c r="F2665" s="1" t="s">
        <v>266</v>
      </c>
      <c r="G2665" s="1" t="s">
        <v>2198</v>
      </c>
      <c r="H2665" s="18">
        <v>59.070000000000007</v>
      </c>
      <c r="I2665" s="19">
        <f t="shared" si="129"/>
        <v>84.3857142857143</v>
      </c>
      <c r="J2665" s="19">
        <f t="shared" si="128"/>
        <v>98.450000000000017</v>
      </c>
      <c r="K2665" s="4"/>
    </row>
    <row r="2666" spans="1:11" x14ac:dyDescent="0.25">
      <c r="A2666" s="4" t="s">
        <v>264</v>
      </c>
      <c r="B2666" s="1" t="s">
        <v>2287</v>
      </c>
      <c r="C2666" s="2"/>
      <c r="D2666" s="1" t="s">
        <v>266</v>
      </c>
      <c r="E2666" s="1">
        <v>85299049</v>
      </c>
      <c r="F2666" s="1" t="s">
        <v>266</v>
      </c>
      <c r="G2666" s="1" t="s">
        <v>2198</v>
      </c>
      <c r="H2666" s="18">
        <v>61.6</v>
      </c>
      <c r="I2666" s="19">
        <f t="shared" si="129"/>
        <v>88.000000000000014</v>
      </c>
      <c r="J2666" s="19">
        <f t="shared" si="128"/>
        <v>102.66666666666667</v>
      </c>
      <c r="K2666" s="4"/>
    </row>
    <row r="2667" spans="1:11" x14ac:dyDescent="0.25">
      <c r="A2667" s="4" t="s">
        <v>264</v>
      </c>
      <c r="B2667" s="1" t="s">
        <v>2288</v>
      </c>
      <c r="C2667" s="2"/>
      <c r="D2667" s="1" t="s">
        <v>266</v>
      </c>
      <c r="E2667" s="1">
        <v>85443000</v>
      </c>
      <c r="F2667" s="1" t="s">
        <v>266</v>
      </c>
      <c r="G2667" s="1" t="s">
        <v>2198</v>
      </c>
      <c r="H2667" s="20">
        <v>16.5</v>
      </c>
      <c r="I2667" s="19">
        <f t="shared" si="129"/>
        <v>23.571428571428573</v>
      </c>
      <c r="J2667" s="19">
        <f t="shared" ref="J2667:J2686" si="130">IF(H2667&gt;=90,(H2667/0.7),(H2667/0.6))</f>
        <v>27.5</v>
      </c>
      <c r="K2667" s="4"/>
    </row>
    <row r="2668" spans="1:11" x14ac:dyDescent="0.25">
      <c r="A2668" s="4" t="s">
        <v>264</v>
      </c>
      <c r="B2668" s="1" t="s">
        <v>2289</v>
      </c>
      <c r="C2668" s="2">
        <v>0.08</v>
      </c>
      <c r="D2668" s="1" t="s">
        <v>266</v>
      </c>
      <c r="E2668" s="1">
        <v>85443000</v>
      </c>
      <c r="F2668" s="1" t="s">
        <v>266</v>
      </c>
      <c r="G2668" s="1" t="s">
        <v>2198</v>
      </c>
      <c r="H2668" s="20">
        <v>16.5</v>
      </c>
      <c r="I2668" s="19">
        <f t="shared" si="129"/>
        <v>23.571428571428573</v>
      </c>
      <c r="J2668" s="19">
        <f t="shared" si="130"/>
        <v>27.5</v>
      </c>
      <c r="K2668" s="4"/>
    </row>
    <row r="2669" spans="1:11" x14ac:dyDescent="0.25">
      <c r="A2669" s="4" t="s">
        <v>264</v>
      </c>
      <c r="B2669" s="1" t="s">
        <v>2290</v>
      </c>
      <c r="C2669" s="2"/>
      <c r="D2669" s="1" t="s">
        <v>266</v>
      </c>
      <c r="E2669" s="1">
        <v>85443000</v>
      </c>
      <c r="F2669" s="1" t="s">
        <v>266</v>
      </c>
      <c r="G2669" s="1" t="s">
        <v>2198</v>
      </c>
      <c r="H2669" s="20">
        <v>16.5</v>
      </c>
      <c r="I2669" s="19">
        <f t="shared" si="129"/>
        <v>23.571428571428573</v>
      </c>
      <c r="J2669" s="19">
        <f t="shared" si="130"/>
        <v>27.5</v>
      </c>
      <c r="K2669" s="4"/>
    </row>
    <row r="2670" spans="1:11" x14ac:dyDescent="0.25">
      <c r="A2670" s="4" t="s">
        <v>264</v>
      </c>
      <c r="B2670" s="1" t="s">
        <v>2291</v>
      </c>
      <c r="C2670" s="2"/>
      <c r="D2670" s="1" t="s">
        <v>266</v>
      </c>
      <c r="E2670" s="1">
        <v>85443000</v>
      </c>
      <c r="F2670" s="1" t="s">
        <v>266</v>
      </c>
      <c r="G2670" s="1" t="s">
        <v>2198</v>
      </c>
      <c r="H2670" s="20">
        <v>26.4</v>
      </c>
      <c r="I2670" s="19">
        <f t="shared" si="129"/>
        <v>37.714285714285715</v>
      </c>
      <c r="J2670" s="19">
        <f t="shared" si="130"/>
        <v>44</v>
      </c>
      <c r="K2670" s="4"/>
    </row>
    <row r="2671" spans="1:11" x14ac:dyDescent="0.25">
      <c r="A2671" s="4" t="s">
        <v>264</v>
      </c>
      <c r="B2671" s="1" t="s">
        <v>2292</v>
      </c>
      <c r="C2671" s="2"/>
      <c r="D2671" s="1" t="s">
        <v>266</v>
      </c>
      <c r="E2671" s="1">
        <v>85443000</v>
      </c>
      <c r="F2671" s="1" t="s">
        <v>266</v>
      </c>
      <c r="G2671" s="1" t="s">
        <v>2198</v>
      </c>
      <c r="H2671" s="20">
        <v>26.4</v>
      </c>
      <c r="I2671" s="19">
        <f t="shared" si="129"/>
        <v>37.714285714285715</v>
      </c>
      <c r="J2671" s="19">
        <f t="shared" si="130"/>
        <v>44</v>
      </c>
      <c r="K2671" s="4"/>
    </row>
    <row r="2672" spans="1:11" x14ac:dyDescent="0.25">
      <c r="A2672" s="4" t="s">
        <v>264</v>
      </c>
      <c r="B2672" s="1" t="s">
        <v>2293</v>
      </c>
      <c r="C2672" s="2"/>
      <c r="D2672" s="1" t="s">
        <v>266</v>
      </c>
      <c r="E2672" s="1">
        <v>85443000</v>
      </c>
      <c r="F2672" s="1" t="s">
        <v>266</v>
      </c>
      <c r="G2672" s="1" t="s">
        <v>2198</v>
      </c>
      <c r="H2672" s="20">
        <v>16.5</v>
      </c>
      <c r="I2672" s="19">
        <f t="shared" si="129"/>
        <v>23.571428571428573</v>
      </c>
      <c r="J2672" s="19">
        <f t="shared" si="130"/>
        <v>27.5</v>
      </c>
      <c r="K2672" s="4"/>
    </row>
    <row r="2673" spans="1:11" x14ac:dyDescent="0.25">
      <c r="A2673" s="4" t="s">
        <v>264</v>
      </c>
      <c r="B2673" s="1" t="s">
        <v>2294</v>
      </c>
      <c r="C2673" s="2"/>
      <c r="D2673" s="1" t="s">
        <v>266</v>
      </c>
      <c r="E2673" s="1">
        <v>85443000</v>
      </c>
      <c r="F2673" s="1" t="s">
        <v>266</v>
      </c>
      <c r="G2673" s="1" t="s">
        <v>2198</v>
      </c>
      <c r="H2673" s="20">
        <v>16.5</v>
      </c>
      <c r="I2673" s="19">
        <f t="shared" si="129"/>
        <v>23.571428571428573</v>
      </c>
      <c r="J2673" s="19">
        <f t="shared" si="130"/>
        <v>27.5</v>
      </c>
      <c r="K2673" s="4"/>
    </row>
    <row r="2674" spans="1:11" x14ac:dyDescent="0.25">
      <c r="A2674" s="4" t="s">
        <v>264</v>
      </c>
      <c r="B2674" s="1" t="s">
        <v>2295</v>
      </c>
      <c r="C2674" s="2"/>
      <c r="D2674" s="1" t="s">
        <v>266</v>
      </c>
      <c r="E2674" s="1">
        <v>85443000</v>
      </c>
      <c r="F2674" s="1" t="s">
        <v>266</v>
      </c>
      <c r="G2674" s="1" t="s">
        <v>2198</v>
      </c>
      <c r="H2674" s="20">
        <v>26.4</v>
      </c>
      <c r="I2674" s="19">
        <f t="shared" si="129"/>
        <v>37.714285714285715</v>
      </c>
      <c r="J2674" s="19">
        <f t="shared" si="130"/>
        <v>44</v>
      </c>
      <c r="K2674" s="4"/>
    </row>
    <row r="2675" spans="1:11" x14ac:dyDescent="0.25">
      <c r="A2675" s="4" t="s">
        <v>264</v>
      </c>
      <c r="B2675" s="1" t="s">
        <v>2296</v>
      </c>
      <c r="C2675" s="2">
        <v>0.1</v>
      </c>
      <c r="D2675" s="1" t="s">
        <v>266</v>
      </c>
      <c r="E2675" s="1">
        <v>85443000</v>
      </c>
      <c r="F2675" s="1" t="s">
        <v>266</v>
      </c>
      <c r="G2675" s="1" t="s">
        <v>2198</v>
      </c>
      <c r="H2675" s="20">
        <v>16.5</v>
      </c>
      <c r="I2675" s="19">
        <f t="shared" si="129"/>
        <v>23.571428571428573</v>
      </c>
      <c r="J2675" s="19">
        <f t="shared" si="130"/>
        <v>27.5</v>
      </c>
      <c r="K2675" s="4"/>
    </row>
    <row r="2676" spans="1:11" x14ac:dyDescent="0.25">
      <c r="A2676" s="4" t="s">
        <v>264</v>
      </c>
      <c r="B2676" s="1" t="s">
        <v>2297</v>
      </c>
      <c r="C2676" s="2"/>
      <c r="D2676" s="1" t="s">
        <v>266</v>
      </c>
      <c r="E2676" s="1">
        <v>85443000</v>
      </c>
      <c r="F2676" s="1" t="s">
        <v>266</v>
      </c>
      <c r="G2676" s="1" t="s">
        <v>2198</v>
      </c>
      <c r="H2676" s="20">
        <v>26.4</v>
      </c>
      <c r="I2676" s="19">
        <f t="shared" si="129"/>
        <v>37.714285714285715</v>
      </c>
      <c r="J2676" s="19">
        <f t="shared" si="130"/>
        <v>44</v>
      </c>
      <c r="K2676" s="4"/>
    </row>
    <row r="2677" spans="1:11" x14ac:dyDescent="0.25">
      <c r="A2677" s="4" t="s">
        <v>264</v>
      </c>
      <c r="B2677" s="1" t="s">
        <v>2298</v>
      </c>
      <c r="C2677" s="2"/>
      <c r="D2677" s="1" t="s">
        <v>266</v>
      </c>
      <c r="E2677" s="1">
        <v>85443000</v>
      </c>
      <c r="F2677" s="1" t="s">
        <v>266</v>
      </c>
      <c r="G2677" s="1" t="s">
        <v>2198</v>
      </c>
      <c r="H2677" s="20">
        <v>26.4</v>
      </c>
      <c r="I2677" s="19">
        <f t="shared" si="129"/>
        <v>37.714285714285715</v>
      </c>
      <c r="J2677" s="19">
        <f t="shared" si="130"/>
        <v>44</v>
      </c>
      <c r="K2677" s="4"/>
    </row>
    <row r="2678" spans="1:11" x14ac:dyDescent="0.25">
      <c r="A2678" s="4" t="s">
        <v>264</v>
      </c>
      <c r="B2678" s="1" t="s">
        <v>2299</v>
      </c>
      <c r="C2678" s="2"/>
      <c r="D2678" s="1" t="s">
        <v>266</v>
      </c>
      <c r="E2678" s="1">
        <v>85443000</v>
      </c>
      <c r="F2678" s="1" t="s">
        <v>266</v>
      </c>
      <c r="G2678" s="1" t="s">
        <v>2198</v>
      </c>
      <c r="H2678" s="20">
        <v>16.5</v>
      </c>
      <c r="I2678" s="19">
        <f t="shared" si="129"/>
        <v>23.571428571428573</v>
      </c>
      <c r="J2678" s="19">
        <f t="shared" si="130"/>
        <v>27.5</v>
      </c>
      <c r="K2678" s="4"/>
    </row>
    <row r="2679" spans="1:11" x14ac:dyDescent="0.25">
      <c r="A2679" s="4" t="s">
        <v>264</v>
      </c>
      <c r="B2679" s="1" t="s">
        <v>2300</v>
      </c>
      <c r="C2679" s="2"/>
      <c r="D2679" s="1" t="s">
        <v>266</v>
      </c>
      <c r="E2679" s="1">
        <v>85443000</v>
      </c>
      <c r="F2679" s="1" t="s">
        <v>266</v>
      </c>
      <c r="G2679" s="1" t="s">
        <v>2198</v>
      </c>
      <c r="H2679" s="20">
        <v>38.5</v>
      </c>
      <c r="I2679" s="19">
        <f t="shared" si="129"/>
        <v>55</v>
      </c>
      <c r="J2679" s="19">
        <f t="shared" si="130"/>
        <v>64.166666666666671</v>
      </c>
      <c r="K2679" s="4"/>
    </row>
    <row r="2680" spans="1:11" x14ac:dyDescent="0.25">
      <c r="A2680" s="4" t="s">
        <v>264</v>
      </c>
      <c r="B2680" s="1" t="s">
        <v>2301</v>
      </c>
      <c r="C2680" s="2"/>
      <c r="D2680" s="1" t="s">
        <v>266</v>
      </c>
      <c r="E2680" s="1">
        <v>85443000</v>
      </c>
      <c r="F2680" s="1" t="s">
        <v>266</v>
      </c>
      <c r="G2680" s="1" t="s">
        <v>2198</v>
      </c>
      <c r="H2680" s="20">
        <v>16.5</v>
      </c>
      <c r="I2680" s="19">
        <f t="shared" si="129"/>
        <v>23.571428571428573</v>
      </c>
      <c r="J2680" s="19">
        <f t="shared" si="130"/>
        <v>27.5</v>
      </c>
      <c r="K2680" s="4"/>
    </row>
    <row r="2681" spans="1:11" x14ac:dyDescent="0.25">
      <c r="A2681" s="4" t="s">
        <v>264</v>
      </c>
      <c r="B2681" s="1" t="s">
        <v>2302</v>
      </c>
      <c r="C2681" s="2"/>
      <c r="D2681" s="1" t="s">
        <v>266</v>
      </c>
      <c r="E2681" s="1">
        <v>85443000</v>
      </c>
      <c r="F2681" s="1" t="s">
        <v>266</v>
      </c>
      <c r="G2681" s="1" t="s">
        <v>2198</v>
      </c>
      <c r="H2681" s="20">
        <v>16.5</v>
      </c>
      <c r="I2681" s="19">
        <f t="shared" si="129"/>
        <v>23.571428571428573</v>
      </c>
      <c r="J2681" s="19">
        <f t="shared" si="130"/>
        <v>27.5</v>
      </c>
      <c r="K2681" s="4"/>
    </row>
    <row r="2682" spans="1:11" x14ac:dyDescent="0.25">
      <c r="A2682" s="4" t="s">
        <v>264</v>
      </c>
      <c r="B2682" s="1" t="s">
        <v>2303</v>
      </c>
      <c r="C2682" s="2"/>
      <c r="D2682" s="1" t="s">
        <v>266</v>
      </c>
      <c r="E2682" s="1">
        <v>85443000</v>
      </c>
      <c r="F2682" s="1" t="s">
        <v>266</v>
      </c>
      <c r="G2682" s="1" t="s">
        <v>2198</v>
      </c>
      <c r="H2682" s="20">
        <v>16.5</v>
      </c>
      <c r="I2682" s="19">
        <f t="shared" si="129"/>
        <v>23.571428571428573</v>
      </c>
      <c r="J2682" s="19">
        <f t="shared" si="130"/>
        <v>27.5</v>
      </c>
      <c r="K2682" s="4"/>
    </row>
    <row r="2683" spans="1:11" x14ac:dyDescent="0.25">
      <c r="A2683" s="4" t="s">
        <v>264</v>
      </c>
      <c r="B2683" s="1" t="s">
        <v>2304</v>
      </c>
      <c r="C2683" s="2"/>
      <c r="D2683" s="1" t="s">
        <v>266</v>
      </c>
      <c r="E2683" s="1">
        <v>85443000</v>
      </c>
      <c r="F2683" s="1" t="s">
        <v>266</v>
      </c>
      <c r="G2683" s="1" t="s">
        <v>2198</v>
      </c>
      <c r="H2683" s="20">
        <v>26.4</v>
      </c>
      <c r="I2683" s="19">
        <f t="shared" si="129"/>
        <v>37.714285714285715</v>
      </c>
      <c r="J2683" s="19">
        <f t="shared" si="130"/>
        <v>44</v>
      </c>
      <c r="K2683" s="4"/>
    </row>
    <row r="2684" spans="1:11" x14ac:dyDescent="0.25">
      <c r="A2684" s="4" t="s">
        <v>264</v>
      </c>
      <c r="B2684" s="1" t="s">
        <v>2305</v>
      </c>
      <c r="C2684" s="2"/>
      <c r="D2684" s="1" t="s">
        <v>266</v>
      </c>
      <c r="E2684" s="1">
        <v>85443000</v>
      </c>
      <c r="F2684" s="1" t="s">
        <v>266</v>
      </c>
      <c r="G2684" s="1" t="s">
        <v>2198</v>
      </c>
      <c r="H2684" s="20">
        <v>26.4</v>
      </c>
      <c r="I2684" s="19">
        <f t="shared" si="129"/>
        <v>37.714285714285715</v>
      </c>
      <c r="J2684" s="19">
        <f t="shared" si="130"/>
        <v>44</v>
      </c>
      <c r="K2684" s="4"/>
    </row>
    <row r="2685" spans="1:11" x14ac:dyDescent="0.25">
      <c r="A2685" s="4" t="s">
        <v>264</v>
      </c>
      <c r="B2685" s="1" t="s">
        <v>2306</v>
      </c>
      <c r="C2685" s="2"/>
      <c r="D2685" s="1" t="s">
        <v>266</v>
      </c>
      <c r="E2685" s="1">
        <v>85443000</v>
      </c>
      <c r="F2685" s="1" t="s">
        <v>266</v>
      </c>
      <c r="G2685" s="1" t="s">
        <v>2198</v>
      </c>
      <c r="H2685" s="20">
        <v>36.299999999999997</v>
      </c>
      <c r="I2685" s="19">
        <f t="shared" si="129"/>
        <v>51.857142857142854</v>
      </c>
      <c r="J2685" s="19">
        <f t="shared" si="130"/>
        <v>60.5</v>
      </c>
      <c r="K2685" s="4"/>
    </row>
    <row r="2686" spans="1:11" x14ac:dyDescent="0.25">
      <c r="A2686" s="4" t="s">
        <v>264</v>
      </c>
      <c r="B2686" s="1" t="s">
        <v>2307</v>
      </c>
      <c r="C2686" s="2"/>
      <c r="D2686" s="1" t="s">
        <v>266</v>
      </c>
      <c r="E2686" s="1">
        <v>85443000</v>
      </c>
      <c r="F2686" s="1" t="s">
        <v>266</v>
      </c>
      <c r="G2686" s="1" t="s">
        <v>2198</v>
      </c>
      <c r="H2686" s="20">
        <v>24.2</v>
      </c>
      <c r="I2686" s="19">
        <f t="shared" si="129"/>
        <v>34.571428571428569</v>
      </c>
      <c r="J2686" s="19">
        <f t="shared" si="130"/>
        <v>40.333333333333336</v>
      </c>
      <c r="K2686" s="4"/>
    </row>
    <row r="2687" spans="1:11" x14ac:dyDescent="0.25">
      <c r="A2687" s="4" t="s">
        <v>264</v>
      </c>
      <c r="B2687" s="1" t="s">
        <v>2308</v>
      </c>
      <c r="C2687" s="2"/>
      <c r="D2687" s="1" t="s">
        <v>266</v>
      </c>
      <c r="E2687" s="1">
        <v>85443000</v>
      </c>
      <c r="F2687" s="1" t="s">
        <v>266</v>
      </c>
      <c r="G2687" s="1" t="s">
        <v>2309</v>
      </c>
      <c r="H2687" s="18">
        <v>4.5376035333333329</v>
      </c>
      <c r="I2687" s="19">
        <f t="shared" si="129"/>
        <v>6.4822907619047614</v>
      </c>
      <c r="J2687" s="19">
        <f>H2687/0.6</f>
        <v>7.5626725555555554</v>
      </c>
      <c r="K2687" s="4"/>
    </row>
    <row r="2688" spans="1:11" x14ac:dyDescent="0.25">
      <c r="A2688" s="4" t="s">
        <v>264</v>
      </c>
      <c r="B2688" s="1" t="s">
        <v>2310</v>
      </c>
      <c r="C2688" s="2"/>
      <c r="D2688" s="1" t="s">
        <v>266</v>
      </c>
      <c r="E2688" s="1">
        <v>85443000</v>
      </c>
      <c r="F2688" s="1" t="s">
        <v>266</v>
      </c>
      <c r="G2688" s="1" t="s">
        <v>2309</v>
      </c>
      <c r="H2688" s="18">
        <v>2.6950000000000003</v>
      </c>
      <c r="I2688" s="19">
        <f t="shared" si="129"/>
        <v>3.8500000000000005</v>
      </c>
      <c r="J2688" s="19">
        <f>H2688/0.6</f>
        <v>4.4916666666666671</v>
      </c>
      <c r="K2688" s="4"/>
    </row>
    <row r="2689" spans="1:11" x14ac:dyDescent="0.25">
      <c r="A2689" s="4" t="s">
        <v>264</v>
      </c>
      <c r="B2689" s="1" t="s">
        <v>2311</v>
      </c>
      <c r="C2689" s="2"/>
      <c r="D2689" s="1" t="s">
        <v>266</v>
      </c>
      <c r="E2689" s="1">
        <v>85443000</v>
      </c>
      <c r="F2689" s="1" t="s">
        <v>266</v>
      </c>
      <c r="G2689" s="1" t="s">
        <v>2309</v>
      </c>
      <c r="H2689" s="20">
        <v>26.4</v>
      </c>
      <c r="I2689" s="19">
        <f t="shared" si="129"/>
        <v>37.714285714285715</v>
      </c>
      <c r="J2689" s="19">
        <f>IF(H2689&gt;=90,(H2689/0.7),(H2689/0.6))</f>
        <v>44</v>
      </c>
      <c r="K2689" s="4"/>
    </row>
    <row r="2690" spans="1:11" x14ac:dyDescent="0.25">
      <c r="A2690" s="4" t="s">
        <v>264</v>
      </c>
      <c r="B2690" s="1" t="s">
        <v>2312</v>
      </c>
      <c r="C2690" s="2"/>
      <c r="D2690" s="1" t="s">
        <v>266</v>
      </c>
      <c r="E2690" s="1">
        <v>85443000</v>
      </c>
      <c r="F2690" s="1" t="s">
        <v>266</v>
      </c>
      <c r="G2690" s="1" t="s">
        <v>2309</v>
      </c>
      <c r="H2690" s="20">
        <v>26.4</v>
      </c>
      <c r="I2690" s="19">
        <f t="shared" si="129"/>
        <v>37.714285714285715</v>
      </c>
      <c r="J2690" s="19">
        <f>IF(H2690&gt;=90,(H2690/0.7),(H2690/0.6))</f>
        <v>44</v>
      </c>
      <c r="K2690" s="4"/>
    </row>
    <row r="2691" spans="1:11" x14ac:dyDescent="0.25">
      <c r="A2691" s="4" t="s">
        <v>264</v>
      </c>
      <c r="B2691" s="1" t="s">
        <v>2313</v>
      </c>
      <c r="C2691" s="2"/>
      <c r="D2691" s="1" t="s">
        <v>266</v>
      </c>
      <c r="E2691" s="1">
        <v>85443000</v>
      </c>
      <c r="F2691" s="1" t="s">
        <v>266</v>
      </c>
      <c r="G2691" s="1" t="s">
        <v>2309</v>
      </c>
      <c r="H2691" s="20">
        <v>26.4</v>
      </c>
      <c r="I2691" s="19">
        <f t="shared" si="129"/>
        <v>37.714285714285715</v>
      </c>
      <c r="J2691" s="19">
        <f>IF(H2691&gt;=90,(H2691/0.7),(H2691/0.6))</f>
        <v>44</v>
      </c>
      <c r="K2691" s="4"/>
    </row>
    <row r="2692" spans="1:11" x14ac:dyDescent="0.25">
      <c r="A2692" s="4" t="s">
        <v>264</v>
      </c>
      <c r="B2692" s="1" t="s">
        <v>2314</v>
      </c>
      <c r="C2692" s="2"/>
      <c r="D2692" s="1" t="s">
        <v>266</v>
      </c>
      <c r="E2692" s="1">
        <v>85443000</v>
      </c>
      <c r="F2692" s="1" t="s">
        <v>266</v>
      </c>
      <c r="G2692" s="1" t="s">
        <v>2309</v>
      </c>
      <c r="H2692" s="20">
        <v>26.4</v>
      </c>
      <c r="I2692" s="19">
        <f t="shared" si="129"/>
        <v>37.714285714285715</v>
      </c>
      <c r="J2692" s="19">
        <f>IF(H2692&gt;=90,(H2692/0.7),(H2692/0.6))</f>
        <v>44</v>
      </c>
      <c r="K2692" s="4"/>
    </row>
    <row r="2693" spans="1:11" x14ac:dyDescent="0.25">
      <c r="A2693" s="4" t="s">
        <v>264</v>
      </c>
      <c r="B2693" s="1" t="s">
        <v>2315</v>
      </c>
      <c r="C2693" s="8"/>
      <c r="D2693" s="1" t="s">
        <v>266</v>
      </c>
      <c r="E2693" s="1">
        <v>85443000</v>
      </c>
      <c r="F2693" s="3" t="s">
        <v>266</v>
      </c>
      <c r="G2693" s="3" t="s">
        <v>2316</v>
      </c>
      <c r="H2693" s="18">
        <v>4.95</v>
      </c>
      <c r="I2693" s="19">
        <f t="shared" si="129"/>
        <v>7.0714285714285721</v>
      </c>
      <c r="J2693" s="19">
        <f t="shared" ref="J2693:J2724" si="131">H2693/0.6</f>
        <v>8.25</v>
      </c>
      <c r="K2693" s="4"/>
    </row>
    <row r="2694" spans="1:11" x14ac:dyDescent="0.25">
      <c r="A2694" s="4" t="s">
        <v>264</v>
      </c>
      <c r="B2694" s="1" t="s">
        <v>2317</v>
      </c>
      <c r="C2694" s="8"/>
      <c r="D2694" s="1" t="s">
        <v>266</v>
      </c>
      <c r="E2694" s="1">
        <v>85443000</v>
      </c>
      <c r="F2694" s="3" t="s">
        <v>266</v>
      </c>
      <c r="G2694" s="3" t="s">
        <v>2316</v>
      </c>
      <c r="H2694" s="18">
        <v>7.5350000000000001</v>
      </c>
      <c r="I2694" s="19">
        <f t="shared" si="129"/>
        <v>10.764285714285716</v>
      </c>
      <c r="J2694" s="19">
        <f t="shared" si="131"/>
        <v>12.558333333333334</v>
      </c>
      <c r="K2694" s="4"/>
    </row>
    <row r="2695" spans="1:11" x14ac:dyDescent="0.25">
      <c r="A2695" s="4" t="s">
        <v>264</v>
      </c>
      <c r="B2695" s="1" t="s">
        <v>2318</v>
      </c>
      <c r="C2695" s="8"/>
      <c r="D2695" s="1" t="s">
        <v>266</v>
      </c>
      <c r="E2695" s="1">
        <v>85443000</v>
      </c>
      <c r="F2695" s="3" t="s">
        <v>266</v>
      </c>
      <c r="G2695" s="3" t="s">
        <v>2316</v>
      </c>
      <c r="H2695" s="18">
        <v>7.5350000000000001</v>
      </c>
      <c r="I2695" s="19">
        <f t="shared" si="129"/>
        <v>10.764285714285716</v>
      </c>
      <c r="J2695" s="19">
        <f t="shared" si="131"/>
        <v>12.558333333333334</v>
      </c>
      <c r="K2695" s="4"/>
    </row>
    <row r="2696" spans="1:11" x14ac:dyDescent="0.25">
      <c r="A2696" s="4" t="s">
        <v>264</v>
      </c>
      <c r="B2696" s="1" t="s">
        <v>2319</v>
      </c>
      <c r="C2696" s="8"/>
      <c r="D2696" s="1" t="s">
        <v>266</v>
      </c>
      <c r="E2696" s="1">
        <v>85443000</v>
      </c>
      <c r="F2696" s="3" t="s">
        <v>266</v>
      </c>
      <c r="G2696" s="3" t="s">
        <v>2316</v>
      </c>
      <c r="H2696" s="18">
        <v>11.55</v>
      </c>
      <c r="I2696" s="19">
        <f t="shared" si="129"/>
        <v>16.500000000000004</v>
      </c>
      <c r="J2696" s="19">
        <f t="shared" si="131"/>
        <v>19.250000000000004</v>
      </c>
      <c r="K2696" s="4"/>
    </row>
    <row r="2697" spans="1:11" x14ac:dyDescent="0.25">
      <c r="A2697" s="4" t="s">
        <v>264</v>
      </c>
      <c r="B2697" s="1" t="s">
        <v>2320</v>
      </c>
      <c r="C2697" s="2"/>
      <c r="D2697" s="1" t="s">
        <v>266</v>
      </c>
      <c r="E2697" s="1">
        <v>85443000</v>
      </c>
      <c r="F2697" s="1" t="s">
        <v>266</v>
      </c>
      <c r="G2697" s="1" t="s">
        <v>2316</v>
      </c>
      <c r="H2697" s="18">
        <v>2.431</v>
      </c>
      <c r="I2697" s="19">
        <f t="shared" si="129"/>
        <v>3.4728571428571433</v>
      </c>
      <c r="J2697" s="19">
        <f t="shared" si="131"/>
        <v>4.0516666666666667</v>
      </c>
      <c r="K2697" s="4"/>
    </row>
    <row r="2698" spans="1:11" x14ac:dyDescent="0.25">
      <c r="A2698" s="4" t="s">
        <v>264</v>
      </c>
      <c r="B2698" s="1" t="s">
        <v>2321</v>
      </c>
      <c r="C2698" s="2"/>
      <c r="D2698" s="1" t="s">
        <v>266</v>
      </c>
      <c r="E2698" s="1">
        <v>85443000</v>
      </c>
      <c r="F2698" s="1" t="s">
        <v>266</v>
      </c>
      <c r="G2698" s="1" t="s">
        <v>2316</v>
      </c>
      <c r="H2698" s="18">
        <v>2.6950000000000003</v>
      </c>
      <c r="I2698" s="19">
        <f t="shared" si="129"/>
        <v>3.8500000000000005</v>
      </c>
      <c r="J2698" s="19">
        <f t="shared" si="131"/>
        <v>4.4916666666666671</v>
      </c>
      <c r="K2698" s="4"/>
    </row>
    <row r="2699" spans="1:11" x14ac:dyDescent="0.25">
      <c r="A2699" s="4" t="s">
        <v>264</v>
      </c>
      <c r="B2699" s="1" t="s">
        <v>2322</v>
      </c>
      <c r="C2699" s="2">
        <v>0.1</v>
      </c>
      <c r="D2699" s="1" t="s">
        <v>266</v>
      </c>
      <c r="E2699" s="1">
        <v>85443000</v>
      </c>
      <c r="F2699" s="1" t="s">
        <v>266</v>
      </c>
      <c r="G2699" s="1" t="s">
        <v>2316</v>
      </c>
      <c r="H2699" s="18">
        <v>5.83</v>
      </c>
      <c r="I2699" s="19">
        <f t="shared" si="129"/>
        <v>8.3285714285714292</v>
      </c>
      <c r="J2699" s="19">
        <f t="shared" si="131"/>
        <v>9.7166666666666668</v>
      </c>
      <c r="K2699" s="4"/>
    </row>
    <row r="2700" spans="1:11" x14ac:dyDescent="0.25">
      <c r="A2700" s="4" t="s">
        <v>264</v>
      </c>
      <c r="B2700" s="1" t="s">
        <v>2323</v>
      </c>
      <c r="C2700" s="2"/>
      <c r="D2700" s="1" t="s">
        <v>266</v>
      </c>
      <c r="E2700" s="1">
        <v>85443000</v>
      </c>
      <c r="F2700" s="1" t="s">
        <v>266</v>
      </c>
      <c r="G2700" s="1" t="s">
        <v>2316</v>
      </c>
      <c r="H2700" s="18">
        <v>7.0069999999999997</v>
      </c>
      <c r="I2700" s="19">
        <f t="shared" si="129"/>
        <v>10.01</v>
      </c>
      <c r="J2700" s="19">
        <f t="shared" si="131"/>
        <v>11.678333333333333</v>
      </c>
      <c r="K2700" s="4"/>
    </row>
    <row r="2701" spans="1:11" x14ac:dyDescent="0.25">
      <c r="A2701" s="4" t="s">
        <v>264</v>
      </c>
      <c r="B2701" s="1" t="s">
        <v>2324</v>
      </c>
      <c r="C2701" s="2"/>
      <c r="D2701" s="1" t="s">
        <v>266</v>
      </c>
      <c r="E2701" s="1">
        <v>85443000</v>
      </c>
      <c r="F2701" s="1" t="s">
        <v>266</v>
      </c>
      <c r="G2701" s="1" t="s">
        <v>2316</v>
      </c>
      <c r="H2701" s="18">
        <v>7.5900000000000007</v>
      </c>
      <c r="I2701" s="19">
        <f t="shared" si="129"/>
        <v>10.842857142857145</v>
      </c>
      <c r="J2701" s="19">
        <f t="shared" si="131"/>
        <v>12.650000000000002</v>
      </c>
      <c r="K2701" s="4"/>
    </row>
    <row r="2702" spans="1:11" x14ac:dyDescent="0.25">
      <c r="A2702" s="4" t="s">
        <v>264</v>
      </c>
      <c r="B2702" s="1" t="s">
        <v>2325</v>
      </c>
      <c r="C2702" s="2"/>
      <c r="D2702" s="1" t="s">
        <v>266</v>
      </c>
      <c r="E2702" s="1">
        <v>85443000</v>
      </c>
      <c r="F2702" s="1" t="s">
        <v>266</v>
      </c>
      <c r="G2702" s="1" t="s">
        <v>2316</v>
      </c>
      <c r="H2702" s="18">
        <v>7.5900000000000007</v>
      </c>
      <c r="I2702" s="19">
        <f t="shared" si="129"/>
        <v>10.842857142857145</v>
      </c>
      <c r="J2702" s="19">
        <f t="shared" si="131"/>
        <v>12.650000000000002</v>
      </c>
      <c r="K2702" s="4"/>
    </row>
    <row r="2703" spans="1:11" x14ac:dyDescent="0.25">
      <c r="A2703" s="4" t="s">
        <v>264</v>
      </c>
      <c r="B2703" s="1" t="s">
        <v>2326</v>
      </c>
      <c r="C2703" s="2"/>
      <c r="D2703" s="1" t="s">
        <v>266</v>
      </c>
      <c r="E2703" s="1">
        <v>85443000</v>
      </c>
      <c r="F2703" s="1" t="s">
        <v>266</v>
      </c>
      <c r="G2703" s="1" t="s">
        <v>2316</v>
      </c>
      <c r="H2703" s="18">
        <v>2.5960000000000001</v>
      </c>
      <c r="I2703" s="19">
        <f t="shared" si="129"/>
        <v>3.7085714285714291</v>
      </c>
      <c r="J2703" s="19">
        <f t="shared" si="131"/>
        <v>4.3266666666666671</v>
      </c>
      <c r="K2703" s="4"/>
    </row>
    <row r="2704" spans="1:11" x14ac:dyDescent="0.25">
      <c r="A2704" s="4" t="s">
        <v>264</v>
      </c>
      <c r="B2704" s="1" t="s">
        <v>2327</v>
      </c>
      <c r="C2704" s="2"/>
      <c r="D2704" s="1" t="s">
        <v>266</v>
      </c>
      <c r="E2704" s="1">
        <v>85443000</v>
      </c>
      <c r="F2704" s="1" t="s">
        <v>266</v>
      </c>
      <c r="G2704" s="1" t="s">
        <v>2316</v>
      </c>
      <c r="H2704" s="18">
        <v>2.6399999999999997</v>
      </c>
      <c r="I2704" s="19">
        <f t="shared" si="129"/>
        <v>3.7714285714285714</v>
      </c>
      <c r="J2704" s="19">
        <f t="shared" si="131"/>
        <v>4.3999999999999995</v>
      </c>
      <c r="K2704" s="4"/>
    </row>
    <row r="2705" spans="1:11" x14ac:dyDescent="0.25">
      <c r="A2705" s="4" t="s">
        <v>264</v>
      </c>
      <c r="B2705" s="1" t="s">
        <v>2328</v>
      </c>
      <c r="C2705" s="2"/>
      <c r="D2705" s="1" t="s">
        <v>266</v>
      </c>
      <c r="E2705" s="1">
        <v>85443000</v>
      </c>
      <c r="F2705" s="1" t="s">
        <v>266</v>
      </c>
      <c r="G2705" s="1" t="s">
        <v>2316</v>
      </c>
      <c r="H2705" s="18">
        <v>2.6399999999999997</v>
      </c>
      <c r="I2705" s="19">
        <f t="shared" si="129"/>
        <v>3.7714285714285714</v>
      </c>
      <c r="J2705" s="19">
        <f t="shared" si="131"/>
        <v>4.3999999999999995</v>
      </c>
      <c r="K2705" s="4"/>
    </row>
    <row r="2706" spans="1:11" x14ac:dyDescent="0.25">
      <c r="A2706" s="4" t="s">
        <v>264</v>
      </c>
      <c r="B2706" s="1" t="s">
        <v>2329</v>
      </c>
      <c r="C2706" s="2"/>
      <c r="D2706" s="1" t="s">
        <v>266</v>
      </c>
      <c r="E2706" s="1">
        <v>85299049</v>
      </c>
      <c r="F2706" s="1" t="s">
        <v>266</v>
      </c>
      <c r="G2706" s="1" t="s">
        <v>2316</v>
      </c>
      <c r="H2706" s="18">
        <v>12.65</v>
      </c>
      <c r="I2706" s="19">
        <f t="shared" si="129"/>
        <v>18.071428571428573</v>
      </c>
      <c r="J2706" s="19">
        <f t="shared" si="131"/>
        <v>21.083333333333336</v>
      </c>
      <c r="K2706" s="4"/>
    </row>
    <row r="2707" spans="1:11" x14ac:dyDescent="0.25">
      <c r="A2707" s="4" t="s">
        <v>264</v>
      </c>
      <c r="B2707" s="1" t="s">
        <v>2330</v>
      </c>
      <c r="C2707" s="2"/>
      <c r="D2707" s="1" t="s">
        <v>266</v>
      </c>
      <c r="E2707" s="1">
        <v>85299049</v>
      </c>
      <c r="F2707" s="1" t="s">
        <v>266</v>
      </c>
      <c r="G2707" s="1" t="s">
        <v>2316</v>
      </c>
      <c r="H2707" s="18">
        <v>33.64321076666667</v>
      </c>
      <c r="I2707" s="19">
        <f t="shared" si="129"/>
        <v>48.061729666666672</v>
      </c>
      <c r="J2707" s="19">
        <f t="shared" si="131"/>
        <v>56.072017944444454</v>
      </c>
      <c r="K2707" s="4"/>
    </row>
    <row r="2708" spans="1:11" x14ac:dyDescent="0.25">
      <c r="A2708" s="4" t="s">
        <v>264</v>
      </c>
      <c r="B2708" s="1" t="s">
        <v>2331</v>
      </c>
      <c r="C2708" s="2"/>
      <c r="D2708" s="1" t="s">
        <v>266</v>
      </c>
      <c r="E2708" s="1">
        <v>85299049</v>
      </c>
      <c r="F2708" s="1" t="s">
        <v>266</v>
      </c>
      <c r="G2708" s="1" t="s">
        <v>2316</v>
      </c>
      <c r="H2708" s="18">
        <v>26.95</v>
      </c>
      <c r="I2708" s="19">
        <f t="shared" si="129"/>
        <v>38.5</v>
      </c>
      <c r="J2708" s="19">
        <f t="shared" si="131"/>
        <v>44.916666666666664</v>
      </c>
      <c r="K2708" s="4"/>
    </row>
    <row r="2709" spans="1:11" x14ac:dyDescent="0.25">
      <c r="A2709" s="4" t="s">
        <v>264</v>
      </c>
      <c r="B2709" s="1" t="s">
        <v>2332</v>
      </c>
      <c r="C2709" s="2"/>
      <c r="D2709" s="1" t="s">
        <v>266</v>
      </c>
      <c r="E2709" s="1">
        <v>85299049</v>
      </c>
      <c r="F2709" s="1" t="s">
        <v>266</v>
      </c>
      <c r="G2709" s="1" t="s">
        <v>2316</v>
      </c>
      <c r="H2709" s="18">
        <v>26.95</v>
      </c>
      <c r="I2709" s="19">
        <f t="shared" si="129"/>
        <v>38.5</v>
      </c>
      <c r="J2709" s="19">
        <f t="shared" si="131"/>
        <v>44.916666666666664</v>
      </c>
      <c r="K2709" s="4"/>
    </row>
    <row r="2710" spans="1:11" x14ac:dyDescent="0.25">
      <c r="A2710" s="4" t="s">
        <v>264</v>
      </c>
      <c r="B2710" s="1" t="s">
        <v>2333</v>
      </c>
      <c r="C2710" s="2"/>
      <c r="D2710" s="1" t="s">
        <v>266</v>
      </c>
      <c r="E2710" s="1">
        <v>85299049</v>
      </c>
      <c r="F2710" s="1" t="s">
        <v>266</v>
      </c>
      <c r="G2710" s="1" t="s">
        <v>2316</v>
      </c>
      <c r="H2710" s="18">
        <v>10.768999999999998</v>
      </c>
      <c r="I2710" s="19">
        <f t="shared" si="129"/>
        <v>15.384285714285713</v>
      </c>
      <c r="J2710" s="19">
        <f t="shared" si="131"/>
        <v>17.948333333333331</v>
      </c>
      <c r="K2710" s="4"/>
    </row>
    <row r="2711" spans="1:11" x14ac:dyDescent="0.25">
      <c r="A2711" s="4" t="s">
        <v>264</v>
      </c>
      <c r="B2711" s="1" t="s">
        <v>2334</v>
      </c>
      <c r="C2711" s="2"/>
      <c r="D2711" s="1" t="s">
        <v>266</v>
      </c>
      <c r="E2711" s="1">
        <v>85299049</v>
      </c>
      <c r="F2711" s="1" t="s">
        <v>266</v>
      </c>
      <c r="G2711" s="1" t="s">
        <v>2316</v>
      </c>
      <c r="H2711" s="18">
        <v>37.729999999999997</v>
      </c>
      <c r="I2711" s="19">
        <f t="shared" si="129"/>
        <v>53.9</v>
      </c>
      <c r="J2711" s="19">
        <f t="shared" si="131"/>
        <v>62.883333333333333</v>
      </c>
      <c r="K2711" s="4"/>
    </row>
    <row r="2712" spans="1:11" x14ac:dyDescent="0.25">
      <c r="A2712" s="4" t="s">
        <v>264</v>
      </c>
      <c r="B2712" s="1" t="s">
        <v>2335</v>
      </c>
      <c r="C2712" s="2"/>
      <c r="D2712" s="1" t="s">
        <v>266</v>
      </c>
      <c r="E2712" s="1">
        <v>85299049</v>
      </c>
      <c r="F2712" s="1" t="s">
        <v>266</v>
      </c>
      <c r="G2712" s="1" t="s">
        <v>2316</v>
      </c>
      <c r="H2712" s="18">
        <v>13.75</v>
      </c>
      <c r="I2712" s="19">
        <f t="shared" si="129"/>
        <v>19.642857142857142</v>
      </c>
      <c r="J2712" s="19">
        <f t="shared" si="131"/>
        <v>22.916666666666668</v>
      </c>
      <c r="K2712" s="4"/>
    </row>
    <row r="2713" spans="1:11" x14ac:dyDescent="0.25">
      <c r="A2713" s="4" t="s">
        <v>264</v>
      </c>
      <c r="B2713" s="1" t="s">
        <v>2336</v>
      </c>
      <c r="C2713" s="2"/>
      <c r="D2713" s="1" t="s">
        <v>266</v>
      </c>
      <c r="E2713" s="1">
        <v>85299049</v>
      </c>
      <c r="F2713" s="1" t="s">
        <v>266</v>
      </c>
      <c r="G2713" s="1" t="s">
        <v>2316</v>
      </c>
      <c r="H2713" s="18">
        <v>32.339999999999996</v>
      </c>
      <c r="I2713" s="19">
        <f t="shared" si="129"/>
        <v>46.199999999999996</v>
      </c>
      <c r="J2713" s="19">
        <f t="shared" si="131"/>
        <v>53.9</v>
      </c>
      <c r="K2713" s="4"/>
    </row>
    <row r="2714" spans="1:11" x14ac:dyDescent="0.25">
      <c r="A2714" s="4" t="s">
        <v>264</v>
      </c>
      <c r="B2714" s="1" t="s">
        <v>2337</v>
      </c>
      <c r="C2714" s="2"/>
      <c r="D2714" s="1" t="s">
        <v>266</v>
      </c>
      <c r="E2714" s="1">
        <v>85299049</v>
      </c>
      <c r="F2714" s="1" t="s">
        <v>266</v>
      </c>
      <c r="G2714" s="1" t="s">
        <v>2316</v>
      </c>
      <c r="H2714" s="18">
        <v>15.4</v>
      </c>
      <c r="I2714" s="19">
        <f t="shared" si="129"/>
        <v>22.000000000000004</v>
      </c>
      <c r="J2714" s="19">
        <f t="shared" si="131"/>
        <v>25.666666666666668</v>
      </c>
      <c r="K2714" s="4"/>
    </row>
    <row r="2715" spans="1:11" x14ac:dyDescent="0.25">
      <c r="A2715" s="4" t="s">
        <v>264</v>
      </c>
      <c r="B2715" s="1" t="s">
        <v>2338</v>
      </c>
      <c r="C2715" s="2"/>
      <c r="D2715" s="1" t="s">
        <v>266</v>
      </c>
      <c r="E2715" s="1">
        <v>85299049</v>
      </c>
      <c r="F2715" s="1" t="s">
        <v>266</v>
      </c>
      <c r="G2715" s="1" t="s">
        <v>2316</v>
      </c>
      <c r="H2715" s="18">
        <v>29.7</v>
      </c>
      <c r="I2715" s="19">
        <f t="shared" si="129"/>
        <v>42.428571428571431</v>
      </c>
      <c r="J2715" s="19">
        <f t="shared" si="131"/>
        <v>49.5</v>
      </c>
      <c r="K2715" s="4"/>
    </row>
    <row r="2716" spans="1:11" x14ac:dyDescent="0.25">
      <c r="A2716" s="4" t="s">
        <v>264</v>
      </c>
      <c r="B2716" s="1" t="s">
        <v>2339</v>
      </c>
      <c r="C2716" s="2"/>
      <c r="D2716" s="1" t="s">
        <v>266</v>
      </c>
      <c r="E2716" s="1">
        <v>85299049</v>
      </c>
      <c r="F2716" s="1" t="s">
        <v>266</v>
      </c>
      <c r="G2716" s="1" t="s">
        <v>2316</v>
      </c>
      <c r="H2716" s="18">
        <v>26.95</v>
      </c>
      <c r="I2716" s="19">
        <f t="shared" si="129"/>
        <v>38.5</v>
      </c>
      <c r="J2716" s="19">
        <f t="shared" si="131"/>
        <v>44.916666666666664</v>
      </c>
      <c r="K2716" s="4"/>
    </row>
    <row r="2717" spans="1:11" x14ac:dyDescent="0.25">
      <c r="A2717" s="4" t="s">
        <v>264</v>
      </c>
      <c r="B2717" s="1" t="s">
        <v>2340</v>
      </c>
      <c r="C2717" s="2"/>
      <c r="D2717" s="1" t="s">
        <v>266</v>
      </c>
      <c r="E2717" s="1">
        <v>85299049</v>
      </c>
      <c r="F2717" s="1" t="s">
        <v>266</v>
      </c>
      <c r="G2717" s="1" t="s">
        <v>2316</v>
      </c>
      <c r="H2717" s="18">
        <v>27.5</v>
      </c>
      <c r="I2717" s="19">
        <f t="shared" si="129"/>
        <v>39.285714285714285</v>
      </c>
      <c r="J2717" s="19">
        <f t="shared" si="131"/>
        <v>45.833333333333336</v>
      </c>
      <c r="K2717" s="4"/>
    </row>
    <row r="2718" spans="1:11" x14ac:dyDescent="0.25">
      <c r="A2718" s="4" t="s">
        <v>264</v>
      </c>
      <c r="B2718" s="1" t="s">
        <v>2341</v>
      </c>
      <c r="C2718" s="2"/>
      <c r="D2718" s="1" t="s">
        <v>266</v>
      </c>
      <c r="E2718" s="1">
        <v>85299049</v>
      </c>
      <c r="F2718" s="1" t="s">
        <v>266</v>
      </c>
      <c r="G2718" s="1" t="s">
        <v>2316</v>
      </c>
      <c r="H2718" s="18">
        <v>27.5</v>
      </c>
      <c r="I2718" s="19">
        <f t="shared" si="129"/>
        <v>39.285714285714285</v>
      </c>
      <c r="J2718" s="19">
        <f t="shared" si="131"/>
        <v>45.833333333333336</v>
      </c>
      <c r="K2718" s="4"/>
    </row>
    <row r="2719" spans="1:11" x14ac:dyDescent="0.25">
      <c r="A2719" s="4" t="s">
        <v>264</v>
      </c>
      <c r="B2719" s="1" t="s">
        <v>2342</v>
      </c>
      <c r="C2719" s="2"/>
      <c r="D2719" s="1" t="s">
        <v>266</v>
      </c>
      <c r="E2719" s="1">
        <v>85299049</v>
      </c>
      <c r="F2719" s="1" t="s">
        <v>266</v>
      </c>
      <c r="G2719" s="1" t="s">
        <v>2316</v>
      </c>
      <c r="H2719" s="18">
        <v>30.184000000000001</v>
      </c>
      <c r="I2719" s="19">
        <f t="shared" si="129"/>
        <v>43.120000000000005</v>
      </c>
      <c r="J2719" s="19">
        <f t="shared" si="131"/>
        <v>50.306666666666672</v>
      </c>
      <c r="K2719" s="4"/>
    </row>
    <row r="2720" spans="1:11" x14ac:dyDescent="0.25">
      <c r="A2720" s="4" t="s">
        <v>264</v>
      </c>
      <c r="B2720" s="1" t="s">
        <v>2343</v>
      </c>
      <c r="C2720" s="2"/>
      <c r="D2720" s="1" t="s">
        <v>266</v>
      </c>
      <c r="E2720" s="1">
        <v>85299049</v>
      </c>
      <c r="F2720" s="1" t="s">
        <v>266</v>
      </c>
      <c r="G2720" s="1" t="s">
        <v>2316</v>
      </c>
      <c r="H2720" s="18">
        <v>30.184000000000001</v>
      </c>
      <c r="I2720" s="19">
        <f t="shared" si="129"/>
        <v>43.120000000000005</v>
      </c>
      <c r="J2720" s="19">
        <f t="shared" si="131"/>
        <v>50.306666666666672</v>
      </c>
      <c r="K2720" s="4"/>
    </row>
    <row r="2721" spans="1:11" x14ac:dyDescent="0.25">
      <c r="A2721" s="4" t="s">
        <v>264</v>
      </c>
      <c r="B2721" s="1" t="s">
        <v>2344</v>
      </c>
      <c r="C2721" s="2"/>
      <c r="D2721" s="1" t="s">
        <v>266</v>
      </c>
      <c r="E2721" s="1">
        <v>85299049</v>
      </c>
      <c r="F2721" s="1" t="s">
        <v>266</v>
      </c>
      <c r="G2721" s="1" t="s">
        <v>2316</v>
      </c>
      <c r="H2721" s="18">
        <v>32.559251366666672</v>
      </c>
      <c r="I2721" s="19">
        <f t="shared" si="129"/>
        <v>46.513216238095247</v>
      </c>
      <c r="J2721" s="19">
        <f t="shared" si="131"/>
        <v>54.265418944444455</v>
      </c>
      <c r="K2721" s="4"/>
    </row>
    <row r="2722" spans="1:11" x14ac:dyDescent="0.25">
      <c r="A2722" s="4" t="s">
        <v>264</v>
      </c>
      <c r="B2722" s="1" t="s">
        <v>2345</v>
      </c>
      <c r="C2722" s="2"/>
      <c r="D2722" s="1" t="s">
        <v>266</v>
      </c>
      <c r="E2722" s="1">
        <v>85299049</v>
      </c>
      <c r="F2722" s="1" t="s">
        <v>266</v>
      </c>
      <c r="G2722" s="1" t="s">
        <v>2316</v>
      </c>
      <c r="H2722" s="18">
        <v>21.560000000000002</v>
      </c>
      <c r="I2722" s="19">
        <f t="shared" si="129"/>
        <v>30.800000000000004</v>
      </c>
      <c r="J2722" s="19">
        <f t="shared" si="131"/>
        <v>35.933333333333337</v>
      </c>
      <c r="K2722" s="4"/>
    </row>
    <row r="2723" spans="1:11" x14ac:dyDescent="0.25">
      <c r="A2723" s="4" t="s">
        <v>264</v>
      </c>
      <c r="B2723" s="1" t="s">
        <v>2346</v>
      </c>
      <c r="C2723" s="2"/>
      <c r="D2723" s="1" t="s">
        <v>266</v>
      </c>
      <c r="E2723" s="1">
        <v>85299049</v>
      </c>
      <c r="F2723" s="1" t="s">
        <v>266</v>
      </c>
      <c r="G2723" s="1" t="s">
        <v>2316</v>
      </c>
      <c r="H2723" s="18">
        <v>13.75</v>
      </c>
      <c r="I2723" s="19">
        <f t="shared" si="129"/>
        <v>19.642857142857142</v>
      </c>
      <c r="J2723" s="19">
        <f t="shared" si="131"/>
        <v>22.916666666666668</v>
      </c>
      <c r="K2723" s="4"/>
    </row>
    <row r="2724" spans="1:11" x14ac:dyDescent="0.25">
      <c r="A2724" s="4" t="s">
        <v>264</v>
      </c>
      <c r="B2724" s="1" t="s">
        <v>2347</v>
      </c>
      <c r="C2724" s="2"/>
      <c r="D2724" s="1" t="s">
        <v>266</v>
      </c>
      <c r="E2724" s="1">
        <v>85299049</v>
      </c>
      <c r="F2724" s="1" t="s">
        <v>266</v>
      </c>
      <c r="G2724" s="1" t="s">
        <v>2316</v>
      </c>
      <c r="H2724" s="18">
        <v>2.6840000000000002</v>
      </c>
      <c r="I2724" s="19">
        <f t="shared" ref="I2724:I2787" si="132">H2724/0.7</f>
        <v>3.834285714285715</v>
      </c>
      <c r="J2724" s="19">
        <f t="shared" si="131"/>
        <v>4.4733333333333336</v>
      </c>
      <c r="K2724" s="4"/>
    </row>
    <row r="2725" spans="1:11" x14ac:dyDescent="0.25">
      <c r="A2725" s="4" t="s">
        <v>264</v>
      </c>
      <c r="B2725" s="1" t="s">
        <v>2348</v>
      </c>
      <c r="C2725" s="2"/>
      <c r="D2725" s="1" t="s">
        <v>266</v>
      </c>
      <c r="E2725" s="1">
        <v>85299049</v>
      </c>
      <c r="F2725" s="1" t="s">
        <v>266</v>
      </c>
      <c r="G2725" s="1" t="s">
        <v>2316</v>
      </c>
      <c r="H2725" s="18">
        <v>3.2021144333333331</v>
      </c>
      <c r="I2725" s="19">
        <f t="shared" si="132"/>
        <v>4.5744491904761908</v>
      </c>
      <c r="J2725" s="19">
        <f t="shared" ref="J2725:J2750" si="133">H2725/0.6</f>
        <v>5.3368573888888884</v>
      </c>
      <c r="K2725" s="4"/>
    </row>
    <row r="2726" spans="1:11" x14ac:dyDescent="0.25">
      <c r="A2726" s="4" t="s">
        <v>264</v>
      </c>
      <c r="B2726" s="1" t="s">
        <v>2349</v>
      </c>
      <c r="C2726" s="2"/>
      <c r="D2726" s="1" t="s">
        <v>266</v>
      </c>
      <c r="E2726" s="1">
        <v>85299049</v>
      </c>
      <c r="F2726" s="1" t="s">
        <v>266</v>
      </c>
      <c r="G2726" s="1" t="s">
        <v>2316</v>
      </c>
      <c r="H2726" s="18">
        <v>3.6015799999999998</v>
      </c>
      <c r="I2726" s="19">
        <f t="shared" si="132"/>
        <v>5.1451142857142855</v>
      </c>
      <c r="J2726" s="19">
        <f t="shared" si="133"/>
        <v>6.0026333333333328</v>
      </c>
      <c r="K2726" s="4"/>
    </row>
    <row r="2727" spans="1:11" x14ac:dyDescent="0.25">
      <c r="A2727" s="4" t="s">
        <v>264</v>
      </c>
      <c r="B2727" s="1" t="s">
        <v>2350</v>
      </c>
      <c r="C2727" s="2"/>
      <c r="D2727" s="1" t="s">
        <v>266</v>
      </c>
      <c r="E2727" s="1">
        <v>85299049</v>
      </c>
      <c r="F2727" s="1" t="s">
        <v>266</v>
      </c>
      <c r="G2727" s="1" t="s">
        <v>2316</v>
      </c>
      <c r="H2727" s="18">
        <v>4.851</v>
      </c>
      <c r="I2727" s="19">
        <f t="shared" si="132"/>
        <v>6.9300000000000006</v>
      </c>
      <c r="J2727" s="19">
        <f t="shared" si="133"/>
        <v>8.0850000000000009</v>
      </c>
      <c r="K2727" s="4"/>
    </row>
    <row r="2728" spans="1:11" x14ac:dyDescent="0.25">
      <c r="A2728" s="4" t="s">
        <v>264</v>
      </c>
      <c r="B2728" s="1" t="s">
        <v>2351</v>
      </c>
      <c r="C2728" s="2"/>
      <c r="D2728" s="1" t="s">
        <v>266</v>
      </c>
      <c r="E2728" s="1">
        <v>85299049</v>
      </c>
      <c r="F2728" s="1" t="s">
        <v>266</v>
      </c>
      <c r="G2728" s="1" t="s">
        <v>2316</v>
      </c>
      <c r="H2728" s="18">
        <v>4.3010000000000002</v>
      </c>
      <c r="I2728" s="19">
        <f t="shared" si="132"/>
        <v>6.144285714285715</v>
      </c>
      <c r="J2728" s="19">
        <f t="shared" si="133"/>
        <v>7.1683333333333339</v>
      </c>
      <c r="K2728" s="4"/>
    </row>
    <row r="2729" spans="1:11" x14ac:dyDescent="0.25">
      <c r="A2729" s="4" t="s">
        <v>264</v>
      </c>
      <c r="B2729" s="1" t="s">
        <v>2352</v>
      </c>
      <c r="C2729" s="2"/>
      <c r="D2729" s="1" t="s">
        <v>266</v>
      </c>
      <c r="E2729" s="1">
        <v>85299049</v>
      </c>
      <c r="F2729" s="1" t="s">
        <v>266</v>
      </c>
      <c r="G2729" s="1" t="s">
        <v>2316</v>
      </c>
      <c r="H2729" s="18">
        <v>3.7730000000000001</v>
      </c>
      <c r="I2729" s="19">
        <f t="shared" si="132"/>
        <v>5.3900000000000006</v>
      </c>
      <c r="J2729" s="19">
        <f t="shared" si="133"/>
        <v>6.288333333333334</v>
      </c>
      <c r="K2729" s="4"/>
    </row>
    <row r="2730" spans="1:11" x14ac:dyDescent="0.25">
      <c r="A2730" s="4" t="s">
        <v>264</v>
      </c>
      <c r="B2730" s="1" t="s">
        <v>2353</v>
      </c>
      <c r="C2730" s="2"/>
      <c r="D2730" s="1" t="s">
        <v>266</v>
      </c>
      <c r="E2730" s="1">
        <v>85299049</v>
      </c>
      <c r="F2730" s="1" t="s">
        <v>266</v>
      </c>
      <c r="G2730" s="1" t="s">
        <v>2316</v>
      </c>
      <c r="H2730" s="18">
        <v>3.2230000000000003</v>
      </c>
      <c r="I2730" s="19">
        <f t="shared" si="132"/>
        <v>4.604285714285715</v>
      </c>
      <c r="J2730" s="19">
        <f t="shared" si="133"/>
        <v>5.371666666666667</v>
      </c>
      <c r="K2730" s="4"/>
    </row>
    <row r="2731" spans="1:11" x14ac:dyDescent="0.25">
      <c r="A2731" s="4" t="s">
        <v>264</v>
      </c>
      <c r="B2731" s="1" t="s">
        <v>2354</v>
      </c>
      <c r="C2731" s="2"/>
      <c r="D2731" s="1" t="s">
        <v>266</v>
      </c>
      <c r="E2731" s="1">
        <v>85299049</v>
      </c>
      <c r="F2731" s="1" t="s">
        <v>266</v>
      </c>
      <c r="G2731" s="1" t="s">
        <v>2316</v>
      </c>
      <c r="H2731" s="18">
        <v>5.665</v>
      </c>
      <c r="I2731" s="19">
        <f t="shared" si="132"/>
        <v>8.0928571428571434</v>
      </c>
      <c r="J2731" s="19">
        <f t="shared" si="133"/>
        <v>9.4416666666666664</v>
      </c>
      <c r="K2731" s="4"/>
    </row>
    <row r="2732" spans="1:11" x14ac:dyDescent="0.25">
      <c r="A2732" s="4" t="s">
        <v>264</v>
      </c>
      <c r="B2732" s="1" t="s">
        <v>2355</v>
      </c>
      <c r="C2732" s="2"/>
      <c r="D2732" s="1" t="s">
        <v>266</v>
      </c>
      <c r="E2732" s="1">
        <v>85299049</v>
      </c>
      <c r="F2732" s="1" t="s">
        <v>266</v>
      </c>
      <c r="G2732" s="1" t="s">
        <v>2316</v>
      </c>
      <c r="H2732" s="18">
        <v>2.431</v>
      </c>
      <c r="I2732" s="19">
        <f t="shared" si="132"/>
        <v>3.4728571428571433</v>
      </c>
      <c r="J2732" s="19">
        <f t="shared" si="133"/>
        <v>4.0516666666666667</v>
      </c>
      <c r="K2732" s="4"/>
    </row>
    <row r="2733" spans="1:11" x14ac:dyDescent="0.25">
      <c r="A2733" s="4" t="s">
        <v>264</v>
      </c>
      <c r="B2733" s="1" t="s">
        <v>2356</v>
      </c>
      <c r="C2733" s="2"/>
      <c r="D2733" s="1" t="s">
        <v>266</v>
      </c>
      <c r="E2733" s="1">
        <v>85299049</v>
      </c>
      <c r="F2733" s="1" t="s">
        <v>266</v>
      </c>
      <c r="G2733" s="1" t="s">
        <v>2316</v>
      </c>
      <c r="H2733" s="18">
        <v>10.67</v>
      </c>
      <c r="I2733" s="19">
        <f t="shared" si="132"/>
        <v>15.242857142857144</v>
      </c>
      <c r="J2733" s="19">
        <f t="shared" si="133"/>
        <v>17.783333333333335</v>
      </c>
      <c r="K2733" s="4"/>
    </row>
    <row r="2734" spans="1:11" x14ac:dyDescent="0.25">
      <c r="A2734" s="4" t="s">
        <v>264</v>
      </c>
      <c r="B2734" s="1" t="s">
        <v>2357</v>
      </c>
      <c r="C2734" s="2"/>
      <c r="D2734" s="1" t="s">
        <v>266</v>
      </c>
      <c r="E2734" s="1">
        <v>85299049</v>
      </c>
      <c r="F2734" s="1" t="s">
        <v>266</v>
      </c>
      <c r="G2734" s="1" t="s">
        <v>2316</v>
      </c>
      <c r="H2734" s="18">
        <v>11.348656033333333</v>
      </c>
      <c r="I2734" s="19">
        <f t="shared" si="132"/>
        <v>16.212365761904763</v>
      </c>
      <c r="J2734" s="19">
        <f t="shared" si="133"/>
        <v>18.91442672222222</v>
      </c>
      <c r="K2734" s="4"/>
    </row>
    <row r="2735" spans="1:11" x14ac:dyDescent="0.25">
      <c r="A2735" s="4" t="s">
        <v>264</v>
      </c>
      <c r="B2735" s="1" t="s">
        <v>2358</v>
      </c>
      <c r="C2735" s="2"/>
      <c r="D2735" s="1" t="s">
        <v>266</v>
      </c>
      <c r="E2735" s="1">
        <v>85299049</v>
      </c>
      <c r="F2735" s="1" t="s">
        <v>266</v>
      </c>
      <c r="G2735" s="1" t="s">
        <v>2316</v>
      </c>
      <c r="H2735" s="18">
        <v>4.851</v>
      </c>
      <c r="I2735" s="19">
        <f t="shared" si="132"/>
        <v>6.9300000000000006</v>
      </c>
      <c r="J2735" s="19">
        <f t="shared" si="133"/>
        <v>8.0850000000000009</v>
      </c>
      <c r="K2735" s="4"/>
    </row>
    <row r="2736" spans="1:11" x14ac:dyDescent="0.25">
      <c r="A2736" s="4" t="s">
        <v>264</v>
      </c>
      <c r="B2736" s="1" t="s">
        <v>2359</v>
      </c>
      <c r="C2736" s="2"/>
      <c r="D2736" s="1" t="s">
        <v>266</v>
      </c>
      <c r="E2736" s="1">
        <v>85299049</v>
      </c>
      <c r="F2736" s="1" t="s">
        <v>266</v>
      </c>
      <c r="G2736" s="1" t="s">
        <v>2316</v>
      </c>
      <c r="H2736" s="18">
        <v>3.7730000000000001</v>
      </c>
      <c r="I2736" s="19">
        <f t="shared" si="132"/>
        <v>5.3900000000000006</v>
      </c>
      <c r="J2736" s="19">
        <f t="shared" si="133"/>
        <v>6.288333333333334</v>
      </c>
      <c r="K2736" s="4"/>
    </row>
    <row r="2737" spans="1:11" x14ac:dyDescent="0.25">
      <c r="A2737" s="4" t="s">
        <v>264</v>
      </c>
      <c r="B2737" s="1" t="s">
        <v>2360</v>
      </c>
      <c r="C2737" s="2"/>
      <c r="D2737" s="1" t="s">
        <v>266</v>
      </c>
      <c r="E2737" s="1">
        <v>85299049</v>
      </c>
      <c r="F2737" s="1" t="s">
        <v>266</v>
      </c>
      <c r="G2737" s="1" t="s">
        <v>2316</v>
      </c>
      <c r="H2737" s="18">
        <v>3.8310354999999996</v>
      </c>
      <c r="I2737" s="19">
        <f t="shared" si="132"/>
        <v>5.4729078571428573</v>
      </c>
      <c r="J2737" s="19">
        <f t="shared" si="133"/>
        <v>6.3850591666666663</v>
      </c>
      <c r="K2737" s="4"/>
    </row>
    <row r="2738" spans="1:11" x14ac:dyDescent="0.25">
      <c r="A2738" s="4" t="s">
        <v>264</v>
      </c>
      <c r="B2738" s="1" t="s">
        <v>2361</v>
      </c>
      <c r="C2738" s="2"/>
      <c r="D2738" s="1" t="s">
        <v>266</v>
      </c>
      <c r="E2738" s="1">
        <v>85299049</v>
      </c>
      <c r="F2738" s="1" t="s">
        <v>266</v>
      </c>
      <c r="G2738" s="1" t="s">
        <v>2316</v>
      </c>
      <c r="H2738" s="18">
        <v>8.6240000000000006</v>
      </c>
      <c r="I2738" s="19">
        <f t="shared" si="132"/>
        <v>12.320000000000002</v>
      </c>
      <c r="J2738" s="19">
        <f t="shared" si="133"/>
        <v>14.373333333333335</v>
      </c>
      <c r="K2738" s="4"/>
    </row>
    <row r="2739" spans="1:11" x14ac:dyDescent="0.25">
      <c r="A2739" s="4" t="s">
        <v>264</v>
      </c>
      <c r="B2739" s="1" t="s">
        <v>2362</v>
      </c>
      <c r="C2739" s="2"/>
      <c r="D2739" s="1" t="s">
        <v>266</v>
      </c>
      <c r="E2739" s="1">
        <v>85299049</v>
      </c>
      <c r="F2739" s="1" t="s">
        <v>266</v>
      </c>
      <c r="G2739" s="1" t="s">
        <v>2316</v>
      </c>
      <c r="H2739" s="18">
        <v>3.7730000000000001</v>
      </c>
      <c r="I2739" s="19">
        <f t="shared" si="132"/>
        <v>5.3900000000000006</v>
      </c>
      <c r="J2739" s="19">
        <f t="shared" si="133"/>
        <v>6.288333333333334</v>
      </c>
      <c r="K2739" s="4"/>
    </row>
    <row r="2740" spans="1:11" x14ac:dyDescent="0.25">
      <c r="A2740" s="4" t="s">
        <v>264</v>
      </c>
      <c r="B2740" s="1" t="s">
        <v>2363</v>
      </c>
      <c r="C2740" s="2"/>
      <c r="D2740" s="1" t="s">
        <v>266</v>
      </c>
      <c r="E2740" s="1">
        <v>85299049</v>
      </c>
      <c r="F2740" s="1" t="s">
        <v>266</v>
      </c>
      <c r="G2740" s="1" t="s">
        <v>2316</v>
      </c>
      <c r="H2740" s="18">
        <v>18.314999999999998</v>
      </c>
      <c r="I2740" s="19">
        <f t="shared" si="132"/>
        <v>26.164285714285711</v>
      </c>
      <c r="J2740" s="19">
        <f t="shared" si="133"/>
        <v>30.524999999999999</v>
      </c>
      <c r="K2740" s="4"/>
    </row>
    <row r="2741" spans="1:11" x14ac:dyDescent="0.25">
      <c r="A2741" s="4" t="s">
        <v>264</v>
      </c>
      <c r="B2741" s="1" t="s">
        <v>2364</v>
      </c>
      <c r="C2741" s="2"/>
      <c r="D2741" s="1" t="s">
        <v>266</v>
      </c>
      <c r="E2741" s="1">
        <v>85299049</v>
      </c>
      <c r="F2741" s="1" t="s">
        <v>266</v>
      </c>
      <c r="G2741" s="1" t="s">
        <v>2316</v>
      </c>
      <c r="H2741" s="18">
        <v>10.768999999999998</v>
      </c>
      <c r="I2741" s="19">
        <f t="shared" si="132"/>
        <v>15.384285714285713</v>
      </c>
      <c r="J2741" s="19">
        <f t="shared" si="133"/>
        <v>17.948333333333331</v>
      </c>
      <c r="K2741" s="4"/>
    </row>
    <row r="2742" spans="1:11" x14ac:dyDescent="0.25">
      <c r="A2742" s="4" t="s">
        <v>264</v>
      </c>
      <c r="B2742" s="1" t="s">
        <v>2365</v>
      </c>
      <c r="C2742" s="2"/>
      <c r="D2742" s="1" t="s">
        <v>266</v>
      </c>
      <c r="E2742" s="1">
        <v>85299049</v>
      </c>
      <c r="F2742" s="1" t="s">
        <v>266</v>
      </c>
      <c r="G2742" s="1" t="s">
        <v>2316</v>
      </c>
      <c r="H2742" s="18">
        <v>10.768999999999998</v>
      </c>
      <c r="I2742" s="19">
        <f t="shared" si="132"/>
        <v>15.384285714285713</v>
      </c>
      <c r="J2742" s="19">
        <f t="shared" si="133"/>
        <v>17.948333333333331</v>
      </c>
      <c r="K2742" s="4"/>
    </row>
    <row r="2743" spans="1:11" x14ac:dyDescent="0.25">
      <c r="A2743" s="4" t="s">
        <v>264</v>
      </c>
      <c r="B2743" s="1" t="s">
        <v>2366</v>
      </c>
      <c r="C2743" s="2"/>
      <c r="D2743" s="1" t="s">
        <v>266</v>
      </c>
      <c r="E2743" s="1">
        <v>85299049</v>
      </c>
      <c r="F2743" s="1" t="s">
        <v>266</v>
      </c>
      <c r="G2743" s="1" t="s">
        <v>2316</v>
      </c>
      <c r="H2743" s="18">
        <v>10.768999999999998</v>
      </c>
      <c r="I2743" s="19">
        <f t="shared" si="132"/>
        <v>15.384285714285713</v>
      </c>
      <c r="J2743" s="19">
        <f t="shared" si="133"/>
        <v>17.948333333333331</v>
      </c>
      <c r="K2743" s="4"/>
    </row>
    <row r="2744" spans="1:11" x14ac:dyDescent="0.25">
      <c r="A2744" s="4" t="s">
        <v>264</v>
      </c>
      <c r="B2744" s="1" t="s">
        <v>2367</v>
      </c>
      <c r="C2744" s="2"/>
      <c r="D2744" s="1" t="s">
        <v>266</v>
      </c>
      <c r="E2744" s="1">
        <v>85299049</v>
      </c>
      <c r="F2744" s="1" t="s">
        <v>266</v>
      </c>
      <c r="G2744" s="1" t="s">
        <v>2316</v>
      </c>
      <c r="H2744" s="18">
        <v>15.4</v>
      </c>
      <c r="I2744" s="19">
        <f t="shared" si="132"/>
        <v>22.000000000000004</v>
      </c>
      <c r="J2744" s="19">
        <f t="shared" si="133"/>
        <v>25.666666666666668</v>
      </c>
      <c r="K2744" s="4"/>
    </row>
    <row r="2745" spans="1:11" x14ac:dyDescent="0.25">
      <c r="A2745" s="4" t="s">
        <v>264</v>
      </c>
      <c r="B2745" s="1" t="s">
        <v>2368</v>
      </c>
      <c r="C2745" s="2"/>
      <c r="D2745" s="1" t="s">
        <v>266</v>
      </c>
      <c r="E2745" s="1">
        <v>85299049</v>
      </c>
      <c r="F2745" s="1" t="s">
        <v>266</v>
      </c>
      <c r="G2745" s="1" t="s">
        <v>2316</v>
      </c>
      <c r="H2745" s="18">
        <v>46.2</v>
      </c>
      <c r="I2745" s="19">
        <f t="shared" si="132"/>
        <v>66.000000000000014</v>
      </c>
      <c r="J2745" s="19">
        <f t="shared" si="133"/>
        <v>77.000000000000014</v>
      </c>
      <c r="K2745" s="4"/>
    </row>
    <row r="2746" spans="1:11" x14ac:dyDescent="0.25">
      <c r="A2746" s="4" t="s">
        <v>264</v>
      </c>
      <c r="B2746" s="1" t="s">
        <v>2369</v>
      </c>
      <c r="C2746" s="2"/>
      <c r="D2746" s="1" t="s">
        <v>266</v>
      </c>
      <c r="E2746" s="1">
        <v>85299049</v>
      </c>
      <c r="F2746" s="1" t="s">
        <v>266</v>
      </c>
      <c r="G2746" s="1" t="s">
        <v>2316</v>
      </c>
      <c r="H2746" s="18">
        <v>35.200000000000003</v>
      </c>
      <c r="I2746" s="19">
        <f t="shared" si="132"/>
        <v>50.285714285714292</v>
      </c>
      <c r="J2746" s="19">
        <f t="shared" si="133"/>
        <v>58.666666666666671</v>
      </c>
      <c r="K2746" s="4"/>
    </row>
    <row r="2747" spans="1:11" x14ac:dyDescent="0.25">
      <c r="A2747" s="4" t="s">
        <v>264</v>
      </c>
      <c r="B2747" s="1" t="s">
        <v>2370</v>
      </c>
      <c r="C2747" s="2"/>
      <c r="D2747" s="1" t="s">
        <v>266</v>
      </c>
      <c r="E2747" s="1">
        <v>85299049</v>
      </c>
      <c r="F2747" s="1" t="s">
        <v>266</v>
      </c>
      <c r="G2747" s="1" t="s">
        <v>2316</v>
      </c>
      <c r="H2747" s="18">
        <v>38.5</v>
      </c>
      <c r="I2747" s="19">
        <f t="shared" si="132"/>
        <v>55</v>
      </c>
      <c r="J2747" s="19">
        <f t="shared" si="133"/>
        <v>64.166666666666671</v>
      </c>
      <c r="K2747" s="4"/>
    </row>
    <row r="2748" spans="1:11" x14ac:dyDescent="0.25">
      <c r="A2748" s="4" t="s">
        <v>264</v>
      </c>
      <c r="B2748" s="1" t="s">
        <v>2371</v>
      </c>
      <c r="C2748" s="2"/>
      <c r="D2748" s="1" t="s">
        <v>266</v>
      </c>
      <c r="E2748" s="1">
        <v>85299049</v>
      </c>
      <c r="F2748" s="1" t="s">
        <v>266</v>
      </c>
      <c r="G2748" s="1" t="s">
        <v>2316</v>
      </c>
      <c r="H2748" s="18">
        <v>45.1</v>
      </c>
      <c r="I2748" s="19">
        <f t="shared" si="132"/>
        <v>64.428571428571431</v>
      </c>
      <c r="J2748" s="19">
        <f t="shared" si="133"/>
        <v>75.166666666666671</v>
      </c>
      <c r="K2748" s="4"/>
    </row>
    <row r="2749" spans="1:11" x14ac:dyDescent="0.25">
      <c r="A2749" s="4" t="s">
        <v>264</v>
      </c>
      <c r="B2749" s="1" t="s">
        <v>2372</v>
      </c>
      <c r="C2749" s="2">
        <v>0.82</v>
      </c>
      <c r="D2749" s="1" t="s">
        <v>266</v>
      </c>
      <c r="E2749" s="1">
        <v>85299049</v>
      </c>
      <c r="F2749" s="1" t="s">
        <v>266</v>
      </c>
      <c r="G2749" s="1" t="s">
        <v>2316</v>
      </c>
      <c r="H2749" s="18">
        <v>45.1</v>
      </c>
      <c r="I2749" s="19">
        <f t="shared" si="132"/>
        <v>64.428571428571431</v>
      </c>
      <c r="J2749" s="19">
        <f t="shared" si="133"/>
        <v>75.166666666666671</v>
      </c>
      <c r="K2749" s="4"/>
    </row>
    <row r="2750" spans="1:11" x14ac:dyDescent="0.25">
      <c r="A2750" s="4" t="s">
        <v>264</v>
      </c>
      <c r="B2750" s="1" t="s">
        <v>2373</v>
      </c>
      <c r="C2750" s="2"/>
      <c r="D2750" s="1" t="s">
        <v>266</v>
      </c>
      <c r="E2750" s="1">
        <v>85299049</v>
      </c>
      <c r="F2750" s="1" t="s">
        <v>266</v>
      </c>
      <c r="G2750" s="1" t="s">
        <v>2316</v>
      </c>
      <c r="H2750" s="18">
        <v>48.4</v>
      </c>
      <c r="I2750" s="19">
        <f t="shared" si="132"/>
        <v>69.142857142857139</v>
      </c>
      <c r="J2750" s="19">
        <f t="shared" si="133"/>
        <v>80.666666666666671</v>
      </c>
      <c r="K2750" s="4"/>
    </row>
    <row r="2751" spans="1:11" x14ac:dyDescent="0.25">
      <c r="A2751" s="4" t="s">
        <v>264</v>
      </c>
      <c r="B2751" s="1" t="s">
        <v>2374</v>
      </c>
      <c r="C2751" s="2"/>
      <c r="D2751" s="1" t="s">
        <v>266</v>
      </c>
      <c r="E2751" s="1">
        <v>85443000</v>
      </c>
      <c r="F2751" s="1" t="s">
        <v>266</v>
      </c>
      <c r="G2751" s="1" t="s">
        <v>2316</v>
      </c>
      <c r="H2751" s="20">
        <v>16.5</v>
      </c>
      <c r="I2751" s="19">
        <f t="shared" si="132"/>
        <v>23.571428571428573</v>
      </c>
      <c r="J2751" s="19">
        <f t="shared" ref="J2751:J2766" si="134">IF(H2751&gt;=90,(H2751/0.7),(H2751/0.6))</f>
        <v>27.5</v>
      </c>
      <c r="K2751" s="4"/>
    </row>
    <row r="2752" spans="1:11" x14ac:dyDescent="0.25">
      <c r="A2752" s="4" t="s">
        <v>264</v>
      </c>
      <c r="B2752" s="1" t="s">
        <v>2375</v>
      </c>
      <c r="C2752" s="2"/>
      <c r="D2752" s="1" t="s">
        <v>266</v>
      </c>
      <c r="E2752" s="1">
        <v>85443000</v>
      </c>
      <c r="F2752" s="1" t="s">
        <v>266</v>
      </c>
      <c r="G2752" s="1" t="s">
        <v>2316</v>
      </c>
      <c r="H2752" s="20">
        <v>16.5</v>
      </c>
      <c r="I2752" s="19">
        <f t="shared" si="132"/>
        <v>23.571428571428573</v>
      </c>
      <c r="J2752" s="19">
        <f t="shared" si="134"/>
        <v>27.5</v>
      </c>
      <c r="K2752" s="4"/>
    </row>
    <row r="2753" spans="1:11" x14ac:dyDescent="0.25">
      <c r="A2753" s="4" t="s">
        <v>264</v>
      </c>
      <c r="B2753" s="1" t="s">
        <v>2376</v>
      </c>
      <c r="C2753" s="2"/>
      <c r="D2753" s="1" t="s">
        <v>266</v>
      </c>
      <c r="E2753" s="1">
        <v>85443000</v>
      </c>
      <c r="F2753" s="1" t="s">
        <v>266</v>
      </c>
      <c r="G2753" s="1" t="s">
        <v>2316</v>
      </c>
      <c r="H2753" s="20">
        <v>17.600000000000001</v>
      </c>
      <c r="I2753" s="19">
        <f t="shared" si="132"/>
        <v>25.142857142857146</v>
      </c>
      <c r="J2753" s="19">
        <f t="shared" si="134"/>
        <v>29.333333333333336</v>
      </c>
      <c r="K2753" s="4"/>
    </row>
    <row r="2754" spans="1:11" x14ac:dyDescent="0.25">
      <c r="A2754" s="4" t="s">
        <v>264</v>
      </c>
      <c r="B2754" s="1" t="s">
        <v>2377</v>
      </c>
      <c r="C2754" s="2">
        <v>0.12</v>
      </c>
      <c r="D2754" s="1" t="s">
        <v>266</v>
      </c>
      <c r="E2754" s="1">
        <v>85443000</v>
      </c>
      <c r="F2754" s="1" t="s">
        <v>266</v>
      </c>
      <c r="G2754" s="1" t="s">
        <v>2316</v>
      </c>
      <c r="H2754" s="20">
        <v>26.4</v>
      </c>
      <c r="I2754" s="19">
        <f t="shared" si="132"/>
        <v>37.714285714285715</v>
      </c>
      <c r="J2754" s="19">
        <f t="shared" si="134"/>
        <v>44</v>
      </c>
      <c r="K2754" s="4"/>
    </row>
    <row r="2755" spans="1:11" x14ac:dyDescent="0.25">
      <c r="A2755" s="4" t="s">
        <v>264</v>
      </c>
      <c r="B2755" s="1" t="s">
        <v>2378</v>
      </c>
      <c r="C2755" s="2"/>
      <c r="D2755" s="1" t="s">
        <v>266</v>
      </c>
      <c r="E2755" s="1">
        <v>85443000</v>
      </c>
      <c r="F2755" s="1" t="s">
        <v>266</v>
      </c>
      <c r="G2755" s="1" t="s">
        <v>2316</v>
      </c>
      <c r="H2755" s="20">
        <v>28.6</v>
      </c>
      <c r="I2755" s="19">
        <f t="shared" si="132"/>
        <v>40.857142857142861</v>
      </c>
      <c r="J2755" s="19">
        <f t="shared" si="134"/>
        <v>47.666666666666671</v>
      </c>
      <c r="K2755" s="4"/>
    </row>
    <row r="2756" spans="1:11" x14ac:dyDescent="0.25">
      <c r="A2756" s="4" t="s">
        <v>264</v>
      </c>
      <c r="B2756" s="1" t="s">
        <v>2379</v>
      </c>
      <c r="C2756" s="2"/>
      <c r="D2756" s="1" t="s">
        <v>266</v>
      </c>
      <c r="E2756" s="1">
        <v>85443000</v>
      </c>
      <c r="F2756" s="1" t="s">
        <v>266</v>
      </c>
      <c r="G2756" s="1" t="s">
        <v>2316</v>
      </c>
      <c r="H2756" s="20">
        <v>26.4</v>
      </c>
      <c r="I2756" s="19">
        <f t="shared" si="132"/>
        <v>37.714285714285715</v>
      </c>
      <c r="J2756" s="19">
        <f t="shared" si="134"/>
        <v>44</v>
      </c>
      <c r="K2756" s="4"/>
    </row>
    <row r="2757" spans="1:11" x14ac:dyDescent="0.25">
      <c r="A2757" s="4" t="s">
        <v>264</v>
      </c>
      <c r="B2757" s="1" t="s">
        <v>2380</v>
      </c>
      <c r="C2757" s="2"/>
      <c r="D2757" s="1" t="s">
        <v>266</v>
      </c>
      <c r="E2757" s="1">
        <v>85443000</v>
      </c>
      <c r="F2757" s="1" t="s">
        <v>266</v>
      </c>
      <c r="G2757" s="1" t="s">
        <v>2316</v>
      </c>
      <c r="H2757" s="20">
        <v>26.4</v>
      </c>
      <c r="I2757" s="19">
        <f t="shared" si="132"/>
        <v>37.714285714285715</v>
      </c>
      <c r="J2757" s="19">
        <f t="shared" si="134"/>
        <v>44</v>
      </c>
      <c r="K2757" s="4"/>
    </row>
    <row r="2758" spans="1:11" x14ac:dyDescent="0.25">
      <c r="A2758" s="4" t="s">
        <v>264</v>
      </c>
      <c r="B2758" s="1" t="s">
        <v>2381</v>
      </c>
      <c r="C2758" s="2"/>
      <c r="D2758" s="1" t="s">
        <v>266</v>
      </c>
      <c r="E2758" s="1">
        <v>85443000</v>
      </c>
      <c r="F2758" s="1" t="s">
        <v>266</v>
      </c>
      <c r="G2758" s="1" t="s">
        <v>2316</v>
      </c>
      <c r="H2758" s="20">
        <v>26.4</v>
      </c>
      <c r="I2758" s="19">
        <f t="shared" si="132"/>
        <v>37.714285714285715</v>
      </c>
      <c r="J2758" s="19">
        <f t="shared" si="134"/>
        <v>44</v>
      </c>
      <c r="K2758" s="4"/>
    </row>
    <row r="2759" spans="1:11" x14ac:dyDescent="0.25">
      <c r="A2759" s="4" t="s">
        <v>264</v>
      </c>
      <c r="B2759" s="1" t="s">
        <v>2382</v>
      </c>
      <c r="C2759" s="2"/>
      <c r="D2759" s="1" t="s">
        <v>266</v>
      </c>
      <c r="E2759" s="1">
        <v>85443000</v>
      </c>
      <c r="F2759" s="1" t="s">
        <v>266</v>
      </c>
      <c r="G2759" s="1" t="s">
        <v>2316</v>
      </c>
      <c r="H2759" s="20">
        <v>16.5</v>
      </c>
      <c r="I2759" s="19">
        <f t="shared" si="132"/>
        <v>23.571428571428573</v>
      </c>
      <c r="J2759" s="19">
        <f t="shared" si="134"/>
        <v>27.5</v>
      </c>
      <c r="K2759" s="4"/>
    </row>
    <row r="2760" spans="1:11" x14ac:dyDescent="0.25">
      <c r="A2760" s="4" t="s">
        <v>264</v>
      </c>
      <c r="B2760" s="1" t="s">
        <v>2383</v>
      </c>
      <c r="C2760" s="2"/>
      <c r="D2760" s="1" t="s">
        <v>266</v>
      </c>
      <c r="E2760" s="1">
        <v>85443000</v>
      </c>
      <c r="F2760" s="1" t="s">
        <v>266</v>
      </c>
      <c r="G2760" s="1" t="s">
        <v>2316</v>
      </c>
      <c r="H2760" s="20">
        <v>38.5</v>
      </c>
      <c r="I2760" s="19">
        <f t="shared" si="132"/>
        <v>55</v>
      </c>
      <c r="J2760" s="19">
        <f t="shared" si="134"/>
        <v>64.166666666666671</v>
      </c>
      <c r="K2760" s="4"/>
    </row>
    <row r="2761" spans="1:11" x14ac:dyDescent="0.25">
      <c r="A2761" s="4" t="s">
        <v>264</v>
      </c>
      <c r="B2761" s="1" t="s">
        <v>2384</v>
      </c>
      <c r="C2761" s="2"/>
      <c r="D2761" s="1" t="s">
        <v>266</v>
      </c>
      <c r="E2761" s="1">
        <v>85443000</v>
      </c>
      <c r="F2761" s="1" t="s">
        <v>266</v>
      </c>
      <c r="G2761" s="1" t="s">
        <v>2316</v>
      </c>
      <c r="H2761" s="20">
        <v>26.4</v>
      </c>
      <c r="I2761" s="19">
        <f t="shared" si="132"/>
        <v>37.714285714285715</v>
      </c>
      <c r="J2761" s="19">
        <f t="shared" si="134"/>
        <v>44</v>
      </c>
      <c r="K2761" s="4"/>
    </row>
    <row r="2762" spans="1:11" x14ac:dyDescent="0.25">
      <c r="A2762" s="4" t="s">
        <v>264</v>
      </c>
      <c r="B2762" s="1" t="s">
        <v>2385</v>
      </c>
      <c r="C2762" s="2"/>
      <c r="D2762" s="1" t="s">
        <v>266</v>
      </c>
      <c r="E2762" s="1">
        <v>85443000</v>
      </c>
      <c r="F2762" s="1" t="s">
        <v>266</v>
      </c>
      <c r="G2762" s="1" t="s">
        <v>2316</v>
      </c>
      <c r="H2762" s="20">
        <v>16.5</v>
      </c>
      <c r="I2762" s="19">
        <f t="shared" si="132"/>
        <v>23.571428571428573</v>
      </c>
      <c r="J2762" s="19">
        <f t="shared" si="134"/>
        <v>27.5</v>
      </c>
      <c r="K2762" s="4"/>
    </row>
    <row r="2763" spans="1:11" x14ac:dyDescent="0.25">
      <c r="A2763" s="4" t="s">
        <v>264</v>
      </c>
      <c r="B2763" s="1" t="s">
        <v>2386</v>
      </c>
      <c r="C2763" s="2"/>
      <c r="D2763" s="1" t="s">
        <v>266</v>
      </c>
      <c r="E2763" s="1">
        <v>85443000</v>
      </c>
      <c r="F2763" s="1" t="s">
        <v>266</v>
      </c>
      <c r="G2763" s="1" t="s">
        <v>2316</v>
      </c>
      <c r="H2763" s="20">
        <v>26.4</v>
      </c>
      <c r="I2763" s="19">
        <f t="shared" si="132"/>
        <v>37.714285714285715</v>
      </c>
      <c r="J2763" s="19">
        <f t="shared" si="134"/>
        <v>44</v>
      </c>
      <c r="K2763" s="4"/>
    </row>
    <row r="2764" spans="1:11" x14ac:dyDescent="0.25">
      <c r="A2764" s="4" t="s">
        <v>264</v>
      </c>
      <c r="B2764" s="1" t="s">
        <v>2387</v>
      </c>
      <c r="C2764" s="2"/>
      <c r="D2764" s="1" t="s">
        <v>266</v>
      </c>
      <c r="E2764" s="1">
        <v>85443000</v>
      </c>
      <c r="F2764" s="1" t="s">
        <v>266</v>
      </c>
      <c r="G2764" s="1" t="s">
        <v>2316</v>
      </c>
      <c r="H2764" s="20">
        <v>26.4</v>
      </c>
      <c r="I2764" s="19">
        <f t="shared" si="132"/>
        <v>37.714285714285715</v>
      </c>
      <c r="J2764" s="19">
        <f t="shared" si="134"/>
        <v>44</v>
      </c>
      <c r="K2764" s="4"/>
    </row>
    <row r="2765" spans="1:11" x14ac:dyDescent="0.25">
      <c r="A2765" s="4" t="s">
        <v>264</v>
      </c>
      <c r="B2765" s="1" t="s">
        <v>2388</v>
      </c>
      <c r="C2765" s="2"/>
      <c r="D2765" s="1" t="s">
        <v>266</v>
      </c>
      <c r="E2765" s="1">
        <v>85443000</v>
      </c>
      <c r="F2765" s="1" t="s">
        <v>266</v>
      </c>
      <c r="G2765" s="1" t="s">
        <v>2316</v>
      </c>
      <c r="H2765" s="20">
        <v>38.5</v>
      </c>
      <c r="I2765" s="19">
        <f t="shared" si="132"/>
        <v>55</v>
      </c>
      <c r="J2765" s="19">
        <f t="shared" si="134"/>
        <v>64.166666666666671</v>
      </c>
      <c r="K2765" s="4"/>
    </row>
    <row r="2766" spans="1:11" x14ac:dyDescent="0.25">
      <c r="A2766" s="4" t="s">
        <v>264</v>
      </c>
      <c r="B2766" s="1" t="s">
        <v>2389</v>
      </c>
      <c r="C2766" s="2"/>
      <c r="D2766" s="1" t="s">
        <v>266</v>
      </c>
      <c r="E2766" s="1">
        <v>85443000</v>
      </c>
      <c r="F2766" s="1" t="s">
        <v>266</v>
      </c>
      <c r="G2766" s="1" t="s">
        <v>2316</v>
      </c>
      <c r="H2766" s="20">
        <v>26.4</v>
      </c>
      <c r="I2766" s="19">
        <f t="shared" si="132"/>
        <v>37.714285714285715</v>
      </c>
      <c r="J2766" s="19">
        <f t="shared" si="134"/>
        <v>44</v>
      </c>
      <c r="K2766" s="4"/>
    </row>
    <row r="2767" spans="1:11" x14ac:dyDescent="0.25">
      <c r="A2767" s="4" t="s">
        <v>264</v>
      </c>
      <c r="B2767" s="1" t="s">
        <v>2390</v>
      </c>
      <c r="C2767" s="2"/>
      <c r="D2767" s="1" t="s">
        <v>266</v>
      </c>
      <c r="E2767" s="1">
        <v>85443000</v>
      </c>
      <c r="F2767" s="1" t="s">
        <v>266</v>
      </c>
      <c r="G2767" s="1" t="s">
        <v>2391</v>
      </c>
      <c r="H2767" s="18">
        <v>14.003</v>
      </c>
      <c r="I2767" s="19">
        <f t="shared" si="132"/>
        <v>20.004285714285714</v>
      </c>
      <c r="J2767" s="19">
        <f t="shared" ref="J2767:J2778" si="135">H2767/0.6</f>
        <v>23.338333333333335</v>
      </c>
      <c r="K2767" s="4"/>
    </row>
    <row r="2768" spans="1:11" x14ac:dyDescent="0.25">
      <c r="A2768" s="4" t="s">
        <v>264</v>
      </c>
      <c r="B2768" s="1" t="s">
        <v>2392</v>
      </c>
      <c r="C2768" s="2"/>
      <c r="D2768" s="1" t="s">
        <v>266</v>
      </c>
      <c r="E2768" s="1">
        <v>85443000</v>
      </c>
      <c r="F2768" s="1" t="s">
        <v>266</v>
      </c>
      <c r="G2768" s="1" t="s">
        <v>2391</v>
      </c>
      <c r="H2768" s="18">
        <v>3.2230000000000003</v>
      </c>
      <c r="I2768" s="19">
        <f t="shared" si="132"/>
        <v>4.604285714285715</v>
      </c>
      <c r="J2768" s="19">
        <f t="shared" si="135"/>
        <v>5.371666666666667</v>
      </c>
      <c r="K2768" s="4"/>
    </row>
    <row r="2769" spans="1:11" x14ac:dyDescent="0.25">
      <c r="A2769" s="4" t="s">
        <v>264</v>
      </c>
      <c r="B2769" s="1" t="s">
        <v>2393</v>
      </c>
      <c r="C2769" s="2">
        <v>0.7</v>
      </c>
      <c r="D2769" s="1" t="s">
        <v>266</v>
      </c>
      <c r="E2769" s="1">
        <v>85299049</v>
      </c>
      <c r="F2769" s="1" t="s">
        <v>266</v>
      </c>
      <c r="G2769" s="1" t="s">
        <v>2391</v>
      </c>
      <c r="H2769" s="18">
        <v>18.7</v>
      </c>
      <c r="I2769" s="19">
        <f t="shared" si="132"/>
        <v>26.714285714285715</v>
      </c>
      <c r="J2769" s="19">
        <f t="shared" si="135"/>
        <v>31.166666666666668</v>
      </c>
      <c r="K2769" s="4"/>
    </row>
    <row r="2770" spans="1:11" x14ac:dyDescent="0.25">
      <c r="A2770" s="4" t="s">
        <v>264</v>
      </c>
      <c r="B2770" s="1" t="s">
        <v>2394</v>
      </c>
      <c r="C2770" s="2">
        <v>0.72</v>
      </c>
      <c r="D2770" s="1" t="s">
        <v>266</v>
      </c>
      <c r="E2770" s="1">
        <v>85299049</v>
      </c>
      <c r="F2770" s="1" t="s">
        <v>266</v>
      </c>
      <c r="G2770" s="1" t="s">
        <v>2391</v>
      </c>
      <c r="H2770" s="18">
        <v>18.7</v>
      </c>
      <c r="I2770" s="19">
        <f t="shared" si="132"/>
        <v>26.714285714285715</v>
      </c>
      <c r="J2770" s="19">
        <f t="shared" si="135"/>
        <v>31.166666666666668</v>
      </c>
      <c r="K2770" s="4"/>
    </row>
    <row r="2771" spans="1:11" x14ac:dyDescent="0.25">
      <c r="A2771" s="4" t="s">
        <v>264</v>
      </c>
      <c r="B2771" s="1" t="s">
        <v>2395</v>
      </c>
      <c r="C2771" s="2">
        <v>0.66</v>
      </c>
      <c r="D2771" s="1" t="s">
        <v>266</v>
      </c>
      <c r="E2771" s="1">
        <v>85299049</v>
      </c>
      <c r="F2771" s="1" t="s">
        <v>266</v>
      </c>
      <c r="G2771" s="1" t="s">
        <v>2391</v>
      </c>
      <c r="H2771" s="18">
        <v>18.7</v>
      </c>
      <c r="I2771" s="19">
        <f t="shared" si="132"/>
        <v>26.714285714285715</v>
      </c>
      <c r="J2771" s="19">
        <f t="shared" si="135"/>
        <v>31.166666666666668</v>
      </c>
      <c r="K2771" s="4"/>
    </row>
    <row r="2772" spans="1:11" x14ac:dyDescent="0.25">
      <c r="A2772" s="4" t="s">
        <v>264</v>
      </c>
      <c r="B2772" s="1" t="s">
        <v>2396</v>
      </c>
      <c r="C2772" s="2">
        <v>0.64</v>
      </c>
      <c r="D2772" s="1" t="s">
        <v>266</v>
      </c>
      <c r="E2772" s="1">
        <v>85299049</v>
      </c>
      <c r="F2772" s="1" t="s">
        <v>266</v>
      </c>
      <c r="G2772" s="1" t="s">
        <v>2391</v>
      </c>
      <c r="H2772" s="18">
        <v>18.7</v>
      </c>
      <c r="I2772" s="19">
        <f t="shared" si="132"/>
        <v>26.714285714285715</v>
      </c>
      <c r="J2772" s="19">
        <f t="shared" si="135"/>
        <v>31.166666666666668</v>
      </c>
      <c r="K2772" s="4"/>
    </row>
    <row r="2773" spans="1:11" x14ac:dyDescent="0.25">
      <c r="A2773" s="4" t="s">
        <v>264</v>
      </c>
      <c r="B2773" s="1" t="s">
        <v>2397</v>
      </c>
      <c r="C2773" s="2"/>
      <c r="D2773" s="1" t="s">
        <v>266</v>
      </c>
      <c r="E2773" s="1">
        <v>85299049</v>
      </c>
      <c r="F2773" s="1" t="s">
        <v>266</v>
      </c>
      <c r="G2773" s="1" t="s">
        <v>2391</v>
      </c>
      <c r="H2773" s="18">
        <v>38.5</v>
      </c>
      <c r="I2773" s="19">
        <f t="shared" si="132"/>
        <v>55</v>
      </c>
      <c r="J2773" s="19">
        <f t="shared" si="135"/>
        <v>64.166666666666671</v>
      </c>
      <c r="K2773" s="4"/>
    </row>
    <row r="2774" spans="1:11" x14ac:dyDescent="0.25">
      <c r="A2774" s="4" t="s">
        <v>264</v>
      </c>
      <c r="B2774" s="1" t="s">
        <v>2398</v>
      </c>
      <c r="C2774" s="2">
        <v>0.56000000000000005</v>
      </c>
      <c r="D2774" s="1" t="s">
        <v>266</v>
      </c>
      <c r="E2774" s="1">
        <v>85299049</v>
      </c>
      <c r="F2774" s="1" t="s">
        <v>266</v>
      </c>
      <c r="G2774" s="1" t="s">
        <v>2391</v>
      </c>
      <c r="H2774" s="18">
        <v>29.7</v>
      </c>
      <c r="I2774" s="19">
        <f t="shared" si="132"/>
        <v>42.428571428571431</v>
      </c>
      <c r="J2774" s="19">
        <f t="shared" si="135"/>
        <v>49.5</v>
      </c>
      <c r="K2774" s="4"/>
    </row>
    <row r="2775" spans="1:11" x14ac:dyDescent="0.25">
      <c r="A2775" s="4" t="s">
        <v>264</v>
      </c>
      <c r="B2775" s="1" t="s">
        <v>2399</v>
      </c>
      <c r="C2775" s="2">
        <v>0.34</v>
      </c>
      <c r="D2775" s="1" t="s">
        <v>266</v>
      </c>
      <c r="E2775" s="1">
        <v>85299049</v>
      </c>
      <c r="F2775" s="1" t="s">
        <v>266</v>
      </c>
      <c r="G2775" s="1" t="s">
        <v>2391</v>
      </c>
      <c r="H2775" s="18">
        <v>40.058999999999997</v>
      </c>
      <c r="I2775" s="19">
        <f t="shared" si="132"/>
        <v>57.227142857142859</v>
      </c>
      <c r="J2775" s="19">
        <f t="shared" si="135"/>
        <v>66.765000000000001</v>
      </c>
      <c r="K2775" s="4"/>
    </row>
    <row r="2776" spans="1:11" x14ac:dyDescent="0.25">
      <c r="A2776" s="4" t="s">
        <v>264</v>
      </c>
      <c r="B2776" s="1" t="s">
        <v>2400</v>
      </c>
      <c r="C2776" s="2"/>
      <c r="D2776" s="1" t="s">
        <v>266</v>
      </c>
      <c r="E2776" s="1">
        <v>85299049</v>
      </c>
      <c r="F2776" s="1" t="s">
        <v>266</v>
      </c>
      <c r="G2776" s="1" t="s">
        <v>2391</v>
      </c>
      <c r="H2776" s="18">
        <v>9.6910000000000007</v>
      </c>
      <c r="I2776" s="19">
        <f t="shared" si="132"/>
        <v>13.844285714285716</v>
      </c>
      <c r="J2776" s="19">
        <f t="shared" si="135"/>
        <v>16.151666666666667</v>
      </c>
      <c r="K2776" s="4"/>
    </row>
    <row r="2777" spans="1:11" x14ac:dyDescent="0.25">
      <c r="A2777" s="4" t="s">
        <v>264</v>
      </c>
      <c r="B2777" s="1" t="s">
        <v>2401</v>
      </c>
      <c r="C2777" s="2"/>
      <c r="D2777" s="1" t="s">
        <v>266</v>
      </c>
      <c r="E2777" s="1">
        <v>85299049</v>
      </c>
      <c r="F2777" s="1" t="s">
        <v>266</v>
      </c>
      <c r="G2777" s="1" t="s">
        <v>2391</v>
      </c>
      <c r="H2777" s="18">
        <v>46.2</v>
      </c>
      <c r="I2777" s="19">
        <f t="shared" si="132"/>
        <v>66.000000000000014</v>
      </c>
      <c r="J2777" s="19">
        <f t="shared" si="135"/>
        <v>77.000000000000014</v>
      </c>
      <c r="K2777" s="4"/>
    </row>
    <row r="2778" spans="1:11" x14ac:dyDescent="0.25">
      <c r="A2778" s="4" t="s">
        <v>264</v>
      </c>
      <c r="B2778" s="1" t="s">
        <v>2402</v>
      </c>
      <c r="C2778" s="2"/>
      <c r="D2778" s="1" t="s">
        <v>266</v>
      </c>
      <c r="E2778" s="1">
        <v>85299049</v>
      </c>
      <c r="F2778" s="1" t="s">
        <v>266</v>
      </c>
      <c r="G2778" s="1" t="s">
        <v>2391</v>
      </c>
      <c r="H2778" s="18">
        <v>126.5</v>
      </c>
      <c r="I2778" s="19">
        <f t="shared" si="132"/>
        <v>180.71428571428572</v>
      </c>
      <c r="J2778" s="19">
        <f t="shared" si="135"/>
        <v>210.83333333333334</v>
      </c>
      <c r="K2778" s="4"/>
    </row>
    <row r="2779" spans="1:11" x14ac:dyDescent="0.25">
      <c r="A2779" s="4" t="s">
        <v>264</v>
      </c>
      <c r="B2779" s="1" t="s">
        <v>2403</v>
      </c>
      <c r="C2779" s="2">
        <v>0.12</v>
      </c>
      <c r="D2779" s="1" t="s">
        <v>266</v>
      </c>
      <c r="E2779" s="1">
        <v>85443000</v>
      </c>
      <c r="F2779" s="1" t="s">
        <v>266</v>
      </c>
      <c r="G2779" s="1" t="s">
        <v>2391</v>
      </c>
      <c r="H2779" s="20">
        <v>26.4</v>
      </c>
      <c r="I2779" s="19">
        <f t="shared" si="132"/>
        <v>37.714285714285715</v>
      </c>
      <c r="J2779" s="19">
        <f t="shared" ref="J2779:J2784" si="136">IF(H2779&gt;=90,(H2779/0.7),(H2779/0.6))</f>
        <v>44</v>
      </c>
      <c r="K2779" s="4"/>
    </row>
    <row r="2780" spans="1:11" x14ac:dyDescent="0.25">
      <c r="A2780" s="4" t="s">
        <v>264</v>
      </c>
      <c r="B2780" s="1" t="s">
        <v>2404</v>
      </c>
      <c r="C2780" s="2">
        <v>0.14000000000000001</v>
      </c>
      <c r="D2780" s="1" t="s">
        <v>266</v>
      </c>
      <c r="E2780" s="1">
        <v>85443000</v>
      </c>
      <c r="F2780" s="1" t="s">
        <v>266</v>
      </c>
      <c r="G2780" s="1" t="s">
        <v>2391</v>
      </c>
      <c r="H2780" s="20">
        <v>26.4</v>
      </c>
      <c r="I2780" s="19">
        <f t="shared" si="132"/>
        <v>37.714285714285715</v>
      </c>
      <c r="J2780" s="19">
        <f t="shared" si="136"/>
        <v>44</v>
      </c>
      <c r="K2780" s="4"/>
    </row>
    <row r="2781" spans="1:11" x14ac:dyDescent="0.25">
      <c r="A2781" s="4" t="s">
        <v>264</v>
      </c>
      <c r="B2781" s="1" t="s">
        <v>2405</v>
      </c>
      <c r="C2781" s="2">
        <v>0.24</v>
      </c>
      <c r="D2781" s="1" t="s">
        <v>266</v>
      </c>
      <c r="E2781" s="1">
        <v>85443000</v>
      </c>
      <c r="F2781" s="1" t="s">
        <v>266</v>
      </c>
      <c r="G2781" s="1" t="s">
        <v>2391</v>
      </c>
      <c r="H2781" s="20">
        <v>121</v>
      </c>
      <c r="I2781" s="19">
        <f t="shared" si="132"/>
        <v>172.85714285714286</v>
      </c>
      <c r="J2781" s="19">
        <f t="shared" si="136"/>
        <v>172.85714285714286</v>
      </c>
      <c r="K2781" s="4"/>
    </row>
    <row r="2782" spans="1:11" x14ac:dyDescent="0.25">
      <c r="A2782" s="4" t="s">
        <v>264</v>
      </c>
      <c r="B2782" s="1" t="s">
        <v>2406</v>
      </c>
      <c r="C2782" s="2">
        <v>0.24</v>
      </c>
      <c r="D2782" s="1" t="s">
        <v>266</v>
      </c>
      <c r="E2782" s="1">
        <v>85443000</v>
      </c>
      <c r="F2782" s="1" t="s">
        <v>266</v>
      </c>
      <c r="G2782" s="1" t="s">
        <v>2391</v>
      </c>
      <c r="H2782" s="20">
        <v>119.9</v>
      </c>
      <c r="I2782" s="19">
        <f t="shared" si="132"/>
        <v>171.28571428571431</v>
      </c>
      <c r="J2782" s="19">
        <f t="shared" si="136"/>
        <v>171.28571428571431</v>
      </c>
      <c r="K2782" s="4"/>
    </row>
    <row r="2783" spans="1:11" x14ac:dyDescent="0.25">
      <c r="A2783" s="4" t="s">
        <v>264</v>
      </c>
      <c r="B2783" s="1" t="s">
        <v>2407</v>
      </c>
      <c r="C2783" s="2">
        <v>0.24</v>
      </c>
      <c r="D2783" s="1" t="s">
        <v>266</v>
      </c>
      <c r="E2783" s="1">
        <v>85443000</v>
      </c>
      <c r="F2783" s="1" t="s">
        <v>266</v>
      </c>
      <c r="G2783" s="1" t="s">
        <v>2391</v>
      </c>
      <c r="H2783" s="20">
        <v>121</v>
      </c>
      <c r="I2783" s="19">
        <f t="shared" si="132"/>
        <v>172.85714285714286</v>
      </c>
      <c r="J2783" s="19">
        <f t="shared" si="136"/>
        <v>172.85714285714286</v>
      </c>
      <c r="K2783" s="4"/>
    </row>
    <row r="2784" spans="1:11" x14ac:dyDescent="0.25">
      <c r="A2784" s="4" t="s">
        <v>264</v>
      </c>
      <c r="B2784" s="1" t="s">
        <v>2408</v>
      </c>
      <c r="C2784" s="2"/>
      <c r="D2784" s="1" t="s">
        <v>266</v>
      </c>
      <c r="E2784" s="1">
        <v>85443000</v>
      </c>
      <c r="F2784" s="1" t="s">
        <v>266</v>
      </c>
      <c r="G2784" s="1" t="s">
        <v>2391</v>
      </c>
      <c r="H2784" s="20">
        <v>121</v>
      </c>
      <c r="I2784" s="19">
        <f t="shared" si="132"/>
        <v>172.85714285714286</v>
      </c>
      <c r="J2784" s="19">
        <f t="shared" si="136"/>
        <v>172.85714285714286</v>
      </c>
      <c r="K2784" s="4"/>
    </row>
    <row r="2785" spans="1:11" x14ac:dyDescent="0.25">
      <c r="A2785" s="4" t="s">
        <v>264</v>
      </c>
      <c r="B2785" s="1" t="s">
        <v>2409</v>
      </c>
      <c r="C2785" s="2"/>
      <c r="D2785" s="1" t="s">
        <v>266</v>
      </c>
      <c r="E2785" s="1">
        <v>85443000</v>
      </c>
      <c r="F2785" s="1" t="s">
        <v>266</v>
      </c>
      <c r="G2785" s="1" t="s">
        <v>2410</v>
      </c>
      <c r="H2785" s="18">
        <v>3.2230000000000003</v>
      </c>
      <c r="I2785" s="19">
        <f t="shared" si="132"/>
        <v>4.604285714285715</v>
      </c>
      <c r="J2785" s="19">
        <f t="shared" ref="J2785:J2791" si="137">H2785/0.6</f>
        <v>5.371666666666667</v>
      </c>
      <c r="K2785" s="4"/>
    </row>
    <row r="2786" spans="1:11" x14ac:dyDescent="0.25">
      <c r="A2786" s="4" t="s">
        <v>264</v>
      </c>
      <c r="B2786" s="1" t="s">
        <v>2411</v>
      </c>
      <c r="C2786" s="2"/>
      <c r="D2786" s="1" t="s">
        <v>266</v>
      </c>
      <c r="E2786" s="1">
        <v>85299049</v>
      </c>
      <c r="F2786" s="1" t="s">
        <v>266</v>
      </c>
      <c r="G2786" s="1" t="s">
        <v>2410</v>
      </c>
      <c r="H2786" s="18">
        <v>10.768999999999998</v>
      </c>
      <c r="I2786" s="19">
        <f t="shared" si="132"/>
        <v>15.384285714285713</v>
      </c>
      <c r="J2786" s="19">
        <f t="shared" si="137"/>
        <v>17.948333333333331</v>
      </c>
      <c r="K2786" s="4"/>
    </row>
    <row r="2787" spans="1:11" x14ac:dyDescent="0.25">
      <c r="A2787" s="4" t="s">
        <v>264</v>
      </c>
      <c r="B2787" s="1" t="s">
        <v>2412</v>
      </c>
      <c r="C2787" s="2"/>
      <c r="D2787" s="1" t="s">
        <v>266</v>
      </c>
      <c r="E2787" s="1">
        <v>85299049</v>
      </c>
      <c r="F2787" s="1" t="s">
        <v>266</v>
      </c>
      <c r="G2787" s="1" t="s">
        <v>2410</v>
      </c>
      <c r="H2787" s="18">
        <v>10.768999999999998</v>
      </c>
      <c r="I2787" s="19">
        <f t="shared" si="132"/>
        <v>15.384285714285713</v>
      </c>
      <c r="J2787" s="19">
        <f t="shared" si="137"/>
        <v>17.948333333333331</v>
      </c>
      <c r="K2787" s="4"/>
    </row>
    <row r="2788" spans="1:11" x14ac:dyDescent="0.25">
      <c r="A2788" s="4" t="s">
        <v>264</v>
      </c>
      <c r="B2788" s="1" t="s">
        <v>2413</v>
      </c>
      <c r="C2788" s="2"/>
      <c r="D2788" s="1" t="s">
        <v>266</v>
      </c>
      <c r="E2788" s="1">
        <v>85299049</v>
      </c>
      <c r="F2788" s="1" t="s">
        <v>266</v>
      </c>
      <c r="G2788" s="1" t="s">
        <v>2410</v>
      </c>
      <c r="H2788" s="18">
        <v>13.806056666666667</v>
      </c>
      <c r="I2788" s="19">
        <f t="shared" ref="I2788:I2851" si="138">H2788/0.7</f>
        <v>19.722938095238096</v>
      </c>
      <c r="J2788" s="19">
        <f t="shared" si="137"/>
        <v>23.010094444444444</v>
      </c>
      <c r="K2788" s="4"/>
    </row>
    <row r="2789" spans="1:11" x14ac:dyDescent="0.25">
      <c r="A2789" s="4" t="s">
        <v>264</v>
      </c>
      <c r="B2789" s="1" t="s">
        <v>2414</v>
      </c>
      <c r="C2789" s="2"/>
      <c r="D2789" s="1" t="s">
        <v>266</v>
      </c>
      <c r="E2789" s="1">
        <v>85299049</v>
      </c>
      <c r="F2789" s="1" t="s">
        <v>266</v>
      </c>
      <c r="G2789" s="1" t="s">
        <v>2410</v>
      </c>
      <c r="H2789" s="18">
        <v>6.4569999999999999</v>
      </c>
      <c r="I2789" s="19">
        <f t="shared" si="138"/>
        <v>9.2242857142857151</v>
      </c>
      <c r="J2789" s="19">
        <f t="shared" si="137"/>
        <v>10.761666666666667</v>
      </c>
      <c r="K2789" s="4"/>
    </row>
    <row r="2790" spans="1:11" x14ac:dyDescent="0.25">
      <c r="A2790" s="4" t="s">
        <v>264</v>
      </c>
      <c r="B2790" s="1" t="s">
        <v>2415</v>
      </c>
      <c r="C2790" s="2"/>
      <c r="D2790" s="1" t="s">
        <v>266</v>
      </c>
      <c r="E2790" s="1">
        <v>85299049</v>
      </c>
      <c r="F2790" s="1" t="s">
        <v>266</v>
      </c>
      <c r="G2790" s="1" t="s">
        <v>2410</v>
      </c>
      <c r="H2790" s="18">
        <v>6.4569999999999999</v>
      </c>
      <c r="I2790" s="19">
        <f t="shared" si="138"/>
        <v>9.2242857142857151</v>
      </c>
      <c r="J2790" s="19">
        <f t="shared" si="137"/>
        <v>10.761666666666667</v>
      </c>
      <c r="K2790" s="4"/>
    </row>
    <row r="2791" spans="1:11" x14ac:dyDescent="0.25">
      <c r="A2791" s="4" t="s">
        <v>264</v>
      </c>
      <c r="B2791" s="1" t="s">
        <v>2416</v>
      </c>
      <c r="C2791" s="2"/>
      <c r="D2791" s="1" t="s">
        <v>266</v>
      </c>
      <c r="E2791" s="1">
        <v>85299049</v>
      </c>
      <c r="F2791" s="1" t="s">
        <v>266</v>
      </c>
      <c r="G2791" s="1" t="s">
        <v>2410</v>
      </c>
      <c r="H2791" s="18">
        <v>10.780000000000001</v>
      </c>
      <c r="I2791" s="19">
        <f t="shared" si="138"/>
        <v>15.400000000000002</v>
      </c>
      <c r="J2791" s="19">
        <f t="shared" si="137"/>
        <v>17.966666666666669</v>
      </c>
      <c r="K2791" s="4"/>
    </row>
    <row r="2792" spans="1:11" x14ac:dyDescent="0.25">
      <c r="A2792" s="4" t="s">
        <v>264</v>
      </c>
      <c r="B2792" s="1" t="s">
        <v>2417</v>
      </c>
      <c r="C2792" s="2"/>
      <c r="D2792" s="1" t="s">
        <v>266</v>
      </c>
      <c r="E2792" s="1">
        <v>85443000</v>
      </c>
      <c r="F2792" s="1" t="s">
        <v>266</v>
      </c>
      <c r="G2792" s="1" t="s">
        <v>2410</v>
      </c>
      <c r="H2792" s="20">
        <v>16.5</v>
      </c>
      <c r="I2792" s="19">
        <f t="shared" si="138"/>
        <v>23.571428571428573</v>
      </c>
      <c r="J2792" s="19">
        <f>IF(H2792&gt;=90,(H2792/0.7),(H2792/0.6))</f>
        <v>27.5</v>
      </c>
      <c r="K2792" s="4"/>
    </row>
    <row r="2793" spans="1:11" x14ac:dyDescent="0.25">
      <c r="A2793" s="4" t="s">
        <v>264</v>
      </c>
      <c r="B2793" s="1" t="s">
        <v>2418</v>
      </c>
      <c r="C2793" s="2"/>
      <c r="D2793" s="1" t="s">
        <v>266</v>
      </c>
      <c r="E2793" s="1">
        <v>85443000</v>
      </c>
      <c r="F2793" s="1" t="s">
        <v>266</v>
      </c>
      <c r="G2793" s="1" t="s">
        <v>2419</v>
      </c>
      <c r="H2793" s="18">
        <v>1.8919999999999999</v>
      </c>
      <c r="I2793" s="19">
        <f t="shared" si="138"/>
        <v>2.7028571428571428</v>
      </c>
      <c r="J2793" s="19">
        <f t="shared" ref="J2793:J2805" si="139">H2793/0.6</f>
        <v>3.1533333333333333</v>
      </c>
      <c r="K2793" s="4"/>
    </row>
    <row r="2794" spans="1:11" x14ac:dyDescent="0.25">
      <c r="A2794" s="4" t="s">
        <v>264</v>
      </c>
      <c r="B2794" s="1" t="s">
        <v>2420</v>
      </c>
      <c r="C2794" s="2"/>
      <c r="D2794" s="1" t="s">
        <v>266</v>
      </c>
      <c r="E2794" s="1">
        <v>85443000</v>
      </c>
      <c r="F2794" s="1" t="s">
        <v>266</v>
      </c>
      <c r="G2794" s="1" t="s">
        <v>2419</v>
      </c>
      <c r="H2794" s="18">
        <v>2.75</v>
      </c>
      <c r="I2794" s="19">
        <f t="shared" si="138"/>
        <v>3.9285714285714288</v>
      </c>
      <c r="J2794" s="19">
        <f t="shared" si="139"/>
        <v>4.5833333333333339</v>
      </c>
      <c r="K2794" s="4"/>
    </row>
    <row r="2795" spans="1:11" x14ac:dyDescent="0.25">
      <c r="A2795" s="4" t="s">
        <v>264</v>
      </c>
      <c r="B2795" s="1" t="s">
        <v>2421</v>
      </c>
      <c r="C2795" s="2"/>
      <c r="D2795" s="1" t="s">
        <v>266</v>
      </c>
      <c r="E2795" s="1">
        <v>85443000</v>
      </c>
      <c r="F2795" s="1" t="s">
        <v>266</v>
      </c>
      <c r="G2795" s="1" t="s">
        <v>2419</v>
      </c>
      <c r="H2795" s="18">
        <v>5.3789999999999996</v>
      </c>
      <c r="I2795" s="19">
        <f t="shared" si="138"/>
        <v>7.6842857142857142</v>
      </c>
      <c r="J2795" s="19">
        <f t="shared" si="139"/>
        <v>8.9649999999999999</v>
      </c>
      <c r="K2795" s="4"/>
    </row>
    <row r="2796" spans="1:11" x14ac:dyDescent="0.25">
      <c r="A2796" s="4" t="s">
        <v>264</v>
      </c>
      <c r="B2796" s="1" t="s">
        <v>2422</v>
      </c>
      <c r="C2796" s="2"/>
      <c r="D2796" s="1" t="s">
        <v>266</v>
      </c>
      <c r="E2796" s="1">
        <v>85443000</v>
      </c>
      <c r="F2796" s="1" t="s">
        <v>266</v>
      </c>
      <c r="G2796" s="1" t="s">
        <v>2419</v>
      </c>
      <c r="H2796" s="18">
        <v>3.2230000000000003</v>
      </c>
      <c r="I2796" s="19">
        <f t="shared" si="138"/>
        <v>4.604285714285715</v>
      </c>
      <c r="J2796" s="19">
        <f t="shared" si="139"/>
        <v>5.371666666666667</v>
      </c>
      <c r="K2796" s="4"/>
    </row>
    <row r="2797" spans="1:11" x14ac:dyDescent="0.25">
      <c r="A2797" s="4" t="s">
        <v>264</v>
      </c>
      <c r="B2797" s="1" t="s">
        <v>2423</v>
      </c>
      <c r="C2797" s="2"/>
      <c r="D2797" s="1" t="s">
        <v>266</v>
      </c>
      <c r="E2797" s="1">
        <v>85443000</v>
      </c>
      <c r="F2797" s="1" t="s">
        <v>266</v>
      </c>
      <c r="G2797" s="1" t="s">
        <v>2419</v>
      </c>
      <c r="H2797" s="18">
        <v>4.3010000000000002</v>
      </c>
      <c r="I2797" s="19">
        <f t="shared" si="138"/>
        <v>6.144285714285715</v>
      </c>
      <c r="J2797" s="19">
        <f t="shared" si="139"/>
        <v>7.1683333333333339</v>
      </c>
      <c r="K2797" s="4"/>
    </row>
    <row r="2798" spans="1:11" x14ac:dyDescent="0.25">
      <c r="A2798" s="4" t="s">
        <v>264</v>
      </c>
      <c r="B2798" s="1" t="s">
        <v>2424</v>
      </c>
      <c r="C2798" s="2"/>
      <c r="D2798" s="1" t="s">
        <v>266</v>
      </c>
      <c r="E2798" s="1">
        <v>85443000</v>
      </c>
      <c r="F2798" s="1" t="s">
        <v>266</v>
      </c>
      <c r="G2798" s="1" t="s">
        <v>2419</v>
      </c>
      <c r="H2798" s="18">
        <v>2.6950000000000003</v>
      </c>
      <c r="I2798" s="19">
        <f t="shared" si="138"/>
        <v>3.8500000000000005</v>
      </c>
      <c r="J2798" s="19">
        <f t="shared" si="139"/>
        <v>4.4916666666666671</v>
      </c>
      <c r="K2798" s="4"/>
    </row>
    <row r="2799" spans="1:11" x14ac:dyDescent="0.25">
      <c r="A2799" s="4" t="s">
        <v>264</v>
      </c>
      <c r="B2799" s="1" t="s">
        <v>2425</v>
      </c>
      <c r="C2799" s="8"/>
      <c r="D2799" s="1" t="s">
        <v>266</v>
      </c>
      <c r="E2799" s="1">
        <v>85443000</v>
      </c>
      <c r="F2799" s="3" t="s">
        <v>266</v>
      </c>
      <c r="G2799" s="3" t="s">
        <v>2426</v>
      </c>
      <c r="H2799" s="18">
        <v>4.95</v>
      </c>
      <c r="I2799" s="19">
        <f t="shared" si="138"/>
        <v>7.0714285714285721</v>
      </c>
      <c r="J2799" s="19">
        <f t="shared" si="139"/>
        <v>8.25</v>
      </c>
      <c r="K2799" s="4"/>
    </row>
    <row r="2800" spans="1:11" x14ac:dyDescent="0.25">
      <c r="A2800" s="4" t="s">
        <v>264</v>
      </c>
      <c r="B2800" s="1" t="s">
        <v>2427</v>
      </c>
      <c r="C2800" s="2"/>
      <c r="D2800" s="1" t="s">
        <v>266</v>
      </c>
      <c r="E2800" s="1">
        <v>85443000</v>
      </c>
      <c r="F2800" s="1" t="s">
        <v>266</v>
      </c>
      <c r="G2800" s="1" t="s">
        <v>2426</v>
      </c>
      <c r="H2800" s="18">
        <v>1.5070000000000001</v>
      </c>
      <c r="I2800" s="19">
        <f t="shared" si="138"/>
        <v>2.152857142857143</v>
      </c>
      <c r="J2800" s="19">
        <f t="shared" si="139"/>
        <v>2.5116666666666672</v>
      </c>
      <c r="K2800" s="4"/>
    </row>
    <row r="2801" spans="1:11" x14ac:dyDescent="0.25">
      <c r="A2801" s="4" t="s">
        <v>264</v>
      </c>
      <c r="B2801" s="1" t="s">
        <v>2428</v>
      </c>
      <c r="C2801" s="2"/>
      <c r="D2801" s="1" t="s">
        <v>266</v>
      </c>
      <c r="E2801" s="1">
        <v>85299049</v>
      </c>
      <c r="F2801" s="1" t="s">
        <v>266</v>
      </c>
      <c r="G2801" s="1" t="s">
        <v>2426</v>
      </c>
      <c r="H2801" s="18">
        <v>9.2363099999999996</v>
      </c>
      <c r="I2801" s="19">
        <f t="shared" si="138"/>
        <v>13.194728571428572</v>
      </c>
      <c r="J2801" s="19">
        <f t="shared" si="139"/>
        <v>15.39385</v>
      </c>
      <c r="K2801" s="4"/>
    </row>
    <row r="2802" spans="1:11" x14ac:dyDescent="0.25">
      <c r="A2802" s="4" t="s">
        <v>264</v>
      </c>
      <c r="B2802" s="1" t="s">
        <v>2429</v>
      </c>
      <c r="C2802" s="2"/>
      <c r="D2802" s="1" t="s">
        <v>266</v>
      </c>
      <c r="E2802" s="1">
        <v>85299049</v>
      </c>
      <c r="F2802" s="1" t="s">
        <v>266</v>
      </c>
      <c r="G2802" s="1" t="s">
        <v>2426</v>
      </c>
      <c r="H2802" s="18">
        <v>4.1909999999999998</v>
      </c>
      <c r="I2802" s="19">
        <f t="shared" si="138"/>
        <v>5.9871428571428575</v>
      </c>
      <c r="J2802" s="19">
        <f t="shared" si="139"/>
        <v>6.9850000000000003</v>
      </c>
      <c r="K2802" s="4"/>
    </row>
    <row r="2803" spans="1:11" x14ac:dyDescent="0.25">
      <c r="A2803" s="4" t="s">
        <v>264</v>
      </c>
      <c r="B2803" s="1" t="s">
        <v>2430</v>
      </c>
      <c r="C2803" s="2"/>
      <c r="D2803" s="1" t="s">
        <v>266</v>
      </c>
      <c r="E2803" s="1">
        <v>85299049</v>
      </c>
      <c r="F2803" s="1" t="s">
        <v>266</v>
      </c>
      <c r="G2803" s="1" t="s">
        <v>2426</v>
      </c>
      <c r="H2803" s="18">
        <v>10.768999999999998</v>
      </c>
      <c r="I2803" s="19">
        <f t="shared" si="138"/>
        <v>15.384285714285713</v>
      </c>
      <c r="J2803" s="19">
        <f t="shared" si="139"/>
        <v>17.948333333333331</v>
      </c>
      <c r="K2803" s="4"/>
    </row>
    <row r="2804" spans="1:11" x14ac:dyDescent="0.25">
      <c r="A2804" s="4" t="s">
        <v>264</v>
      </c>
      <c r="B2804" s="1" t="s">
        <v>2431</v>
      </c>
      <c r="C2804" s="2"/>
      <c r="D2804" s="1" t="s">
        <v>266</v>
      </c>
      <c r="E2804" s="1">
        <v>85299049</v>
      </c>
      <c r="F2804" s="1" t="s">
        <v>266</v>
      </c>
      <c r="G2804" s="1" t="s">
        <v>2426</v>
      </c>
      <c r="H2804" s="18">
        <v>29.7</v>
      </c>
      <c r="I2804" s="19">
        <f t="shared" si="138"/>
        <v>42.428571428571431</v>
      </c>
      <c r="J2804" s="19">
        <f t="shared" si="139"/>
        <v>49.5</v>
      </c>
      <c r="K2804" s="4"/>
    </row>
    <row r="2805" spans="1:11" x14ac:dyDescent="0.25">
      <c r="A2805" s="4" t="s">
        <v>264</v>
      </c>
      <c r="B2805" s="1" t="s">
        <v>2432</v>
      </c>
      <c r="C2805" s="2"/>
      <c r="D2805" s="1" t="s">
        <v>266</v>
      </c>
      <c r="E2805" s="1">
        <v>85299049</v>
      </c>
      <c r="F2805" s="1" t="s">
        <v>266</v>
      </c>
      <c r="G2805" s="1" t="s">
        <v>2426</v>
      </c>
      <c r="H2805" s="18">
        <v>29.7</v>
      </c>
      <c r="I2805" s="19">
        <f t="shared" si="138"/>
        <v>42.428571428571431</v>
      </c>
      <c r="J2805" s="19">
        <f t="shared" si="139"/>
        <v>49.5</v>
      </c>
      <c r="K2805" s="4"/>
    </row>
    <row r="2806" spans="1:11" x14ac:dyDescent="0.25">
      <c r="A2806" s="4" t="s">
        <v>264</v>
      </c>
      <c r="B2806" s="1" t="s">
        <v>2433</v>
      </c>
      <c r="C2806" s="2"/>
      <c r="D2806" s="1" t="s">
        <v>266</v>
      </c>
      <c r="E2806" s="1">
        <v>85443000</v>
      </c>
      <c r="F2806" s="1" t="s">
        <v>266</v>
      </c>
      <c r="G2806" s="1" t="s">
        <v>2426</v>
      </c>
      <c r="H2806" s="20">
        <v>16.5</v>
      </c>
      <c r="I2806" s="19">
        <f t="shared" si="138"/>
        <v>23.571428571428573</v>
      </c>
      <c r="J2806" s="19">
        <f>IF(H2806&gt;=90,(H2806/0.7),(H2806/0.6))</f>
        <v>27.5</v>
      </c>
      <c r="K2806" s="4"/>
    </row>
    <row r="2807" spans="1:11" x14ac:dyDescent="0.25">
      <c r="A2807" s="4" t="s">
        <v>264</v>
      </c>
      <c r="B2807" s="1" t="s">
        <v>2434</v>
      </c>
      <c r="C2807" s="2"/>
      <c r="D2807" s="1" t="s">
        <v>266</v>
      </c>
      <c r="E2807" s="1">
        <v>85443000</v>
      </c>
      <c r="F2807" s="1" t="s">
        <v>266</v>
      </c>
      <c r="G2807" s="1" t="s">
        <v>2426</v>
      </c>
      <c r="H2807" s="20">
        <v>16.5</v>
      </c>
      <c r="I2807" s="19">
        <f t="shared" si="138"/>
        <v>23.571428571428573</v>
      </c>
      <c r="J2807" s="19">
        <f>IF(H2807&gt;=90,(H2807/0.7),(H2807/0.6))</f>
        <v>27.5</v>
      </c>
      <c r="K2807" s="4"/>
    </row>
    <row r="2808" spans="1:11" x14ac:dyDescent="0.25">
      <c r="A2808" s="4" t="s">
        <v>264</v>
      </c>
      <c r="B2808" s="1" t="s">
        <v>2435</v>
      </c>
      <c r="C2808" s="2"/>
      <c r="D2808" s="1" t="s">
        <v>266</v>
      </c>
      <c r="E2808" s="1">
        <v>85443000</v>
      </c>
      <c r="F2808" s="1" t="s">
        <v>266</v>
      </c>
      <c r="G2808" s="1" t="s">
        <v>2426</v>
      </c>
      <c r="H2808" s="20">
        <v>16.5</v>
      </c>
      <c r="I2808" s="19">
        <f t="shared" si="138"/>
        <v>23.571428571428573</v>
      </c>
      <c r="J2808" s="19">
        <f>IF(H2808&gt;=90,(H2808/0.7),(H2808/0.6))</f>
        <v>27.5</v>
      </c>
      <c r="K2808" s="4"/>
    </row>
    <row r="2809" spans="1:11" x14ac:dyDescent="0.25">
      <c r="A2809" s="4" t="s">
        <v>264</v>
      </c>
      <c r="B2809" s="1" t="s">
        <v>2436</v>
      </c>
      <c r="C2809" s="2"/>
      <c r="D2809" s="1" t="s">
        <v>266</v>
      </c>
      <c r="E2809" s="1">
        <v>85443000</v>
      </c>
      <c r="F2809" s="1" t="s">
        <v>266</v>
      </c>
      <c r="G2809" s="1" t="s">
        <v>2426</v>
      </c>
      <c r="H2809" s="20">
        <v>16.5</v>
      </c>
      <c r="I2809" s="19">
        <f t="shared" si="138"/>
        <v>23.571428571428573</v>
      </c>
      <c r="J2809" s="19">
        <f>IF(H2809&gt;=90,(H2809/0.7),(H2809/0.6))</f>
        <v>27.5</v>
      </c>
      <c r="K2809" s="4"/>
    </row>
    <row r="2810" spans="1:11" x14ac:dyDescent="0.25">
      <c r="A2810" s="4" t="s">
        <v>264</v>
      </c>
      <c r="B2810" s="1" t="s">
        <v>2437</v>
      </c>
      <c r="C2810" s="8"/>
      <c r="D2810" s="1" t="s">
        <v>266</v>
      </c>
      <c r="E2810" s="1">
        <v>85443000</v>
      </c>
      <c r="F2810" s="3" t="s">
        <v>266</v>
      </c>
      <c r="G2810" s="3" t="s">
        <v>2438</v>
      </c>
      <c r="H2810" s="18">
        <v>7.5350000000000001</v>
      </c>
      <c r="I2810" s="19">
        <f t="shared" si="138"/>
        <v>10.764285714285716</v>
      </c>
      <c r="J2810" s="19">
        <f t="shared" ref="J2810:J2841" si="140">H2810/0.6</f>
        <v>12.558333333333334</v>
      </c>
      <c r="K2810" s="4"/>
    </row>
    <row r="2811" spans="1:11" x14ac:dyDescent="0.25">
      <c r="A2811" s="4" t="s">
        <v>264</v>
      </c>
      <c r="B2811" s="1" t="s">
        <v>2439</v>
      </c>
      <c r="C2811" s="8"/>
      <c r="D2811" s="1" t="s">
        <v>266</v>
      </c>
      <c r="E2811" s="1">
        <v>85443000</v>
      </c>
      <c r="F2811" s="3" t="s">
        <v>266</v>
      </c>
      <c r="G2811" s="3" t="s">
        <v>2438</v>
      </c>
      <c r="H2811" s="18">
        <v>7.5350000000000001</v>
      </c>
      <c r="I2811" s="19">
        <f t="shared" si="138"/>
        <v>10.764285714285716</v>
      </c>
      <c r="J2811" s="19">
        <f t="shared" si="140"/>
        <v>12.558333333333334</v>
      </c>
      <c r="K2811" s="4"/>
    </row>
    <row r="2812" spans="1:11" x14ac:dyDescent="0.25">
      <c r="A2812" s="4" t="s">
        <v>264</v>
      </c>
      <c r="B2812" s="1" t="s">
        <v>2440</v>
      </c>
      <c r="C2812" s="8"/>
      <c r="D2812" s="1" t="s">
        <v>266</v>
      </c>
      <c r="E2812" s="1">
        <v>85443000</v>
      </c>
      <c r="F2812" s="3" t="s">
        <v>266</v>
      </c>
      <c r="G2812" s="3" t="s">
        <v>2438</v>
      </c>
      <c r="H2812" s="18">
        <v>10.45</v>
      </c>
      <c r="I2812" s="19">
        <f t="shared" si="138"/>
        <v>14.928571428571429</v>
      </c>
      <c r="J2812" s="19">
        <f t="shared" si="140"/>
        <v>17.416666666666668</v>
      </c>
      <c r="K2812" s="4"/>
    </row>
    <row r="2813" spans="1:11" x14ac:dyDescent="0.25">
      <c r="A2813" s="4" t="s">
        <v>264</v>
      </c>
      <c r="B2813" s="1" t="s">
        <v>2441</v>
      </c>
      <c r="C2813" s="8"/>
      <c r="D2813" s="1" t="s">
        <v>266</v>
      </c>
      <c r="E2813" s="1">
        <v>85443000</v>
      </c>
      <c r="F2813" s="3" t="s">
        <v>266</v>
      </c>
      <c r="G2813" s="3" t="s">
        <v>2438</v>
      </c>
      <c r="H2813" s="18">
        <v>6.4569999999999999</v>
      </c>
      <c r="I2813" s="19">
        <f t="shared" si="138"/>
        <v>9.2242857142857151</v>
      </c>
      <c r="J2813" s="19">
        <f t="shared" si="140"/>
        <v>10.761666666666667</v>
      </c>
      <c r="K2813" s="4"/>
    </row>
    <row r="2814" spans="1:11" x14ac:dyDescent="0.25">
      <c r="A2814" s="4" t="s">
        <v>264</v>
      </c>
      <c r="B2814" s="1" t="s">
        <v>2442</v>
      </c>
      <c r="C2814" s="8"/>
      <c r="D2814" s="1" t="s">
        <v>266</v>
      </c>
      <c r="E2814" s="1">
        <v>85443000</v>
      </c>
      <c r="F2814" s="3" t="s">
        <v>266</v>
      </c>
      <c r="G2814" s="3" t="s">
        <v>2438</v>
      </c>
      <c r="H2814" s="18">
        <v>11</v>
      </c>
      <c r="I2814" s="19">
        <f t="shared" si="138"/>
        <v>15.714285714285715</v>
      </c>
      <c r="J2814" s="19">
        <f t="shared" si="140"/>
        <v>18.333333333333336</v>
      </c>
      <c r="K2814" s="4"/>
    </row>
    <row r="2815" spans="1:11" x14ac:dyDescent="0.25">
      <c r="A2815" s="4" t="s">
        <v>264</v>
      </c>
      <c r="B2815" s="1" t="s">
        <v>2443</v>
      </c>
      <c r="C2815" s="8"/>
      <c r="D2815" s="1" t="s">
        <v>266</v>
      </c>
      <c r="E2815" s="1">
        <v>85443000</v>
      </c>
      <c r="F2815" s="3" t="s">
        <v>266</v>
      </c>
      <c r="G2815" s="3" t="s">
        <v>2438</v>
      </c>
      <c r="H2815" s="18">
        <v>7.5350000000000001</v>
      </c>
      <c r="I2815" s="19">
        <f t="shared" si="138"/>
        <v>10.764285714285716</v>
      </c>
      <c r="J2815" s="19">
        <f t="shared" si="140"/>
        <v>12.558333333333334</v>
      </c>
      <c r="K2815" s="4"/>
    </row>
    <row r="2816" spans="1:11" x14ac:dyDescent="0.25">
      <c r="A2816" s="4" t="s">
        <v>264</v>
      </c>
      <c r="B2816" s="1" t="s">
        <v>2444</v>
      </c>
      <c r="C2816" s="8"/>
      <c r="D2816" s="1" t="s">
        <v>266</v>
      </c>
      <c r="E2816" s="1">
        <v>85443000</v>
      </c>
      <c r="F2816" s="3" t="s">
        <v>266</v>
      </c>
      <c r="G2816" s="3" t="s">
        <v>2438</v>
      </c>
      <c r="H2816" s="18">
        <v>8.6832931999999996</v>
      </c>
      <c r="I2816" s="19">
        <f t="shared" si="138"/>
        <v>12.404704571428571</v>
      </c>
      <c r="J2816" s="19">
        <f t="shared" si="140"/>
        <v>14.472155333333333</v>
      </c>
      <c r="K2816" s="4"/>
    </row>
    <row r="2817" spans="1:11" x14ac:dyDescent="0.25">
      <c r="A2817" s="4" t="s">
        <v>264</v>
      </c>
      <c r="B2817" s="1" t="s">
        <v>2445</v>
      </c>
      <c r="C2817" s="2"/>
      <c r="D2817" s="1" t="s">
        <v>266</v>
      </c>
      <c r="E2817" s="1">
        <v>85299049</v>
      </c>
      <c r="F2817" s="1" t="s">
        <v>266</v>
      </c>
      <c r="G2817" s="1" t="s">
        <v>2438</v>
      </c>
      <c r="H2817" s="18">
        <v>11.275</v>
      </c>
      <c r="I2817" s="19">
        <f t="shared" si="138"/>
        <v>16.107142857142858</v>
      </c>
      <c r="J2817" s="19">
        <f t="shared" si="140"/>
        <v>18.791666666666668</v>
      </c>
      <c r="K2817" s="4"/>
    </row>
    <row r="2818" spans="1:11" x14ac:dyDescent="0.25">
      <c r="A2818" s="4" t="s">
        <v>264</v>
      </c>
      <c r="B2818" s="1" t="s">
        <v>2446</v>
      </c>
      <c r="C2818" s="2"/>
      <c r="D2818" s="1" t="s">
        <v>266</v>
      </c>
      <c r="E2818" s="1">
        <v>85299049</v>
      </c>
      <c r="F2818" s="1" t="s">
        <v>266</v>
      </c>
      <c r="G2818" s="1" t="s">
        <v>2438</v>
      </c>
      <c r="H2818" s="18">
        <v>12.540000000000001</v>
      </c>
      <c r="I2818" s="19">
        <f t="shared" si="138"/>
        <v>17.914285714285718</v>
      </c>
      <c r="J2818" s="19">
        <f t="shared" si="140"/>
        <v>20.900000000000002</v>
      </c>
      <c r="K2818" s="4"/>
    </row>
    <row r="2819" spans="1:11" x14ac:dyDescent="0.25">
      <c r="A2819" s="4" t="s">
        <v>264</v>
      </c>
      <c r="B2819" s="1" t="s">
        <v>2447</v>
      </c>
      <c r="C2819" s="2"/>
      <c r="D2819" s="1" t="s">
        <v>266</v>
      </c>
      <c r="E2819" s="1">
        <v>85299049</v>
      </c>
      <c r="F2819" s="1" t="s">
        <v>266</v>
      </c>
      <c r="G2819" s="1" t="s">
        <v>2438</v>
      </c>
      <c r="H2819" s="18">
        <v>17.05</v>
      </c>
      <c r="I2819" s="19">
        <f t="shared" si="138"/>
        <v>24.357142857142861</v>
      </c>
      <c r="J2819" s="19">
        <f t="shared" si="140"/>
        <v>28.416666666666668</v>
      </c>
      <c r="K2819" s="4"/>
    </row>
    <row r="2820" spans="1:11" x14ac:dyDescent="0.25">
      <c r="A2820" s="4" t="s">
        <v>264</v>
      </c>
      <c r="B2820" s="1" t="s">
        <v>2448</v>
      </c>
      <c r="C2820" s="2"/>
      <c r="D2820" s="1" t="s">
        <v>266</v>
      </c>
      <c r="E2820" s="1">
        <v>85299049</v>
      </c>
      <c r="F2820" s="1" t="s">
        <v>266</v>
      </c>
      <c r="G2820" s="1" t="s">
        <v>2438</v>
      </c>
      <c r="H2820" s="18">
        <v>12.65</v>
      </c>
      <c r="I2820" s="19">
        <f t="shared" si="138"/>
        <v>18.071428571428573</v>
      </c>
      <c r="J2820" s="19">
        <f t="shared" si="140"/>
        <v>21.083333333333336</v>
      </c>
      <c r="K2820" s="4"/>
    </row>
    <row r="2821" spans="1:11" x14ac:dyDescent="0.25">
      <c r="A2821" s="4" t="s">
        <v>264</v>
      </c>
      <c r="B2821" s="1" t="s">
        <v>2449</v>
      </c>
      <c r="C2821" s="2"/>
      <c r="D2821" s="1" t="s">
        <v>266</v>
      </c>
      <c r="E2821" s="1">
        <v>85299049</v>
      </c>
      <c r="F2821" s="1" t="s">
        <v>266</v>
      </c>
      <c r="G2821" s="1" t="s">
        <v>2438</v>
      </c>
      <c r="H2821" s="18">
        <v>31.9</v>
      </c>
      <c r="I2821" s="19">
        <f t="shared" si="138"/>
        <v>45.571428571428569</v>
      </c>
      <c r="J2821" s="19">
        <f t="shared" si="140"/>
        <v>53.166666666666664</v>
      </c>
      <c r="K2821" s="4"/>
    </row>
    <row r="2822" spans="1:11" x14ac:dyDescent="0.25">
      <c r="A2822" s="4" t="s">
        <v>264</v>
      </c>
      <c r="B2822" s="1" t="s">
        <v>2450</v>
      </c>
      <c r="C2822" s="2">
        <v>0.56000000000000005</v>
      </c>
      <c r="D2822" s="1" t="s">
        <v>266</v>
      </c>
      <c r="E2822" s="1">
        <v>85299049</v>
      </c>
      <c r="F2822" s="1" t="s">
        <v>266</v>
      </c>
      <c r="G2822" s="1" t="s">
        <v>2438</v>
      </c>
      <c r="H2822" s="18">
        <v>31.9</v>
      </c>
      <c r="I2822" s="19">
        <f t="shared" si="138"/>
        <v>45.571428571428569</v>
      </c>
      <c r="J2822" s="19">
        <f t="shared" si="140"/>
        <v>53.166666666666664</v>
      </c>
      <c r="K2822" s="4"/>
    </row>
    <row r="2823" spans="1:11" x14ac:dyDescent="0.25">
      <c r="A2823" s="4" t="s">
        <v>264</v>
      </c>
      <c r="B2823" s="1" t="s">
        <v>2451</v>
      </c>
      <c r="C2823" s="2"/>
      <c r="D2823" s="1" t="s">
        <v>266</v>
      </c>
      <c r="E2823" s="1">
        <v>85299049</v>
      </c>
      <c r="F2823" s="1" t="s">
        <v>266</v>
      </c>
      <c r="G2823" s="1" t="s">
        <v>2438</v>
      </c>
      <c r="H2823" s="18">
        <v>26.95</v>
      </c>
      <c r="I2823" s="19">
        <f t="shared" si="138"/>
        <v>38.5</v>
      </c>
      <c r="J2823" s="19">
        <f t="shared" si="140"/>
        <v>44.916666666666664</v>
      </c>
      <c r="K2823" s="4"/>
    </row>
    <row r="2824" spans="1:11" x14ac:dyDescent="0.25">
      <c r="A2824" s="4" t="s">
        <v>264</v>
      </c>
      <c r="B2824" s="1" t="s">
        <v>2452</v>
      </c>
      <c r="C2824" s="2"/>
      <c r="D2824" s="1" t="s">
        <v>266</v>
      </c>
      <c r="E2824" s="1">
        <v>85299049</v>
      </c>
      <c r="F2824" s="1" t="s">
        <v>266</v>
      </c>
      <c r="G2824" s="1" t="s">
        <v>2438</v>
      </c>
      <c r="H2824" s="18">
        <v>26.95</v>
      </c>
      <c r="I2824" s="19">
        <f t="shared" si="138"/>
        <v>38.5</v>
      </c>
      <c r="J2824" s="19">
        <f t="shared" si="140"/>
        <v>44.916666666666664</v>
      </c>
      <c r="K2824" s="4"/>
    </row>
    <row r="2825" spans="1:11" x14ac:dyDescent="0.25">
      <c r="A2825" s="4" t="s">
        <v>264</v>
      </c>
      <c r="B2825" s="1" t="s">
        <v>2453</v>
      </c>
      <c r="C2825" s="2"/>
      <c r="D2825" s="1" t="s">
        <v>266</v>
      </c>
      <c r="E2825" s="1">
        <v>85299049</v>
      </c>
      <c r="F2825" s="1" t="s">
        <v>266</v>
      </c>
      <c r="G2825" s="1" t="s">
        <v>2438</v>
      </c>
      <c r="H2825" s="18">
        <v>30.184000000000001</v>
      </c>
      <c r="I2825" s="19">
        <f t="shared" si="138"/>
        <v>43.120000000000005</v>
      </c>
      <c r="J2825" s="19">
        <f t="shared" si="140"/>
        <v>50.306666666666672</v>
      </c>
      <c r="K2825" s="4"/>
    </row>
    <row r="2826" spans="1:11" x14ac:dyDescent="0.25">
      <c r="A2826" s="4" t="s">
        <v>264</v>
      </c>
      <c r="B2826" s="1" t="s">
        <v>2454</v>
      </c>
      <c r="C2826" s="2">
        <v>0.7</v>
      </c>
      <c r="D2826" s="1" t="s">
        <v>266</v>
      </c>
      <c r="E2826" s="1">
        <v>85299049</v>
      </c>
      <c r="F2826" s="1" t="s">
        <v>266</v>
      </c>
      <c r="G2826" s="1" t="s">
        <v>2438</v>
      </c>
      <c r="H2826" s="18">
        <v>52.745000000000005</v>
      </c>
      <c r="I2826" s="19">
        <f t="shared" si="138"/>
        <v>75.350000000000009</v>
      </c>
      <c r="J2826" s="19">
        <f t="shared" si="140"/>
        <v>87.908333333333346</v>
      </c>
      <c r="K2826" s="4"/>
    </row>
    <row r="2827" spans="1:11" x14ac:dyDescent="0.25">
      <c r="A2827" s="4" t="s">
        <v>264</v>
      </c>
      <c r="B2827" s="1" t="s">
        <v>2455</v>
      </c>
      <c r="C2827" s="2">
        <v>0.3</v>
      </c>
      <c r="D2827" s="1" t="s">
        <v>266</v>
      </c>
      <c r="E2827" s="1">
        <v>85299049</v>
      </c>
      <c r="F2827" s="1" t="s">
        <v>266</v>
      </c>
      <c r="G2827" s="1" t="s">
        <v>2438</v>
      </c>
      <c r="H2827" s="18">
        <v>35.650999999999996</v>
      </c>
      <c r="I2827" s="19">
        <f t="shared" si="138"/>
        <v>50.93</v>
      </c>
      <c r="J2827" s="19">
        <f t="shared" si="140"/>
        <v>59.418333333333329</v>
      </c>
      <c r="K2827" s="4"/>
    </row>
    <row r="2828" spans="1:11" x14ac:dyDescent="0.25">
      <c r="A2828" s="4" t="s">
        <v>264</v>
      </c>
      <c r="B2828" s="1" t="s">
        <v>2456</v>
      </c>
      <c r="C2828" s="2"/>
      <c r="D2828" s="1" t="s">
        <v>266</v>
      </c>
      <c r="E2828" s="1">
        <v>85299049</v>
      </c>
      <c r="F2828" s="1" t="s">
        <v>266</v>
      </c>
      <c r="G2828" s="1" t="s">
        <v>2438</v>
      </c>
      <c r="H2828" s="18">
        <v>27.379000000000001</v>
      </c>
      <c r="I2828" s="19">
        <f t="shared" si="138"/>
        <v>39.112857142857145</v>
      </c>
      <c r="J2828" s="19">
        <f t="shared" si="140"/>
        <v>45.631666666666668</v>
      </c>
      <c r="K2828" s="4"/>
    </row>
    <row r="2829" spans="1:11" x14ac:dyDescent="0.25">
      <c r="A2829" s="4" t="s">
        <v>264</v>
      </c>
      <c r="B2829" s="1" t="s">
        <v>2457</v>
      </c>
      <c r="C2829" s="2"/>
      <c r="D2829" s="1" t="s">
        <v>266</v>
      </c>
      <c r="E2829" s="1">
        <v>85299049</v>
      </c>
      <c r="F2829" s="1" t="s">
        <v>266</v>
      </c>
      <c r="G2829" s="1" t="s">
        <v>2438</v>
      </c>
      <c r="H2829" s="18">
        <v>17.478999999999999</v>
      </c>
      <c r="I2829" s="19">
        <f t="shared" si="138"/>
        <v>24.97</v>
      </c>
      <c r="J2829" s="19">
        <f t="shared" si="140"/>
        <v>29.131666666666668</v>
      </c>
      <c r="K2829" s="4"/>
    </row>
    <row r="2830" spans="1:11" x14ac:dyDescent="0.25">
      <c r="A2830" s="4" t="s">
        <v>264</v>
      </c>
      <c r="B2830" s="1" t="s">
        <v>2458</v>
      </c>
      <c r="C2830" s="2"/>
      <c r="D2830" s="1" t="s">
        <v>266</v>
      </c>
      <c r="E2830" s="1">
        <v>85299049</v>
      </c>
      <c r="F2830" s="1" t="s">
        <v>266</v>
      </c>
      <c r="G2830" s="1" t="s">
        <v>2438</v>
      </c>
      <c r="H2830" s="18">
        <v>38.242583333333329</v>
      </c>
      <c r="I2830" s="19">
        <f t="shared" si="138"/>
        <v>54.632261904761904</v>
      </c>
      <c r="J2830" s="19">
        <f t="shared" si="140"/>
        <v>63.737638888888881</v>
      </c>
      <c r="K2830" s="4"/>
    </row>
    <row r="2831" spans="1:11" x14ac:dyDescent="0.25">
      <c r="A2831" s="4" t="s">
        <v>264</v>
      </c>
      <c r="B2831" s="1" t="s">
        <v>2459</v>
      </c>
      <c r="C2831" s="2"/>
      <c r="D2831" s="1" t="s">
        <v>266</v>
      </c>
      <c r="E2831" s="1">
        <v>85299049</v>
      </c>
      <c r="F2831" s="1" t="s">
        <v>266</v>
      </c>
      <c r="G2831" s="1" t="s">
        <v>2438</v>
      </c>
      <c r="H2831" s="18">
        <v>36.422429999999999</v>
      </c>
      <c r="I2831" s="19">
        <f t="shared" si="138"/>
        <v>52.032042857142855</v>
      </c>
      <c r="J2831" s="19">
        <f t="shared" si="140"/>
        <v>60.704050000000002</v>
      </c>
      <c r="K2831" s="4"/>
    </row>
    <row r="2832" spans="1:11" x14ac:dyDescent="0.25">
      <c r="A2832" s="4" t="s">
        <v>264</v>
      </c>
      <c r="B2832" s="1" t="s">
        <v>2460</v>
      </c>
      <c r="C2832" s="2"/>
      <c r="D2832" s="1" t="s">
        <v>266</v>
      </c>
      <c r="E2832" s="1">
        <v>85299049</v>
      </c>
      <c r="F2832" s="1" t="s">
        <v>266</v>
      </c>
      <c r="G2832" s="1" t="s">
        <v>2438</v>
      </c>
      <c r="H2832" s="18">
        <v>3.7730000000000001</v>
      </c>
      <c r="I2832" s="19">
        <f t="shared" si="138"/>
        <v>5.3900000000000006</v>
      </c>
      <c r="J2832" s="19">
        <f t="shared" si="140"/>
        <v>6.288333333333334</v>
      </c>
      <c r="K2832" s="4"/>
    </row>
    <row r="2833" spans="1:11" x14ac:dyDescent="0.25">
      <c r="A2833" s="4" t="s">
        <v>264</v>
      </c>
      <c r="B2833" s="1" t="s">
        <v>2461</v>
      </c>
      <c r="C2833" s="2"/>
      <c r="D2833" s="1" t="s">
        <v>266</v>
      </c>
      <c r="E2833" s="1">
        <v>85299049</v>
      </c>
      <c r="F2833" s="1" t="s">
        <v>266</v>
      </c>
      <c r="G2833" s="1" t="s">
        <v>2438</v>
      </c>
      <c r="H2833" s="18">
        <v>3.7730000000000001</v>
      </c>
      <c r="I2833" s="19">
        <f t="shared" si="138"/>
        <v>5.3900000000000006</v>
      </c>
      <c r="J2833" s="19">
        <f t="shared" si="140"/>
        <v>6.288333333333334</v>
      </c>
      <c r="K2833" s="4"/>
    </row>
    <row r="2834" spans="1:11" x14ac:dyDescent="0.25">
      <c r="A2834" s="4" t="s">
        <v>264</v>
      </c>
      <c r="B2834" s="1" t="s">
        <v>2462</v>
      </c>
      <c r="C2834" s="2"/>
      <c r="D2834" s="1" t="s">
        <v>266</v>
      </c>
      <c r="E2834" s="1">
        <v>85299049</v>
      </c>
      <c r="F2834" s="1" t="s">
        <v>266</v>
      </c>
      <c r="G2834" s="1" t="s">
        <v>2438</v>
      </c>
      <c r="H2834" s="18">
        <v>2.97</v>
      </c>
      <c r="I2834" s="19">
        <f t="shared" si="138"/>
        <v>4.2428571428571438</v>
      </c>
      <c r="J2834" s="19">
        <f t="shared" si="140"/>
        <v>4.95</v>
      </c>
      <c r="K2834" s="4"/>
    </row>
    <row r="2835" spans="1:11" x14ac:dyDescent="0.25">
      <c r="A2835" s="4" t="s">
        <v>264</v>
      </c>
      <c r="B2835" s="1" t="s">
        <v>2463</v>
      </c>
      <c r="C2835" s="2"/>
      <c r="D2835" s="1" t="s">
        <v>266</v>
      </c>
      <c r="E2835" s="1">
        <v>85299049</v>
      </c>
      <c r="F2835" s="1" t="s">
        <v>266</v>
      </c>
      <c r="G2835" s="1" t="s">
        <v>2438</v>
      </c>
      <c r="H2835" s="18">
        <v>3.7730000000000001</v>
      </c>
      <c r="I2835" s="19">
        <f t="shared" si="138"/>
        <v>5.3900000000000006</v>
      </c>
      <c r="J2835" s="19">
        <f t="shared" si="140"/>
        <v>6.288333333333334</v>
      </c>
      <c r="K2835" s="4"/>
    </row>
    <row r="2836" spans="1:11" x14ac:dyDescent="0.25">
      <c r="A2836" s="4" t="s">
        <v>264</v>
      </c>
      <c r="B2836" s="1" t="s">
        <v>2464</v>
      </c>
      <c r="C2836" s="2"/>
      <c r="D2836" s="1" t="s">
        <v>266</v>
      </c>
      <c r="E2836" s="1">
        <v>85299049</v>
      </c>
      <c r="F2836" s="1" t="s">
        <v>266</v>
      </c>
      <c r="G2836" s="1" t="s">
        <v>2438</v>
      </c>
      <c r="H2836" s="18">
        <v>8.6129999999999995</v>
      </c>
      <c r="I2836" s="19">
        <f t="shared" si="138"/>
        <v>12.304285714285715</v>
      </c>
      <c r="J2836" s="19">
        <f t="shared" si="140"/>
        <v>14.355</v>
      </c>
      <c r="K2836" s="4"/>
    </row>
    <row r="2837" spans="1:11" x14ac:dyDescent="0.25">
      <c r="A2837" s="4" t="s">
        <v>264</v>
      </c>
      <c r="B2837" s="1" t="s">
        <v>2465</v>
      </c>
      <c r="C2837" s="2"/>
      <c r="D2837" s="1" t="s">
        <v>266</v>
      </c>
      <c r="E2837" s="1">
        <v>85299049</v>
      </c>
      <c r="F2837" s="1" t="s">
        <v>266</v>
      </c>
      <c r="G2837" s="1" t="s">
        <v>2438</v>
      </c>
      <c r="H2837" s="18">
        <v>8.6129999999999995</v>
      </c>
      <c r="I2837" s="19">
        <f t="shared" si="138"/>
        <v>12.304285714285715</v>
      </c>
      <c r="J2837" s="19">
        <f t="shared" si="140"/>
        <v>14.355</v>
      </c>
      <c r="K2837" s="4"/>
    </row>
    <row r="2838" spans="1:11" x14ac:dyDescent="0.25">
      <c r="A2838" s="4" t="s">
        <v>264</v>
      </c>
      <c r="B2838" s="1" t="s">
        <v>2466</v>
      </c>
      <c r="C2838" s="2"/>
      <c r="D2838" s="1" t="s">
        <v>266</v>
      </c>
      <c r="E2838" s="1">
        <v>85299049</v>
      </c>
      <c r="F2838" s="1" t="s">
        <v>266</v>
      </c>
      <c r="G2838" s="1" t="s">
        <v>2438</v>
      </c>
      <c r="H2838" s="18">
        <v>7.5350000000000001</v>
      </c>
      <c r="I2838" s="19">
        <f t="shared" si="138"/>
        <v>10.764285714285716</v>
      </c>
      <c r="J2838" s="19">
        <f t="shared" si="140"/>
        <v>12.558333333333334</v>
      </c>
      <c r="K2838" s="4"/>
    </row>
    <row r="2839" spans="1:11" x14ac:dyDescent="0.25">
      <c r="A2839" s="4" t="s">
        <v>264</v>
      </c>
      <c r="B2839" s="1" t="s">
        <v>2467</v>
      </c>
      <c r="C2839" s="2"/>
      <c r="D2839" s="1" t="s">
        <v>266</v>
      </c>
      <c r="E2839" s="1">
        <v>85299049</v>
      </c>
      <c r="F2839" s="1" t="s">
        <v>266</v>
      </c>
      <c r="G2839" s="1" t="s">
        <v>2438</v>
      </c>
      <c r="H2839" s="18">
        <v>10.768999999999998</v>
      </c>
      <c r="I2839" s="19">
        <f t="shared" si="138"/>
        <v>15.384285714285713</v>
      </c>
      <c r="J2839" s="19">
        <f t="shared" si="140"/>
        <v>17.948333333333331</v>
      </c>
      <c r="K2839" s="4"/>
    </row>
    <row r="2840" spans="1:11" x14ac:dyDescent="0.25">
      <c r="A2840" s="4" t="s">
        <v>264</v>
      </c>
      <c r="B2840" s="1" t="s">
        <v>2468</v>
      </c>
      <c r="C2840" s="2"/>
      <c r="D2840" s="1" t="s">
        <v>266</v>
      </c>
      <c r="E2840" s="1">
        <v>85299049</v>
      </c>
      <c r="F2840" s="1" t="s">
        <v>266</v>
      </c>
      <c r="G2840" s="1" t="s">
        <v>2438</v>
      </c>
      <c r="H2840" s="18">
        <v>5.3789999999999996</v>
      </c>
      <c r="I2840" s="19">
        <f t="shared" si="138"/>
        <v>7.6842857142857142</v>
      </c>
      <c r="J2840" s="19">
        <f t="shared" si="140"/>
        <v>8.9649999999999999</v>
      </c>
      <c r="K2840" s="4"/>
    </row>
    <row r="2841" spans="1:11" x14ac:dyDescent="0.25">
      <c r="A2841" s="4" t="s">
        <v>264</v>
      </c>
      <c r="B2841" s="1" t="s">
        <v>2469</v>
      </c>
      <c r="C2841" s="2"/>
      <c r="D2841" s="1" t="s">
        <v>266</v>
      </c>
      <c r="E2841" s="1">
        <v>85299049</v>
      </c>
      <c r="F2841" s="1" t="s">
        <v>266</v>
      </c>
      <c r="G2841" s="1" t="s">
        <v>2438</v>
      </c>
      <c r="H2841" s="18">
        <v>5.3789999999999996</v>
      </c>
      <c r="I2841" s="19">
        <f t="shared" si="138"/>
        <v>7.6842857142857142</v>
      </c>
      <c r="J2841" s="19">
        <f t="shared" si="140"/>
        <v>8.9649999999999999</v>
      </c>
      <c r="K2841" s="4"/>
    </row>
    <row r="2842" spans="1:11" x14ac:dyDescent="0.25">
      <c r="A2842" s="4" t="s">
        <v>264</v>
      </c>
      <c r="B2842" s="1" t="s">
        <v>2470</v>
      </c>
      <c r="C2842" s="2"/>
      <c r="D2842" s="1" t="s">
        <v>266</v>
      </c>
      <c r="E2842" s="1">
        <v>85299049</v>
      </c>
      <c r="F2842" s="1" t="s">
        <v>266</v>
      </c>
      <c r="G2842" s="1" t="s">
        <v>2438</v>
      </c>
      <c r="H2842" s="18">
        <v>15.4</v>
      </c>
      <c r="I2842" s="19">
        <f t="shared" si="138"/>
        <v>22.000000000000004</v>
      </c>
      <c r="J2842" s="19">
        <f t="shared" ref="J2842:J2859" si="141">H2842/0.6</f>
        <v>25.666666666666668</v>
      </c>
      <c r="K2842" s="4"/>
    </row>
    <row r="2843" spans="1:11" x14ac:dyDescent="0.25">
      <c r="A2843" s="4" t="s">
        <v>264</v>
      </c>
      <c r="B2843" s="1" t="s">
        <v>2471</v>
      </c>
      <c r="C2843" s="2"/>
      <c r="D2843" s="1" t="s">
        <v>266</v>
      </c>
      <c r="E2843" s="1">
        <v>85299049</v>
      </c>
      <c r="F2843" s="1" t="s">
        <v>266</v>
      </c>
      <c r="G2843" s="1" t="s">
        <v>2438</v>
      </c>
      <c r="H2843" s="18">
        <v>11.219999999999999</v>
      </c>
      <c r="I2843" s="19">
        <f t="shared" si="138"/>
        <v>16.028571428571428</v>
      </c>
      <c r="J2843" s="19">
        <f t="shared" si="141"/>
        <v>18.7</v>
      </c>
      <c r="K2843" s="4"/>
    </row>
    <row r="2844" spans="1:11" x14ac:dyDescent="0.25">
      <c r="A2844" s="4" t="s">
        <v>264</v>
      </c>
      <c r="B2844" s="1" t="s">
        <v>2472</v>
      </c>
      <c r="C2844" s="2"/>
      <c r="D2844" s="1" t="s">
        <v>266</v>
      </c>
      <c r="E2844" s="1">
        <v>85299049</v>
      </c>
      <c r="F2844" s="1" t="s">
        <v>266</v>
      </c>
      <c r="G2844" s="1" t="s">
        <v>2438</v>
      </c>
      <c r="H2844" s="18">
        <v>5.3789999999999996</v>
      </c>
      <c r="I2844" s="19">
        <f t="shared" si="138"/>
        <v>7.6842857142857142</v>
      </c>
      <c r="J2844" s="19">
        <f t="shared" si="141"/>
        <v>8.9649999999999999</v>
      </c>
      <c r="K2844" s="4"/>
    </row>
    <row r="2845" spans="1:11" x14ac:dyDescent="0.25">
      <c r="A2845" s="4" t="s">
        <v>264</v>
      </c>
      <c r="B2845" s="1" t="s">
        <v>2473</v>
      </c>
      <c r="C2845" s="2"/>
      <c r="D2845" s="1" t="s">
        <v>266</v>
      </c>
      <c r="E2845" s="1">
        <v>85299049</v>
      </c>
      <c r="F2845" s="1" t="s">
        <v>266</v>
      </c>
      <c r="G2845" s="1" t="s">
        <v>2438</v>
      </c>
      <c r="H2845" s="18">
        <v>5.3789999999999996</v>
      </c>
      <c r="I2845" s="19">
        <f t="shared" si="138"/>
        <v>7.6842857142857142</v>
      </c>
      <c r="J2845" s="19">
        <f t="shared" si="141"/>
        <v>8.9649999999999999</v>
      </c>
      <c r="K2845" s="4"/>
    </row>
    <row r="2846" spans="1:11" x14ac:dyDescent="0.25">
      <c r="A2846" s="4" t="s">
        <v>264</v>
      </c>
      <c r="B2846" s="1" t="s">
        <v>2474</v>
      </c>
      <c r="C2846" s="2"/>
      <c r="D2846" s="1" t="s">
        <v>266</v>
      </c>
      <c r="E2846" s="1">
        <v>85299049</v>
      </c>
      <c r="F2846" s="1" t="s">
        <v>266</v>
      </c>
      <c r="G2846" s="1" t="s">
        <v>2438</v>
      </c>
      <c r="H2846" s="18">
        <v>5.3789999999999996</v>
      </c>
      <c r="I2846" s="19">
        <f t="shared" si="138"/>
        <v>7.6842857142857142</v>
      </c>
      <c r="J2846" s="19">
        <f t="shared" si="141"/>
        <v>8.9649999999999999</v>
      </c>
      <c r="K2846" s="4"/>
    </row>
    <row r="2847" spans="1:11" x14ac:dyDescent="0.25">
      <c r="A2847" s="4" t="s">
        <v>264</v>
      </c>
      <c r="B2847" s="1" t="s">
        <v>2475</v>
      </c>
      <c r="C2847" s="2"/>
      <c r="D2847" s="1" t="s">
        <v>266</v>
      </c>
      <c r="E2847" s="1">
        <v>85299049</v>
      </c>
      <c r="F2847" s="1" t="s">
        <v>266</v>
      </c>
      <c r="G2847" s="1" t="s">
        <v>2438</v>
      </c>
      <c r="H2847" s="18">
        <v>6.4569999999999999</v>
      </c>
      <c r="I2847" s="19">
        <f t="shared" si="138"/>
        <v>9.2242857142857151</v>
      </c>
      <c r="J2847" s="19">
        <f t="shared" si="141"/>
        <v>10.761666666666667</v>
      </c>
      <c r="K2847" s="4"/>
    </row>
    <row r="2848" spans="1:11" x14ac:dyDescent="0.25">
      <c r="A2848" s="4" t="s">
        <v>264</v>
      </c>
      <c r="B2848" s="1" t="s">
        <v>2476</v>
      </c>
      <c r="C2848" s="2"/>
      <c r="D2848" s="1" t="s">
        <v>266</v>
      </c>
      <c r="E2848" s="1">
        <v>85299049</v>
      </c>
      <c r="F2848" s="1" t="s">
        <v>266</v>
      </c>
      <c r="G2848" s="1" t="s">
        <v>2438</v>
      </c>
      <c r="H2848" s="18">
        <v>4.95</v>
      </c>
      <c r="I2848" s="19">
        <f t="shared" si="138"/>
        <v>7.0714285714285721</v>
      </c>
      <c r="J2848" s="19">
        <f t="shared" si="141"/>
        <v>8.25</v>
      </c>
      <c r="K2848" s="4"/>
    </row>
    <row r="2849" spans="1:11" x14ac:dyDescent="0.25">
      <c r="A2849" s="4" t="s">
        <v>264</v>
      </c>
      <c r="B2849" s="1" t="s">
        <v>2477</v>
      </c>
      <c r="C2849" s="2"/>
      <c r="D2849" s="1" t="s">
        <v>266</v>
      </c>
      <c r="E2849" s="1">
        <v>85299049</v>
      </c>
      <c r="F2849" s="1" t="s">
        <v>266</v>
      </c>
      <c r="G2849" s="1" t="s">
        <v>2438</v>
      </c>
      <c r="H2849" s="18">
        <v>5.2030000000000003</v>
      </c>
      <c r="I2849" s="19">
        <f t="shared" si="138"/>
        <v>7.4328571428571442</v>
      </c>
      <c r="J2849" s="19">
        <f t="shared" si="141"/>
        <v>8.6716666666666669</v>
      </c>
      <c r="K2849" s="4"/>
    </row>
    <row r="2850" spans="1:11" x14ac:dyDescent="0.25">
      <c r="A2850" s="4" t="s">
        <v>264</v>
      </c>
      <c r="B2850" s="1" t="s">
        <v>2478</v>
      </c>
      <c r="C2850" s="2">
        <v>0.2</v>
      </c>
      <c r="D2850" s="1" t="s">
        <v>266</v>
      </c>
      <c r="E2850" s="1">
        <v>85299049</v>
      </c>
      <c r="F2850" s="1" t="s">
        <v>266</v>
      </c>
      <c r="G2850" s="1" t="s">
        <v>2438</v>
      </c>
      <c r="H2850" s="18">
        <v>7.0620000000000003</v>
      </c>
      <c r="I2850" s="19">
        <f t="shared" si="138"/>
        <v>10.088571428571429</v>
      </c>
      <c r="J2850" s="19">
        <f t="shared" si="141"/>
        <v>11.770000000000001</v>
      </c>
      <c r="K2850" s="4"/>
    </row>
    <row r="2851" spans="1:11" x14ac:dyDescent="0.25">
      <c r="A2851" s="4" t="s">
        <v>264</v>
      </c>
      <c r="B2851" s="1" t="s">
        <v>2479</v>
      </c>
      <c r="C2851" s="2"/>
      <c r="D2851" s="1" t="s">
        <v>266</v>
      </c>
      <c r="E2851" s="1">
        <v>85299049</v>
      </c>
      <c r="F2851" s="1" t="s">
        <v>266</v>
      </c>
      <c r="G2851" s="1" t="s">
        <v>2438</v>
      </c>
      <c r="H2851" s="18">
        <v>5.2909999999999995</v>
      </c>
      <c r="I2851" s="19">
        <f t="shared" si="138"/>
        <v>7.5585714285714287</v>
      </c>
      <c r="J2851" s="19">
        <f t="shared" si="141"/>
        <v>8.8183333333333334</v>
      </c>
      <c r="K2851" s="4"/>
    </row>
    <row r="2852" spans="1:11" x14ac:dyDescent="0.25">
      <c r="A2852" s="4" t="s">
        <v>264</v>
      </c>
      <c r="B2852" s="1" t="s">
        <v>2480</v>
      </c>
      <c r="C2852" s="2"/>
      <c r="D2852" s="1" t="s">
        <v>266</v>
      </c>
      <c r="E2852" s="1">
        <v>85299049</v>
      </c>
      <c r="F2852" s="1" t="s">
        <v>266</v>
      </c>
      <c r="G2852" s="1" t="s">
        <v>2438</v>
      </c>
      <c r="H2852" s="18">
        <v>40.700000000000003</v>
      </c>
      <c r="I2852" s="19">
        <f t="shared" ref="I2852:I2915" si="142">H2852/0.7</f>
        <v>58.142857142857153</v>
      </c>
      <c r="J2852" s="19">
        <f t="shared" si="141"/>
        <v>67.833333333333343</v>
      </c>
      <c r="K2852" s="4"/>
    </row>
    <row r="2853" spans="1:11" x14ac:dyDescent="0.25">
      <c r="A2853" s="4" t="s">
        <v>264</v>
      </c>
      <c r="B2853" s="1" t="s">
        <v>2481</v>
      </c>
      <c r="C2853" s="2"/>
      <c r="D2853" s="1" t="s">
        <v>266</v>
      </c>
      <c r="E2853" s="1">
        <v>85299049</v>
      </c>
      <c r="F2853" s="1" t="s">
        <v>266</v>
      </c>
      <c r="G2853" s="1" t="s">
        <v>2438</v>
      </c>
      <c r="H2853" s="18">
        <v>15.4</v>
      </c>
      <c r="I2853" s="19">
        <f t="shared" si="142"/>
        <v>22.000000000000004</v>
      </c>
      <c r="J2853" s="19">
        <f t="shared" si="141"/>
        <v>25.666666666666668</v>
      </c>
      <c r="K2853" s="4"/>
    </row>
    <row r="2854" spans="1:11" x14ac:dyDescent="0.25">
      <c r="A2854" s="4" t="s">
        <v>264</v>
      </c>
      <c r="B2854" s="1" t="s">
        <v>2482</v>
      </c>
      <c r="C2854" s="2"/>
      <c r="D2854" s="1" t="s">
        <v>266</v>
      </c>
      <c r="E2854" s="1">
        <v>85299049</v>
      </c>
      <c r="F2854" s="1" t="s">
        <v>266</v>
      </c>
      <c r="G2854" s="1" t="s">
        <v>2438</v>
      </c>
      <c r="H2854" s="18">
        <v>15.4</v>
      </c>
      <c r="I2854" s="19">
        <f t="shared" si="142"/>
        <v>22.000000000000004</v>
      </c>
      <c r="J2854" s="19">
        <f t="shared" si="141"/>
        <v>25.666666666666668</v>
      </c>
      <c r="K2854" s="4"/>
    </row>
    <row r="2855" spans="1:11" x14ac:dyDescent="0.25">
      <c r="A2855" s="4" t="s">
        <v>264</v>
      </c>
      <c r="B2855" s="1" t="s">
        <v>2483</v>
      </c>
      <c r="C2855" s="2"/>
      <c r="D2855" s="1" t="s">
        <v>266</v>
      </c>
      <c r="E2855" s="1">
        <v>85299049</v>
      </c>
      <c r="F2855" s="1" t="s">
        <v>266</v>
      </c>
      <c r="G2855" s="1" t="s">
        <v>2438</v>
      </c>
      <c r="H2855" s="18">
        <v>18.7</v>
      </c>
      <c r="I2855" s="19">
        <f t="shared" si="142"/>
        <v>26.714285714285715</v>
      </c>
      <c r="J2855" s="19">
        <f t="shared" si="141"/>
        <v>31.166666666666668</v>
      </c>
      <c r="K2855" s="4"/>
    </row>
    <row r="2856" spans="1:11" x14ac:dyDescent="0.25">
      <c r="A2856" s="4" t="s">
        <v>264</v>
      </c>
      <c r="B2856" s="1" t="s">
        <v>2484</v>
      </c>
      <c r="C2856" s="2"/>
      <c r="D2856" s="1" t="s">
        <v>266</v>
      </c>
      <c r="E2856" s="1">
        <v>85299049</v>
      </c>
      <c r="F2856" s="1" t="s">
        <v>266</v>
      </c>
      <c r="G2856" s="1" t="s">
        <v>2438</v>
      </c>
      <c r="H2856" s="18">
        <v>23.1</v>
      </c>
      <c r="I2856" s="19">
        <f t="shared" si="142"/>
        <v>33.000000000000007</v>
      </c>
      <c r="J2856" s="19">
        <f t="shared" si="141"/>
        <v>38.500000000000007</v>
      </c>
      <c r="K2856" s="4"/>
    </row>
    <row r="2857" spans="1:11" x14ac:dyDescent="0.25">
      <c r="A2857" s="4" t="s">
        <v>264</v>
      </c>
      <c r="B2857" s="1" t="s">
        <v>2485</v>
      </c>
      <c r="C2857" s="2"/>
      <c r="D2857" s="1" t="s">
        <v>266</v>
      </c>
      <c r="E2857" s="1">
        <v>85299049</v>
      </c>
      <c r="F2857" s="1" t="s">
        <v>266</v>
      </c>
      <c r="G2857" s="1" t="s">
        <v>2438</v>
      </c>
      <c r="H2857" s="18">
        <v>42.9</v>
      </c>
      <c r="I2857" s="19">
        <f t="shared" si="142"/>
        <v>61.285714285714285</v>
      </c>
      <c r="J2857" s="19">
        <f t="shared" si="141"/>
        <v>71.5</v>
      </c>
      <c r="K2857" s="4"/>
    </row>
    <row r="2858" spans="1:11" x14ac:dyDescent="0.25">
      <c r="A2858" s="4" t="s">
        <v>264</v>
      </c>
      <c r="B2858" s="1" t="s">
        <v>2486</v>
      </c>
      <c r="C2858" s="2"/>
      <c r="D2858" s="1" t="s">
        <v>266</v>
      </c>
      <c r="E2858" s="1">
        <v>85299049</v>
      </c>
      <c r="F2858" s="1" t="s">
        <v>266</v>
      </c>
      <c r="G2858" s="1" t="s">
        <v>2438</v>
      </c>
      <c r="H2858" s="18">
        <v>53.265044599999996</v>
      </c>
      <c r="I2858" s="19">
        <f t="shared" si="142"/>
        <v>76.092920857142857</v>
      </c>
      <c r="J2858" s="19">
        <f t="shared" si="141"/>
        <v>88.775074333333336</v>
      </c>
      <c r="K2858" s="4"/>
    </row>
    <row r="2859" spans="1:11" x14ac:dyDescent="0.25">
      <c r="A2859" s="4" t="s">
        <v>264</v>
      </c>
      <c r="B2859" s="21" t="s">
        <v>265</v>
      </c>
      <c r="C2859" s="21">
        <v>0.46</v>
      </c>
      <c r="D2859" s="21" t="s">
        <v>266</v>
      </c>
      <c r="E2859" s="21">
        <v>85299049</v>
      </c>
      <c r="F2859" s="21" t="s">
        <v>266</v>
      </c>
      <c r="G2859" s="21" t="s">
        <v>2438</v>
      </c>
      <c r="H2859" s="22"/>
      <c r="I2859" s="23">
        <f t="shared" si="142"/>
        <v>0</v>
      </c>
      <c r="J2859" s="23">
        <f t="shared" si="141"/>
        <v>0</v>
      </c>
      <c r="K2859" s="4"/>
    </row>
    <row r="2860" spans="1:11" x14ac:dyDescent="0.25">
      <c r="A2860" s="4" t="s">
        <v>264</v>
      </c>
      <c r="B2860" s="1" t="s">
        <v>2487</v>
      </c>
      <c r="C2860" s="2"/>
      <c r="D2860" s="1" t="s">
        <v>266</v>
      </c>
      <c r="E2860" s="1">
        <v>85443000</v>
      </c>
      <c r="F2860" s="1" t="s">
        <v>266</v>
      </c>
      <c r="G2860" s="1" t="s">
        <v>2438</v>
      </c>
      <c r="H2860" s="20">
        <v>16.5</v>
      </c>
      <c r="I2860" s="19">
        <f t="shared" si="142"/>
        <v>23.571428571428573</v>
      </c>
      <c r="J2860" s="19">
        <f t="shared" ref="J2860:J2873" si="143">IF(H2860&gt;=90,(H2860/0.7),(H2860/0.6))</f>
        <v>27.5</v>
      </c>
      <c r="K2860" s="4"/>
    </row>
    <row r="2861" spans="1:11" x14ac:dyDescent="0.25">
      <c r="A2861" s="4" t="s">
        <v>264</v>
      </c>
      <c r="B2861" s="1" t="s">
        <v>2488</v>
      </c>
      <c r="C2861" s="2"/>
      <c r="D2861" s="1" t="s">
        <v>266</v>
      </c>
      <c r="E2861" s="1">
        <v>85443000</v>
      </c>
      <c r="F2861" s="1" t="s">
        <v>266</v>
      </c>
      <c r="G2861" s="1" t="s">
        <v>2438</v>
      </c>
      <c r="H2861" s="20">
        <v>16.5</v>
      </c>
      <c r="I2861" s="19">
        <f t="shared" si="142"/>
        <v>23.571428571428573</v>
      </c>
      <c r="J2861" s="19">
        <f t="shared" si="143"/>
        <v>27.5</v>
      </c>
      <c r="K2861" s="4"/>
    </row>
    <row r="2862" spans="1:11" x14ac:dyDescent="0.25">
      <c r="A2862" s="4" t="s">
        <v>264</v>
      </c>
      <c r="B2862" s="1" t="s">
        <v>2489</v>
      </c>
      <c r="C2862" s="2"/>
      <c r="D2862" s="1" t="s">
        <v>266</v>
      </c>
      <c r="E2862" s="1">
        <v>85443000</v>
      </c>
      <c r="F2862" s="1" t="s">
        <v>266</v>
      </c>
      <c r="G2862" s="1" t="s">
        <v>2438</v>
      </c>
      <c r="H2862" s="20">
        <v>16.5</v>
      </c>
      <c r="I2862" s="19">
        <f t="shared" si="142"/>
        <v>23.571428571428573</v>
      </c>
      <c r="J2862" s="19">
        <f t="shared" si="143"/>
        <v>27.5</v>
      </c>
      <c r="K2862" s="4"/>
    </row>
    <row r="2863" spans="1:11" x14ac:dyDescent="0.25">
      <c r="A2863" s="4" t="s">
        <v>264</v>
      </c>
      <c r="B2863" s="1" t="s">
        <v>2490</v>
      </c>
      <c r="C2863" s="2"/>
      <c r="D2863" s="1" t="s">
        <v>266</v>
      </c>
      <c r="E2863" s="1">
        <v>85443000</v>
      </c>
      <c r="F2863" s="1" t="s">
        <v>266</v>
      </c>
      <c r="G2863" s="1" t="s">
        <v>2438</v>
      </c>
      <c r="H2863" s="20">
        <v>17.600000000000001</v>
      </c>
      <c r="I2863" s="19">
        <f t="shared" si="142"/>
        <v>25.142857142857146</v>
      </c>
      <c r="J2863" s="19">
        <f t="shared" si="143"/>
        <v>29.333333333333336</v>
      </c>
      <c r="K2863" s="4"/>
    </row>
    <row r="2864" spans="1:11" x14ac:dyDescent="0.25">
      <c r="A2864" s="4" t="s">
        <v>264</v>
      </c>
      <c r="B2864" s="1" t="s">
        <v>2491</v>
      </c>
      <c r="C2864" s="2"/>
      <c r="D2864" s="1" t="s">
        <v>266</v>
      </c>
      <c r="E2864" s="1">
        <v>85443000</v>
      </c>
      <c r="F2864" s="1" t="s">
        <v>266</v>
      </c>
      <c r="G2864" s="1" t="s">
        <v>2438</v>
      </c>
      <c r="H2864" s="20">
        <v>16.5</v>
      </c>
      <c r="I2864" s="19">
        <f t="shared" si="142"/>
        <v>23.571428571428573</v>
      </c>
      <c r="J2864" s="19">
        <f t="shared" si="143"/>
        <v>27.5</v>
      </c>
      <c r="K2864" s="4"/>
    </row>
    <row r="2865" spans="1:11" x14ac:dyDescent="0.25">
      <c r="A2865" s="4" t="s">
        <v>264</v>
      </c>
      <c r="B2865" s="1" t="s">
        <v>2492</v>
      </c>
      <c r="C2865" s="2"/>
      <c r="D2865" s="1" t="s">
        <v>266</v>
      </c>
      <c r="E2865" s="1">
        <v>85443000</v>
      </c>
      <c r="F2865" s="1" t="s">
        <v>266</v>
      </c>
      <c r="G2865" s="1" t="s">
        <v>2438</v>
      </c>
      <c r="H2865" s="20">
        <v>16.5</v>
      </c>
      <c r="I2865" s="19">
        <f t="shared" si="142"/>
        <v>23.571428571428573</v>
      </c>
      <c r="J2865" s="19">
        <f t="shared" si="143"/>
        <v>27.5</v>
      </c>
      <c r="K2865" s="4"/>
    </row>
    <row r="2866" spans="1:11" x14ac:dyDescent="0.25">
      <c r="A2866" s="4" t="s">
        <v>264</v>
      </c>
      <c r="B2866" s="1" t="s">
        <v>2493</v>
      </c>
      <c r="C2866" s="2"/>
      <c r="D2866" s="1" t="s">
        <v>266</v>
      </c>
      <c r="E2866" s="1">
        <v>85443000</v>
      </c>
      <c r="F2866" s="1" t="s">
        <v>266</v>
      </c>
      <c r="G2866" s="1" t="s">
        <v>2438</v>
      </c>
      <c r="H2866" s="20">
        <v>26.4</v>
      </c>
      <c r="I2866" s="19">
        <f t="shared" si="142"/>
        <v>37.714285714285715</v>
      </c>
      <c r="J2866" s="19">
        <f t="shared" si="143"/>
        <v>44</v>
      </c>
      <c r="K2866" s="4"/>
    </row>
    <row r="2867" spans="1:11" x14ac:dyDescent="0.25">
      <c r="A2867" s="4" t="s">
        <v>264</v>
      </c>
      <c r="B2867" s="1" t="s">
        <v>2494</v>
      </c>
      <c r="C2867" s="2"/>
      <c r="D2867" s="1" t="s">
        <v>266</v>
      </c>
      <c r="E2867" s="1">
        <v>85443000</v>
      </c>
      <c r="F2867" s="1" t="s">
        <v>266</v>
      </c>
      <c r="G2867" s="1" t="s">
        <v>2438</v>
      </c>
      <c r="H2867" s="20">
        <v>27.5</v>
      </c>
      <c r="I2867" s="19">
        <f t="shared" si="142"/>
        <v>39.285714285714285</v>
      </c>
      <c r="J2867" s="19">
        <f t="shared" si="143"/>
        <v>45.833333333333336</v>
      </c>
      <c r="K2867" s="4"/>
    </row>
    <row r="2868" spans="1:11" x14ac:dyDescent="0.25">
      <c r="A2868" s="4" t="s">
        <v>264</v>
      </c>
      <c r="B2868" s="1" t="s">
        <v>2495</v>
      </c>
      <c r="C2868" s="2"/>
      <c r="D2868" s="1" t="s">
        <v>266</v>
      </c>
      <c r="E2868" s="1">
        <v>85443000</v>
      </c>
      <c r="F2868" s="1" t="s">
        <v>266</v>
      </c>
      <c r="G2868" s="1" t="s">
        <v>2438</v>
      </c>
      <c r="H2868" s="20">
        <v>26.4</v>
      </c>
      <c r="I2868" s="19">
        <f t="shared" si="142"/>
        <v>37.714285714285715</v>
      </c>
      <c r="J2868" s="19">
        <f t="shared" si="143"/>
        <v>44</v>
      </c>
      <c r="K2868" s="4"/>
    </row>
    <row r="2869" spans="1:11" x14ac:dyDescent="0.25">
      <c r="A2869" s="4" t="s">
        <v>264</v>
      </c>
      <c r="B2869" s="1" t="s">
        <v>2496</v>
      </c>
      <c r="C2869" s="2"/>
      <c r="D2869" s="1" t="s">
        <v>266</v>
      </c>
      <c r="E2869" s="1">
        <v>85443000</v>
      </c>
      <c r="F2869" s="1" t="s">
        <v>266</v>
      </c>
      <c r="G2869" s="1" t="s">
        <v>2438</v>
      </c>
      <c r="H2869" s="20">
        <v>26.4</v>
      </c>
      <c r="I2869" s="19">
        <f t="shared" si="142"/>
        <v>37.714285714285715</v>
      </c>
      <c r="J2869" s="19">
        <f t="shared" si="143"/>
        <v>44</v>
      </c>
      <c r="K2869" s="4"/>
    </row>
    <row r="2870" spans="1:11" x14ac:dyDescent="0.25">
      <c r="A2870" s="4" t="s">
        <v>264</v>
      </c>
      <c r="B2870" s="1" t="s">
        <v>2497</v>
      </c>
      <c r="C2870" s="2">
        <v>0.12</v>
      </c>
      <c r="D2870" s="1" t="s">
        <v>266</v>
      </c>
      <c r="E2870" s="1">
        <v>85443000</v>
      </c>
      <c r="F2870" s="1" t="s">
        <v>266</v>
      </c>
      <c r="G2870" s="1" t="s">
        <v>2438</v>
      </c>
      <c r="H2870" s="20">
        <v>26.4</v>
      </c>
      <c r="I2870" s="19">
        <f t="shared" si="142"/>
        <v>37.714285714285715</v>
      </c>
      <c r="J2870" s="19">
        <f t="shared" si="143"/>
        <v>44</v>
      </c>
      <c r="K2870" s="4"/>
    </row>
    <row r="2871" spans="1:11" x14ac:dyDescent="0.25">
      <c r="A2871" s="4" t="s">
        <v>264</v>
      </c>
      <c r="B2871" s="1" t="s">
        <v>2498</v>
      </c>
      <c r="C2871" s="2">
        <v>0.12</v>
      </c>
      <c r="D2871" s="1" t="s">
        <v>266</v>
      </c>
      <c r="E2871" s="1">
        <v>85443000</v>
      </c>
      <c r="F2871" s="1" t="s">
        <v>266</v>
      </c>
      <c r="G2871" s="1" t="s">
        <v>2438</v>
      </c>
      <c r="H2871" s="20">
        <v>16.5</v>
      </c>
      <c r="I2871" s="19">
        <f t="shared" si="142"/>
        <v>23.571428571428573</v>
      </c>
      <c r="J2871" s="19">
        <f t="shared" si="143"/>
        <v>27.5</v>
      </c>
      <c r="K2871" s="4"/>
    </row>
    <row r="2872" spans="1:11" x14ac:dyDescent="0.25">
      <c r="A2872" s="4" t="s">
        <v>264</v>
      </c>
      <c r="B2872" s="1" t="s">
        <v>2499</v>
      </c>
      <c r="C2872" s="2"/>
      <c r="D2872" s="1" t="s">
        <v>266</v>
      </c>
      <c r="E2872" s="1">
        <v>85443000</v>
      </c>
      <c r="F2872" s="1" t="s">
        <v>266</v>
      </c>
      <c r="G2872" s="1" t="s">
        <v>2438</v>
      </c>
      <c r="H2872" s="20">
        <v>16.5</v>
      </c>
      <c r="I2872" s="19">
        <f t="shared" si="142"/>
        <v>23.571428571428573</v>
      </c>
      <c r="J2872" s="19">
        <f t="shared" si="143"/>
        <v>27.5</v>
      </c>
      <c r="K2872" s="4"/>
    </row>
    <row r="2873" spans="1:11" x14ac:dyDescent="0.25">
      <c r="A2873" s="4" t="s">
        <v>264</v>
      </c>
      <c r="B2873" s="1" t="s">
        <v>2500</v>
      </c>
      <c r="C2873" s="2"/>
      <c r="D2873" s="1" t="s">
        <v>266</v>
      </c>
      <c r="E2873" s="1">
        <v>85443000</v>
      </c>
      <c r="F2873" s="1" t="s">
        <v>266</v>
      </c>
      <c r="G2873" s="1" t="s">
        <v>2438</v>
      </c>
      <c r="H2873" s="20">
        <v>16.5</v>
      </c>
      <c r="I2873" s="19">
        <f t="shared" si="142"/>
        <v>23.571428571428573</v>
      </c>
      <c r="J2873" s="19">
        <f t="shared" si="143"/>
        <v>27.5</v>
      </c>
      <c r="K2873" s="4"/>
    </row>
    <row r="2874" spans="1:11" x14ac:dyDescent="0.25">
      <c r="A2874" s="4" t="s">
        <v>264</v>
      </c>
      <c r="B2874" s="1" t="s">
        <v>2501</v>
      </c>
      <c r="C2874" s="8"/>
      <c r="D2874" s="1" t="s">
        <v>266</v>
      </c>
      <c r="E2874" s="1">
        <v>85443000</v>
      </c>
      <c r="F2874" s="3" t="s">
        <v>266</v>
      </c>
      <c r="G2874" s="3" t="s">
        <v>2502</v>
      </c>
      <c r="H2874" s="18">
        <v>4.95</v>
      </c>
      <c r="I2874" s="19">
        <f t="shared" si="142"/>
        <v>7.0714285714285721</v>
      </c>
      <c r="J2874" s="19">
        <f t="shared" ref="J2874:J2895" si="144">H2874/0.6</f>
        <v>8.25</v>
      </c>
      <c r="K2874" s="4"/>
    </row>
    <row r="2875" spans="1:11" x14ac:dyDescent="0.25">
      <c r="A2875" s="4" t="s">
        <v>264</v>
      </c>
      <c r="B2875" s="1" t="s">
        <v>2503</v>
      </c>
      <c r="C2875" s="8"/>
      <c r="D2875" s="1" t="s">
        <v>266</v>
      </c>
      <c r="E2875" s="1">
        <v>85443000</v>
      </c>
      <c r="F2875" s="3" t="s">
        <v>266</v>
      </c>
      <c r="G2875" s="3" t="s">
        <v>2502</v>
      </c>
      <c r="H2875" s="18">
        <v>6.05</v>
      </c>
      <c r="I2875" s="19">
        <f t="shared" si="142"/>
        <v>8.6428571428571423</v>
      </c>
      <c r="J2875" s="19">
        <f t="shared" si="144"/>
        <v>10.083333333333334</v>
      </c>
      <c r="K2875" s="4"/>
    </row>
    <row r="2876" spans="1:11" x14ac:dyDescent="0.25">
      <c r="A2876" s="4" t="s">
        <v>264</v>
      </c>
      <c r="B2876" s="1" t="s">
        <v>2504</v>
      </c>
      <c r="C2876" s="8"/>
      <c r="D2876" s="1" t="s">
        <v>266</v>
      </c>
      <c r="E2876" s="1">
        <v>85443000</v>
      </c>
      <c r="F2876" s="3" t="s">
        <v>266</v>
      </c>
      <c r="G2876" s="3" t="s">
        <v>2502</v>
      </c>
      <c r="H2876" s="18">
        <v>11.847</v>
      </c>
      <c r="I2876" s="19">
        <f t="shared" si="142"/>
        <v>16.924285714285716</v>
      </c>
      <c r="J2876" s="19">
        <f t="shared" si="144"/>
        <v>19.745000000000001</v>
      </c>
      <c r="K2876" s="4"/>
    </row>
    <row r="2877" spans="1:11" x14ac:dyDescent="0.25">
      <c r="A2877" s="4" t="s">
        <v>264</v>
      </c>
      <c r="B2877" s="1" t="s">
        <v>2505</v>
      </c>
      <c r="C2877" s="2"/>
      <c r="D2877" s="1" t="s">
        <v>266</v>
      </c>
      <c r="E2877" s="1">
        <v>85443000</v>
      </c>
      <c r="F2877" s="1" t="s">
        <v>266</v>
      </c>
      <c r="G2877" s="1" t="s">
        <v>2502</v>
      </c>
      <c r="H2877" s="18">
        <v>2.8489999999999998</v>
      </c>
      <c r="I2877" s="19">
        <f t="shared" si="142"/>
        <v>4.07</v>
      </c>
      <c r="J2877" s="19">
        <f t="shared" si="144"/>
        <v>4.7483333333333331</v>
      </c>
      <c r="K2877" s="4"/>
    </row>
    <row r="2878" spans="1:11" x14ac:dyDescent="0.25">
      <c r="A2878" s="4" t="s">
        <v>264</v>
      </c>
      <c r="B2878" s="1" t="s">
        <v>2506</v>
      </c>
      <c r="C2878" s="2"/>
      <c r="D2878" s="1" t="s">
        <v>266</v>
      </c>
      <c r="E2878" s="1">
        <v>85443000</v>
      </c>
      <c r="F2878" s="1" t="s">
        <v>266</v>
      </c>
      <c r="G2878" s="1" t="s">
        <v>2502</v>
      </c>
      <c r="H2878" s="18">
        <v>2.8489999999999998</v>
      </c>
      <c r="I2878" s="19">
        <f t="shared" si="142"/>
        <v>4.07</v>
      </c>
      <c r="J2878" s="19">
        <f t="shared" si="144"/>
        <v>4.7483333333333331</v>
      </c>
      <c r="K2878" s="4"/>
    </row>
    <row r="2879" spans="1:11" x14ac:dyDescent="0.25">
      <c r="A2879" s="4" t="s">
        <v>264</v>
      </c>
      <c r="B2879" s="1" t="s">
        <v>2507</v>
      </c>
      <c r="C2879" s="2"/>
      <c r="D2879" s="1" t="s">
        <v>266</v>
      </c>
      <c r="E2879" s="1">
        <v>85443000</v>
      </c>
      <c r="F2879" s="1" t="s">
        <v>266</v>
      </c>
      <c r="G2879" s="1" t="s">
        <v>2502</v>
      </c>
      <c r="H2879" s="18">
        <v>3.9049999999999998</v>
      </c>
      <c r="I2879" s="19">
        <f t="shared" si="142"/>
        <v>5.5785714285714283</v>
      </c>
      <c r="J2879" s="19">
        <f t="shared" si="144"/>
        <v>6.5083333333333329</v>
      </c>
      <c r="K2879" s="4"/>
    </row>
    <row r="2880" spans="1:11" x14ac:dyDescent="0.25">
      <c r="A2880" s="4" t="s">
        <v>264</v>
      </c>
      <c r="B2880" s="1" t="s">
        <v>2508</v>
      </c>
      <c r="C2880" s="2"/>
      <c r="D2880" s="1" t="s">
        <v>266</v>
      </c>
      <c r="E2880" s="1">
        <v>85443000</v>
      </c>
      <c r="F2880" s="1" t="s">
        <v>266</v>
      </c>
      <c r="G2880" s="1" t="s">
        <v>2502</v>
      </c>
      <c r="H2880" s="18">
        <v>7.5350000000000001</v>
      </c>
      <c r="I2880" s="19">
        <f t="shared" si="142"/>
        <v>10.764285714285716</v>
      </c>
      <c r="J2880" s="19">
        <f t="shared" si="144"/>
        <v>12.558333333333334</v>
      </c>
      <c r="K2880" s="4"/>
    </row>
    <row r="2881" spans="1:11" x14ac:dyDescent="0.25">
      <c r="A2881" s="4" t="s">
        <v>264</v>
      </c>
      <c r="B2881" s="1" t="s">
        <v>2509</v>
      </c>
      <c r="C2881" s="2"/>
      <c r="D2881" s="1" t="s">
        <v>266</v>
      </c>
      <c r="E2881" s="1">
        <v>85443000</v>
      </c>
      <c r="F2881" s="1" t="s">
        <v>266</v>
      </c>
      <c r="G2881" s="1" t="s">
        <v>2502</v>
      </c>
      <c r="H2881" s="18">
        <v>3.2230000000000003</v>
      </c>
      <c r="I2881" s="19">
        <f t="shared" si="142"/>
        <v>4.604285714285715</v>
      </c>
      <c r="J2881" s="19">
        <f t="shared" si="144"/>
        <v>5.371666666666667</v>
      </c>
      <c r="K2881" s="4"/>
    </row>
    <row r="2882" spans="1:11" x14ac:dyDescent="0.25">
      <c r="A2882" s="4" t="s">
        <v>264</v>
      </c>
      <c r="B2882" s="1" t="s">
        <v>2510</v>
      </c>
      <c r="C2882" s="2"/>
      <c r="D2882" s="1" t="s">
        <v>266</v>
      </c>
      <c r="E2882" s="1">
        <v>85299049</v>
      </c>
      <c r="F2882" s="1" t="s">
        <v>266</v>
      </c>
      <c r="G2882" s="1" t="s">
        <v>2502</v>
      </c>
      <c r="H2882" s="18">
        <v>16.5</v>
      </c>
      <c r="I2882" s="19">
        <f t="shared" si="142"/>
        <v>23.571428571428573</v>
      </c>
      <c r="J2882" s="19">
        <f t="shared" si="144"/>
        <v>27.5</v>
      </c>
      <c r="K2882" s="4"/>
    </row>
    <row r="2883" spans="1:11" x14ac:dyDescent="0.25">
      <c r="A2883" s="4" t="s">
        <v>264</v>
      </c>
      <c r="B2883" s="1" t="s">
        <v>2511</v>
      </c>
      <c r="C2883" s="2"/>
      <c r="D2883" s="1" t="s">
        <v>266</v>
      </c>
      <c r="E2883" s="1">
        <v>85299049</v>
      </c>
      <c r="F2883" s="1" t="s">
        <v>266</v>
      </c>
      <c r="G2883" s="1" t="s">
        <v>2502</v>
      </c>
      <c r="H2883" s="18">
        <v>36.093640600000001</v>
      </c>
      <c r="I2883" s="19">
        <f t="shared" si="142"/>
        <v>51.562343714285717</v>
      </c>
      <c r="J2883" s="19">
        <f t="shared" si="144"/>
        <v>60.156067666666672</v>
      </c>
      <c r="K2883" s="4"/>
    </row>
    <row r="2884" spans="1:11" x14ac:dyDescent="0.25">
      <c r="A2884" s="4" t="s">
        <v>264</v>
      </c>
      <c r="B2884" s="1" t="s">
        <v>2512</v>
      </c>
      <c r="C2884" s="2"/>
      <c r="D2884" s="1" t="s">
        <v>266</v>
      </c>
      <c r="E2884" s="1">
        <v>85299049</v>
      </c>
      <c r="F2884" s="1" t="s">
        <v>266</v>
      </c>
      <c r="G2884" s="1" t="s">
        <v>2502</v>
      </c>
      <c r="H2884" s="18">
        <v>32.329000000000001</v>
      </c>
      <c r="I2884" s="19">
        <f t="shared" si="142"/>
        <v>46.184285714285721</v>
      </c>
      <c r="J2884" s="19">
        <f t="shared" si="144"/>
        <v>53.881666666666668</v>
      </c>
      <c r="K2884" s="4"/>
    </row>
    <row r="2885" spans="1:11" x14ac:dyDescent="0.25">
      <c r="A2885" s="4" t="s">
        <v>264</v>
      </c>
      <c r="B2885" s="1" t="s">
        <v>2513</v>
      </c>
      <c r="C2885" s="2"/>
      <c r="D2885" s="1" t="s">
        <v>266</v>
      </c>
      <c r="E2885" s="1">
        <v>85299049</v>
      </c>
      <c r="F2885" s="1" t="s">
        <v>266</v>
      </c>
      <c r="G2885" s="1" t="s">
        <v>2502</v>
      </c>
      <c r="H2885" s="18">
        <v>26.95</v>
      </c>
      <c r="I2885" s="19">
        <f t="shared" si="142"/>
        <v>38.5</v>
      </c>
      <c r="J2885" s="19">
        <f t="shared" si="144"/>
        <v>44.916666666666664</v>
      </c>
      <c r="K2885" s="4"/>
    </row>
    <row r="2886" spans="1:11" x14ac:dyDescent="0.25">
      <c r="A2886" s="4" t="s">
        <v>264</v>
      </c>
      <c r="B2886" s="1" t="s">
        <v>2514</v>
      </c>
      <c r="C2886" s="2"/>
      <c r="D2886" s="1" t="s">
        <v>266</v>
      </c>
      <c r="E2886" s="1">
        <v>85299049</v>
      </c>
      <c r="F2886" s="1" t="s">
        <v>266</v>
      </c>
      <c r="G2886" s="1" t="s">
        <v>2502</v>
      </c>
      <c r="H2886" s="18">
        <v>25.861000000000001</v>
      </c>
      <c r="I2886" s="19">
        <f t="shared" si="142"/>
        <v>36.944285714285719</v>
      </c>
      <c r="J2886" s="19">
        <f t="shared" si="144"/>
        <v>43.101666666666667</v>
      </c>
      <c r="K2886" s="4"/>
    </row>
    <row r="2887" spans="1:11" x14ac:dyDescent="0.25">
      <c r="A2887" s="4" t="s">
        <v>264</v>
      </c>
      <c r="B2887" s="1" t="s">
        <v>2515</v>
      </c>
      <c r="C2887" s="2"/>
      <c r="D2887" s="1" t="s">
        <v>266</v>
      </c>
      <c r="E2887" s="1">
        <v>85299049</v>
      </c>
      <c r="F2887" s="1" t="s">
        <v>266</v>
      </c>
      <c r="G2887" s="1" t="s">
        <v>2502</v>
      </c>
      <c r="H2887" s="18">
        <v>22.373999999999999</v>
      </c>
      <c r="I2887" s="19">
        <f t="shared" si="142"/>
        <v>31.962857142857143</v>
      </c>
      <c r="J2887" s="19">
        <f t="shared" si="144"/>
        <v>37.29</v>
      </c>
      <c r="K2887" s="4"/>
    </row>
    <row r="2888" spans="1:11" x14ac:dyDescent="0.25">
      <c r="A2888" s="4" t="s">
        <v>264</v>
      </c>
      <c r="B2888" s="1" t="s">
        <v>2516</v>
      </c>
      <c r="C2888" s="2"/>
      <c r="D2888" s="1" t="s">
        <v>266</v>
      </c>
      <c r="E2888" s="1">
        <v>85299049</v>
      </c>
      <c r="F2888" s="1" t="s">
        <v>266</v>
      </c>
      <c r="G2888" s="1" t="s">
        <v>2502</v>
      </c>
      <c r="H2888" s="18">
        <v>10.223840000000001</v>
      </c>
      <c r="I2888" s="19">
        <f t="shared" si="142"/>
        <v>14.605485714285717</v>
      </c>
      <c r="J2888" s="19">
        <f t="shared" si="144"/>
        <v>17.039733333333334</v>
      </c>
      <c r="K2888" s="4"/>
    </row>
    <row r="2889" spans="1:11" x14ac:dyDescent="0.25">
      <c r="A2889" s="4" t="s">
        <v>264</v>
      </c>
      <c r="B2889" s="1" t="s">
        <v>2517</v>
      </c>
      <c r="C2889" s="2"/>
      <c r="D2889" s="1" t="s">
        <v>266</v>
      </c>
      <c r="E2889" s="1">
        <v>85299049</v>
      </c>
      <c r="F2889" s="1" t="s">
        <v>266</v>
      </c>
      <c r="G2889" s="1" t="s">
        <v>2502</v>
      </c>
      <c r="H2889" s="18">
        <v>8.7344123999999983</v>
      </c>
      <c r="I2889" s="19">
        <f t="shared" si="142"/>
        <v>12.477731999999998</v>
      </c>
      <c r="J2889" s="19">
        <f t="shared" si="144"/>
        <v>14.557353999999998</v>
      </c>
      <c r="K2889" s="4"/>
    </row>
    <row r="2890" spans="1:11" x14ac:dyDescent="0.25">
      <c r="A2890" s="4" t="s">
        <v>264</v>
      </c>
      <c r="B2890" s="1" t="s">
        <v>2518</v>
      </c>
      <c r="C2890" s="2"/>
      <c r="D2890" s="1" t="s">
        <v>266</v>
      </c>
      <c r="E2890" s="1">
        <v>85299049</v>
      </c>
      <c r="F2890" s="1" t="s">
        <v>266</v>
      </c>
      <c r="G2890" s="1" t="s">
        <v>2502</v>
      </c>
      <c r="H2890" s="18">
        <v>8.6129999999999995</v>
      </c>
      <c r="I2890" s="19">
        <f t="shared" si="142"/>
        <v>12.304285714285715</v>
      </c>
      <c r="J2890" s="19">
        <f t="shared" si="144"/>
        <v>14.355</v>
      </c>
      <c r="K2890" s="4"/>
    </row>
    <row r="2891" spans="1:11" x14ac:dyDescent="0.25">
      <c r="A2891" s="4" t="s">
        <v>264</v>
      </c>
      <c r="B2891" s="1" t="s">
        <v>2519</v>
      </c>
      <c r="C2891" s="2"/>
      <c r="D2891" s="1" t="s">
        <v>266</v>
      </c>
      <c r="E2891" s="1">
        <v>85299049</v>
      </c>
      <c r="F2891" s="1" t="s">
        <v>266</v>
      </c>
      <c r="G2891" s="1" t="s">
        <v>2502</v>
      </c>
      <c r="H2891" s="18">
        <v>7.4386181333333337</v>
      </c>
      <c r="I2891" s="19">
        <f t="shared" si="142"/>
        <v>10.626597333333335</v>
      </c>
      <c r="J2891" s="19">
        <f t="shared" si="144"/>
        <v>12.397696888888889</v>
      </c>
      <c r="K2891" s="4"/>
    </row>
    <row r="2892" spans="1:11" x14ac:dyDescent="0.25">
      <c r="A2892" s="4" t="s">
        <v>264</v>
      </c>
      <c r="B2892" s="1" t="s">
        <v>2520</v>
      </c>
      <c r="C2892" s="2"/>
      <c r="D2892" s="1" t="s">
        <v>266</v>
      </c>
      <c r="E2892" s="1">
        <v>85299049</v>
      </c>
      <c r="F2892" s="1" t="s">
        <v>266</v>
      </c>
      <c r="G2892" s="1" t="s">
        <v>2502</v>
      </c>
      <c r="H2892" s="18">
        <v>15.092000000000001</v>
      </c>
      <c r="I2892" s="19">
        <f t="shared" si="142"/>
        <v>21.560000000000002</v>
      </c>
      <c r="J2892" s="19">
        <f t="shared" si="144"/>
        <v>25.153333333333336</v>
      </c>
      <c r="K2892" s="4"/>
    </row>
    <row r="2893" spans="1:11" x14ac:dyDescent="0.25">
      <c r="A2893" s="4" t="s">
        <v>264</v>
      </c>
      <c r="B2893" s="1" t="s">
        <v>2521</v>
      </c>
      <c r="C2893" s="2"/>
      <c r="D2893" s="1" t="s">
        <v>266</v>
      </c>
      <c r="E2893" s="1">
        <v>85299049</v>
      </c>
      <c r="F2893" s="1" t="s">
        <v>266</v>
      </c>
      <c r="G2893" s="1" t="s">
        <v>2502</v>
      </c>
      <c r="H2893" s="18">
        <v>16.158999999999999</v>
      </c>
      <c r="I2893" s="19">
        <f t="shared" si="142"/>
        <v>23.084285714285713</v>
      </c>
      <c r="J2893" s="19">
        <f t="shared" si="144"/>
        <v>26.931666666666665</v>
      </c>
      <c r="K2893" s="4"/>
    </row>
    <row r="2894" spans="1:11" x14ac:dyDescent="0.25">
      <c r="A2894" s="4" t="s">
        <v>264</v>
      </c>
      <c r="B2894" s="1" t="s">
        <v>2522</v>
      </c>
      <c r="C2894" s="2"/>
      <c r="D2894" s="1" t="s">
        <v>266</v>
      </c>
      <c r="E2894" s="1">
        <v>85299049</v>
      </c>
      <c r="F2894" s="1" t="s">
        <v>266</v>
      </c>
      <c r="G2894" s="1" t="s">
        <v>2502</v>
      </c>
      <c r="H2894" s="18">
        <v>26.95</v>
      </c>
      <c r="I2894" s="19">
        <f t="shared" si="142"/>
        <v>38.5</v>
      </c>
      <c r="J2894" s="19">
        <f t="shared" si="144"/>
        <v>44.916666666666664</v>
      </c>
      <c r="K2894" s="4"/>
    </row>
    <row r="2895" spans="1:11" x14ac:dyDescent="0.25">
      <c r="A2895" s="4" t="s">
        <v>264</v>
      </c>
      <c r="B2895" s="1" t="s">
        <v>2523</v>
      </c>
      <c r="C2895" s="2"/>
      <c r="D2895" s="1" t="s">
        <v>266</v>
      </c>
      <c r="E2895" s="1">
        <v>85299049</v>
      </c>
      <c r="F2895" s="1" t="s">
        <v>266</v>
      </c>
      <c r="G2895" s="1" t="s">
        <v>2502</v>
      </c>
      <c r="H2895" s="18">
        <v>46.857136699999998</v>
      </c>
      <c r="I2895" s="19">
        <f t="shared" si="142"/>
        <v>66.93876671428572</v>
      </c>
      <c r="J2895" s="19">
        <f t="shared" si="144"/>
        <v>78.09522783333334</v>
      </c>
      <c r="K2895" s="4"/>
    </row>
    <row r="2896" spans="1:11" x14ac:dyDescent="0.25">
      <c r="A2896" s="4" t="s">
        <v>264</v>
      </c>
      <c r="B2896" s="1" t="s">
        <v>2524</v>
      </c>
      <c r="C2896" s="2"/>
      <c r="D2896" s="1" t="s">
        <v>266</v>
      </c>
      <c r="E2896" s="1">
        <v>85443000</v>
      </c>
      <c r="F2896" s="1" t="s">
        <v>266</v>
      </c>
      <c r="G2896" s="1" t="s">
        <v>2502</v>
      </c>
      <c r="H2896" s="20">
        <v>26.4</v>
      </c>
      <c r="I2896" s="19">
        <f t="shared" si="142"/>
        <v>37.714285714285715</v>
      </c>
      <c r="J2896" s="19">
        <f>IF(H2896&gt;=90,(H2896/0.7),(H2896/0.6))</f>
        <v>44</v>
      </c>
      <c r="K2896" s="4"/>
    </row>
    <row r="2897" spans="1:11" x14ac:dyDescent="0.25">
      <c r="A2897" s="4" t="s">
        <v>264</v>
      </c>
      <c r="B2897" s="1" t="s">
        <v>2525</v>
      </c>
      <c r="C2897" s="2"/>
      <c r="D2897" s="1" t="s">
        <v>266</v>
      </c>
      <c r="E2897" s="1">
        <v>85443000</v>
      </c>
      <c r="F2897" s="1" t="s">
        <v>266</v>
      </c>
      <c r="G2897" s="1" t="s">
        <v>2502</v>
      </c>
      <c r="H2897" s="20">
        <v>16.5</v>
      </c>
      <c r="I2897" s="19">
        <f t="shared" si="142"/>
        <v>23.571428571428573</v>
      </c>
      <c r="J2897" s="19">
        <f>IF(H2897&gt;=90,(H2897/0.7),(H2897/0.6))</f>
        <v>27.5</v>
      </c>
      <c r="K2897" s="4"/>
    </row>
    <row r="2898" spans="1:11" x14ac:dyDescent="0.25">
      <c r="A2898" s="4" t="s">
        <v>264</v>
      </c>
      <c r="B2898" s="1" t="s">
        <v>2526</v>
      </c>
      <c r="C2898" s="2"/>
      <c r="D2898" s="1" t="s">
        <v>266</v>
      </c>
      <c r="E2898" s="1">
        <v>85443000</v>
      </c>
      <c r="F2898" s="1" t="s">
        <v>266</v>
      </c>
      <c r="G2898" s="1" t="s">
        <v>2527</v>
      </c>
      <c r="H2898" s="20">
        <v>26.4</v>
      </c>
      <c r="I2898" s="19">
        <f t="shared" si="142"/>
        <v>37.714285714285715</v>
      </c>
      <c r="J2898" s="19">
        <f>IF(H2898&gt;=90,(H2898/0.7),(H2898/0.6))</f>
        <v>44</v>
      </c>
      <c r="K2898" s="4"/>
    </row>
    <row r="2899" spans="1:11" x14ac:dyDescent="0.25">
      <c r="A2899" s="4" t="s">
        <v>264</v>
      </c>
      <c r="B2899" s="1" t="s">
        <v>2528</v>
      </c>
      <c r="C2899" s="8"/>
      <c r="D2899" s="1" t="s">
        <v>266</v>
      </c>
      <c r="E2899" s="1">
        <v>85443000</v>
      </c>
      <c r="F2899" s="3" t="s">
        <v>266</v>
      </c>
      <c r="G2899" s="3" t="s">
        <v>2529</v>
      </c>
      <c r="H2899" s="18">
        <v>7.5350000000000001</v>
      </c>
      <c r="I2899" s="19">
        <f t="shared" si="142"/>
        <v>10.764285714285716</v>
      </c>
      <c r="J2899" s="19">
        <f t="shared" ref="J2899:J2928" si="145">H2899/0.6</f>
        <v>12.558333333333334</v>
      </c>
      <c r="K2899" s="4"/>
    </row>
    <row r="2900" spans="1:11" x14ac:dyDescent="0.25">
      <c r="A2900" s="4" t="s">
        <v>264</v>
      </c>
      <c r="B2900" s="1" t="s">
        <v>2530</v>
      </c>
      <c r="C2900" s="8"/>
      <c r="D2900" s="1" t="s">
        <v>266</v>
      </c>
      <c r="E2900" s="1">
        <v>85443000</v>
      </c>
      <c r="F2900" s="3" t="s">
        <v>266</v>
      </c>
      <c r="G2900" s="3" t="s">
        <v>2529</v>
      </c>
      <c r="H2900" s="18">
        <v>10.768999999999998</v>
      </c>
      <c r="I2900" s="19">
        <f t="shared" si="142"/>
        <v>15.384285714285713</v>
      </c>
      <c r="J2900" s="19">
        <f t="shared" si="145"/>
        <v>17.948333333333331</v>
      </c>
      <c r="K2900" s="4"/>
    </row>
    <row r="2901" spans="1:11" x14ac:dyDescent="0.25">
      <c r="A2901" s="4" t="s">
        <v>264</v>
      </c>
      <c r="B2901" s="1" t="s">
        <v>2531</v>
      </c>
      <c r="C2901" s="8"/>
      <c r="D2901" s="1" t="s">
        <v>266</v>
      </c>
      <c r="E2901" s="1">
        <v>85443000</v>
      </c>
      <c r="F2901" s="3" t="s">
        <v>266</v>
      </c>
      <c r="G2901" s="3" t="s">
        <v>2529</v>
      </c>
      <c r="H2901" s="18">
        <v>9.9</v>
      </c>
      <c r="I2901" s="19">
        <f t="shared" si="142"/>
        <v>14.142857142857144</v>
      </c>
      <c r="J2901" s="19">
        <f t="shared" si="145"/>
        <v>16.5</v>
      </c>
      <c r="K2901" s="4"/>
    </row>
    <row r="2902" spans="1:11" x14ac:dyDescent="0.25">
      <c r="A2902" s="4" t="s">
        <v>264</v>
      </c>
      <c r="B2902" s="1" t="s">
        <v>2532</v>
      </c>
      <c r="C2902" s="2"/>
      <c r="D2902" s="1" t="s">
        <v>266</v>
      </c>
      <c r="E2902" s="1">
        <v>85443000</v>
      </c>
      <c r="F2902" s="1" t="s">
        <v>266</v>
      </c>
      <c r="G2902" s="1" t="s">
        <v>2529</v>
      </c>
      <c r="H2902" s="18">
        <v>2.6950000000000003</v>
      </c>
      <c r="I2902" s="19">
        <f t="shared" si="142"/>
        <v>3.8500000000000005</v>
      </c>
      <c r="J2902" s="19">
        <f t="shared" si="145"/>
        <v>4.4916666666666671</v>
      </c>
      <c r="K2902" s="4"/>
    </row>
    <row r="2903" spans="1:11" x14ac:dyDescent="0.25">
      <c r="A2903" s="4" t="s">
        <v>264</v>
      </c>
      <c r="B2903" s="1" t="s">
        <v>2533</v>
      </c>
      <c r="C2903" s="2"/>
      <c r="D2903" s="1" t="s">
        <v>266</v>
      </c>
      <c r="E2903" s="1">
        <v>85443000</v>
      </c>
      <c r="F2903" s="1" t="s">
        <v>266</v>
      </c>
      <c r="G2903" s="1" t="s">
        <v>2529</v>
      </c>
      <c r="H2903" s="18">
        <v>3.2917666666666663</v>
      </c>
      <c r="I2903" s="19">
        <f t="shared" si="142"/>
        <v>4.7025238095238091</v>
      </c>
      <c r="J2903" s="19">
        <f t="shared" si="145"/>
        <v>5.4862777777777776</v>
      </c>
      <c r="K2903" s="4"/>
    </row>
    <row r="2904" spans="1:11" x14ac:dyDescent="0.25">
      <c r="A2904" s="4" t="s">
        <v>264</v>
      </c>
      <c r="B2904" s="1" t="s">
        <v>2534</v>
      </c>
      <c r="C2904" s="2"/>
      <c r="D2904" s="1" t="s">
        <v>266</v>
      </c>
      <c r="E2904" s="1">
        <v>85299049</v>
      </c>
      <c r="F2904" s="1" t="s">
        <v>266</v>
      </c>
      <c r="G2904" s="1" t="s">
        <v>2529</v>
      </c>
      <c r="H2904" s="18">
        <v>18.7</v>
      </c>
      <c r="I2904" s="19">
        <f t="shared" si="142"/>
        <v>26.714285714285715</v>
      </c>
      <c r="J2904" s="19">
        <f t="shared" si="145"/>
        <v>31.166666666666668</v>
      </c>
      <c r="K2904" s="4"/>
    </row>
    <row r="2905" spans="1:11" x14ac:dyDescent="0.25">
      <c r="A2905" s="4" t="s">
        <v>264</v>
      </c>
      <c r="B2905" s="1" t="s">
        <v>2535</v>
      </c>
      <c r="C2905" s="2"/>
      <c r="D2905" s="1" t="s">
        <v>266</v>
      </c>
      <c r="E2905" s="1">
        <v>85299049</v>
      </c>
      <c r="F2905" s="1" t="s">
        <v>266</v>
      </c>
      <c r="G2905" s="1" t="s">
        <v>2529</v>
      </c>
      <c r="H2905" s="18">
        <v>21.560000000000002</v>
      </c>
      <c r="I2905" s="19">
        <f t="shared" si="142"/>
        <v>30.800000000000004</v>
      </c>
      <c r="J2905" s="19">
        <f t="shared" si="145"/>
        <v>35.933333333333337</v>
      </c>
      <c r="K2905" s="4"/>
    </row>
    <row r="2906" spans="1:11" x14ac:dyDescent="0.25">
      <c r="A2906" s="4" t="s">
        <v>264</v>
      </c>
      <c r="B2906" s="1" t="s">
        <v>2536</v>
      </c>
      <c r="C2906" s="2"/>
      <c r="D2906" s="1" t="s">
        <v>266</v>
      </c>
      <c r="E2906" s="1">
        <v>85299049</v>
      </c>
      <c r="F2906" s="1" t="s">
        <v>266</v>
      </c>
      <c r="G2906" s="1" t="s">
        <v>2529</v>
      </c>
      <c r="H2906" s="18">
        <v>18.04</v>
      </c>
      <c r="I2906" s="19">
        <f t="shared" si="142"/>
        <v>25.771428571428572</v>
      </c>
      <c r="J2906" s="19">
        <f t="shared" si="145"/>
        <v>30.066666666666666</v>
      </c>
      <c r="K2906" s="4"/>
    </row>
    <row r="2907" spans="1:11" x14ac:dyDescent="0.25">
      <c r="A2907" s="4" t="s">
        <v>264</v>
      </c>
      <c r="B2907" s="1" t="s">
        <v>2537</v>
      </c>
      <c r="C2907" s="2"/>
      <c r="D2907" s="1" t="s">
        <v>266</v>
      </c>
      <c r="E2907" s="1">
        <v>85299049</v>
      </c>
      <c r="F2907" s="1" t="s">
        <v>266</v>
      </c>
      <c r="G2907" s="1" t="s">
        <v>2529</v>
      </c>
      <c r="H2907" s="18">
        <v>26.95</v>
      </c>
      <c r="I2907" s="19">
        <f t="shared" si="142"/>
        <v>38.5</v>
      </c>
      <c r="J2907" s="19">
        <f t="shared" si="145"/>
        <v>44.916666666666664</v>
      </c>
      <c r="K2907" s="4"/>
    </row>
    <row r="2908" spans="1:11" x14ac:dyDescent="0.25">
      <c r="A2908" s="4" t="s">
        <v>264</v>
      </c>
      <c r="B2908" s="1" t="s">
        <v>2538</v>
      </c>
      <c r="C2908" s="2"/>
      <c r="D2908" s="1" t="s">
        <v>266</v>
      </c>
      <c r="E2908" s="1">
        <v>85299049</v>
      </c>
      <c r="F2908" s="1" t="s">
        <v>266</v>
      </c>
      <c r="G2908" s="1" t="s">
        <v>2529</v>
      </c>
      <c r="H2908" s="18">
        <v>75.54372140000001</v>
      </c>
      <c r="I2908" s="19">
        <f t="shared" si="142"/>
        <v>107.91960200000003</v>
      </c>
      <c r="J2908" s="19">
        <f t="shared" si="145"/>
        <v>125.90620233333335</v>
      </c>
      <c r="K2908" s="4"/>
    </row>
    <row r="2909" spans="1:11" x14ac:dyDescent="0.25">
      <c r="A2909" s="4" t="s">
        <v>264</v>
      </c>
      <c r="B2909" s="1" t="s">
        <v>2539</v>
      </c>
      <c r="C2909" s="2"/>
      <c r="D2909" s="1" t="s">
        <v>266</v>
      </c>
      <c r="E2909" s="1">
        <v>85299049</v>
      </c>
      <c r="F2909" s="1" t="s">
        <v>266</v>
      </c>
      <c r="G2909" s="1" t="s">
        <v>2529</v>
      </c>
      <c r="H2909" s="18">
        <v>64.679999999999993</v>
      </c>
      <c r="I2909" s="19">
        <f t="shared" si="142"/>
        <v>92.399999999999991</v>
      </c>
      <c r="J2909" s="19">
        <f t="shared" si="145"/>
        <v>107.8</v>
      </c>
      <c r="K2909" s="4"/>
    </row>
    <row r="2910" spans="1:11" x14ac:dyDescent="0.25">
      <c r="A2910" s="4" t="s">
        <v>264</v>
      </c>
      <c r="B2910" s="1" t="s">
        <v>2540</v>
      </c>
      <c r="C2910" s="2"/>
      <c r="D2910" s="1" t="s">
        <v>266</v>
      </c>
      <c r="E2910" s="1">
        <v>85299049</v>
      </c>
      <c r="F2910" s="1" t="s">
        <v>266</v>
      </c>
      <c r="G2910" s="1" t="s">
        <v>2529</v>
      </c>
      <c r="H2910" s="18">
        <v>64.679999999999993</v>
      </c>
      <c r="I2910" s="19">
        <f t="shared" si="142"/>
        <v>92.399999999999991</v>
      </c>
      <c r="J2910" s="19">
        <f t="shared" si="145"/>
        <v>107.8</v>
      </c>
      <c r="K2910" s="4"/>
    </row>
    <row r="2911" spans="1:11" x14ac:dyDescent="0.25">
      <c r="A2911" s="4" t="s">
        <v>264</v>
      </c>
      <c r="B2911" s="1" t="s">
        <v>2541</v>
      </c>
      <c r="C2911" s="2"/>
      <c r="D2911" s="1" t="s">
        <v>266</v>
      </c>
      <c r="E2911" s="1">
        <v>85299049</v>
      </c>
      <c r="F2911" s="1" t="s">
        <v>266</v>
      </c>
      <c r="G2911" s="1" t="s">
        <v>2529</v>
      </c>
      <c r="H2911" s="18">
        <v>25.3</v>
      </c>
      <c r="I2911" s="19">
        <f t="shared" si="142"/>
        <v>36.142857142857146</v>
      </c>
      <c r="J2911" s="19">
        <f t="shared" si="145"/>
        <v>42.166666666666671</v>
      </c>
      <c r="K2911" s="4"/>
    </row>
    <row r="2912" spans="1:11" x14ac:dyDescent="0.25">
      <c r="A2912" s="4" t="s">
        <v>264</v>
      </c>
      <c r="B2912" s="1" t="s">
        <v>2542</v>
      </c>
      <c r="C2912" s="2">
        <v>0.64</v>
      </c>
      <c r="D2912" s="1" t="s">
        <v>266</v>
      </c>
      <c r="E2912" s="1">
        <v>85299049</v>
      </c>
      <c r="F2912" s="1" t="s">
        <v>266</v>
      </c>
      <c r="G2912" s="1" t="s">
        <v>2529</v>
      </c>
      <c r="H2912" s="18">
        <v>43.265819266666668</v>
      </c>
      <c r="I2912" s="19">
        <f t="shared" si="142"/>
        <v>61.808313238095245</v>
      </c>
      <c r="J2912" s="19">
        <f t="shared" si="145"/>
        <v>72.10969877777778</v>
      </c>
      <c r="K2912" s="4"/>
    </row>
    <row r="2913" spans="1:11" x14ac:dyDescent="0.25">
      <c r="A2913" s="4" t="s">
        <v>264</v>
      </c>
      <c r="B2913" s="1" t="s">
        <v>2543</v>
      </c>
      <c r="C2913" s="2"/>
      <c r="D2913" s="1" t="s">
        <v>266</v>
      </c>
      <c r="E2913" s="1">
        <v>85299049</v>
      </c>
      <c r="F2913" s="1" t="s">
        <v>266</v>
      </c>
      <c r="G2913" s="1" t="s">
        <v>2529</v>
      </c>
      <c r="H2913" s="18">
        <v>1.9008984333333334</v>
      </c>
      <c r="I2913" s="19">
        <f t="shared" si="142"/>
        <v>2.7155691904761907</v>
      </c>
      <c r="J2913" s="19">
        <f t="shared" si="145"/>
        <v>3.1681640555555557</v>
      </c>
      <c r="K2913" s="4"/>
    </row>
    <row r="2914" spans="1:11" x14ac:dyDescent="0.25">
      <c r="A2914" s="4" t="s">
        <v>264</v>
      </c>
      <c r="B2914" s="1" t="s">
        <v>2544</v>
      </c>
      <c r="C2914" s="2"/>
      <c r="D2914" s="1" t="s">
        <v>266</v>
      </c>
      <c r="E2914" s="1">
        <v>85299049</v>
      </c>
      <c r="F2914" s="1" t="s">
        <v>266</v>
      </c>
      <c r="G2914" s="1" t="s">
        <v>2529</v>
      </c>
      <c r="H2914" s="18">
        <v>8.6129999999999995</v>
      </c>
      <c r="I2914" s="19">
        <f t="shared" si="142"/>
        <v>12.304285714285715</v>
      </c>
      <c r="J2914" s="19">
        <f t="shared" si="145"/>
        <v>14.355</v>
      </c>
      <c r="K2914" s="4"/>
    </row>
    <row r="2915" spans="1:11" x14ac:dyDescent="0.25">
      <c r="A2915" s="4" t="s">
        <v>264</v>
      </c>
      <c r="B2915" s="1" t="s">
        <v>2545</v>
      </c>
      <c r="C2915" s="2"/>
      <c r="D2915" s="1" t="s">
        <v>266</v>
      </c>
      <c r="E2915" s="1">
        <v>85299049</v>
      </c>
      <c r="F2915" s="1" t="s">
        <v>266</v>
      </c>
      <c r="G2915" s="1" t="s">
        <v>2529</v>
      </c>
      <c r="H2915" s="18">
        <v>6.4569999999999999</v>
      </c>
      <c r="I2915" s="19">
        <f t="shared" si="142"/>
        <v>9.2242857142857151</v>
      </c>
      <c r="J2915" s="19">
        <f t="shared" si="145"/>
        <v>10.761666666666667</v>
      </c>
      <c r="K2915" s="4"/>
    </row>
    <row r="2916" spans="1:11" x14ac:dyDescent="0.25">
      <c r="A2916" s="4" t="s">
        <v>264</v>
      </c>
      <c r="B2916" s="1" t="s">
        <v>2546</v>
      </c>
      <c r="C2916" s="2"/>
      <c r="D2916" s="1" t="s">
        <v>266</v>
      </c>
      <c r="E2916" s="1">
        <v>85299049</v>
      </c>
      <c r="F2916" s="1" t="s">
        <v>266</v>
      </c>
      <c r="G2916" s="1" t="s">
        <v>2529</v>
      </c>
      <c r="H2916" s="18">
        <v>6.4569999999999999</v>
      </c>
      <c r="I2916" s="19">
        <f t="shared" ref="I2916:I2979" si="146">H2916/0.7</f>
        <v>9.2242857142857151</v>
      </c>
      <c r="J2916" s="19">
        <f t="shared" si="145"/>
        <v>10.761666666666667</v>
      </c>
      <c r="K2916" s="4"/>
    </row>
    <row r="2917" spans="1:11" x14ac:dyDescent="0.25">
      <c r="A2917" s="4" t="s">
        <v>264</v>
      </c>
      <c r="B2917" s="1" t="s">
        <v>2547</v>
      </c>
      <c r="C2917" s="2"/>
      <c r="D2917" s="1" t="s">
        <v>266</v>
      </c>
      <c r="E2917" s="1">
        <v>85299049</v>
      </c>
      <c r="F2917" s="1" t="s">
        <v>266</v>
      </c>
      <c r="G2917" s="1" t="s">
        <v>2529</v>
      </c>
      <c r="H2917" s="18">
        <v>7.5350000000000001</v>
      </c>
      <c r="I2917" s="19">
        <f t="shared" si="146"/>
        <v>10.764285714285716</v>
      </c>
      <c r="J2917" s="19">
        <f t="shared" si="145"/>
        <v>12.558333333333334</v>
      </c>
      <c r="K2917" s="4"/>
    </row>
    <row r="2918" spans="1:11" x14ac:dyDescent="0.25">
      <c r="A2918" s="4" t="s">
        <v>264</v>
      </c>
      <c r="B2918" s="1" t="s">
        <v>2548</v>
      </c>
      <c r="C2918" s="2"/>
      <c r="D2918" s="1" t="s">
        <v>266</v>
      </c>
      <c r="E2918" s="1">
        <v>85299049</v>
      </c>
      <c r="F2918" s="1" t="s">
        <v>266</v>
      </c>
      <c r="G2918" s="1" t="s">
        <v>2529</v>
      </c>
      <c r="H2918" s="18">
        <v>7.5350000000000001</v>
      </c>
      <c r="I2918" s="19">
        <f t="shared" si="146"/>
        <v>10.764285714285716</v>
      </c>
      <c r="J2918" s="19">
        <f t="shared" si="145"/>
        <v>12.558333333333334</v>
      </c>
      <c r="K2918" s="4"/>
    </row>
    <row r="2919" spans="1:11" x14ac:dyDescent="0.25">
      <c r="A2919" s="4" t="s">
        <v>264</v>
      </c>
      <c r="B2919" s="1" t="s">
        <v>2549</v>
      </c>
      <c r="C2919" s="2"/>
      <c r="D2919" s="1" t="s">
        <v>266</v>
      </c>
      <c r="E2919" s="1">
        <v>85299049</v>
      </c>
      <c r="F2919" s="1" t="s">
        <v>266</v>
      </c>
      <c r="G2919" s="1" t="s">
        <v>2529</v>
      </c>
      <c r="H2919" s="18">
        <v>9.6910000000000007</v>
      </c>
      <c r="I2919" s="19">
        <f t="shared" si="146"/>
        <v>13.844285714285716</v>
      </c>
      <c r="J2919" s="19">
        <f t="shared" si="145"/>
        <v>16.151666666666667</v>
      </c>
      <c r="K2919" s="4"/>
    </row>
    <row r="2920" spans="1:11" x14ac:dyDescent="0.25">
      <c r="A2920" s="4" t="s">
        <v>264</v>
      </c>
      <c r="B2920" s="1" t="s">
        <v>2550</v>
      </c>
      <c r="C2920" s="2"/>
      <c r="D2920" s="1" t="s">
        <v>266</v>
      </c>
      <c r="E2920" s="1">
        <v>85299049</v>
      </c>
      <c r="F2920" s="1" t="s">
        <v>266</v>
      </c>
      <c r="G2920" s="1" t="s">
        <v>2529</v>
      </c>
      <c r="H2920" s="18">
        <v>9.702</v>
      </c>
      <c r="I2920" s="19">
        <f t="shared" si="146"/>
        <v>13.860000000000001</v>
      </c>
      <c r="J2920" s="19">
        <f t="shared" si="145"/>
        <v>16.170000000000002</v>
      </c>
      <c r="K2920" s="4"/>
    </row>
    <row r="2921" spans="1:11" x14ac:dyDescent="0.25">
      <c r="A2921" s="4" t="s">
        <v>264</v>
      </c>
      <c r="B2921" s="1" t="s">
        <v>2551</v>
      </c>
      <c r="C2921" s="2"/>
      <c r="D2921" s="1" t="s">
        <v>266</v>
      </c>
      <c r="E2921" s="1">
        <v>85299049</v>
      </c>
      <c r="F2921" s="1" t="s">
        <v>266</v>
      </c>
      <c r="G2921" s="1" t="s">
        <v>2529</v>
      </c>
      <c r="H2921" s="18">
        <v>21.095383500000001</v>
      </c>
      <c r="I2921" s="19">
        <f t="shared" si="146"/>
        <v>30.136262142857145</v>
      </c>
      <c r="J2921" s="19">
        <f t="shared" si="145"/>
        <v>35.158972500000004</v>
      </c>
      <c r="K2921" s="4"/>
    </row>
    <row r="2922" spans="1:11" x14ac:dyDescent="0.25">
      <c r="A2922" s="4" t="s">
        <v>264</v>
      </c>
      <c r="B2922" s="1" t="s">
        <v>2552</v>
      </c>
      <c r="C2922" s="2"/>
      <c r="D2922" s="1" t="s">
        <v>266</v>
      </c>
      <c r="E2922" s="1">
        <v>85299049</v>
      </c>
      <c r="F2922" s="1" t="s">
        <v>266</v>
      </c>
      <c r="G2922" s="1" t="s">
        <v>2529</v>
      </c>
      <c r="H2922" s="18">
        <v>13.156000000000001</v>
      </c>
      <c r="I2922" s="19">
        <f t="shared" si="146"/>
        <v>18.794285714285717</v>
      </c>
      <c r="J2922" s="19">
        <f t="shared" si="145"/>
        <v>21.926666666666669</v>
      </c>
      <c r="K2922" s="4"/>
    </row>
    <row r="2923" spans="1:11" x14ac:dyDescent="0.25">
      <c r="A2923" s="4" t="s">
        <v>264</v>
      </c>
      <c r="B2923" s="1" t="s">
        <v>2553</v>
      </c>
      <c r="C2923" s="2"/>
      <c r="D2923" s="1" t="s">
        <v>266</v>
      </c>
      <c r="E2923" s="1">
        <v>85299049</v>
      </c>
      <c r="F2923" s="1" t="s">
        <v>266</v>
      </c>
      <c r="G2923" s="1" t="s">
        <v>2529</v>
      </c>
      <c r="H2923" s="18">
        <v>31.9</v>
      </c>
      <c r="I2923" s="19">
        <f t="shared" si="146"/>
        <v>45.571428571428569</v>
      </c>
      <c r="J2923" s="19">
        <f t="shared" si="145"/>
        <v>53.166666666666664</v>
      </c>
      <c r="K2923" s="4"/>
    </row>
    <row r="2924" spans="1:11" x14ac:dyDescent="0.25">
      <c r="A2924" s="4" t="s">
        <v>264</v>
      </c>
      <c r="B2924" s="1" t="s">
        <v>2554</v>
      </c>
      <c r="C2924" s="2"/>
      <c r="D2924" s="1" t="s">
        <v>266</v>
      </c>
      <c r="E2924" s="1">
        <v>85299049</v>
      </c>
      <c r="F2924" s="1" t="s">
        <v>266</v>
      </c>
      <c r="G2924" s="1" t="s">
        <v>2529</v>
      </c>
      <c r="H2924" s="18">
        <v>35.200000000000003</v>
      </c>
      <c r="I2924" s="19">
        <f t="shared" si="146"/>
        <v>50.285714285714292</v>
      </c>
      <c r="J2924" s="19">
        <f t="shared" si="145"/>
        <v>58.666666666666671</v>
      </c>
      <c r="K2924" s="4"/>
    </row>
    <row r="2925" spans="1:11" x14ac:dyDescent="0.25">
      <c r="A2925" s="4" t="s">
        <v>264</v>
      </c>
      <c r="B2925" s="1" t="s">
        <v>2555</v>
      </c>
      <c r="C2925" s="2"/>
      <c r="D2925" s="1" t="s">
        <v>266</v>
      </c>
      <c r="E2925" s="1">
        <v>85299049</v>
      </c>
      <c r="F2925" s="1" t="s">
        <v>266</v>
      </c>
      <c r="G2925" s="1" t="s">
        <v>2529</v>
      </c>
      <c r="H2925" s="18">
        <v>37.4</v>
      </c>
      <c r="I2925" s="19">
        <f t="shared" si="146"/>
        <v>53.428571428571431</v>
      </c>
      <c r="J2925" s="19">
        <f t="shared" si="145"/>
        <v>62.333333333333336</v>
      </c>
      <c r="K2925" s="4"/>
    </row>
    <row r="2926" spans="1:11" x14ac:dyDescent="0.25">
      <c r="A2926" s="4" t="s">
        <v>264</v>
      </c>
      <c r="B2926" s="1" t="s">
        <v>2556</v>
      </c>
      <c r="C2926" s="2"/>
      <c r="D2926" s="1" t="s">
        <v>266</v>
      </c>
      <c r="E2926" s="1">
        <v>85299049</v>
      </c>
      <c r="F2926" s="1" t="s">
        <v>266</v>
      </c>
      <c r="G2926" s="1" t="s">
        <v>2529</v>
      </c>
      <c r="H2926" s="18">
        <v>164.51223543333333</v>
      </c>
      <c r="I2926" s="19">
        <f t="shared" si="146"/>
        <v>235.01747919047619</v>
      </c>
      <c r="J2926" s="19">
        <f t="shared" si="145"/>
        <v>274.18705905555555</v>
      </c>
      <c r="K2926" s="4"/>
    </row>
    <row r="2927" spans="1:11" x14ac:dyDescent="0.25">
      <c r="A2927" s="4" t="s">
        <v>264</v>
      </c>
      <c r="B2927" s="1" t="s">
        <v>2557</v>
      </c>
      <c r="C2927" s="2"/>
      <c r="D2927" s="1" t="s">
        <v>266</v>
      </c>
      <c r="E2927" s="1">
        <v>85299049</v>
      </c>
      <c r="F2927" s="1" t="s">
        <v>266</v>
      </c>
      <c r="G2927" s="1" t="s">
        <v>2529</v>
      </c>
      <c r="H2927" s="18">
        <v>132</v>
      </c>
      <c r="I2927" s="19">
        <f t="shared" si="146"/>
        <v>188.57142857142858</v>
      </c>
      <c r="J2927" s="19">
        <f t="shared" si="145"/>
        <v>220</v>
      </c>
      <c r="K2927" s="4"/>
    </row>
    <row r="2928" spans="1:11" x14ac:dyDescent="0.25">
      <c r="A2928" s="4" t="s">
        <v>264</v>
      </c>
      <c r="B2928" s="1" t="s">
        <v>2558</v>
      </c>
      <c r="C2928" s="2"/>
      <c r="D2928" s="1" t="s">
        <v>266</v>
      </c>
      <c r="E2928" s="1">
        <v>85299049</v>
      </c>
      <c r="F2928" s="1" t="s">
        <v>266</v>
      </c>
      <c r="G2928" s="1" t="s">
        <v>2529</v>
      </c>
      <c r="H2928" s="18">
        <v>60.5</v>
      </c>
      <c r="I2928" s="19">
        <f t="shared" si="146"/>
        <v>86.428571428571431</v>
      </c>
      <c r="J2928" s="19">
        <f t="shared" si="145"/>
        <v>100.83333333333334</v>
      </c>
      <c r="K2928" s="4"/>
    </row>
    <row r="2929" spans="1:11" x14ac:dyDescent="0.25">
      <c r="A2929" s="4" t="s">
        <v>264</v>
      </c>
      <c r="B2929" s="1" t="s">
        <v>2559</v>
      </c>
      <c r="C2929" s="2"/>
      <c r="D2929" s="1" t="s">
        <v>266</v>
      </c>
      <c r="E2929" s="1">
        <v>85443000</v>
      </c>
      <c r="F2929" s="1" t="s">
        <v>266</v>
      </c>
      <c r="G2929" s="1" t="s">
        <v>2529</v>
      </c>
      <c r="H2929" s="20">
        <v>16.5</v>
      </c>
      <c r="I2929" s="19">
        <f t="shared" si="146"/>
        <v>23.571428571428573</v>
      </c>
      <c r="J2929" s="19">
        <f t="shared" ref="J2929:J2935" si="147">IF(H2929&gt;=90,(H2929/0.7),(H2929/0.6))</f>
        <v>27.5</v>
      </c>
      <c r="K2929" s="4"/>
    </row>
    <row r="2930" spans="1:11" x14ac:dyDescent="0.25">
      <c r="A2930" s="4" t="s">
        <v>264</v>
      </c>
      <c r="B2930" s="1" t="s">
        <v>2560</v>
      </c>
      <c r="C2930" s="2"/>
      <c r="D2930" s="1" t="s">
        <v>266</v>
      </c>
      <c r="E2930" s="1">
        <v>85443000</v>
      </c>
      <c r="F2930" s="1" t="s">
        <v>266</v>
      </c>
      <c r="G2930" s="1" t="s">
        <v>2529</v>
      </c>
      <c r="H2930" s="20">
        <v>26.4</v>
      </c>
      <c r="I2930" s="19">
        <f t="shared" si="146"/>
        <v>37.714285714285715</v>
      </c>
      <c r="J2930" s="19">
        <f t="shared" si="147"/>
        <v>44</v>
      </c>
      <c r="K2930" s="4"/>
    </row>
    <row r="2931" spans="1:11" x14ac:dyDescent="0.25">
      <c r="A2931" s="4" t="s">
        <v>264</v>
      </c>
      <c r="B2931" s="1" t="s">
        <v>2561</v>
      </c>
      <c r="C2931" s="2"/>
      <c r="D2931" s="1" t="s">
        <v>266</v>
      </c>
      <c r="E2931" s="1">
        <v>85443000</v>
      </c>
      <c r="F2931" s="1" t="s">
        <v>266</v>
      </c>
      <c r="G2931" s="1" t="s">
        <v>2529</v>
      </c>
      <c r="H2931" s="20">
        <v>28.6</v>
      </c>
      <c r="I2931" s="19">
        <f t="shared" si="146"/>
        <v>40.857142857142861</v>
      </c>
      <c r="J2931" s="19">
        <f t="shared" si="147"/>
        <v>47.666666666666671</v>
      </c>
      <c r="K2931" s="4"/>
    </row>
    <row r="2932" spans="1:11" x14ac:dyDescent="0.25">
      <c r="A2932" s="4" t="s">
        <v>264</v>
      </c>
      <c r="B2932" s="1" t="s">
        <v>2562</v>
      </c>
      <c r="C2932" s="2"/>
      <c r="D2932" s="1" t="s">
        <v>266</v>
      </c>
      <c r="E2932" s="1">
        <v>85443000</v>
      </c>
      <c r="F2932" s="1" t="s">
        <v>266</v>
      </c>
      <c r="G2932" s="1" t="s">
        <v>2529</v>
      </c>
      <c r="H2932" s="20">
        <v>26.4</v>
      </c>
      <c r="I2932" s="19">
        <f t="shared" si="146"/>
        <v>37.714285714285715</v>
      </c>
      <c r="J2932" s="19">
        <f t="shared" si="147"/>
        <v>44</v>
      </c>
      <c r="K2932" s="4"/>
    </row>
    <row r="2933" spans="1:11" x14ac:dyDescent="0.25">
      <c r="A2933" s="4" t="s">
        <v>264</v>
      </c>
      <c r="B2933" s="1" t="s">
        <v>2563</v>
      </c>
      <c r="C2933" s="2"/>
      <c r="D2933" s="1" t="s">
        <v>266</v>
      </c>
      <c r="E2933" s="1">
        <v>85443000</v>
      </c>
      <c r="F2933" s="1" t="s">
        <v>266</v>
      </c>
      <c r="G2933" s="1" t="s">
        <v>2529</v>
      </c>
      <c r="H2933" s="20">
        <v>75.900000000000006</v>
      </c>
      <c r="I2933" s="19">
        <f t="shared" si="146"/>
        <v>108.42857142857144</v>
      </c>
      <c r="J2933" s="19">
        <f t="shared" si="147"/>
        <v>126.50000000000001</v>
      </c>
      <c r="K2933" s="4"/>
    </row>
    <row r="2934" spans="1:11" x14ac:dyDescent="0.25">
      <c r="A2934" s="4" t="s">
        <v>264</v>
      </c>
      <c r="B2934" s="1" t="s">
        <v>2564</v>
      </c>
      <c r="C2934" s="2"/>
      <c r="D2934" s="1" t="s">
        <v>266</v>
      </c>
      <c r="E2934" s="1">
        <v>85443000</v>
      </c>
      <c r="F2934" s="1" t="s">
        <v>266</v>
      </c>
      <c r="G2934" s="1" t="s">
        <v>2529</v>
      </c>
      <c r="H2934" s="20">
        <v>86.9</v>
      </c>
      <c r="I2934" s="19">
        <f t="shared" si="146"/>
        <v>124.14285714285715</v>
      </c>
      <c r="J2934" s="19">
        <f t="shared" si="147"/>
        <v>144.83333333333334</v>
      </c>
      <c r="K2934" s="4"/>
    </row>
    <row r="2935" spans="1:11" x14ac:dyDescent="0.25">
      <c r="A2935" s="4" t="s">
        <v>264</v>
      </c>
      <c r="B2935" s="1" t="s">
        <v>2565</v>
      </c>
      <c r="C2935" s="2"/>
      <c r="D2935" s="1" t="s">
        <v>266</v>
      </c>
      <c r="E2935" s="1">
        <v>85443000</v>
      </c>
      <c r="F2935" s="1" t="s">
        <v>266</v>
      </c>
      <c r="G2935" s="1" t="s">
        <v>2529</v>
      </c>
      <c r="H2935" s="20">
        <v>196.9</v>
      </c>
      <c r="I2935" s="19">
        <f t="shared" si="146"/>
        <v>281.28571428571433</v>
      </c>
      <c r="J2935" s="19">
        <f t="shared" si="147"/>
        <v>281.28571428571433</v>
      </c>
      <c r="K2935" s="4"/>
    </row>
    <row r="2936" spans="1:11" x14ac:dyDescent="0.25">
      <c r="A2936" s="4" t="s">
        <v>264</v>
      </c>
      <c r="B2936" s="1" t="s">
        <v>2566</v>
      </c>
      <c r="C2936" s="2"/>
      <c r="D2936" s="1" t="s">
        <v>266</v>
      </c>
      <c r="E2936" s="1">
        <v>85299049</v>
      </c>
      <c r="F2936" s="1" t="s">
        <v>266</v>
      </c>
      <c r="G2936" s="1" t="s">
        <v>2567</v>
      </c>
      <c r="H2936" s="18">
        <v>75.459999999999994</v>
      </c>
      <c r="I2936" s="19">
        <f t="shared" si="146"/>
        <v>107.8</v>
      </c>
      <c r="J2936" s="19">
        <f t="shared" ref="J2936:J2967" si="148">H2936/0.6</f>
        <v>125.76666666666667</v>
      </c>
      <c r="K2936" s="4"/>
    </row>
    <row r="2937" spans="1:11" x14ac:dyDescent="0.25">
      <c r="A2937" s="4" t="s">
        <v>264</v>
      </c>
      <c r="B2937" s="1" t="s">
        <v>2568</v>
      </c>
      <c r="C2937" s="8"/>
      <c r="D2937" s="1" t="s">
        <v>266</v>
      </c>
      <c r="E2937" s="1">
        <v>85443000</v>
      </c>
      <c r="F2937" s="3" t="s">
        <v>266</v>
      </c>
      <c r="G2937" s="3" t="s">
        <v>2569</v>
      </c>
      <c r="H2937" s="18">
        <v>7.5350000000000001</v>
      </c>
      <c r="I2937" s="19">
        <f t="shared" si="146"/>
        <v>10.764285714285716</v>
      </c>
      <c r="J2937" s="19">
        <f t="shared" si="148"/>
        <v>12.558333333333334</v>
      </c>
      <c r="K2937" s="4"/>
    </row>
    <row r="2938" spans="1:11" x14ac:dyDescent="0.25">
      <c r="A2938" s="4" t="s">
        <v>264</v>
      </c>
      <c r="B2938" s="1" t="s">
        <v>2570</v>
      </c>
      <c r="C2938" s="8"/>
      <c r="D2938" s="1" t="s">
        <v>266</v>
      </c>
      <c r="E2938" s="1">
        <v>85443000</v>
      </c>
      <c r="F2938" s="3" t="s">
        <v>266</v>
      </c>
      <c r="G2938" s="3" t="s">
        <v>2569</v>
      </c>
      <c r="H2938" s="18">
        <v>12.936</v>
      </c>
      <c r="I2938" s="19">
        <f t="shared" si="146"/>
        <v>18.48</v>
      </c>
      <c r="J2938" s="19">
        <f t="shared" si="148"/>
        <v>21.560000000000002</v>
      </c>
      <c r="K2938" s="4"/>
    </row>
    <row r="2939" spans="1:11" x14ac:dyDescent="0.25">
      <c r="A2939" s="4" t="s">
        <v>264</v>
      </c>
      <c r="B2939" s="1" t="s">
        <v>2571</v>
      </c>
      <c r="C2939" s="8"/>
      <c r="D2939" s="1" t="s">
        <v>266</v>
      </c>
      <c r="E2939" s="1">
        <v>85443000</v>
      </c>
      <c r="F2939" s="3" t="s">
        <v>266</v>
      </c>
      <c r="G2939" s="3" t="s">
        <v>2569</v>
      </c>
      <c r="H2939" s="18">
        <v>10.768999999999998</v>
      </c>
      <c r="I2939" s="19">
        <f t="shared" si="146"/>
        <v>15.384285714285713</v>
      </c>
      <c r="J2939" s="19">
        <f t="shared" si="148"/>
        <v>17.948333333333331</v>
      </c>
      <c r="K2939" s="4"/>
    </row>
    <row r="2940" spans="1:11" x14ac:dyDescent="0.25">
      <c r="A2940" s="4" t="s">
        <v>264</v>
      </c>
      <c r="B2940" s="1" t="s">
        <v>2572</v>
      </c>
      <c r="C2940" s="8"/>
      <c r="D2940" s="1" t="s">
        <v>266</v>
      </c>
      <c r="E2940" s="1">
        <v>85443000</v>
      </c>
      <c r="F2940" s="3" t="s">
        <v>266</v>
      </c>
      <c r="G2940" s="3" t="s">
        <v>2569</v>
      </c>
      <c r="H2940" s="18">
        <v>38.242583333333329</v>
      </c>
      <c r="I2940" s="19">
        <f t="shared" si="146"/>
        <v>54.632261904761904</v>
      </c>
      <c r="J2940" s="19">
        <f t="shared" si="148"/>
        <v>63.737638888888881</v>
      </c>
      <c r="K2940" s="4"/>
    </row>
    <row r="2941" spans="1:11" x14ac:dyDescent="0.25">
      <c r="A2941" s="4" t="s">
        <v>264</v>
      </c>
      <c r="B2941" s="1" t="s">
        <v>2573</v>
      </c>
      <c r="C2941" s="2"/>
      <c r="D2941" s="1" t="s">
        <v>266</v>
      </c>
      <c r="E2941" s="1">
        <v>85443000</v>
      </c>
      <c r="F2941" s="1" t="s">
        <v>266</v>
      </c>
      <c r="G2941" s="1" t="s">
        <v>2569</v>
      </c>
      <c r="H2941" s="18">
        <v>2.6950000000000003</v>
      </c>
      <c r="I2941" s="19">
        <f t="shared" si="146"/>
        <v>3.8500000000000005</v>
      </c>
      <c r="J2941" s="19">
        <f t="shared" si="148"/>
        <v>4.4916666666666671</v>
      </c>
      <c r="K2941" s="4"/>
    </row>
    <row r="2942" spans="1:11" x14ac:dyDescent="0.25">
      <c r="A2942" s="4" t="s">
        <v>264</v>
      </c>
      <c r="B2942" s="1" t="s">
        <v>2574</v>
      </c>
      <c r="C2942" s="2"/>
      <c r="D2942" s="1" t="s">
        <v>266</v>
      </c>
      <c r="E2942" s="1">
        <v>85443000</v>
      </c>
      <c r="F2942" s="1" t="s">
        <v>266</v>
      </c>
      <c r="G2942" s="1" t="s">
        <v>2569</v>
      </c>
      <c r="H2942" s="18">
        <v>3.2917666666666663</v>
      </c>
      <c r="I2942" s="19">
        <f t="shared" si="146"/>
        <v>4.7025238095238091</v>
      </c>
      <c r="J2942" s="19">
        <f t="shared" si="148"/>
        <v>5.4862777777777776</v>
      </c>
      <c r="K2942" s="4"/>
    </row>
    <row r="2943" spans="1:11" x14ac:dyDescent="0.25">
      <c r="A2943" s="4" t="s">
        <v>264</v>
      </c>
      <c r="B2943" s="1" t="s">
        <v>2575</v>
      </c>
      <c r="C2943" s="2"/>
      <c r="D2943" s="1" t="s">
        <v>266</v>
      </c>
      <c r="E2943" s="1">
        <v>85299049</v>
      </c>
      <c r="F2943" s="1" t="s">
        <v>266</v>
      </c>
      <c r="G2943" s="1" t="s">
        <v>2569</v>
      </c>
      <c r="H2943" s="18">
        <v>26.95</v>
      </c>
      <c r="I2943" s="19">
        <f t="shared" si="146"/>
        <v>38.5</v>
      </c>
      <c r="J2943" s="19">
        <f t="shared" si="148"/>
        <v>44.916666666666664</v>
      </c>
      <c r="K2943" s="4"/>
    </row>
    <row r="2944" spans="1:11" x14ac:dyDescent="0.25">
      <c r="A2944" s="4" t="s">
        <v>264</v>
      </c>
      <c r="B2944" s="1" t="s">
        <v>2576</v>
      </c>
      <c r="C2944" s="2"/>
      <c r="D2944" s="1" t="s">
        <v>266</v>
      </c>
      <c r="E2944" s="1">
        <v>85299049</v>
      </c>
      <c r="F2944" s="1" t="s">
        <v>266</v>
      </c>
      <c r="G2944" s="1" t="s">
        <v>2569</v>
      </c>
      <c r="H2944" s="18">
        <v>26.95</v>
      </c>
      <c r="I2944" s="19">
        <f t="shared" si="146"/>
        <v>38.5</v>
      </c>
      <c r="J2944" s="19">
        <f t="shared" si="148"/>
        <v>44.916666666666664</v>
      </c>
      <c r="K2944" s="4"/>
    </row>
    <row r="2945" spans="1:11" x14ac:dyDescent="0.25">
      <c r="A2945" s="4" t="s">
        <v>264</v>
      </c>
      <c r="B2945" s="1" t="s">
        <v>2577</v>
      </c>
      <c r="C2945" s="2"/>
      <c r="D2945" s="1" t="s">
        <v>266</v>
      </c>
      <c r="E2945" s="1">
        <v>85299049</v>
      </c>
      <c r="F2945" s="1" t="s">
        <v>266</v>
      </c>
      <c r="G2945" s="1" t="s">
        <v>2569</v>
      </c>
      <c r="H2945" s="18">
        <v>19.459000000000003</v>
      </c>
      <c r="I2945" s="19">
        <f t="shared" si="146"/>
        <v>27.798571428571435</v>
      </c>
      <c r="J2945" s="19">
        <f t="shared" si="148"/>
        <v>32.431666666666672</v>
      </c>
      <c r="K2945" s="4"/>
    </row>
    <row r="2946" spans="1:11" x14ac:dyDescent="0.25">
      <c r="A2946" s="4" t="s">
        <v>264</v>
      </c>
      <c r="B2946" s="1" t="s">
        <v>2578</v>
      </c>
      <c r="C2946" s="2"/>
      <c r="D2946" s="1" t="s">
        <v>266</v>
      </c>
      <c r="E2946" s="1">
        <v>85299049</v>
      </c>
      <c r="F2946" s="1" t="s">
        <v>266</v>
      </c>
      <c r="G2946" s="1" t="s">
        <v>2569</v>
      </c>
      <c r="H2946" s="18">
        <v>12.540000000000001</v>
      </c>
      <c r="I2946" s="19">
        <f t="shared" si="146"/>
        <v>17.914285714285718</v>
      </c>
      <c r="J2946" s="19">
        <f t="shared" si="148"/>
        <v>20.900000000000002</v>
      </c>
      <c r="K2946" s="4"/>
    </row>
    <row r="2947" spans="1:11" x14ac:dyDescent="0.25">
      <c r="A2947" s="4" t="s">
        <v>264</v>
      </c>
      <c r="B2947" s="1" t="s">
        <v>2579</v>
      </c>
      <c r="C2947" s="2"/>
      <c r="D2947" s="1" t="s">
        <v>266</v>
      </c>
      <c r="E2947" s="1">
        <v>85299049</v>
      </c>
      <c r="F2947" s="1" t="s">
        <v>266</v>
      </c>
      <c r="G2947" s="1" t="s">
        <v>2569</v>
      </c>
      <c r="H2947" s="18">
        <v>26.95</v>
      </c>
      <c r="I2947" s="19">
        <f t="shared" si="146"/>
        <v>38.5</v>
      </c>
      <c r="J2947" s="19">
        <f t="shared" si="148"/>
        <v>44.916666666666664</v>
      </c>
      <c r="K2947" s="4"/>
    </row>
    <row r="2948" spans="1:11" x14ac:dyDescent="0.25">
      <c r="A2948" s="4" t="s">
        <v>264</v>
      </c>
      <c r="B2948" s="1" t="s">
        <v>2580</v>
      </c>
      <c r="C2948" s="2"/>
      <c r="D2948" s="1" t="s">
        <v>266</v>
      </c>
      <c r="E2948" s="1">
        <v>85299049</v>
      </c>
      <c r="F2948" s="1" t="s">
        <v>266</v>
      </c>
      <c r="G2948" s="1" t="s">
        <v>2569</v>
      </c>
      <c r="H2948" s="18">
        <v>26.95</v>
      </c>
      <c r="I2948" s="19">
        <f t="shared" si="146"/>
        <v>38.5</v>
      </c>
      <c r="J2948" s="19">
        <f t="shared" si="148"/>
        <v>44.916666666666664</v>
      </c>
      <c r="K2948" s="4"/>
    </row>
    <row r="2949" spans="1:11" x14ac:dyDescent="0.25">
      <c r="A2949" s="4" t="s">
        <v>264</v>
      </c>
      <c r="B2949" s="1" t="s">
        <v>2581</v>
      </c>
      <c r="C2949" s="2"/>
      <c r="D2949" s="1" t="s">
        <v>266</v>
      </c>
      <c r="E2949" s="1">
        <v>85299049</v>
      </c>
      <c r="F2949" s="1" t="s">
        <v>266</v>
      </c>
      <c r="G2949" s="1" t="s">
        <v>2569</v>
      </c>
      <c r="H2949" s="18">
        <v>26.95</v>
      </c>
      <c r="I2949" s="19">
        <f t="shared" si="146"/>
        <v>38.5</v>
      </c>
      <c r="J2949" s="19">
        <f t="shared" si="148"/>
        <v>44.916666666666664</v>
      </c>
      <c r="K2949" s="4"/>
    </row>
    <row r="2950" spans="1:11" x14ac:dyDescent="0.25">
      <c r="A2950" s="4" t="s">
        <v>264</v>
      </c>
      <c r="B2950" s="1" t="s">
        <v>2582</v>
      </c>
      <c r="C2950" s="2"/>
      <c r="D2950" s="1" t="s">
        <v>266</v>
      </c>
      <c r="E2950" s="1">
        <v>85299049</v>
      </c>
      <c r="F2950" s="1" t="s">
        <v>266</v>
      </c>
      <c r="G2950" s="1" t="s">
        <v>2569</v>
      </c>
      <c r="H2950" s="18">
        <v>26.95</v>
      </c>
      <c r="I2950" s="19">
        <f t="shared" si="146"/>
        <v>38.5</v>
      </c>
      <c r="J2950" s="19">
        <f t="shared" si="148"/>
        <v>44.916666666666664</v>
      </c>
      <c r="K2950" s="4"/>
    </row>
    <row r="2951" spans="1:11" x14ac:dyDescent="0.25">
      <c r="A2951" s="4" t="s">
        <v>264</v>
      </c>
      <c r="B2951" s="1" t="s">
        <v>2583</v>
      </c>
      <c r="C2951" s="2"/>
      <c r="D2951" s="1" t="s">
        <v>266</v>
      </c>
      <c r="E2951" s="1">
        <v>85299049</v>
      </c>
      <c r="F2951" s="1" t="s">
        <v>266</v>
      </c>
      <c r="G2951" s="1" t="s">
        <v>2569</v>
      </c>
      <c r="H2951" s="18">
        <v>37.729999999999997</v>
      </c>
      <c r="I2951" s="19">
        <f t="shared" si="146"/>
        <v>53.9</v>
      </c>
      <c r="J2951" s="19">
        <f t="shared" si="148"/>
        <v>62.883333333333333</v>
      </c>
      <c r="K2951" s="4"/>
    </row>
    <row r="2952" spans="1:11" x14ac:dyDescent="0.25">
      <c r="A2952" s="4" t="s">
        <v>264</v>
      </c>
      <c r="B2952" s="1" t="s">
        <v>2584</v>
      </c>
      <c r="C2952" s="2"/>
      <c r="D2952" s="1" t="s">
        <v>266</v>
      </c>
      <c r="E2952" s="1">
        <v>85299049</v>
      </c>
      <c r="F2952" s="1" t="s">
        <v>266</v>
      </c>
      <c r="G2952" s="1" t="s">
        <v>2569</v>
      </c>
      <c r="H2952" s="18">
        <v>37.729999999999997</v>
      </c>
      <c r="I2952" s="19">
        <f t="shared" si="146"/>
        <v>53.9</v>
      </c>
      <c r="J2952" s="19">
        <f t="shared" si="148"/>
        <v>62.883333333333333</v>
      </c>
      <c r="K2952" s="4"/>
    </row>
    <row r="2953" spans="1:11" x14ac:dyDescent="0.25">
      <c r="A2953" s="4" t="s">
        <v>264</v>
      </c>
      <c r="B2953" s="1" t="s">
        <v>2585</v>
      </c>
      <c r="C2953" s="2"/>
      <c r="D2953" s="1" t="s">
        <v>266</v>
      </c>
      <c r="E2953" s="1">
        <v>85299049</v>
      </c>
      <c r="F2953" s="1" t="s">
        <v>266</v>
      </c>
      <c r="G2953" s="1" t="s">
        <v>2569</v>
      </c>
      <c r="H2953" s="18">
        <v>37.729999999999997</v>
      </c>
      <c r="I2953" s="19">
        <f t="shared" si="146"/>
        <v>53.9</v>
      </c>
      <c r="J2953" s="19">
        <f t="shared" si="148"/>
        <v>62.883333333333333</v>
      </c>
      <c r="K2953" s="4"/>
    </row>
    <row r="2954" spans="1:11" x14ac:dyDescent="0.25">
      <c r="A2954" s="4" t="s">
        <v>264</v>
      </c>
      <c r="B2954" s="1" t="s">
        <v>2586</v>
      </c>
      <c r="C2954" s="2"/>
      <c r="D2954" s="1" t="s">
        <v>266</v>
      </c>
      <c r="E2954" s="1">
        <v>85299049</v>
      </c>
      <c r="F2954" s="1" t="s">
        <v>266</v>
      </c>
      <c r="G2954" s="1" t="s">
        <v>2569</v>
      </c>
      <c r="H2954" s="18">
        <v>15.707999999999998</v>
      </c>
      <c r="I2954" s="19">
        <f t="shared" si="146"/>
        <v>22.439999999999998</v>
      </c>
      <c r="J2954" s="19">
        <f t="shared" si="148"/>
        <v>26.18</v>
      </c>
      <c r="K2954" s="4"/>
    </row>
    <row r="2955" spans="1:11" x14ac:dyDescent="0.25">
      <c r="A2955" s="4" t="s">
        <v>264</v>
      </c>
      <c r="B2955" s="1" t="s">
        <v>2587</v>
      </c>
      <c r="C2955" s="2"/>
      <c r="D2955" s="1" t="s">
        <v>266</v>
      </c>
      <c r="E2955" s="1">
        <v>85299049</v>
      </c>
      <c r="F2955" s="1" t="s">
        <v>266</v>
      </c>
      <c r="G2955" s="1" t="s">
        <v>2569</v>
      </c>
      <c r="H2955" s="18">
        <v>40.963999999999999</v>
      </c>
      <c r="I2955" s="19">
        <f t="shared" si="146"/>
        <v>58.52</v>
      </c>
      <c r="J2955" s="19">
        <f t="shared" si="148"/>
        <v>68.273333333333341</v>
      </c>
      <c r="K2955" s="4"/>
    </row>
    <row r="2956" spans="1:11" x14ac:dyDescent="0.25">
      <c r="A2956" s="4" t="s">
        <v>264</v>
      </c>
      <c r="B2956" s="1" t="s">
        <v>2588</v>
      </c>
      <c r="C2956" s="2"/>
      <c r="D2956" s="1" t="s">
        <v>266</v>
      </c>
      <c r="E2956" s="1">
        <v>85299049</v>
      </c>
      <c r="F2956" s="1" t="s">
        <v>266</v>
      </c>
      <c r="G2956" s="1" t="s">
        <v>2569</v>
      </c>
      <c r="H2956" s="18">
        <v>8.6240000000000006</v>
      </c>
      <c r="I2956" s="19">
        <f t="shared" si="146"/>
        <v>12.320000000000002</v>
      </c>
      <c r="J2956" s="19">
        <f t="shared" si="148"/>
        <v>14.373333333333335</v>
      </c>
      <c r="K2956" s="4"/>
    </row>
    <row r="2957" spans="1:11" x14ac:dyDescent="0.25">
      <c r="A2957" s="4" t="s">
        <v>264</v>
      </c>
      <c r="B2957" s="1" t="s">
        <v>2589</v>
      </c>
      <c r="C2957" s="2"/>
      <c r="D2957" s="1" t="s">
        <v>266</v>
      </c>
      <c r="E2957" s="1">
        <v>85299049</v>
      </c>
      <c r="F2957" s="1" t="s">
        <v>266</v>
      </c>
      <c r="G2957" s="1" t="s">
        <v>2569</v>
      </c>
      <c r="H2957" s="18">
        <v>30.184000000000001</v>
      </c>
      <c r="I2957" s="19">
        <f t="shared" si="146"/>
        <v>43.120000000000005</v>
      </c>
      <c r="J2957" s="19">
        <f t="shared" si="148"/>
        <v>50.306666666666672</v>
      </c>
      <c r="K2957" s="4"/>
    </row>
    <row r="2958" spans="1:11" x14ac:dyDescent="0.25">
      <c r="A2958" s="4" t="s">
        <v>264</v>
      </c>
      <c r="B2958" s="1" t="s">
        <v>2590</v>
      </c>
      <c r="C2958" s="2"/>
      <c r="D2958" s="1" t="s">
        <v>266</v>
      </c>
      <c r="E2958" s="1">
        <v>85299049</v>
      </c>
      <c r="F2958" s="1" t="s">
        <v>266</v>
      </c>
      <c r="G2958" s="1" t="s">
        <v>2569</v>
      </c>
      <c r="H2958" s="18">
        <v>30.184000000000001</v>
      </c>
      <c r="I2958" s="19">
        <f t="shared" si="146"/>
        <v>43.120000000000005</v>
      </c>
      <c r="J2958" s="19">
        <f t="shared" si="148"/>
        <v>50.306666666666672</v>
      </c>
      <c r="K2958" s="4"/>
    </row>
    <row r="2959" spans="1:11" x14ac:dyDescent="0.25">
      <c r="A2959" s="4" t="s">
        <v>264</v>
      </c>
      <c r="B2959" s="1" t="s">
        <v>2591</v>
      </c>
      <c r="C2959" s="2"/>
      <c r="D2959" s="1" t="s">
        <v>266</v>
      </c>
      <c r="E2959" s="1">
        <v>85299049</v>
      </c>
      <c r="F2959" s="1" t="s">
        <v>266</v>
      </c>
      <c r="G2959" s="1" t="s">
        <v>2569</v>
      </c>
      <c r="H2959" s="18">
        <v>30.184000000000001</v>
      </c>
      <c r="I2959" s="19">
        <f t="shared" si="146"/>
        <v>43.120000000000005</v>
      </c>
      <c r="J2959" s="19">
        <f t="shared" si="148"/>
        <v>50.306666666666672</v>
      </c>
      <c r="K2959" s="4"/>
    </row>
    <row r="2960" spans="1:11" x14ac:dyDescent="0.25">
      <c r="A2960" s="4" t="s">
        <v>264</v>
      </c>
      <c r="B2960" s="1" t="s">
        <v>2592</v>
      </c>
      <c r="C2960" s="2"/>
      <c r="D2960" s="1" t="s">
        <v>266</v>
      </c>
      <c r="E2960" s="1">
        <v>85299049</v>
      </c>
      <c r="F2960" s="1" t="s">
        <v>266</v>
      </c>
      <c r="G2960" s="1" t="s">
        <v>2569</v>
      </c>
      <c r="H2960" s="18">
        <v>30.184000000000001</v>
      </c>
      <c r="I2960" s="19">
        <f t="shared" si="146"/>
        <v>43.120000000000005</v>
      </c>
      <c r="J2960" s="19">
        <f t="shared" si="148"/>
        <v>50.306666666666672</v>
      </c>
      <c r="K2960" s="4"/>
    </row>
    <row r="2961" spans="1:11" x14ac:dyDescent="0.25">
      <c r="A2961" s="4" t="s">
        <v>264</v>
      </c>
      <c r="B2961" s="1" t="s">
        <v>2593</v>
      </c>
      <c r="C2961" s="2"/>
      <c r="D2961" s="1" t="s">
        <v>266</v>
      </c>
      <c r="E2961" s="1">
        <v>85299049</v>
      </c>
      <c r="F2961" s="1" t="s">
        <v>266</v>
      </c>
      <c r="G2961" s="1" t="s">
        <v>2569</v>
      </c>
      <c r="H2961" s="18">
        <v>26.95</v>
      </c>
      <c r="I2961" s="19">
        <f t="shared" si="146"/>
        <v>38.5</v>
      </c>
      <c r="J2961" s="19">
        <f t="shared" si="148"/>
        <v>44.916666666666664</v>
      </c>
      <c r="K2961" s="4"/>
    </row>
    <row r="2962" spans="1:11" x14ac:dyDescent="0.25">
      <c r="A2962" s="4" t="s">
        <v>264</v>
      </c>
      <c r="B2962" s="1" t="s">
        <v>2594</v>
      </c>
      <c r="C2962" s="2"/>
      <c r="D2962" s="1" t="s">
        <v>266</v>
      </c>
      <c r="E2962" s="1">
        <v>85299049</v>
      </c>
      <c r="F2962" s="1" t="s">
        <v>266</v>
      </c>
      <c r="G2962" s="1" t="s">
        <v>2569</v>
      </c>
      <c r="H2962" s="18">
        <v>26.95</v>
      </c>
      <c r="I2962" s="19">
        <f t="shared" si="146"/>
        <v>38.5</v>
      </c>
      <c r="J2962" s="19">
        <f t="shared" si="148"/>
        <v>44.916666666666664</v>
      </c>
      <c r="K2962" s="4"/>
    </row>
    <row r="2963" spans="1:11" x14ac:dyDescent="0.25">
      <c r="A2963" s="4" t="s">
        <v>264</v>
      </c>
      <c r="B2963" s="1" t="s">
        <v>2595</v>
      </c>
      <c r="C2963" s="2"/>
      <c r="D2963" s="1" t="s">
        <v>266</v>
      </c>
      <c r="E2963" s="1">
        <v>85299049</v>
      </c>
      <c r="F2963" s="1" t="s">
        <v>266</v>
      </c>
      <c r="G2963" s="1" t="s">
        <v>2569</v>
      </c>
      <c r="H2963" s="18">
        <v>56.48981413333334</v>
      </c>
      <c r="I2963" s="19">
        <f t="shared" si="146"/>
        <v>80.699734476190486</v>
      </c>
      <c r="J2963" s="19">
        <f t="shared" si="148"/>
        <v>94.149690222222233</v>
      </c>
      <c r="K2963" s="4"/>
    </row>
    <row r="2964" spans="1:11" x14ac:dyDescent="0.25">
      <c r="A2964" s="4" t="s">
        <v>264</v>
      </c>
      <c r="B2964" s="1" t="s">
        <v>2596</v>
      </c>
      <c r="C2964" s="2"/>
      <c r="D2964" s="1" t="s">
        <v>266</v>
      </c>
      <c r="E2964" s="1">
        <v>85299049</v>
      </c>
      <c r="F2964" s="1" t="s">
        <v>266</v>
      </c>
      <c r="G2964" s="1" t="s">
        <v>2569</v>
      </c>
      <c r="H2964" s="18">
        <v>58.264270000000003</v>
      </c>
      <c r="I2964" s="19">
        <f t="shared" si="146"/>
        <v>83.234671428571446</v>
      </c>
      <c r="J2964" s="19">
        <f t="shared" si="148"/>
        <v>97.10711666666667</v>
      </c>
      <c r="K2964" s="4"/>
    </row>
    <row r="2965" spans="1:11" x14ac:dyDescent="0.25">
      <c r="A2965" s="4" t="s">
        <v>264</v>
      </c>
      <c r="B2965" s="1" t="s">
        <v>2597</v>
      </c>
      <c r="C2965" s="2"/>
      <c r="D2965" s="1" t="s">
        <v>266</v>
      </c>
      <c r="E2965" s="1">
        <v>85299049</v>
      </c>
      <c r="F2965" s="1" t="s">
        <v>266</v>
      </c>
      <c r="G2965" s="1" t="s">
        <v>2569</v>
      </c>
      <c r="H2965" s="18">
        <v>54.965919800000009</v>
      </c>
      <c r="I2965" s="19">
        <f t="shared" si="146"/>
        <v>78.522742571428594</v>
      </c>
      <c r="J2965" s="19">
        <f t="shared" si="148"/>
        <v>91.609866333333358</v>
      </c>
      <c r="K2965" s="4"/>
    </row>
    <row r="2966" spans="1:11" x14ac:dyDescent="0.25">
      <c r="A2966" s="4" t="s">
        <v>264</v>
      </c>
      <c r="B2966" s="1" t="s">
        <v>2598</v>
      </c>
      <c r="C2966" s="2"/>
      <c r="D2966" s="1" t="s">
        <v>266</v>
      </c>
      <c r="E2966" s="1">
        <v>85299049</v>
      </c>
      <c r="F2966" s="1" t="s">
        <v>266</v>
      </c>
      <c r="G2966" s="1" t="s">
        <v>2569</v>
      </c>
      <c r="H2966" s="18">
        <v>12.65</v>
      </c>
      <c r="I2966" s="19">
        <f t="shared" si="146"/>
        <v>18.071428571428573</v>
      </c>
      <c r="J2966" s="19">
        <f t="shared" si="148"/>
        <v>21.083333333333336</v>
      </c>
      <c r="K2966" s="4"/>
    </row>
    <row r="2967" spans="1:11" x14ac:dyDescent="0.25">
      <c r="A2967" s="4" t="s">
        <v>264</v>
      </c>
      <c r="B2967" s="1" t="s">
        <v>2599</v>
      </c>
      <c r="C2967" s="2"/>
      <c r="D2967" s="1" t="s">
        <v>266</v>
      </c>
      <c r="E2967" s="1">
        <v>85299049</v>
      </c>
      <c r="F2967" s="1" t="s">
        <v>266</v>
      </c>
      <c r="G2967" s="1" t="s">
        <v>2569</v>
      </c>
      <c r="H2967" s="18">
        <v>17.665999999999997</v>
      </c>
      <c r="I2967" s="19">
        <f t="shared" si="146"/>
        <v>25.237142857142853</v>
      </c>
      <c r="J2967" s="19">
        <f t="shared" si="148"/>
        <v>29.443333333333328</v>
      </c>
      <c r="K2967" s="4"/>
    </row>
    <row r="2968" spans="1:11" x14ac:dyDescent="0.25">
      <c r="A2968" s="4" t="s">
        <v>264</v>
      </c>
      <c r="B2968" s="1" t="s">
        <v>2600</v>
      </c>
      <c r="C2968" s="2"/>
      <c r="D2968" s="1" t="s">
        <v>266</v>
      </c>
      <c r="E2968" s="1">
        <v>85299049</v>
      </c>
      <c r="F2968" s="1" t="s">
        <v>266</v>
      </c>
      <c r="G2968" s="1" t="s">
        <v>2569</v>
      </c>
      <c r="H2968" s="18">
        <v>3.2230000000000003</v>
      </c>
      <c r="I2968" s="19">
        <f t="shared" si="146"/>
        <v>4.604285714285715</v>
      </c>
      <c r="J2968" s="19">
        <f t="shared" ref="J2968:J3003" si="149">H2968/0.6</f>
        <v>5.371666666666667</v>
      </c>
      <c r="K2968" s="4"/>
    </row>
    <row r="2969" spans="1:11" x14ac:dyDescent="0.25">
      <c r="A2969" s="4" t="s">
        <v>264</v>
      </c>
      <c r="B2969" s="1" t="s">
        <v>2601</v>
      </c>
      <c r="C2969" s="2"/>
      <c r="D2969" s="1" t="s">
        <v>266</v>
      </c>
      <c r="E2969" s="1">
        <v>85299049</v>
      </c>
      <c r="F2969" s="1" t="s">
        <v>266</v>
      </c>
      <c r="G2969" s="1" t="s">
        <v>2569</v>
      </c>
      <c r="H2969" s="18">
        <v>11.286</v>
      </c>
      <c r="I2969" s="19">
        <f t="shared" si="146"/>
        <v>16.122857142857143</v>
      </c>
      <c r="J2969" s="19">
        <f t="shared" si="149"/>
        <v>18.809999999999999</v>
      </c>
      <c r="K2969" s="4"/>
    </row>
    <row r="2970" spans="1:11" x14ac:dyDescent="0.25">
      <c r="A2970" s="4" t="s">
        <v>264</v>
      </c>
      <c r="B2970" s="1" t="s">
        <v>2602</v>
      </c>
      <c r="C2970" s="2"/>
      <c r="D2970" s="1" t="s">
        <v>266</v>
      </c>
      <c r="E2970" s="1">
        <v>85299049</v>
      </c>
      <c r="F2970" s="1" t="s">
        <v>266</v>
      </c>
      <c r="G2970" s="1" t="s">
        <v>2569</v>
      </c>
      <c r="H2970" s="18">
        <v>12.319999999999999</v>
      </c>
      <c r="I2970" s="19">
        <f t="shared" si="146"/>
        <v>17.599999999999998</v>
      </c>
      <c r="J2970" s="19">
        <f t="shared" si="149"/>
        <v>20.533333333333331</v>
      </c>
      <c r="K2970" s="4"/>
    </row>
    <row r="2971" spans="1:11" x14ac:dyDescent="0.25">
      <c r="A2971" s="4" t="s">
        <v>264</v>
      </c>
      <c r="B2971" s="1" t="s">
        <v>2603</v>
      </c>
      <c r="C2971" s="2"/>
      <c r="D2971" s="1" t="s">
        <v>266</v>
      </c>
      <c r="E2971" s="1">
        <v>85299049</v>
      </c>
      <c r="F2971" s="1" t="s">
        <v>266</v>
      </c>
      <c r="G2971" s="1" t="s">
        <v>2569</v>
      </c>
      <c r="H2971" s="18">
        <v>6.4569999999999999</v>
      </c>
      <c r="I2971" s="19">
        <f t="shared" si="146"/>
        <v>9.2242857142857151</v>
      </c>
      <c r="J2971" s="19">
        <f t="shared" si="149"/>
        <v>10.761666666666667</v>
      </c>
      <c r="K2971" s="4"/>
    </row>
    <row r="2972" spans="1:11" x14ac:dyDescent="0.25">
      <c r="A2972" s="4" t="s">
        <v>264</v>
      </c>
      <c r="B2972" s="1" t="s">
        <v>2604</v>
      </c>
      <c r="C2972" s="2"/>
      <c r="D2972" s="1" t="s">
        <v>266</v>
      </c>
      <c r="E2972" s="1">
        <v>85299049</v>
      </c>
      <c r="F2972" s="1" t="s">
        <v>266</v>
      </c>
      <c r="G2972" s="1" t="s">
        <v>2569</v>
      </c>
      <c r="H2972" s="18">
        <v>7.5350000000000001</v>
      </c>
      <c r="I2972" s="19">
        <f t="shared" si="146"/>
        <v>10.764285714285716</v>
      </c>
      <c r="J2972" s="19">
        <f t="shared" si="149"/>
        <v>12.558333333333334</v>
      </c>
      <c r="K2972" s="4"/>
    </row>
    <row r="2973" spans="1:11" x14ac:dyDescent="0.25">
      <c r="A2973" s="4" t="s">
        <v>264</v>
      </c>
      <c r="B2973" s="1" t="s">
        <v>2605</v>
      </c>
      <c r="C2973" s="2"/>
      <c r="D2973" s="1" t="s">
        <v>266</v>
      </c>
      <c r="E2973" s="1">
        <v>85299049</v>
      </c>
      <c r="F2973" s="1" t="s">
        <v>266</v>
      </c>
      <c r="G2973" s="1" t="s">
        <v>2569</v>
      </c>
      <c r="H2973" s="18">
        <v>10.768999999999998</v>
      </c>
      <c r="I2973" s="19">
        <f t="shared" si="146"/>
        <v>15.384285714285713</v>
      </c>
      <c r="J2973" s="19">
        <f t="shared" si="149"/>
        <v>17.948333333333331</v>
      </c>
      <c r="K2973" s="4"/>
    </row>
    <row r="2974" spans="1:11" x14ac:dyDescent="0.25">
      <c r="A2974" s="4" t="s">
        <v>264</v>
      </c>
      <c r="B2974" s="1" t="s">
        <v>2606</v>
      </c>
      <c r="C2974" s="2"/>
      <c r="D2974" s="1" t="s">
        <v>266</v>
      </c>
      <c r="E2974" s="1">
        <v>85299049</v>
      </c>
      <c r="F2974" s="1" t="s">
        <v>266</v>
      </c>
      <c r="G2974" s="1" t="s">
        <v>2569</v>
      </c>
      <c r="H2974" s="18">
        <v>10.768999999999998</v>
      </c>
      <c r="I2974" s="19">
        <f t="shared" si="146"/>
        <v>15.384285714285713</v>
      </c>
      <c r="J2974" s="19">
        <f t="shared" si="149"/>
        <v>17.948333333333331</v>
      </c>
      <c r="K2974" s="4"/>
    </row>
    <row r="2975" spans="1:11" x14ac:dyDescent="0.25">
      <c r="A2975" s="4" t="s">
        <v>264</v>
      </c>
      <c r="B2975" s="1" t="s">
        <v>2607</v>
      </c>
      <c r="C2975" s="2"/>
      <c r="D2975" s="1" t="s">
        <v>266</v>
      </c>
      <c r="E2975" s="1">
        <v>85299049</v>
      </c>
      <c r="F2975" s="1" t="s">
        <v>266</v>
      </c>
      <c r="G2975" s="1" t="s">
        <v>2569</v>
      </c>
      <c r="H2975" s="18">
        <v>10.768999999999998</v>
      </c>
      <c r="I2975" s="19">
        <f t="shared" si="146"/>
        <v>15.384285714285713</v>
      </c>
      <c r="J2975" s="19">
        <f t="shared" si="149"/>
        <v>17.948333333333331</v>
      </c>
      <c r="K2975" s="4"/>
    </row>
    <row r="2976" spans="1:11" x14ac:dyDescent="0.25">
      <c r="A2976" s="4" t="s">
        <v>264</v>
      </c>
      <c r="B2976" s="1" t="s">
        <v>2608</v>
      </c>
      <c r="C2976" s="2"/>
      <c r="D2976" s="1" t="s">
        <v>266</v>
      </c>
      <c r="E2976" s="1">
        <v>85299049</v>
      </c>
      <c r="F2976" s="1" t="s">
        <v>266</v>
      </c>
      <c r="G2976" s="1" t="s">
        <v>2569</v>
      </c>
      <c r="H2976" s="18">
        <v>10.768999999999998</v>
      </c>
      <c r="I2976" s="19">
        <f t="shared" si="146"/>
        <v>15.384285714285713</v>
      </c>
      <c r="J2976" s="19">
        <f t="shared" si="149"/>
        <v>17.948333333333331</v>
      </c>
      <c r="K2976" s="4"/>
    </row>
    <row r="2977" spans="1:11" x14ac:dyDescent="0.25">
      <c r="A2977" s="4" t="s">
        <v>264</v>
      </c>
      <c r="B2977" s="1" t="s">
        <v>2609</v>
      </c>
      <c r="C2977" s="2"/>
      <c r="D2977" s="1" t="s">
        <v>266</v>
      </c>
      <c r="E2977" s="1">
        <v>85299049</v>
      </c>
      <c r="F2977" s="1" t="s">
        <v>266</v>
      </c>
      <c r="G2977" s="1" t="s">
        <v>2569</v>
      </c>
      <c r="H2977" s="18">
        <v>10.768999999999998</v>
      </c>
      <c r="I2977" s="19">
        <f t="shared" si="146"/>
        <v>15.384285714285713</v>
      </c>
      <c r="J2977" s="19">
        <f t="shared" si="149"/>
        <v>17.948333333333331</v>
      </c>
      <c r="K2977" s="4"/>
    </row>
    <row r="2978" spans="1:11" x14ac:dyDescent="0.25">
      <c r="A2978" s="4" t="s">
        <v>264</v>
      </c>
      <c r="B2978" s="1" t="s">
        <v>2610</v>
      </c>
      <c r="C2978" s="2"/>
      <c r="D2978" s="1" t="s">
        <v>266</v>
      </c>
      <c r="E2978" s="1">
        <v>85299049</v>
      </c>
      <c r="F2978" s="1" t="s">
        <v>266</v>
      </c>
      <c r="G2978" s="1" t="s">
        <v>2569</v>
      </c>
      <c r="H2978" s="18">
        <v>8.9352101666666659</v>
      </c>
      <c r="I2978" s="19">
        <f t="shared" si="146"/>
        <v>12.764585952380951</v>
      </c>
      <c r="J2978" s="19">
        <f t="shared" si="149"/>
        <v>14.892016944444444</v>
      </c>
      <c r="K2978" s="4"/>
    </row>
    <row r="2979" spans="1:11" x14ac:dyDescent="0.25">
      <c r="A2979" s="4" t="s">
        <v>264</v>
      </c>
      <c r="B2979" s="1" t="s">
        <v>2611</v>
      </c>
      <c r="C2979" s="2"/>
      <c r="D2979" s="1" t="s">
        <v>266</v>
      </c>
      <c r="E2979" s="1">
        <v>85299049</v>
      </c>
      <c r="F2979" s="1" t="s">
        <v>266</v>
      </c>
      <c r="G2979" s="1" t="s">
        <v>2569</v>
      </c>
      <c r="H2979" s="18">
        <v>10.768999999999998</v>
      </c>
      <c r="I2979" s="19">
        <f t="shared" si="146"/>
        <v>15.384285714285713</v>
      </c>
      <c r="J2979" s="19">
        <f t="shared" si="149"/>
        <v>17.948333333333331</v>
      </c>
      <c r="K2979" s="4"/>
    </row>
    <row r="2980" spans="1:11" x14ac:dyDescent="0.25">
      <c r="A2980" s="4" t="s">
        <v>264</v>
      </c>
      <c r="B2980" s="1" t="s">
        <v>2612</v>
      </c>
      <c r="C2980" s="2"/>
      <c r="D2980" s="1" t="s">
        <v>266</v>
      </c>
      <c r="E2980" s="1">
        <v>85299049</v>
      </c>
      <c r="F2980" s="1" t="s">
        <v>266</v>
      </c>
      <c r="G2980" s="1" t="s">
        <v>2569</v>
      </c>
      <c r="H2980" s="18">
        <v>12.08272</v>
      </c>
      <c r="I2980" s="19">
        <f t="shared" ref="I2980:I3043" si="150">H2980/0.7</f>
        <v>17.261028571428572</v>
      </c>
      <c r="J2980" s="19">
        <f t="shared" si="149"/>
        <v>20.137866666666667</v>
      </c>
      <c r="K2980" s="4"/>
    </row>
    <row r="2981" spans="1:11" x14ac:dyDescent="0.25">
      <c r="A2981" s="4" t="s">
        <v>264</v>
      </c>
      <c r="B2981" s="1" t="s">
        <v>2613</v>
      </c>
      <c r="C2981" s="2"/>
      <c r="D2981" s="1" t="s">
        <v>266</v>
      </c>
      <c r="E2981" s="1">
        <v>85299049</v>
      </c>
      <c r="F2981" s="1" t="s">
        <v>266</v>
      </c>
      <c r="G2981" s="1" t="s">
        <v>2569</v>
      </c>
      <c r="H2981" s="18">
        <v>10.768999999999998</v>
      </c>
      <c r="I2981" s="19">
        <f t="shared" si="150"/>
        <v>15.384285714285713</v>
      </c>
      <c r="J2981" s="19">
        <f t="shared" si="149"/>
        <v>17.948333333333331</v>
      </c>
      <c r="K2981" s="4"/>
    </row>
    <row r="2982" spans="1:11" x14ac:dyDescent="0.25">
      <c r="A2982" s="4" t="s">
        <v>264</v>
      </c>
      <c r="B2982" s="1" t="s">
        <v>2614</v>
      </c>
      <c r="C2982" s="2"/>
      <c r="D2982" s="1" t="s">
        <v>266</v>
      </c>
      <c r="E2982" s="1">
        <v>85299049</v>
      </c>
      <c r="F2982" s="1" t="s">
        <v>266</v>
      </c>
      <c r="G2982" s="1" t="s">
        <v>2569</v>
      </c>
      <c r="H2982" s="18">
        <v>9.2508324999999996</v>
      </c>
      <c r="I2982" s="19">
        <f t="shared" si="150"/>
        <v>13.215475</v>
      </c>
      <c r="J2982" s="19">
        <f t="shared" si="149"/>
        <v>15.418054166666666</v>
      </c>
      <c r="K2982" s="4"/>
    </row>
    <row r="2983" spans="1:11" x14ac:dyDescent="0.25">
      <c r="A2983" s="4" t="s">
        <v>264</v>
      </c>
      <c r="B2983" s="1" t="s">
        <v>2615</v>
      </c>
      <c r="C2983" s="2"/>
      <c r="D2983" s="1" t="s">
        <v>266</v>
      </c>
      <c r="E2983" s="1">
        <v>85299049</v>
      </c>
      <c r="F2983" s="1" t="s">
        <v>266</v>
      </c>
      <c r="G2983" s="1" t="s">
        <v>2569</v>
      </c>
      <c r="H2983" s="18">
        <v>7.5460000000000003</v>
      </c>
      <c r="I2983" s="19">
        <f t="shared" si="150"/>
        <v>10.780000000000001</v>
      </c>
      <c r="J2983" s="19">
        <f t="shared" si="149"/>
        <v>12.576666666666668</v>
      </c>
      <c r="K2983" s="4"/>
    </row>
    <row r="2984" spans="1:11" x14ac:dyDescent="0.25">
      <c r="A2984" s="4" t="s">
        <v>264</v>
      </c>
      <c r="B2984" s="1" t="s">
        <v>2616</v>
      </c>
      <c r="C2984" s="2"/>
      <c r="D2984" s="1" t="s">
        <v>266</v>
      </c>
      <c r="E2984" s="1">
        <v>85299049</v>
      </c>
      <c r="F2984" s="1" t="s">
        <v>266</v>
      </c>
      <c r="G2984" s="1" t="s">
        <v>2569</v>
      </c>
      <c r="H2984" s="18">
        <v>7.5460000000000003</v>
      </c>
      <c r="I2984" s="19">
        <f t="shared" si="150"/>
        <v>10.780000000000001</v>
      </c>
      <c r="J2984" s="19">
        <f t="shared" si="149"/>
        <v>12.576666666666668</v>
      </c>
      <c r="K2984" s="4"/>
    </row>
    <row r="2985" spans="1:11" x14ac:dyDescent="0.25">
      <c r="A2985" s="4" t="s">
        <v>264</v>
      </c>
      <c r="B2985" s="1" t="s">
        <v>2617</v>
      </c>
      <c r="C2985" s="2"/>
      <c r="D2985" s="1" t="s">
        <v>266</v>
      </c>
      <c r="E2985" s="1">
        <v>85299049</v>
      </c>
      <c r="F2985" s="1" t="s">
        <v>266</v>
      </c>
      <c r="G2985" s="1" t="s">
        <v>2569</v>
      </c>
      <c r="H2985" s="18">
        <v>11.772906666666668</v>
      </c>
      <c r="I2985" s="19">
        <f t="shared" si="150"/>
        <v>16.818438095238097</v>
      </c>
      <c r="J2985" s="19">
        <f t="shared" si="149"/>
        <v>19.621511111111115</v>
      </c>
      <c r="K2985" s="4"/>
    </row>
    <row r="2986" spans="1:11" x14ac:dyDescent="0.25">
      <c r="A2986" s="4" t="s">
        <v>264</v>
      </c>
      <c r="B2986" s="1" t="s">
        <v>2618</v>
      </c>
      <c r="C2986" s="2"/>
      <c r="D2986" s="1" t="s">
        <v>266</v>
      </c>
      <c r="E2986" s="1">
        <v>85299049</v>
      </c>
      <c r="F2986" s="1" t="s">
        <v>266</v>
      </c>
      <c r="G2986" s="1" t="s">
        <v>2569</v>
      </c>
      <c r="H2986" s="18">
        <v>12.48935</v>
      </c>
      <c r="I2986" s="19">
        <f t="shared" si="150"/>
        <v>17.841928571428571</v>
      </c>
      <c r="J2986" s="19">
        <f t="shared" si="149"/>
        <v>20.815583333333333</v>
      </c>
      <c r="K2986" s="4"/>
    </row>
    <row r="2987" spans="1:11" x14ac:dyDescent="0.25">
      <c r="A2987" s="4" t="s">
        <v>264</v>
      </c>
      <c r="B2987" s="1" t="s">
        <v>2619</v>
      </c>
      <c r="C2987" s="2"/>
      <c r="D2987" s="1" t="s">
        <v>266</v>
      </c>
      <c r="E2987" s="1">
        <v>85299049</v>
      </c>
      <c r="F2987" s="1" t="s">
        <v>266</v>
      </c>
      <c r="G2987" s="1" t="s">
        <v>2569</v>
      </c>
      <c r="H2987" s="18">
        <v>19.404</v>
      </c>
      <c r="I2987" s="19">
        <f t="shared" si="150"/>
        <v>27.720000000000002</v>
      </c>
      <c r="J2987" s="19">
        <f t="shared" si="149"/>
        <v>32.340000000000003</v>
      </c>
      <c r="K2987" s="4"/>
    </row>
    <row r="2988" spans="1:11" x14ac:dyDescent="0.25">
      <c r="A2988" s="4" t="s">
        <v>264</v>
      </c>
      <c r="B2988" s="1" t="s">
        <v>2620</v>
      </c>
      <c r="C2988" s="2"/>
      <c r="D2988" s="1" t="s">
        <v>266</v>
      </c>
      <c r="E2988" s="1">
        <v>85299049</v>
      </c>
      <c r="F2988" s="1" t="s">
        <v>266</v>
      </c>
      <c r="G2988" s="1" t="s">
        <v>2569</v>
      </c>
      <c r="H2988" s="18">
        <v>8.6129999999999995</v>
      </c>
      <c r="I2988" s="19">
        <f t="shared" si="150"/>
        <v>12.304285714285715</v>
      </c>
      <c r="J2988" s="19">
        <f t="shared" si="149"/>
        <v>14.355</v>
      </c>
      <c r="K2988" s="4"/>
    </row>
    <row r="2989" spans="1:11" x14ac:dyDescent="0.25">
      <c r="A2989" s="4" t="s">
        <v>264</v>
      </c>
      <c r="B2989" s="1" t="s">
        <v>2621</v>
      </c>
      <c r="C2989" s="2"/>
      <c r="D2989" s="1" t="s">
        <v>266</v>
      </c>
      <c r="E2989" s="1">
        <v>85299049</v>
      </c>
      <c r="F2989" s="1" t="s">
        <v>266</v>
      </c>
      <c r="G2989" s="1" t="s">
        <v>2569</v>
      </c>
      <c r="H2989" s="18">
        <v>8.6129999999999995</v>
      </c>
      <c r="I2989" s="19">
        <f t="shared" si="150"/>
        <v>12.304285714285715</v>
      </c>
      <c r="J2989" s="19">
        <f t="shared" si="149"/>
        <v>14.355</v>
      </c>
      <c r="K2989" s="4"/>
    </row>
    <row r="2990" spans="1:11" x14ac:dyDescent="0.25">
      <c r="A2990" s="4" t="s">
        <v>264</v>
      </c>
      <c r="B2990" s="1" t="s">
        <v>2622</v>
      </c>
      <c r="C2990" s="2"/>
      <c r="D2990" s="1" t="s">
        <v>266</v>
      </c>
      <c r="E2990" s="1">
        <v>85299049</v>
      </c>
      <c r="F2990" s="1" t="s">
        <v>266</v>
      </c>
      <c r="G2990" s="1" t="s">
        <v>2569</v>
      </c>
      <c r="H2990" s="18">
        <v>8.6129999999999995</v>
      </c>
      <c r="I2990" s="19">
        <f t="shared" si="150"/>
        <v>12.304285714285715</v>
      </c>
      <c r="J2990" s="19">
        <f t="shared" si="149"/>
        <v>14.355</v>
      </c>
      <c r="K2990" s="4"/>
    </row>
    <row r="2991" spans="1:11" x14ac:dyDescent="0.25">
      <c r="A2991" s="4" t="s">
        <v>264</v>
      </c>
      <c r="B2991" s="1" t="s">
        <v>2623</v>
      </c>
      <c r="C2991" s="2"/>
      <c r="D2991" s="1" t="s">
        <v>266</v>
      </c>
      <c r="E2991" s="1">
        <v>85299049</v>
      </c>
      <c r="F2991" s="1" t="s">
        <v>266</v>
      </c>
      <c r="G2991" s="1" t="s">
        <v>2569</v>
      </c>
      <c r="H2991" s="18">
        <v>8.6129999999999995</v>
      </c>
      <c r="I2991" s="19">
        <f t="shared" si="150"/>
        <v>12.304285714285715</v>
      </c>
      <c r="J2991" s="19">
        <f t="shared" si="149"/>
        <v>14.355</v>
      </c>
      <c r="K2991" s="4"/>
    </row>
    <row r="2992" spans="1:11" x14ac:dyDescent="0.25">
      <c r="A2992" s="4" t="s">
        <v>264</v>
      </c>
      <c r="B2992" s="1" t="s">
        <v>2624</v>
      </c>
      <c r="C2992" s="2"/>
      <c r="D2992" s="1" t="s">
        <v>266</v>
      </c>
      <c r="E2992" s="1">
        <v>85299049</v>
      </c>
      <c r="F2992" s="1" t="s">
        <v>266</v>
      </c>
      <c r="G2992" s="1" t="s">
        <v>2569</v>
      </c>
      <c r="H2992" s="18">
        <v>8.6129999999999995</v>
      </c>
      <c r="I2992" s="19">
        <f t="shared" si="150"/>
        <v>12.304285714285715</v>
      </c>
      <c r="J2992" s="19">
        <f t="shared" si="149"/>
        <v>14.355</v>
      </c>
      <c r="K2992" s="4"/>
    </row>
    <row r="2993" spans="1:11" x14ac:dyDescent="0.25">
      <c r="A2993" s="4" t="s">
        <v>264</v>
      </c>
      <c r="B2993" s="1" t="s">
        <v>2625</v>
      </c>
      <c r="C2993" s="2"/>
      <c r="D2993" s="1" t="s">
        <v>266</v>
      </c>
      <c r="E2993" s="1">
        <v>85299049</v>
      </c>
      <c r="F2993" s="1" t="s">
        <v>266</v>
      </c>
      <c r="G2993" s="1" t="s">
        <v>2569</v>
      </c>
      <c r="H2993" s="18">
        <v>8.6129999999999995</v>
      </c>
      <c r="I2993" s="19">
        <f t="shared" si="150"/>
        <v>12.304285714285715</v>
      </c>
      <c r="J2993" s="19">
        <f t="shared" si="149"/>
        <v>14.355</v>
      </c>
      <c r="K2993" s="4"/>
    </row>
    <row r="2994" spans="1:11" x14ac:dyDescent="0.25">
      <c r="A2994" s="4" t="s">
        <v>264</v>
      </c>
      <c r="B2994" s="1" t="s">
        <v>2626</v>
      </c>
      <c r="C2994" s="2"/>
      <c r="D2994" s="1" t="s">
        <v>266</v>
      </c>
      <c r="E2994" s="1">
        <v>85299049</v>
      </c>
      <c r="F2994" s="1" t="s">
        <v>266</v>
      </c>
      <c r="G2994" s="1" t="s">
        <v>2569</v>
      </c>
      <c r="H2994" s="18">
        <v>8.6129999999999995</v>
      </c>
      <c r="I2994" s="19">
        <f t="shared" si="150"/>
        <v>12.304285714285715</v>
      </c>
      <c r="J2994" s="19">
        <f t="shared" si="149"/>
        <v>14.355</v>
      </c>
      <c r="K2994" s="4"/>
    </row>
    <row r="2995" spans="1:11" x14ac:dyDescent="0.25">
      <c r="A2995" s="4" t="s">
        <v>264</v>
      </c>
      <c r="B2995" s="1" t="s">
        <v>2627</v>
      </c>
      <c r="C2995" s="2"/>
      <c r="D2995" s="1" t="s">
        <v>266</v>
      </c>
      <c r="E2995" s="1">
        <v>85299049</v>
      </c>
      <c r="F2995" s="1" t="s">
        <v>266</v>
      </c>
      <c r="G2995" s="1" t="s">
        <v>2569</v>
      </c>
      <c r="H2995" s="18">
        <v>8.6129999999999995</v>
      </c>
      <c r="I2995" s="19">
        <f t="shared" si="150"/>
        <v>12.304285714285715</v>
      </c>
      <c r="J2995" s="19">
        <f t="shared" si="149"/>
        <v>14.355</v>
      </c>
      <c r="K2995" s="4"/>
    </row>
    <row r="2996" spans="1:11" x14ac:dyDescent="0.25">
      <c r="A2996" s="4" t="s">
        <v>264</v>
      </c>
      <c r="B2996" s="1" t="s">
        <v>2628</v>
      </c>
      <c r="C2996" s="2"/>
      <c r="D2996" s="1" t="s">
        <v>266</v>
      </c>
      <c r="E2996" s="1">
        <v>85299049</v>
      </c>
      <c r="F2996" s="1" t="s">
        <v>266</v>
      </c>
      <c r="G2996" s="1" t="s">
        <v>2569</v>
      </c>
      <c r="H2996" s="18">
        <v>14.85</v>
      </c>
      <c r="I2996" s="19">
        <f t="shared" si="150"/>
        <v>21.214285714285715</v>
      </c>
      <c r="J2996" s="19">
        <f t="shared" si="149"/>
        <v>24.75</v>
      </c>
      <c r="K2996" s="4"/>
    </row>
    <row r="2997" spans="1:11" x14ac:dyDescent="0.25">
      <c r="A2997" s="4" t="s">
        <v>264</v>
      </c>
      <c r="B2997" s="1" t="s">
        <v>2629</v>
      </c>
      <c r="C2997" s="2"/>
      <c r="D2997" s="1" t="s">
        <v>266</v>
      </c>
      <c r="E2997" s="1">
        <v>85299049</v>
      </c>
      <c r="F2997" s="1" t="s">
        <v>266</v>
      </c>
      <c r="G2997" s="1" t="s">
        <v>2569</v>
      </c>
      <c r="H2997" s="18">
        <v>11.468321433333333</v>
      </c>
      <c r="I2997" s="19">
        <f t="shared" si="150"/>
        <v>16.383316333333333</v>
      </c>
      <c r="J2997" s="19">
        <f t="shared" si="149"/>
        <v>19.113869055555558</v>
      </c>
      <c r="K2997" s="4"/>
    </row>
    <row r="2998" spans="1:11" x14ac:dyDescent="0.25">
      <c r="A2998" s="4" t="s">
        <v>264</v>
      </c>
      <c r="B2998" s="1" t="s">
        <v>2630</v>
      </c>
      <c r="C2998" s="2"/>
      <c r="D2998" s="1" t="s">
        <v>266</v>
      </c>
      <c r="E2998" s="1">
        <v>85299049</v>
      </c>
      <c r="F2998" s="1" t="s">
        <v>266</v>
      </c>
      <c r="G2998" s="1" t="s">
        <v>2569</v>
      </c>
      <c r="H2998" s="18">
        <v>40.700000000000003</v>
      </c>
      <c r="I2998" s="19">
        <f t="shared" si="150"/>
        <v>58.142857142857153</v>
      </c>
      <c r="J2998" s="19">
        <f t="shared" si="149"/>
        <v>67.833333333333343</v>
      </c>
      <c r="K2998" s="4"/>
    </row>
    <row r="2999" spans="1:11" x14ac:dyDescent="0.25">
      <c r="A2999" s="4" t="s">
        <v>264</v>
      </c>
      <c r="B2999" s="1" t="s">
        <v>2631</v>
      </c>
      <c r="C2999" s="2"/>
      <c r="D2999" s="1" t="s">
        <v>266</v>
      </c>
      <c r="E2999" s="1">
        <v>85299049</v>
      </c>
      <c r="F2999" s="1" t="s">
        <v>266</v>
      </c>
      <c r="G2999" s="1" t="s">
        <v>2569</v>
      </c>
      <c r="H2999" s="18">
        <v>40.700000000000003</v>
      </c>
      <c r="I2999" s="19">
        <f t="shared" si="150"/>
        <v>58.142857142857153</v>
      </c>
      <c r="J2999" s="19">
        <f t="shared" si="149"/>
        <v>67.833333333333343</v>
      </c>
      <c r="K2999" s="4"/>
    </row>
    <row r="3000" spans="1:11" x14ac:dyDescent="0.25">
      <c r="A3000" s="4" t="s">
        <v>264</v>
      </c>
      <c r="B3000" s="1" t="s">
        <v>2632</v>
      </c>
      <c r="C3000" s="2">
        <v>0.86</v>
      </c>
      <c r="D3000" s="1" t="s">
        <v>266</v>
      </c>
      <c r="E3000" s="1">
        <v>85299049</v>
      </c>
      <c r="F3000" s="1" t="s">
        <v>266</v>
      </c>
      <c r="G3000" s="1" t="s">
        <v>2569</v>
      </c>
      <c r="H3000" s="18">
        <v>42.192703333333334</v>
      </c>
      <c r="I3000" s="19">
        <f t="shared" si="150"/>
        <v>60.275290476190484</v>
      </c>
      <c r="J3000" s="19">
        <f t="shared" si="149"/>
        <v>70.321172222222231</v>
      </c>
      <c r="K3000" s="4"/>
    </row>
    <row r="3001" spans="1:11" x14ac:dyDescent="0.25">
      <c r="A3001" s="4" t="s">
        <v>264</v>
      </c>
      <c r="B3001" s="1" t="s">
        <v>2633</v>
      </c>
      <c r="C3001" s="2"/>
      <c r="D3001" s="1" t="s">
        <v>266</v>
      </c>
      <c r="E3001" s="1">
        <v>85299049</v>
      </c>
      <c r="F3001" s="1" t="s">
        <v>266</v>
      </c>
      <c r="G3001" s="1" t="s">
        <v>2569</v>
      </c>
      <c r="H3001" s="18">
        <v>38.5</v>
      </c>
      <c r="I3001" s="19">
        <f t="shared" si="150"/>
        <v>55</v>
      </c>
      <c r="J3001" s="19">
        <f t="shared" si="149"/>
        <v>64.166666666666671</v>
      </c>
      <c r="K3001" s="4"/>
    </row>
    <row r="3002" spans="1:11" x14ac:dyDescent="0.25">
      <c r="A3002" s="4" t="s">
        <v>264</v>
      </c>
      <c r="B3002" s="1" t="s">
        <v>2634</v>
      </c>
      <c r="C3002" s="2"/>
      <c r="D3002" s="1" t="s">
        <v>266</v>
      </c>
      <c r="E3002" s="1">
        <v>85299049</v>
      </c>
      <c r="F3002" s="1" t="s">
        <v>266</v>
      </c>
      <c r="G3002" s="1" t="s">
        <v>2569</v>
      </c>
      <c r="H3002" s="18">
        <v>50.6</v>
      </c>
      <c r="I3002" s="19">
        <f t="shared" si="150"/>
        <v>72.285714285714292</v>
      </c>
      <c r="J3002" s="19">
        <f t="shared" si="149"/>
        <v>84.333333333333343</v>
      </c>
      <c r="K3002" s="4"/>
    </row>
    <row r="3003" spans="1:11" x14ac:dyDescent="0.25">
      <c r="A3003" s="4" t="s">
        <v>264</v>
      </c>
      <c r="B3003" s="1" t="s">
        <v>2635</v>
      </c>
      <c r="C3003" s="2"/>
      <c r="D3003" s="1" t="s">
        <v>266</v>
      </c>
      <c r="E3003" s="1">
        <v>85299049</v>
      </c>
      <c r="F3003" s="1" t="s">
        <v>266</v>
      </c>
      <c r="G3003" s="1" t="s">
        <v>2569</v>
      </c>
      <c r="H3003" s="18">
        <v>50.6</v>
      </c>
      <c r="I3003" s="19">
        <f t="shared" si="150"/>
        <v>72.285714285714292</v>
      </c>
      <c r="J3003" s="19">
        <f t="shared" si="149"/>
        <v>84.333333333333343</v>
      </c>
      <c r="K3003" s="4"/>
    </row>
    <row r="3004" spans="1:11" x14ac:dyDescent="0.25">
      <c r="A3004" s="4" t="s">
        <v>264</v>
      </c>
      <c r="B3004" s="1" t="s">
        <v>2636</v>
      </c>
      <c r="C3004" s="2">
        <v>0.2</v>
      </c>
      <c r="D3004" s="1" t="s">
        <v>266</v>
      </c>
      <c r="E3004" s="1">
        <v>85443000</v>
      </c>
      <c r="F3004" s="1" t="s">
        <v>266</v>
      </c>
      <c r="G3004" s="1" t="s">
        <v>2569</v>
      </c>
      <c r="H3004" s="20">
        <v>26.4</v>
      </c>
      <c r="I3004" s="19">
        <f t="shared" si="150"/>
        <v>37.714285714285715</v>
      </c>
      <c r="J3004" s="19">
        <f>IF(H3004&gt;=90,(H3004/0.7),(H3004/0.6))</f>
        <v>44</v>
      </c>
      <c r="K3004" s="4"/>
    </row>
    <row r="3005" spans="1:11" x14ac:dyDescent="0.25">
      <c r="A3005" s="4" t="s">
        <v>264</v>
      </c>
      <c r="B3005" s="1" t="s">
        <v>2637</v>
      </c>
      <c r="C3005" s="2"/>
      <c r="D3005" s="1" t="s">
        <v>266</v>
      </c>
      <c r="E3005" s="1">
        <v>85443000</v>
      </c>
      <c r="F3005" s="1" t="s">
        <v>266</v>
      </c>
      <c r="G3005" s="1" t="s">
        <v>2569</v>
      </c>
      <c r="H3005" s="20">
        <v>16.5</v>
      </c>
      <c r="I3005" s="19">
        <f t="shared" si="150"/>
        <v>23.571428571428573</v>
      </c>
      <c r="J3005" s="19">
        <f>IF(H3005&gt;=90,(H3005/0.7),(H3005/0.6))</f>
        <v>27.5</v>
      </c>
      <c r="K3005" s="4"/>
    </row>
    <row r="3006" spans="1:11" x14ac:dyDescent="0.25">
      <c r="A3006" s="4" t="s">
        <v>264</v>
      </c>
      <c r="B3006" s="1" t="s">
        <v>2638</v>
      </c>
      <c r="C3006" s="2"/>
      <c r="D3006" s="1" t="s">
        <v>266</v>
      </c>
      <c r="E3006" s="1">
        <v>85443000</v>
      </c>
      <c r="F3006" s="1" t="s">
        <v>266</v>
      </c>
      <c r="G3006" s="1" t="s">
        <v>2569</v>
      </c>
      <c r="H3006" s="20">
        <v>26.4</v>
      </c>
      <c r="I3006" s="19">
        <f t="shared" si="150"/>
        <v>37.714285714285715</v>
      </c>
      <c r="J3006" s="19">
        <f>IF(H3006&gt;=90,(H3006/0.7),(H3006/0.6))</f>
        <v>44</v>
      </c>
      <c r="K3006" s="4"/>
    </row>
    <row r="3007" spans="1:11" x14ac:dyDescent="0.25">
      <c r="A3007" s="4" t="s">
        <v>264</v>
      </c>
      <c r="B3007" s="1" t="s">
        <v>2639</v>
      </c>
      <c r="C3007" s="2"/>
      <c r="D3007" s="1" t="s">
        <v>266</v>
      </c>
      <c r="E3007" s="1">
        <v>85443000</v>
      </c>
      <c r="F3007" s="1" t="s">
        <v>266</v>
      </c>
      <c r="G3007" s="1" t="s">
        <v>2569</v>
      </c>
      <c r="H3007" s="20">
        <v>26.4</v>
      </c>
      <c r="I3007" s="19">
        <f t="shared" si="150"/>
        <v>37.714285714285715</v>
      </c>
      <c r="J3007" s="19">
        <f>IF(H3007&gt;=90,(H3007/0.7),(H3007/0.6))</f>
        <v>44</v>
      </c>
      <c r="K3007" s="4"/>
    </row>
    <row r="3008" spans="1:11" x14ac:dyDescent="0.25">
      <c r="A3008" s="4" t="s">
        <v>264</v>
      </c>
      <c r="B3008" s="1" t="s">
        <v>2640</v>
      </c>
      <c r="C3008" s="2"/>
      <c r="D3008" s="1" t="s">
        <v>266</v>
      </c>
      <c r="E3008" s="1">
        <v>85443000</v>
      </c>
      <c r="F3008" s="1" t="s">
        <v>266</v>
      </c>
      <c r="G3008" s="1" t="s">
        <v>2569</v>
      </c>
      <c r="H3008" s="20">
        <v>26.4</v>
      </c>
      <c r="I3008" s="19">
        <f t="shared" si="150"/>
        <v>37.714285714285715</v>
      </c>
      <c r="J3008" s="19">
        <f>IF(H3008&gt;=90,(H3008/0.7),(H3008/0.6))</f>
        <v>44</v>
      </c>
      <c r="K3008" s="4"/>
    </row>
    <row r="3009" spans="1:11" x14ac:dyDescent="0.25">
      <c r="A3009" s="4" t="s">
        <v>264</v>
      </c>
      <c r="B3009" s="1" t="s">
        <v>2641</v>
      </c>
      <c r="C3009" s="8"/>
      <c r="D3009" s="1" t="s">
        <v>266</v>
      </c>
      <c r="E3009" s="1">
        <v>85443000</v>
      </c>
      <c r="F3009" s="3" t="s">
        <v>266</v>
      </c>
      <c r="G3009" s="3" t="s">
        <v>273</v>
      </c>
      <c r="H3009" s="18">
        <v>4.95</v>
      </c>
      <c r="I3009" s="19">
        <f t="shared" si="150"/>
        <v>7.0714285714285721</v>
      </c>
      <c r="J3009" s="19">
        <f t="shared" ref="J3009:J3040" si="151">H3009/0.6</f>
        <v>8.25</v>
      </c>
      <c r="K3009" s="4"/>
    </row>
    <row r="3010" spans="1:11" x14ac:dyDescent="0.25">
      <c r="A3010" s="4" t="s">
        <v>264</v>
      </c>
      <c r="B3010" s="1" t="s">
        <v>2642</v>
      </c>
      <c r="C3010" s="8"/>
      <c r="D3010" s="1" t="s">
        <v>266</v>
      </c>
      <c r="E3010" s="1">
        <v>85443000</v>
      </c>
      <c r="F3010" s="3" t="s">
        <v>266</v>
      </c>
      <c r="G3010" s="3" t="s">
        <v>273</v>
      </c>
      <c r="H3010" s="18">
        <v>7.5350000000000001</v>
      </c>
      <c r="I3010" s="19">
        <f t="shared" si="150"/>
        <v>10.764285714285716</v>
      </c>
      <c r="J3010" s="19">
        <f t="shared" si="151"/>
        <v>12.558333333333334</v>
      </c>
      <c r="K3010" s="4"/>
    </row>
    <row r="3011" spans="1:11" x14ac:dyDescent="0.25">
      <c r="A3011" s="4" t="s">
        <v>264</v>
      </c>
      <c r="B3011" s="1" t="s">
        <v>2643</v>
      </c>
      <c r="C3011" s="2"/>
      <c r="D3011" s="1" t="s">
        <v>266</v>
      </c>
      <c r="E3011" s="1">
        <v>85443000</v>
      </c>
      <c r="F3011" s="1" t="s">
        <v>266</v>
      </c>
      <c r="G3011" s="1" t="s">
        <v>273</v>
      </c>
      <c r="H3011" s="18">
        <v>2.6950000000000003</v>
      </c>
      <c r="I3011" s="19">
        <f t="shared" si="150"/>
        <v>3.8500000000000005</v>
      </c>
      <c r="J3011" s="19">
        <f t="shared" si="151"/>
        <v>4.4916666666666671</v>
      </c>
      <c r="K3011" s="4"/>
    </row>
    <row r="3012" spans="1:11" x14ac:dyDescent="0.25">
      <c r="A3012" s="4" t="s">
        <v>264</v>
      </c>
      <c r="B3012" s="1" t="s">
        <v>2644</v>
      </c>
      <c r="C3012" s="2"/>
      <c r="D3012" s="1" t="s">
        <v>266</v>
      </c>
      <c r="E3012" s="1">
        <v>85443000</v>
      </c>
      <c r="F3012" s="1" t="s">
        <v>266</v>
      </c>
      <c r="G3012" s="1" t="s">
        <v>273</v>
      </c>
      <c r="H3012" s="18">
        <v>3.6190000000000002</v>
      </c>
      <c r="I3012" s="19">
        <f t="shared" si="150"/>
        <v>5.1700000000000008</v>
      </c>
      <c r="J3012" s="19">
        <f t="shared" si="151"/>
        <v>6.0316666666666672</v>
      </c>
      <c r="K3012" s="4"/>
    </row>
    <row r="3013" spans="1:11" x14ac:dyDescent="0.25">
      <c r="A3013" s="4" t="s">
        <v>264</v>
      </c>
      <c r="B3013" s="1" t="s">
        <v>2645</v>
      </c>
      <c r="C3013" s="2"/>
      <c r="D3013" s="1" t="s">
        <v>266</v>
      </c>
      <c r="E3013" s="1">
        <v>85299049</v>
      </c>
      <c r="F3013" s="1" t="s">
        <v>266</v>
      </c>
      <c r="G3013" s="1" t="s">
        <v>273</v>
      </c>
      <c r="H3013" s="18">
        <v>13.2</v>
      </c>
      <c r="I3013" s="19">
        <f t="shared" si="150"/>
        <v>18.857142857142858</v>
      </c>
      <c r="J3013" s="19">
        <f t="shared" si="151"/>
        <v>22</v>
      </c>
      <c r="K3013" s="4"/>
    </row>
    <row r="3014" spans="1:11" x14ac:dyDescent="0.25">
      <c r="A3014" s="4" t="s">
        <v>264</v>
      </c>
      <c r="B3014" s="1" t="s">
        <v>2646</v>
      </c>
      <c r="C3014" s="2"/>
      <c r="D3014" s="1" t="s">
        <v>266</v>
      </c>
      <c r="E3014" s="1">
        <v>85299049</v>
      </c>
      <c r="F3014" s="1" t="s">
        <v>266</v>
      </c>
      <c r="G3014" s="1" t="s">
        <v>273</v>
      </c>
      <c r="H3014" s="18">
        <v>16.415265833333333</v>
      </c>
      <c r="I3014" s="19">
        <f t="shared" si="150"/>
        <v>23.450379761904763</v>
      </c>
      <c r="J3014" s="19">
        <f t="shared" si="151"/>
        <v>27.358776388888888</v>
      </c>
      <c r="K3014" s="4"/>
    </row>
    <row r="3015" spans="1:11" x14ac:dyDescent="0.25">
      <c r="A3015" s="4" t="s">
        <v>264</v>
      </c>
      <c r="B3015" s="1" t="s">
        <v>2647</v>
      </c>
      <c r="C3015" s="2"/>
      <c r="D3015" s="1" t="s">
        <v>266</v>
      </c>
      <c r="E3015" s="1">
        <v>85299049</v>
      </c>
      <c r="F3015" s="1" t="s">
        <v>266</v>
      </c>
      <c r="G3015" s="1" t="s">
        <v>273</v>
      </c>
      <c r="H3015" s="18">
        <v>37.110796500000006</v>
      </c>
      <c r="I3015" s="19">
        <f t="shared" si="150"/>
        <v>53.015423571428585</v>
      </c>
      <c r="J3015" s="19">
        <f t="shared" si="151"/>
        <v>61.851327500000011</v>
      </c>
      <c r="K3015" s="4"/>
    </row>
    <row r="3016" spans="1:11" x14ac:dyDescent="0.25">
      <c r="A3016" s="4" t="s">
        <v>264</v>
      </c>
      <c r="B3016" s="1" t="s">
        <v>2648</v>
      </c>
      <c r="C3016" s="2"/>
      <c r="D3016" s="1" t="s">
        <v>266</v>
      </c>
      <c r="E3016" s="1">
        <v>85299049</v>
      </c>
      <c r="F3016" s="1" t="s">
        <v>266</v>
      </c>
      <c r="G3016" s="1" t="s">
        <v>273</v>
      </c>
      <c r="H3016" s="18">
        <v>10.768999999999998</v>
      </c>
      <c r="I3016" s="19">
        <f t="shared" si="150"/>
        <v>15.384285714285713</v>
      </c>
      <c r="J3016" s="19">
        <f t="shared" si="151"/>
        <v>17.948333333333331</v>
      </c>
      <c r="K3016" s="4"/>
    </row>
    <row r="3017" spans="1:11" x14ac:dyDescent="0.25">
      <c r="A3017" s="4" t="s">
        <v>264</v>
      </c>
      <c r="B3017" s="1" t="s">
        <v>2649</v>
      </c>
      <c r="C3017" s="2"/>
      <c r="D3017" s="1" t="s">
        <v>266</v>
      </c>
      <c r="E3017" s="1">
        <v>85299049</v>
      </c>
      <c r="F3017" s="1" t="s">
        <v>266</v>
      </c>
      <c r="G3017" s="1" t="s">
        <v>273</v>
      </c>
      <c r="H3017" s="18">
        <v>43.120000000000005</v>
      </c>
      <c r="I3017" s="19">
        <f t="shared" si="150"/>
        <v>61.600000000000009</v>
      </c>
      <c r="J3017" s="19">
        <f t="shared" si="151"/>
        <v>71.866666666666674</v>
      </c>
      <c r="K3017" s="4"/>
    </row>
    <row r="3018" spans="1:11" x14ac:dyDescent="0.25">
      <c r="A3018" s="4" t="s">
        <v>264</v>
      </c>
      <c r="B3018" s="1" t="s">
        <v>2650</v>
      </c>
      <c r="C3018" s="2"/>
      <c r="D3018" s="1" t="s">
        <v>266</v>
      </c>
      <c r="E3018" s="1">
        <v>85299049</v>
      </c>
      <c r="F3018" s="1" t="s">
        <v>266</v>
      </c>
      <c r="G3018" s="1" t="s">
        <v>273</v>
      </c>
      <c r="H3018" s="18">
        <v>26.95</v>
      </c>
      <c r="I3018" s="19">
        <f t="shared" si="150"/>
        <v>38.5</v>
      </c>
      <c r="J3018" s="19">
        <f t="shared" si="151"/>
        <v>44.916666666666664</v>
      </c>
      <c r="K3018" s="4"/>
    </row>
    <row r="3019" spans="1:11" x14ac:dyDescent="0.25">
      <c r="A3019" s="4" t="s">
        <v>264</v>
      </c>
      <c r="B3019" s="1" t="s">
        <v>2651</v>
      </c>
      <c r="C3019" s="2"/>
      <c r="D3019" s="1" t="s">
        <v>266</v>
      </c>
      <c r="E3019" s="1">
        <v>85299049</v>
      </c>
      <c r="F3019" s="1" t="s">
        <v>266</v>
      </c>
      <c r="G3019" s="1" t="s">
        <v>273</v>
      </c>
      <c r="H3019" s="18">
        <v>20.350000000000001</v>
      </c>
      <c r="I3019" s="19">
        <f t="shared" si="150"/>
        <v>29.071428571428577</v>
      </c>
      <c r="J3019" s="19">
        <f t="shared" si="151"/>
        <v>33.916666666666671</v>
      </c>
      <c r="K3019" s="4"/>
    </row>
    <row r="3020" spans="1:11" x14ac:dyDescent="0.25">
      <c r="A3020" s="4" t="s">
        <v>264</v>
      </c>
      <c r="B3020" s="1" t="s">
        <v>2652</v>
      </c>
      <c r="C3020" s="2"/>
      <c r="D3020" s="1" t="s">
        <v>266</v>
      </c>
      <c r="E3020" s="1">
        <v>85299049</v>
      </c>
      <c r="F3020" s="1" t="s">
        <v>266</v>
      </c>
      <c r="G3020" s="1" t="s">
        <v>273</v>
      </c>
      <c r="H3020" s="18">
        <v>16.169999999999998</v>
      </c>
      <c r="I3020" s="19">
        <f t="shared" si="150"/>
        <v>23.099999999999998</v>
      </c>
      <c r="J3020" s="19">
        <f t="shared" si="151"/>
        <v>26.95</v>
      </c>
      <c r="K3020" s="4"/>
    </row>
    <row r="3021" spans="1:11" x14ac:dyDescent="0.25">
      <c r="A3021" s="4" t="s">
        <v>264</v>
      </c>
      <c r="B3021" s="1" t="s">
        <v>2653</v>
      </c>
      <c r="C3021" s="2"/>
      <c r="D3021" s="1" t="s">
        <v>266</v>
      </c>
      <c r="E3021" s="1">
        <v>85299049</v>
      </c>
      <c r="F3021" s="1" t="s">
        <v>266</v>
      </c>
      <c r="G3021" s="1" t="s">
        <v>273</v>
      </c>
      <c r="H3021" s="18">
        <v>26.95</v>
      </c>
      <c r="I3021" s="19">
        <f t="shared" si="150"/>
        <v>38.5</v>
      </c>
      <c r="J3021" s="19">
        <f t="shared" si="151"/>
        <v>44.916666666666664</v>
      </c>
      <c r="K3021" s="4"/>
    </row>
    <row r="3022" spans="1:11" x14ac:dyDescent="0.25">
      <c r="A3022" s="4" t="s">
        <v>264</v>
      </c>
      <c r="B3022" s="1" t="s">
        <v>2654</v>
      </c>
      <c r="C3022" s="2"/>
      <c r="D3022" s="1" t="s">
        <v>266</v>
      </c>
      <c r="E3022" s="1">
        <v>85299049</v>
      </c>
      <c r="F3022" s="1" t="s">
        <v>266</v>
      </c>
      <c r="G3022" s="1" t="s">
        <v>273</v>
      </c>
      <c r="H3022" s="18">
        <v>16.169999999999998</v>
      </c>
      <c r="I3022" s="19">
        <f t="shared" si="150"/>
        <v>23.099999999999998</v>
      </c>
      <c r="J3022" s="19">
        <f t="shared" si="151"/>
        <v>26.95</v>
      </c>
      <c r="K3022" s="4"/>
    </row>
    <row r="3023" spans="1:11" x14ac:dyDescent="0.25">
      <c r="A3023" s="4" t="s">
        <v>264</v>
      </c>
      <c r="B3023" s="1" t="s">
        <v>2655</v>
      </c>
      <c r="C3023" s="2"/>
      <c r="D3023" s="1" t="s">
        <v>266</v>
      </c>
      <c r="E3023" s="1">
        <v>85299049</v>
      </c>
      <c r="F3023" s="1" t="s">
        <v>266</v>
      </c>
      <c r="G3023" s="1" t="s">
        <v>273</v>
      </c>
      <c r="H3023" s="18">
        <v>23.1</v>
      </c>
      <c r="I3023" s="19">
        <f t="shared" si="150"/>
        <v>33.000000000000007</v>
      </c>
      <c r="J3023" s="19">
        <f t="shared" si="151"/>
        <v>38.500000000000007</v>
      </c>
      <c r="K3023" s="4"/>
    </row>
    <row r="3024" spans="1:11" x14ac:dyDescent="0.25">
      <c r="A3024" s="4" t="s">
        <v>264</v>
      </c>
      <c r="B3024" s="1" t="s">
        <v>2656</v>
      </c>
      <c r="C3024" s="2"/>
      <c r="D3024" s="1" t="s">
        <v>266</v>
      </c>
      <c r="E3024" s="1">
        <v>85299049</v>
      </c>
      <c r="F3024" s="1" t="s">
        <v>266</v>
      </c>
      <c r="G3024" s="1" t="s">
        <v>273</v>
      </c>
      <c r="H3024" s="18">
        <v>15.180000000000001</v>
      </c>
      <c r="I3024" s="19">
        <f t="shared" si="150"/>
        <v>21.68571428571429</v>
      </c>
      <c r="J3024" s="19">
        <f t="shared" si="151"/>
        <v>25.300000000000004</v>
      </c>
      <c r="K3024" s="4"/>
    </row>
    <row r="3025" spans="1:11" x14ac:dyDescent="0.25">
      <c r="A3025" s="4" t="s">
        <v>264</v>
      </c>
      <c r="B3025" s="1" t="s">
        <v>2657</v>
      </c>
      <c r="C3025" s="2"/>
      <c r="D3025" s="1" t="s">
        <v>266</v>
      </c>
      <c r="E3025" s="1">
        <v>85299049</v>
      </c>
      <c r="F3025" s="1" t="s">
        <v>266</v>
      </c>
      <c r="G3025" s="1" t="s">
        <v>273</v>
      </c>
      <c r="H3025" s="18">
        <v>16.841000000000001</v>
      </c>
      <c r="I3025" s="19">
        <f t="shared" si="150"/>
        <v>24.058571428571433</v>
      </c>
      <c r="J3025" s="19">
        <f t="shared" si="151"/>
        <v>28.068333333333335</v>
      </c>
      <c r="K3025" s="4"/>
    </row>
    <row r="3026" spans="1:11" x14ac:dyDescent="0.25">
      <c r="A3026" s="4" t="s">
        <v>264</v>
      </c>
      <c r="B3026" s="1" t="s">
        <v>2658</v>
      </c>
      <c r="C3026" s="2"/>
      <c r="D3026" s="1" t="s">
        <v>266</v>
      </c>
      <c r="E3026" s="1">
        <v>85299049</v>
      </c>
      <c r="F3026" s="1" t="s">
        <v>266</v>
      </c>
      <c r="G3026" s="1" t="s">
        <v>273</v>
      </c>
      <c r="H3026" s="18">
        <v>22</v>
      </c>
      <c r="I3026" s="19">
        <f t="shared" si="150"/>
        <v>31.428571428571431</v>
      </c>
      <c r="J3026" s="19">
        <f t="shared" si="151"/>
        <v>36.666666666666671</v>
      </c>
      <c r="K3026" s="4"/>
    </row>
    <row r="3027" spans="1:11" x14ac:dyDescent="0.25">
      <c r="A3027" s="4" t="s">
        <v>264</v>
      </c>
      <c r="B3027" s="1" t="s">
        <v>2659</v>
      </c>
      <c r="C3027" s="2"/>
      <c r="D3027" s="1" t="s">
        <v>266</v>
      </c>
      <c r="E3027" s="1">
        <v>85299049</v>
      </c>
      <c r="F3027" s="1" t="s">
        <v>266</v>
      </c>
      <c r="G3027" s="1" t="s">
        <v>273</v>
      </c>
      <c r="H3027" s="18">
        <v>21.922999999999998</v>
      </c>
      <c r="I3027" s="19">
        <f t="shared" si="150"/>
        <v>31.318571428571428</v>
      </c>
      <c r="J3027" s="19">
        <f t="shared" si="151"/>
        <v>36.538333333333334</v>
      </c>
      <c r="K3027" s="4"/>
    </row>
    <row r="3028" spans="1:11" x14ac:dyDescent="0.25">
      <c r="A3028" s="4" t="s">
        <v>264</v>
      </c>
      <c r="B3028" s="1" t="s">
        <v>2660</v>
      </c>
      <c r="C3028" s="2"/>
      <c r="D3028" s="1" t="s">
        <v>266</v>
      </c>
      <c r="E3028" s="1">
        <v>85299049</v>
      </c>
      <c r="F3028" s="1" t="s">
        <v>266</v>
      </c>
      <c r="G3028" s="1" t="s">
        <v>273</v>
      </c>
      <c r="H3028" s="18">
        <v>25.288513333333334</v>
      </c>
      <c r="I3028" s="19">
        <f t="shared" si="150"/>
        <v>36.126447619047624</v>
      </c>
      <c r="J3028" s="19">
        <f t="shared" si="151"/>
        <v>42.147522222222229</v>
      </c>
      <c r="K3028" s="4"/>
    </row>
    <row r="3029" spans="1:11" x14ac:dyDescent="0.25">
      <c r="A3029" s="4" t="s">
        <v>264</v>
      </c>
      <c r="B3029" s="1" t="s">
        <v>2661</v>
      </c>
      <c r="C3029" s="2"/>
      <c r="D3029" s="1" t="s">
        <v>266</v>
      </c>
      <c r="E3029" s="1">
        <v>85299049</v>
      </c>
      <c r="F3029" s="1" t="s">
        <v>266</v>
      </c>
      <c r="G3029" s="1" t="s">
        <v>273</v>
      </c>
      <c r="H3029" s="18">
        <v>34.914000000000001</v>
      </c>
      <c r="I3029" s="19">
        <f t="shared" si="150"/>
        <v>49.877142857142864</v>
      </c>
      <c r="J3029" s="19">
        <f t="shared" si="151"/>
        <v>58.190000000000005</v>
      </c>
      <c r="K3029" s="4"/>
    </row>
    <row r="3030" spans="1:11" x14ac:dyDescent="0.25">
      <c r="A3030" s="4" t="s">
        <v>264</v>
      </c>
      <c r="B3030" s="1" t="s">
        <v>2662</v>
      </c>
      <c r="C3030" s="2"/>
      <c r="D3030" s="1" t="s">
        <v>266</v>
      </c>
      <c r="E3030" s="1">
        <v>85299049</v>
      </c>
      <c r="F3030" s="1" t="s">
        <v>266</v>
      </c>
      <c r="G3030" s="1" t="s">
        <v>273</v>
      </c>
      <c r="H3030" s="18">
        <v>10.768999999999998</v>
      </c>
      <c r="I3030" s="19">
        <f t="shared" si="150"/>
        <v>15.384285714285713</v>
      </c>
      <c r="J3030" s="19">
        <f t="shared" si="151"/>
        <v>17.948333333333331</v>
      </c>
      <c r="K3030" s="4"/>
    </row>
    <row r="3031" spans="1:11" x14ac:dyDescent="0.25">
      <c r="A3031" s="4" t="s">
        <v>264</v>
      </c>
      <c r="B3031" s="1" t="s">
        <v>2663</v>
      </c>
      <c r="C3031" s="2"/>
      <c r="D3031" s="1" t="s">
        <v>266</v>
      </c>
      <c r="E3031" s="1">
        <v>85299049</v>
      </c>
      <c r="F3031" s="1" t="s">
        <v>266</v>
      </c>
      <c r="G3031" s="1" t="s">
        <v>273</v>
      </c>
      <c r="H3031" s="18">
        <v>16.158999999999999</v>
      </c>
      <c r="I3031" s="19">
        <f t="shared" si="150"/>
        <v>23.084285714285713</v>
      </c>
      <c r="J3031" s="19">
        <f t="shared" si="151"/>
        <v>26.931666666666665</v>
      </c>
      <c r="K3031" s="4"/>
    </row>
    <row r="3032" spans="1:11" x14ac:dyDescent="0.25">
      <c r="A3032" s="4" t="s">
        <v>264</v>
      </c>
      <c r="B3032" s="1" t="s">
        <v>2664</v>
      </c>
      <c r="C3032" s="2"/>
      <c r="D3032" s="1" t="s">
        <v>266</v>
      </c>
      <c r="E3032" s="1">
        <v>85299049</v>
      </c>
      <c r="F3032" s="1" t="s">
        <v>266</v>
      </c>
      <c r="G3032" s="1" t="s">
        <v>273</v>
      </c>
      <c r="H3032" s="18">
        <v>26.95</v>
      </c>
      <c r="I3032" s="19">
        <f t="shared" si="150"/>
        <v>38.5</v>
      </c>
      <c r="J3032" s="19">
        <f t="shared" si="151"/>
        <v>44.916666666666664</v>
      </c>
      <c r="K3032" s="4"/>
    </row>
    <row r="3033" spans="1:11" x14ac:dyDescent="0.25">
      <c r="A3033" s="4" t="s">
        <v>264</v>
      </c>
      <c r="B3033" s="1" t="s">
        <v>2665</v>
      </c>
      <c r="C3033" s="2"/>
      <c r="D3033" s="1" t="s">
        <v>266</v>
      </c>
      <c r="E3033" s="1">
        <v>85299049</v>
      </c>
      <c r="F3033" s="1" t="s">
        <v>266</v>
      </c>
      <c r="G3033" s="1" t="s">
        <v>273</v>
      </c>
      <c r="H3033" s="18">
        <v>16.169999999999998</v>
      </c>
      <c r="I3033" s="19">
        <f t="shared" si="150"/>
        <v>23.099999999999998</v>
      </c>
      <c r="J3033" s="19">
        <f t="shared" si="151"/>
        <v>26.95</v>
      </c>
      <c r="K3033" s="4"/>
    </row>
    <row r="3034" spans="1:11" x14ac:dyDescent="0.25">
      <c r="A3034" s="4" t="s">
        <v>264</v>
      </c>
      <c r="B3034" s="1" t="s">
        <v>2666</v>
      </c>
      <c r="C3034" s="2"/>
      <c r="D3034" s="1" t="s">
        <v>266</v>
      </c>
      <c r="E3034" s="1">
        <v>85299049</v>
      </c>
      <c r="F3034" s="1" t="s">
        <v>266</v>
      </c>
      <c r="G3034" s="1" t="s">
        <v>273</v>
      </c>
      <c r="H3034" s="18">
        <v>9.9721166666666665</v>
      </c>
      <c r="I3034" s="19">
        <f t="shared" si="150"/>
        <v>14.245880952380952</v>
      </c>
      <c r="J3034" s="19">
        <f t="shared" si="151"/>
        <v>16.620194444444444</v>
      </c>
      <c r="K3034" s="4"/>
    </row>
    <row r="3035" spans="1:11" x14ac:dyDescent="0.25">
      <c r="A3035" s="4" t="s">
        <v>264</v>
      </c>
      <c r="B3035" s="1" t="s">
        <v>2667</v>
      </c>
      <c r="C3035" s="2"/>
      <c r="D3035" s="1" t="s">
        <v>266</v>
      </c>
      <c r="E3035" s="1">
        <v>85299049</v>
      </c>
      <c r="F3035" s="1" t="s">
        <v>266</v>
      </c>
      <c r="G3035" s="1" t="s">
        <v>273</v>
      </c>
      <c r="H3035" s="18">
        <v>8.9650297000000005</v>
      </c>
      <c r="I3035" s="19">
        <f t="shared" si="150"/>
        <v>12.807185285714286</v>
      </c>
      <c r="J3035" s="19">
        <f t="shared" si="151"/>
        <v>14.941716166666668</v>
      </c>
      <c r="K3035" s="4"/>
    </row>
    <row r="3036" spans="1:11" x14ac:dyDescent="0.25">
      <c r="A3036" s="4" t="s">
        <v>264</v>
      </c>
      <c r="B3036" s="1" t="s">
        <v>2668</v>
      </c>
      <c r="C3036" s="2"/>
      <c r="D3036" s="1" t="s">
        <v>266</v>
      </c>
      <c r="E3036" s="1">
        <v>85299049</v>
      </c>
      <c r="F3036" s="1" t="s">
        <v>266</v>
      </c>
      <c r="G3036" s="1" t="s">
        <v>273</v>
      </c>
      <c r="H3036" s="18">
        <v>14.754860000000001</v>
      </c>
      <c r="I3036" s="19">
        <f t="shared" si="150"/>
        <v>21.07837142857143</v>
      </c>
      <c r="J3036" s="19">
        <f t="shared" si="151"/>
        <v>24.591433333333335</v>
      </c>
      <c r="K3036" s="4"/>
    </row>
    <row r="3037" spans="1:11" x14ac:dyDescent="0.25">
      <c r="A3037" s="4" t="s">
        <v>264</v>
      </c>
      <c r="B3037" s="1" t="s">
        <v>2669</v>
      </c>
      <c r="C3037" s="2"/>
      <c r="D3037" s="1" t="s">
        <v>266</v>
      </c>
      <c r="E3037" s="1">
        <v>85299049</v>
      </c>
      <c r="F3037" s="1" t="s">
        <v>266</v>
      </c>
      <c r="G3037" s="1" t="s">
        <v>273</v>
      </c>
      <c r="H3037" s="18">
        <v>16.030322766666668</v>
      </c>
      <c r="I3037" s="19">
        <f t="shared" si="150"/>
        <v>22.9004610952381</v>
      </c>
      <c r="J3037" s="19">
        <f t="shared" si="151"/>
        <v>26.717204611111114</v>
      </c>
      <c r="K3037" s="4"/>
    </row>
    <row r="3038" spans="1:11" x14ac:dyDescent="0.25">
      <c r="A3038" s="4" t="s">
        <v>264</v>
      </c>
      <c r="B3038" s="1" t="s">
        <v>2670</v>
      </c>
      <c r="C3038" s="2">
        <v>0.54</v>
      </c>
      <c r="D3038" s="1" t="s">
        <v>266</v>
      </c>
      <c r="E3038" s="1">
        <v>85299049</v>
      </c>
      <c r="F3038" s="1" t="s">
        <v>266</v>
      </c>
      <c r="G3038" s="1" t="s">
        <v>273</v>
      </c>
      <c r="H3038" s="18">
        <v>26.4</v>
      </c>
      <c r="I3038" s="19">
        <f t="shared" si="150"/>
        <v>37.714285714285715</v>
      </c>
      <c r="J3038" s="19">
        <f t="shared" si="151"/>
        <v>44</v>
      </c>
      <c r="K3038" s="4"/>
    </row>
    <row r="3039" spans="1:11" x14ac:dyDescent="0.25">
      <c r="A3039" s="4" t="s">
        <v>264</v>
      </c>
      <c r="B3039" s="1" t="s">
        <v>2671</v>
      </c>
      <c r="C3039" s="2"/>
      <c r="D3039" s="1" t="s">
        <v>266</v>
      </c>
      <c r="E3039" s="1">
        <v>85299049</v>
      </c>
      <c r="F3039" s="1" t="s">
        <v>266</v>
      </c>
      <c r="G3039" s="1" t="s">
        <v>273</v>
      </c>
      <c r="H3039" s="18">
        <v>42.9</v>
      </c>
      <c r="I3039" s="19">
        <f t="shared" si="150"/>
        <v>61.285714285714285</v>
      </c>
      <c r="J3039" s="19">
        <f t="shared" si="151"/>
        <v>71.5</v>
      </c>
      <c r="K3039" s="4"/>
    </row>
    <row r="3040" spans="1:11" x14ac:dyDescent="0.25">
      <c r="A3040" s="4" t="s">
        <v>264</v>
      </c>
      <c r="B3040" s="1" t="s">
        <v>2672</v>
      </c>
      <c r="C3040" s="2"/>
      <c r="D3040" s="1" t="s">
        <v>266</v>
      </c>
      <c r="E3040" s="1">
        <v>85299049</v>
      </c>
      <c r="F3040" s="1" t="s">
        <v>266</v>
      </c>
      <c r="G3040" s="1" t="s">
        <v>273</v>
      </c>
      <c r="H3040" s="18">
        <v>53.171713333333336</v>
      </c>
      <c r="I3040" s="19">
        <f t="shared" si="150"/>
        <v>75.959590476190485</v>
      </c>
      <c r="J3040" s="19">
        <f t="shared" si="151"/>
        <v>88.61952222222223</v>
      </c>
      <c r="K3040" s="4"/>
    </row>
    <row r="3041" spans="1:11" x14ac:dyDescent="0.25">
      <c r="A3041" s="4" t="s">
        <v>264</v>
      </c>
      <c r="B3041" s="1" t="s">
        <v>2673</v>
      </c>
      <c r="C3041" s="2"/>
      <c r="D3041" s="1" t="s">
        <v>266</v>
      </c>
      <c r="E3041" s="1">
        <v>85443000</v>
      </c>
      <c r="F3041" s="1" t="s">
        <v>266</v>
      </c>
      <c r="G3041" s="1" t="s">
        <v>273</v>
      </c>
      <c r="H3041" s="20">
        <v>16.5</v>
      </c>
      <c r="I3041" s="19">
        <f t="shared" si="150"/>
        <v>23.571428571428573</v>
      </c>
      <c r="J3041" s="19">
        <f t="shared" ref="J3041:J3046" si="152">IF(H3041&gt;=90,(H3041/0.7),(H3041/0.6))</f>
        <v>27.5</v>
      </c>
      <c r="K3041" s="4"/>
    </row>
    <row r="3042" spans="1:11" x14ac:dyDescent="0.25">
      <c r="A3042" s="4" t="s">
        <v>264</v>
      </c>
      <c r="B3042" s="1" t="s">
        <v>2674</v>
      </c>
      <c r="C3042" s="2"/>
      <c r="D3042" s="1" t="s">
        <v>266</v>
      </c>
      <c r="E3042" s="1">
        <v>85443000</v>
      </c>
      <c r="F3042" s="1" t="s">
        <v>266</v>
      </c>
      <c r="G3042" s="1" t="s">
        <v>273</v>
      </c>
      <c r="H3042" s="20">
        <v>16.5</v>
      </c>
      <c r="I3042" s="19">
        <f t="shared" si="150"/>
        <v>23.571428571428573</v>
      </c>
      <c r="J3042" s="19">
        <f t="shared" si="152"/>
        <v>27.5</v>
      </c>
      <c r="K3042" s="4"/>
    </row>
    <row r="3043" spans="1:11" x14ac:dyDescent="0.25">
      <c r="A3043" s="4" t="s">
        <v>264</v>
      </c>
      <c r="B3043" s="1" t="s">
        <v>2675</v>
      </c>
      <c r="C3043" s="2"/>
      <c r="D3043" s="1" t="s">
        <v>266</v>
      </c>
      <c r="E3043" s="1">
        <v>85443000</v>
      </c>
      <c r="F3043" s="1" t="s">
        <v>266</v>
      </c>
      <c r="G3043" s="1" t="s">
        <v>273</v>
      </c>
      <c r="H3043" s="20">
        <v>16.5</v>
      </c>
      <c r="I3043" s="19">
        <f t="shared" si="150"/>
        <v>23.571428571428573</v>
      </c>
      <c r="J3043" s="19">
        <f t="shared" si="152"/>
        <v>27.5</v>
      </c>
      <c r="K3043" s="4"/>
    </row>
    <row r="3044" spans="1:11" x14ac:dyDescent="0.25">
      <c r="A3044" s="4" t="s">
        <v>264</v>
      </c>
      <c r="B3044" s="1" t="s">
        <v>2676</v>
      </c>
      <c r="C3044" s="2"/>
      <c r="D3044" s="1" t="s">
        <v>266</v>
      </c>
      <c r="E3044" s="1">
        <v>85443000</v>
      </c>
      <c r="F3044" s="1" t="s">
        <v>266</v>
      </c>
      <c r="G3044" s="1" t="s">
        <v>273</v>
      </c>
      <c r="H3044" s="20">
        <v>16.5</v>
      </c>
      <c r="I3044" s="19">
        <f t="shared" ref="I3044:I3107" si="153">H3044/0.7</f>
        <v>23.571428571428573</v>
      </c>
      <c r="J3044" s="19">
        <f t="shared" si="152"/>
        <v>27.5</v>
      </c>
      <c r="K3044" s="4"/>
    </row>
    <row r="3045" spans="1:11" x14ac:dyDescent="0.25">
      <c r="A3045" s="4" t="s">
        <v>264</v>
      </c>
      <c r="B3045" s="1" t="s">
        <v>2677</v>
      </c>
      <c r="C3045" s="2"/>
      <c r="D3045" s="1" t="s">
        <v>266</v>
      </c>
      <c r="E3045" s="1">
        <v>85443000</v>
      </c>
      <c r="F3045" s="1" t="s">
        <v>266</v>
      </c>
      <c r="G3045" s="1" t="s">
        <v>273</v>
      </c>
      <c r="H3045" s="20">
        <v>16.5</v>
      </c>
      <c r="I3045" s="19">
        <f t="shared" si="153"/>
        <v>23.571428571428573</v>
      </c>
      <c r="J3045" s="19">
        <f t="shared" si="152"/>
        <v>27.5</v>
      </c>
      <c r="K3045" s="4"/>
    </row>
    <row r="3046" spans="1:11" x14ac:dyDescent="0.25">
      <c r="A3046" s="4" t="s">
        <v>264</v>
      </c>
      <c r="B3046" s="1" t="s">
        <v>2678</v>
      </c>
      <c r="C3046" s="2"/>
      <c r="D3046" s="1" t="s">
        <v>266</v>
      </c>
      <c r="E3046" s="1">
        <v>85443000</v>
      </c>
      <c r="F3046" s="1" t="s">
        <v>266</v>
      </c>
      <c r="G3046" s="1" t="s">
        <v>273</v>
      </c>
      <c r="H3046" s="20">
        <v>26.4</v>
      </c>
      <c r="I3046" s="19">
        <f t="shared" si="153"/>
        <v>37.714285714285715</v>
      </c>
      <c r="J3046" s="19">
        <f t="shared" si="152"/>
        <v>44</v>
      </c>
      <c r="K3046" s="4"/>
    </row>
    <row r="3047" spans="1:11" x14ac:dyDescent="0.25">
      <c r="A3047" s="4" t="s">
        <v>264</v>
      </c>
      <c r="B3047" s="1" t="s">
        <v>2679</v>
      </c>
      <c r="C3047" s="8"/>
      <c r="D3047" s="1" t="s">
        <v>266</v>
      </c>
      <c r="E3047" s="1">
        <v>85443000</v>
      </c>
      <c r="F3047" s="3" t="s">
        <v>266</v>
      </c>
      <c r="G3047" s="3" t="s">
        <v>269</v>
      </c>
      <c r="H3047" s="18">
        <v>3.85</v>
      </c>
      <c r="I3047" s="19">
        <f t="shared" si="153"/>
        <v>5.5000000000000009</v>
      </c>
      <c r="J3047" s="19">
        <f t="shared" ref="J3047:J3076" si="154">H3047/0.6</f>
        <v>6.416666666666667</v>
      </c>
      <c r="K3047" s="4"/>
    </row>
    <row r="3048" spans="1:11" x14ac:dyDescent="0.25">
      <c r="A3048" s="4" t="s">
        <v>264</v>
      </c>
      <c r="B3048" s="1" t="s">
        <v>2680</v>
      </c>
      <c r="C3048" s="8"/>
      <c r="D3048" s="1" t="s">
        <v>266</v>
      </c>
      <c r="E3048" s="1">
        <v>85443000</v>
      </c>
      <c r="F3048" s="3" t="s">
        <v>266</v>
      </c>
      <c r="G3048" s="3" t="s">
        <v>269</v>
      </c>
      <c r="H3048" s="18">
        <v>12.661</v>
      </c>
      <c r="I3048" s="19">
        <f t="shared" si="153"/>
        <v>18.087142857142858</v>
      </c>
      <c r="J3048" s="19">
        <f t="shared" si="154"/>
        <v>21.101666666666667</v>
      </c>
      <c r="K3048" s="4"/>
    </row>
    <row r="3049" spans="1:11" x14ac:dyDescent="0.25">
      <c r="A3049" s="4" t="s">
        <v>264</v>
      </c>
      <c r="B3049" s="1" t="s">
        <v>2681</v>
      </c>
      <c r="C3049" s="8"/>
      <c r="D3049" s="1" t="s">
        <v>266</v>
      </c>
      <c r="E3049" s="1">
        <v>85443000</v>
      </c>
      <c r="F3049" s="3" t="s">
        <v>266</v>
      </c>
      <c r="G3049" s="3" t="s">
        <v>269</v>
      </c>
      <c r="H3049" s="18">
        <v>13.706000000000001</v>
      </c>
      <c r="I3049" s="19">
        <f t="shared" si="153"/>
        <v>19.580000000000002</v>
      </c>
      <c r="J3049" s="19">
        <f t="shared" si="154"/>
        <v>22.843333333333337</v>
      </c>
      <c r="K3049" s="4"/>
    </row>
    <row r="3050" spans="1:11" x14ac:dyDescent="0.25">
      <c r="A3050" s="4" t="s">
        <v>264</v>
      </c>
      <c r="B3050" s="1" t="s">
        <v>2682</v>
      </c>
      <c r="C3050" s="2"/>
      <c r="D3050" s="1" t="s">
        <v>266</v>
      </c>
      <c r="E3050" s="1">
        <v>85443000</v>
      </c>
      <c r="F3050" s="1" t="s">
        <v>266</v>
      </c>
      <c r="G3050" s="1" t="s">
        <v>269</v>
      </c>
      <c r="H3050" s="18">
        <v>4.851</v>
      </c>
      <c r="I3050" s="19">
        <f t="shared" si="153"/>
        <v>6.9300000000000006</v>
      </c>
      <c r="J3050" s="19">
        <f t="shared" si="154"/>
        <v>8.0850000000000009</v>
      </c>
      <c r="K3050" s="4"/>
    </row>
    <row r="3051" spans="1:11" x14ac:dyDescent="0.25">
      <c r="A3051" s="4" t="s">
        <v>264</v>
      </c>
      <c r="B3051" s="1" t="s">
        <v>2683</v>
      </c>
      <c r="C3051" s="2"/>
      <c r="D3051" s="1" t="s">
        <v>266</v>
      </c>
      <c r="E3051" s="1">
        <v>85443000</v>
      </c>
      <c r="F3051" s="1" t="s">
        <v>266</v>
      </c>
      <c r="G3051" s="1" t="s">
        <v>269</v>
      </c>
      <c r="H3051" s="18">
        <v>4.2130000000000001</v>
      </c>
      <c r="I3051" s="19">
        <f t="shared" si="153"/>
        <v>6.0185714285714287</v>
      </c>
      <c r="J3051" s="19">
        <f t="shared" si="154"/>
        <v>7.0216666666666674</v>
      </c>
      <c r="K3051" s="4"/>
    </row>
    <row r="3052" spans="1:11" x14ac:dyDescent="0.25">
      <c r="A3052" s="4" t="s">
        <v>264</v>
      </c>
      <c r="B3052" s="1" t="s">
        <v>2684</v>
      </c>
      <c r="C3052" s="2"/>
      <c r="D3052" s="1" t="s">
        <v>266</v>
      </c>
      <c r="E3052" s="1">
        <v>85299049</v>
      </c>
      <c r="F3052" s="1" t="s">
        <v>266</v>
      </c>
      <c r="G3052" s="1" t="s">
        <v>269</v>
      </c>
      <c r="H3052" s="18">
        <v>12.65</v>
      </c>
      <c r="I3052" s="19">
        <f t="shared" si="153"/>
        <v>18.071428571428573</v>
      </c>
      <c r="J3052" s="19">
        <f t="shared" si="154"/>
        <v>21.083333333333336</v>
      </c>
      <c r="K3052" s="4"/>
    </row>
    <row r="3053" spans="1:11" x14ac:dyDescent="0.25">
      <c r="A3053" s="4" t="s">
        <v>264</v>
      </c>
      <c r="B3053" s="1" t="s">
        <v>2685</v>
      </c>
      <c r="C3053" s="2"/>
      <c r="D3053" s="1" t="s">
        <v>266</v>
      </c>
      <c r="E3053" s="1">
        <v>85299049</v>
      </c>
      <c r="F3053" s="1" t="s">
        <v>266</v>
      </c>
      <c r="G3053" s="1" t="s">
        <v>269</v>
      </c>
      <c r="H3053" s="18">
        <v>26.95</v>
      </c>
      <c r="I3053" s="19">
        <f t="shared" si="153"/>
        <v>38.5</v>
      </c>
      <c r="J3053" s="19">
        <f t="shared" si="154"/>
        <v>44.916666666666664</v>
      </c>
      <c r="K3053" s="4"/>
    </row>
    <row r="3054" spans="1:11" x14ac:dyDescent="0.25">
      <c r="A3054" s="4" t="s">
        <v>264</v>
      </c>
      <c r="B3054" s="1" t="s">
        <v>2686</v>
      </c>
      <c r="C3054" s="2"/>
      <c r="D3054" s="1" t="s">
        <v>266</v>
      </c>
      <c r="E3054" s="1">
        <v>85299049</v>
      </c>
      <c r="F3054" s="1" t="s">
        <v>266</v>
      </c>
      <c r="G3054" s="1" t="s">
        <v>269</v>
      </c>
      <c r="H3054" s="18">
        <v>12.65</v>
      </c>
      <c r="I3054" s="19">
        <f t="shared" si="153"/>
        <v>18.071428571428573</v>
      </c>
      <c r="J3054" s="19">
        <f t="shared" si="154"/>
        <v>21.083333333333336</v>
      </c>
      <c r="K3054" s="4"/>
    </row>
    <row r="3055" spans="1:11" x14ac:dyDescent="0.25">
      <c r="A3055" s="4" t="s">
        <v>264</v>
      </c>
      <c r="B3055" s="1" t="s">
        <v>2687</v>
      </c>
      <c r="C3055" s="2"/>
      <c r="D3055" s="1" t="s">
        <v>266</v>
      </c>
      <c r="E3055" s="1">
        <v>85299049</v>
      </c>
      <c r="F3055" s="1" t="s">
        <v>266</v>
      </c>
      <c r="G3055" s="1" t="s">
        <v>269</v>
      </c>
      <c r="H3055" s="18">
        <v>10.768999999999998</v>
      </c>
      <c r="I3055" s="19">
        <f t="shared" si="153"/>
        <v>15.384285714285713</v>
      </c>
      <c r="J3055" s="19">
        <f t="shared" si="154"/>
        <v>17.948333333333331</v>
      </c>
      <c r="K3055" s="4"/>
    </row>
    <row r="3056" spans="1:11" x14ac:dyDescent="0.25">
      <c r="A3056" s="4" t="s">
        <v>264</v>
      </c>
      <c r="B3056" s="1" t="s">
        <v>2688</v>
      </c>
      <c r="C3056" s="2"/>
      <c r="D3056" s="1" t="s">
        <v>266</v>
      </c>
      <c r="E3056" s="1">
        <v>85299049</v>
      </c>
      <c r="F3056" s="1" t="s">
        <v>266</v>
      </c>
      <c r="G3056" s="1" t="s">
        <v>269</v>
      </c>
      <c r="H3056" s="18">
        <v>9.9</v>
      </c>
      <c r="I3056" s="19">
        <f t="shared" si="153"/>
        <v>14.142857142857144</v>
      </c>
      <c r="J3056" s="19">
        <f t="shared" si="154"/>
        <v>16.5</v>
      </c>
      <c r="K3056" s="4"/>
    </row>
    <row r="3057" spans="1:11" x14ac:dyDescent="0.25">
      <c r="A3057" s="4" t="s">
        <v>264</v>
      </c>
      <c r="B3057" s="1" t="s">
        <v>2689</v>
      </c>
      <c r="C3057" s="2"/>
      <c r="D3057" s="1" t="s">
        <v>266</v>
      </c>
      <c r="E3057" s="1">
        <v>85299049</v>
      </c>
      <c r="F3057" s="1" t="s">
        <v>266</v>
      </c>
      <c r="G3057" s="1" t="s">
        <v>269</v>
      </c>
      <c r="H3057" s="18">
        <v>27.650839999999999</v>
      </c>
      <c r="I3057" s="19">
        <f t="shared" si="153"/>
        <v>39.501199999999997</v>
      </c>
      <c r="J3057" s="19">
        <f t="shared" si="154"/>
        <v>46.084733333333332</v>
      </c>
      <c r="K3057" s="4"/>
    </row>
    <row r="3058" spans="1:11" x14ac:dyDescent="0.25">
      <c r="A3058" s="4" t="s">
        <v>264</v>
      </c>
      <c r="B3058" s="1" t="s">
        <v>2690</v>
      </c>
      <c r="C3058" s="2"/>
      <c r="D3058" s="1" t="s">
        <v>266</v>
      </c>
      <c r="E3058" s="1">
        <v>85299049</v>
      </c>
      <c r="F3058" s="1" t="s">
        <v>266</v>
      </c>
      <c r="G3058" s="1" t="s">
        <v>269</v>
      </c>
      <c r="H3058" s="18">
        <v>26.95</v>
      </c>
      <c r="I3058" s="19">
        <f t="shared" si="153"/>
        <v>38.5</v>
      </c>
      <c r="J3058" s="19">
        <f t="shared" si="154"/>
        <v>44.916666666666664</v>
      </c>
      <c r="K3058" s="4"/>
    </row>
    <row r="3059" spans="1:11" x14ac:dyDescent="0.25">
      <c r="A3059" s="4" t="s">
        <v>264</v>
      </c>
      <c r="B3059" s="1" t="s">
        <v>2691</v>
      </c>
      <c r="C3059" s="2"/>
      <c r="D3059" s="1" t="s">
        <v>266</v>
      </c>
      <c r="E3059" s="1">
        <v>85299049</v>
      </c>
      <c r="F3059" s="1" t="s">
        <v>266</v>
      </c>
      <c r="G3059" s="1" t="s">
        <v>269</v>
      </c>
      <c r="H3059" s="18">
        <v>8.0503058333333328</v>
      </c>
      <c r="I3059" s="19">
        <f t="shared" si="153"/>
        <v>11.500436904761905</v>
      </c>
      <c r="J3059" s="19">
        <f t="shared" si="154"/>
        <v>13.417176388888889</v>
      </c>
      <c r="K3059" s="4"/>
    </row>
    <row r="3060" spans="1:11" x14ac:dyDescent="0.25">
      <c r="A3060" s="4" t="s">
        <v>264</v>
      </c>
      <c r="B3060" s="1" t="s">
        <v>2692</v>
      </c>
      <c r="C3060" s="2"/>
      <c r="D3060" s="1" t="s">
        <v>266</v>
      </c>
      <c r="E3060" s="1">
        <v>85299049</v>
      </c>
      <c r="F3060" s="1" t="s">
        <v>266</v>
      </c>
      <c r="G3060" s="1" t="s">
        <v>269</v>
      </c>
      <c r="H3060" s="18">
        <v>25.3</v>
      </c>
      <c r="I3060" s="19">
        <f t="shared" si="153"/>
        <v>36.142857142857146</v>
      </c>
      <c r="J3060" s="19">
        <f t="shared" si="154"/>
        <v>42.166666666666671</v>
      </c>
      <c r="K3060" s="4"/>
    </row>
    <row r="3061" spans="1:11" x14ac:dyDescent="0.25">
      <c r="A3061" s="4" t="s">
        <v>264</v>
      </c>
      <c r="B3061" s="1" t="s">
        <v>2693</v>
      </c>
      <c r="C3061" s="2"/>
      <c r="D3061" s="1" t="s">
        <v>266</v>
      </c>
      <c r="E3061" s="1">
        <v>85299049</v>
      </c>
      <c r="F3061" s="1" t="s">
        <v>266</v>
      </c>
      <c r="G3061" s="1" t="s">
        <v>269</v>
      </c>
      <c r="H3061" s="18">
        <v>43.21973453333333</v>
      </c>
      <c r="I3061" s="19">
        <f t="shared" si="153"/>
        <v>61.742477904761905</v>
      </c>
      <c r="J3061" s="19">
        <f t="shared" si="154"/>
        <v>72.032890888888886</v>
      </c>
      <c r="K3061" s="4"/>
    </row>
    <row r="3062" spans="1:11" x14ac:dyDescent="0.25">
      <c r="A3062" s="4" t="s">
        <v>264</v>
      </c>
      <c r="B3062" s="1" t="s">
        <v>2694</v>
      </c>
      <c r="C3062" s="2"/>
      <c r="D3062" s="1" t="s">
        <v>266</v>
      </c>
      <c r="E3062" s="1">
        <v>85299049</v>
      </c>
      <c r="F3062" s="1" t="s">
        <v>266</v>
      </c>
      <c r="G3062" s="1" t="s">
        <v>269</v>
      </c>
      <c r="H3062" s="18">
        <v>26.95</v>
      </c>
      <c r="I3062" s="19">
        <f t="shared" si="153"/>
        <v>38.5</v>
      </c>
      <c r="J3062" s="19">
        <f t="shared" si="154"/>
        <v>44.916666666666664</v>
      </c>
      <c r="K3062" s="4"/>
    </row>
    <row r="3063" spans="1:11" x14ac:dyDescent="0.25">
      <c r="A3063" s="4" t="s">
        <v>264</v>
      </c>
      <c r="B3063" s="1" t="s">
        <v>2695</v>
      </c>
      <c r="C3063" s="2"/>
      <c r="D3063" s="1" t="s">
        <v>266</v>
      </c>
      <c r="E3063" s="1">
        <v>85299049</v>
      </c>
      <c r="F3063" s="1" t="s">
        <v>266</v>
      </c>
      <c r="G3063" s="1" t="s">
        <v>269</v>
      </c>
      <c r="H3063" s="18">
        <v>21.560000000000002</v>
      </c>
      <c r="I3063" s="19">
        <f t="shared" si="153"/>
        <v>30.800000000000004</v>
      </c>
      <c r="J3063" s="19">
        <f t="shared" si="154"/>
        <v>35.933333333333337</v>
      </c>
      <c r="K3063" s="4"/>
    </row>
    <row r="3064" spans="1:11" x14ac:dyDescent="0.25">
      <c r="A3064" s="4" t="s">
        <v>264</v>
      </c>
      <c r="B3064" s="1" t="s">
        <v>2696</v>
      </c>
      <c r="C3064" s="2"/>
      <c r="D3064" s="1" t="s">
        <v>266</v>
      </c>
      <c r="E3064" s="1">
        <v>85299049</v>
      </c>
      <c r="F3064" s="1" t="s">
        <v>266</v>
      </c>
      <c r="G3064" s="1" t="s">
        <v>269</v>
      </c>
      <c r="H3064" s="18">
        <v>36.299999999999997</v>
      </c>
      <c r="I3064" s="19">
        <f t="shared" si="153"/>
        <v>51.857142857142854</v>
      </c>
      <c r="J3064" s="19">
        <f t="shared" si="154"/>
        <v>60.5</v>
      </c>
      <c r="K3064" s="4"/>
    </row>
    <row r="3065" spans="1:11" x14ac:dyDescent="0.25">
      <c r="A3065" s="4" t="s">
        <v>264</v>
      </c>
      <c r="B3065" s="1" t="s">
        <v>2697</v>
      </c>
      <c r="C3065" s="2"/>
      <c r="D3065" s="1" t="s">
        <v>266</v>
      </c>
      <c r="E3065" s="1">
        <v>85299049</v>
      </c>
      <c r="F3065" s="1" t="s">
        <v>266</v>
      </c>
      <c r="G3065" s="1" t="s">
        <v>269</v>
      </c>
      <c r="H3065" s="18">
        <v>20.074999999999999</v>
      </c>
      <c r="I3065" s="19">
        <f t="shared" si="153"/>
        <v>28.678571428571431</v>
      </c>
      <c r="J3065" s="19">
        <f t="shared" si="154"/>
        <v>33.458333333333336</v>
      </c>
      <c r="K3065" s="4"/>
    </row>
    <row r="3066" spans="1:11" x14ac:dyDescent="0.25">
      <c r="A3066" s="4" t="s">
        <v>264</v>
      </c>
      <c r="B3066" s="1" t="s">
        <v>2698</v>
      </c>
      <c r="C3066" s="2"/>
      <c r="D3066" s="1" t="s">
        <v>266</v>
      </c>
      <c r="E3066" s="1">
        <v>85299049</v>
      </c>
      <c r="F3066" s="1" t="s">
        <v>266</v>
      </c>
      <c r="G3066" s="1" t="s">
        <v>269</v>
      </c>
      <c r="H3066" s="18">
        <v>33.070443366666666</v>
      </c>
      <c r="I3066" s="19">
        <f t="shared" si="153"/>
        <v>47.243490523809527</v>
      </c>
      <c r="J3066" s="19">
        <f t="shared" si="154"/>
        <v>55.11740561111111</v>
      </c>
      <c r="K3066" s="4"/>
    </row>
    <row r="3067" spans="1:11" x14ac:dyDescent="0.25">
      <c r="A3067" s="4" t="s">
        <v>264</v>
      </c>
      <c r="B3067" s="1" t="s">
        <v>2699</v>
      </c>
      <c r="C3067" s="2"/>
      <c r="D3067" s="1" t="s">
        <v>266</v>
      </c>
      <c r="E3067" s="1">
        <v>85299049</v>
      </c>
      <c r="F3067" s="1" t="s">
        <v>266</v>
      </c>
      <c r="G3067" s="1" t="s">
        <v>269</v>
      </c>
      <c r="H3067" s="18">
        <v>3.8</v>
      </c>
      <c r="I3067" s="19">
        <f t="shared" si="153"/>
        <v>5.4285714285714288</v>
      </c>
      <c r="J3067" s="19">
        <f t="shared" si="154"/>
        <v>6.333333333333333</v>
      </c>
      <c r="K3067" s="4"/>
    </row>
    <row r="3068" spans="1:11" x14ac:dyDescent="0.25">
      <c r="A3068" s="4" t="s">
        <v>264</v>
      </c>
      <c r="B3068" s="1" t="s">
        <v>2700</v>
      </c>
      <c r="C3068" s="2"/>
      <c r="D3068" s="1" t="s">
        <v>266</v>
      </c>
      <c r="E3068" s="1">
        <v>85299049</v>
      </c>
      <c r="F3068" s="1" t="s">
        <v>266</v>
      </c>
      <c r="G3068" s="1" t="s">
        <v>269</v>
      </c>
      <c r="H3068" s="18">
        <v>6.0607233333333328</v>
      </c>
      <c r="I3068" s="19">
        <f t="shared" si="153"/>
        <v>8.6581761904761905</v>
      </c>
      <c r="J3068" s="19">
        <f t="shared" si="154"/>
        <v>10.101205555555556</v>
      </c>
      <c r="K3068" s="4"/>
    </row>
    <row r="3069" spans="1:11" x14ac:dyDescent="0.25">
      <c r="A3069" s="4" t="s">
        <v>264</v>
      </c>
      <c r="B3069" s="1" t="s">
        <v>2701</v>
      </c>
      <c r="C3069" s="2"/>
      <c r="D3069" s="1" t="s">
        <v>266</v>
      </c>
      <c r="E3069" s="1">
        <v>85299049</v>
      </c>
      <c r="F3069" s="1" t="s">
        <v>266</v>
      </c>
      <c r="G3069" s="1" t="s">
        <v>269</v>
      </c>
      <c r="H3069" s="18">
        <v>5.3789999999999996</v>
      </c>
      <c r="I3069" s="19">
        <f t="shared" si="153"/>
        <v>7.6842857142857142</v>
      </c>
      <c r="J3069" s="19">
        <f t="shared" si="154"/>
        <v>8.9649999999999999</v>
      </c>
      <c r="K3069" s="4"/>
    </row>
    <row r="3070" spans="1:11" x14ac:dyDescent="0.25">
      <c r="A3070" s="4" t="s">
        <v>264</v>
      </c>
      <c r="B3070" s="1" t="s">
        <v>2702</v>
      </c>
      <c r="C3070" s="2"/>
      <c r="D3070" s="1" t="s">
        <v>266</v>
      </c>
      <c r="E3070" s="1">
        <v>85299049</v>
      </c>
      <c r="F3070" s="1" t="s">
        <v>266</v>
      </c>
      <c r="G3070" s="1" t="s">
        <v>269</v>
      </c>
      <c r="H3070" s="18">
        <v>38.5</v>
      </c>
      <c r="I3070" s="19">
        <f t="shared" si="153"/>
        <v>55</v>
      </c>
      <c r="J3070" s="19">
        <f t="shared" si="154"/>
        <v>64.166666666666671</v>
      </c>
      <c r="K3070" s="4"/>
    </row>
    <row r="3071" spans="1:11" x14ac:dyDescent="0.25">
      <c r="A3071" s="4" t="s">
        <v>264</v>
      </c>
      <c r="B3071" s="1" t="s">
        <v>2703</v>
      </c>
      <c r="C3071" s="2"/>
      <c r="D3071" s="1" t="s">
        <v>266</v>
      </c>
      <c r="E3071" s="1">
        <v>85299049</v>
      </c>
      <c r="F3071" s="1" t="s">
        <v>266</v>
      </c>
      <c r="G3071" s="1" t="s">
        <v>269</v>
      </c>
      <c r="H3071" s="18">
        <v>37.729999999999997</v>
      </c>
      <c r="I3071" s="19">
        <f t="shared" si="153"/>
        <v>53.9</v>
      </c>
      <c r="J3071" s="19">
        <f t="shared" si="154"/>
        <v>62.883333333333333</v>
      </c>
      <c r="K3071" s="4"/>
    </row>
    <row r="3072" spans="1:11" x14ac:dyDescent="0.25">
      <c r="A3072" s="4" t="s">
        <v>264</v>
      </c>
      <c r="B3072" s="1" t="s">
        <v>2704</v>
      </c>
      <c r="C3072" s="2"/>
      <c r="D3072" s="1" t="s">
        <v>266</v>
      </c>
      <c r="E3072" s="1">
        <v>85299049</v>
      </c>
      <c r="F3072" s="1" t="s">
        <v>266</v>
      </c>
      <c r="G3072" s="1" t="s">
        <v>269</v>
      </c>
      <c r="H3072" s="18">
        <v>46</v>
      </c>
      <c r="I3072" s="19">
        <f t="shared" si="153"/>
        <v>65.714285714285722</v>
      </c>
      <c r="J3072" s="19">
        <f t="shared" si="154"/>
        <v>76.666666666666671</v>
      </c>
      <c r="K3072" s="4"/>
    </row>
    <row r="3073" spans="1:11" x14ac:dyDescent="0.25">
      <c r="A3073" s="4" t="s">
        <v>264</v>
      </c>
      <c r="B3073" s="1" t="s">
        <v>2705</v>
      </c>
      <c r="C3073" s="2"/>
      <c r="D3073" s="1" t="s">
        <v>266</v>
      </c>
      <c r="E3073" s="1">
        <v>85299049</v>
      </c>
      <c r="F3073" s="1" t="s">
        <v>266</v>
      </c>
      <c r="G3073" s="1" t="s">
        <v>269</v>
      </c>
      <c r="H3073" s="18">
        <v>36.299999999999997</v>
      </c>
      <c r="I3073" s="19">
        <f t="shared" si="153"/>
        <v>51.857142857142854</v>
      </c>
      <c r="J3073" s="19">
        <f t="shared" si="154"/>
        <v>60.5</v>
      </c>
      <c r="K3073" s="4"/>
    </row>
    <row r="3074" spans="1:11" x14ac:dyDescent="0.25">
      <c r="A3074" s="4" t="s">
        <v>264</v>
      </c>
      <c r="B3074" s="1" t="s">
        <v>2706</v>
      </c>
      <c r="C3074" s="2"/>
      <c r="D3074" s="1" t="s">
        <v>266</v>
      </c>
      <c r="E3074" s="1">
        <v>85299049</v>
      </c>
      <c r="F3074" s="1" t="s">
        <v>266</v>
      </c>
      <c r="G3074" s="1" t="s">
        <v>269</v>
      </c>
      <c r="H3074" s="18">
        <v>40.700000000000003</v>
      </c>
      <c r="I3074" s="19">
        <f t="shared" si="153"/>
        <v>58.142857142857153</v>
      </c>
      <c r="J3074" s="19">
        <f t="shared" si="154"/>
        <v>67.833333333333343</v>
      </c>
      <c r="K3074" s="4"/>
    </row>
    <row r="3075" spans="1:11" x14ac:dyDescent="0.25">
      <c r="A3075" s="4" t="s">
        <v>264</v>
      </c>
      <c r="B3075" s="1" t="s">
        <v>2707</v>
      </c>
      <c r="C3075" s="2"/>
      <c r="D3075" s="1" t="s">
        <v>266</v>
      </c>
      <c r="E3075" s="1">
        <v>85299049</v>
      </c>
      <c r="F3075" s="1" t="s">
        <v>266</v>
      </c>
      <c r="G3075" s="1" t="s">
        <v>269</v>
      </c>
      <c r="H3075" s="18">
        <v>48.4</v>
      </c>
      <c r="I3075" s="19">
        <f t="shared" si="153"/>
        <v>69.142857142857139</v>
      </c>
      <c r="J3075" s="19">
        <f t="shared" si="154"/>
        <v>80.666666666666671</v>
      </c>
      <c r="K3075" s="4"/>
    </row>
    <row r="3076" spans="1:11" x14ac:dyDescent="0.25">
      <c r="A3076" s="4" t="s">
        <v>264</v>
      </c>
      <c r="B3076" s="1" t="s">
        <v>2708</v>
      </c>
      <c r="C3076" s="2"/>
      <c r="D3076" s="1" t="s">
        <v>266</v>
      </c>
      <c r="E3076" s="1">
        <v>85299049</v>
      </c>
      <c r="F3076" s="1" t="s">
        <v>266</v>
      </c>
      <c r="G3076" s="1" t="s">
        <v>269</v>
      </c>
      <c r="H3076" s="18">
        <v>44</v>
      </c>
      <c r="I3076" s="19">
        <f t="shared" si="153"/>
        <v>62.857142857142861</v>
      </c>
      <c r="J3076" s="19">
        <f t="shared" si="154"/>
        <v>73.333333333333343</v>
      </c>
      <c r="K3076" s="4"/>
    </row>
    <row r="3077" spans="1:11" x14ac:dyDescent="0.25">
      <c r="A3077" s="4" t="s">
        <v>264</v>
      </c>
      <c r="B3077" s="1" t="s">
        <v>2709</v>
      </c>
      <c r="C3077" s="2"/>
      <c r="D3077" s="1" t="s">
        <v>266</v>
      </c>
      <c r="E3077" s="1">
        <v>85443000</v>
      </c>
      <c r="F3077" s="1" t="s">
        <v>266</v>
      </c>
      <c r="G3077" s="1" t="s">
        <v>269</v>
      </c>
      <c r="H3077" s="20">
        <v>16.5</v>
      </c>
      <c r="I3077" s="19">
        <f t="shared" si="153"/>
        <v>23.571428571428573</v>
      </c>
      <c r="J3077" s="19">
        <f t="shared" ref="J3077:J3084" si="155">IF(H3077&gt;=90,(H3077/0.7),(H3077/0.6))</f>
        <v>27.5</v>
      </c>
      <c r="K3077" s="4"/>
    </row>
    <row r="3078" spans="1:11" x14ac:dyDescent="0.25">
      <c r="A3078" s="4" t="s">
        <v>264</v>
      </c>
      <c r="B3078" s="1" t="s">
        <v>2710</v>
      </c>
      <c r="C3078" s="2"/>
      <c r="D3078" s="1" t="s">
        <v>266</v>
      </c>
      <c r="E3078" s="1">
        <v>85443000</v>
      </c>
      <c r="F3078" s="1" t="s">
        <v>266</v>
      </c>
      <c r="G3078" s="1" t="s">
        <v>269</v>
      </c>
      <c r="H3078" s="20">
        <v>16.5</v>
      </c>
      <c r="I3078" s="19">
        <f t="shared" si="153"/>
        <v>23.571428571428573</v>
      </c>
      <c r="J3078" s="19">
        <f t="shared" si="155"/>
        <v>27.5</v>
      </c>
      <c r="K3078" s="4"/>
    </row>
    <row r="3079" spans="1:11" x14ac:dyDescent="0.25">
      <c r="A3079" s="4" t="s">
        <v>264</v>
      </c>
      <c r="B3079" s="1" t="s">
        <v>2711</v>
      </c>
      <c r="C3079" s="2"/>
      <c r="D3079" s="1" t="s">
        <v>266</v>
      </c>
      <c r="E3079" s="1">
        <v>85443000</v>
      </c>
      <c r="F3079" s="1" t="s">
        <v>266</v>
      </c>
      <c r="G3079" s="1" t="s">
        <v>269</v>
      </c>
      <c r="H3079" s="20">
        <v>16.5</v>
      </c>
      <c r="I3079" s="19">
        <f t="shared" si="153"/>
        <v>23.571428571428573</v>
      </c>
      <c r="J3079" s="19">
        <f t="shared" si="155"/>
        <v>27.5</v>
      </c>
      <c r="K3079" s="4"/>
    </row>
    <row r="3080" spans="1:11" x14ac:dyDescent="0.25">
      <c r="A3080" s="4" t="s">
        <v>264</v>
      </c>
      <c r="B3080" s="1" t="s">
        <v>2712</v>
      </c>
      <c r="C3080" s="2">
        <v>0.1</v>
      </c>
      <c r="D3080" s="1" t="s">
        <v>266</v>
      </c>
      <c r="E3080" s="1">
        <v>85443000</v>
      </c>
      <c r="F3080" s="1" t="s">
        <v>266</v>
      </c>
      <c r="G3080" s="1" t="s">
        <v>269</v>
      </c>
      <c r="H3080" s="20">
        <v>16.5</v>
      </c>
      <c r="I3080" s="19">
        <f t="shared" si="153"/>
        <v>23.571428571428573</v>
      </c>
      <c r="J3080" s="19">
        <f t="shared" si="155"/>
        <v>27.5</v>
      </c>
      <c r="K3080" s="4"/>
    </row>
    <row r="3081" spans="1:11" x14ac:dyDescent="0.25">
      <c r="A3081" s="4" t="s">
        <v>264</v>
      </c>
      <c r="B3081" s="1" t="s">
        <v>2713</v>
      </c>
      <c r="C3081" s="2"/>
      <c r="D3081" s="1" t="s">
        <v>266</v>
      </c>
      <c r="E3081" s="1">
        <v>85443000</v>
      </c>
      <c r="F3081" s="1" t="s">
        <v>266</v>
      </c>
      <c r="G3081" s="1" t="s">
        <v>269</v>
      </c>
      <c r="H3081" s="20">
        <v>16.5</v>
      </c>
      <c r="I3081" s="19">
        <f t="shared" si="153"/>
        <v>23.571428571428573</v>
      </c>
      <c r="J3081" s="19">
        <f t="shared" si="155"/>
        <v>27.5</v>
      </c>
      <c r="K3081" s="4"/>
    </row>
    <row r="3082" spans="1:11" x14ac:dyDescent="0.25">
      <c r="A3082" s="4" t="s">
        <v>264</v>
      </c>
      <c r="B3082" s="1" t="s">
        <v>2714</v>
      </c>
      <c r="C3082" s="2"/>
      <c r="D3082" s="1" t="s">
        <v>266</v>
      </c>
      <c r="E3082" s="1">
        <v>85443000</v>
      </c>
      <c r="F3082" s="1" t="s">
        <v>266</v>
      </c>
      <c r="G3082" s="1" t="s">
        <v>269</v>
      </c>
      <c r="H3082" s="20">
        <v>16.5</v>
      </c>
      <c r="I3082" s="19">
        <f t="shared" si="153"/>
        <v>23.571428571428573</v>
      </c>
      <c r="J3082" s="19">
        <f t="shared" si="155"/>
        <v>27.5</v>
      </c>
      <c r="K3082" s="4"/>
    </row>
    <row r="3083" spans="1:11" x14ac:dyDescent="0.25">
      <c r="A3083" s="4" t="s">
        <v>264</v>
      </c>
      <c r="B3083" s="1" t="s">
        <v>2715</v>
      </c>
      <c r="C3083" s="2"/>
      <c r="D3083" s="1" t="s">
        <v>266</v>
      </c>
      <c r="E3083" s="1">
        <v>85443000</v>
      </c>
      <c r="F3083" s="1" t="s">
        <v>266</v>
      </c>
      <c r="G3083" s="1" t="s">
        <v>269</v>
      </c>
      <c r="H3083" s="20">
        <v>16.5</v>
      </c>
      <c r="I3083" s="19">
        <f t="shared" si="153"/>
        <v>23.571428571428573</v>
      </c>
      <c r="J3083" s="19">
        <f t="shared" si="155"/>
        <v>27.5</v>
      </c>
      <c r="K3083" s="4"/>
    </row>
    <row r="3084" spans="1:11" x14ac:dyDescent="0.25">
      <c r="A3084" s="4" t="s">
        <v>264</v>
      </c>
      <c r="B3084" s="1" t="s">
        <v>2716</v>
      </c>
      <c r="C3084" s="2"/>
      <c r="D3084" s="1" t="s">
        <v>266</v>
      </c>
      <c r="E3084" s="1">
        <v>85443000</v>
      </c>
      <c r="F3084" s="1" t="s">
        <v>266</v>
      </c>
      <c r="G3084" s="1" t="s">
        <v>269</v>
      </c>
      <c r="H3084" s="20">
        <v>26.4</v>
      </c>
      <c r="I3084" s="19">
        <f t="shared" si="153"/>
        <v>37.714285714285715</v>
      </c>
      <c r="J3084" s="19">
        <f t="shared" si="155"/>
        <v>44</v>
      </c>
      <c r="K3084" s="4"/>
    </row>
    <row r="3085" spans="1:11" x14ac:dyDescent="0.25">
      <c r="A3085" s="4" t="s">
        <v>264</v>
      </c>
      <c r="B3085" s="1" t="s">
        <v>2717</v>
      </c>
      <c r="C3085" s="8"/>
      <c r="D3085" s="1" t="s">
        <v>266</v>
      </c>
      <c r="E3085" s="1">
        <v>85443000</v>
      </c>
      <c r="F3085" s="3" t="s">
        <v>266</v>
      </c>
      <c r="G3085" s="3" t="s">
        <v>274</v>
      </c>
      <c r="H3085" s="18">
        <v>5.2799999999999994</v>
      </c>
      <c r="I3085" s="19">
        <f t="shared" si="153"/>
        <v>7.5428571428571427</v>
      </c>
      <c r="J3085" s="19">
        <f t="shared" ref="J3085:J3131" si="156">H3085/0.6</f>
        <v>8.7999999999999989</v>
      </c>
      <c r="K3085" s="4"/>
    </row>
    <row r="3086" spans="1:11" x14ac:dyDescent="0.25">
      <c r="A3086" s="4" t="s">
        <v>264</v>
      </c>
      <c r="B3086" s="1" t="s">
        <v>2718</v>
      </c>
      <c r="C3086" s="2"/>
      <c r="D3086" s="1" t="s">
        <v>266</v>
      </c>
      <c r="E3086" s="1">
        <v>85443000</v>
      </c>
      <c r="F3086" s="1" t="s">
        <v>266</v>
      </c>
      <c r="G3086" s="1" t="s">
        <v>274</v>
      </c>
      <c r="H3086" s="18">
        <v>2.6950000000000003</v>
      </c>
      <c r="I3086" s="19">
        <f t="shared" si="153"/>
        <v>3.8500000000000005</v>
      </c>
      <c r="J3086" s="19">
        <f t="shared" si="156"/>
        <v>4.4916666666666671</v>
      </c>
      <c r="K3086" s="4"/>
    </row>
    <row r="3087" spans="1:11" x14ac:dyDescent="0.25">
      <c r="A3087" s="4" t="s">
        <v>264</v>
      </c>
      <c r="B3087" s="1" t="s">
        <v>2719</v>
      </c>
      <c r="C3087" s="2">
        <v>0.04</v>
      </c>
      <c r="D3087" s="1" t="s">
        <v>266</v>
      </c>
      <c r="E3087" s="1">
        <v>85443000</v>
      </c>
      <c r="F3087" s="1" t="s">
        <v>266</v>
      </c>
      <c r="G3087" s="1" t="s">
        <v>274</v>
      </c>
      <c r="H3087" s="18">
        <v>3.2230000000000003</v>
      </c>
      <c r="I3087" s="19">
        <f t="shared" si="153"/>
        <v>4.604285714285715</v>
      </c>
      <c r="J3087" s="19">
        <f t="shared" si="156"/>
        <v>5.371666666666667</v>
      </c>
      <c r="K3087" s="4"/>
    </row>
    <row r="3088" spans="1:11" x14ac:dyDescent="0.25">
      <c r="A3088" s="4" t="s">
        <v>264</v>
      </c>
      <c r="B3088" s="1" t="s">
        <v>2720</v>
      </c>
      <c r="C3088" s="2"/>
      <c r="D3088" s="1" t="s">
        <v>266</v>
      </c>
      <c r="E3088" s="1">
        <v>85299049</v>
      </c>
      <c r="F3088" s="1" t="s">
        <v>266</v>
      </c>
      <c r="G3088" s="1" t="s">
        <v>274</v>
      </c>
      <c r="H3088" s="18">
        <v>35.27999333333333</v>
      </c>
      <c r="I3088" s="19">
        <f t="shared" si="153"/>
        <v>50.399990476190474</v>
      </c>
      <c r="J3088" s="19">
        <f t="shared" si="156"/>
        <v>58.799988888888883</v>
      </c>
      <c r="K3088" s="4"/>
    </row>
    <row r="3089" spans="1:11" x14ac:dyDescent="0.25">
      <c r="A3089" s="4" t="s">
        <v>264</v>
      </c>
      <c r="B3089" s="1" t="s">
        <v>2721</v>
      </c>
      <c r="C3089" s="2"/>
      <c r="D3089" s="1" t="s">
        <v>266</v>
      </c>
      <c r="E3089" s="1">
        <v>85299049</v>
      </c>
      <c r="F3089" s="1" t="s">
        <v>266</v>
      </c>
      <c r="G3089" s="1" t="s">
        <v>274</v>
      </c>
      <c r="H3089" s="18">
        <v>26.95</v>
      </c>
      <c r="I3089" s="19">
        <f t="shared" si="153"/>
        <v>38.5</v>
      </c>
      <c r="J3089" s="19">
        <f t="shared" si="156"/>
        <v>44.916666666666664</v>
      </c>
      <c r="K3089" s="4"/>
    </row>
    <row r="3090" spans="1:11" x14ac:dyDescent="0.25">
      <c r="A3090" s="4" t="s">
        <v>264</v>
      </c>
      <c r="B3090" s="1" t="s">
        <v>2722</v>
      </c>
      <c r="C3090" s="2"/>
      <c r="D3090" s="1" t="s">
        <v>266</v>
      </c>
      <c r="E3090" s="1">
        <v>85299049</v>
      </c>
      <c r="F3090" s="1" t="s">
        <v>266</v>
      </c>
      <c r="G3090" s="1" t="s">
        <v>274</v>
      </c>
      <c r="H3090" s="18">
        <v>24.794</v>
      </c>
      <c r="I3090" s="19">
        <f t="shared" si="153"/>
        <v>35.42</v>
      </c>
      <c r="J3090" s="19">
        <f t="shared" si="156"/>
        <v>41.323333333333338</v>
      </c>
      <c r="K3090" s="4"/>
    </row>
    <row r="3091" spans="1:11" x14ac:dyDescent="0.25">
      <c r="A3091" s="4" t="s">
        <v>264</v>
      </c>
      <c r="B3091" s="1" t="s">
        <v>2723</v>
      </c>
      <c r="C3091" s="2"/>
      <c r="D3091" s="1" t="s">
        <v>266</v>
      </c>
      <c r="E3091" s="1">
        <v>85299049</v>
      </c>
      <c r="F3091" s="1" t="s">
        <v>266</v>
      </c>
      <c r="G3091" s="1" t="s">
        <v>274</v>
      </c>
      <c r="H3091" s="18">
        <v>26.95</v>
      </c>
      <c r="I3091" s="19">
        <f t="shared" si="153"/>
        <v>38.5</v>
      </c>
      <c r="J3091" s="19">
        <f t="shared" si="156"/>
        <v>44.916666666666664</v>
      </c>
      <c r="K3091" s="4"/>
    </row>
    <row r="3092" spans="1:11" x14ac:dyDescent="0.25">
      <c r="A3092" s="4" t="s">
        <v>264</v>
      </c>
      <c r="B3092" s="1" t="s">
        <v>2724</v>
      </c>
      <c r="C3092" s="2"/>
      <c r="D3092" s="1" t="s">
        <v>266</v>
      </c>
      <c r="E3092" s="1">
        <v>85299049</v>
      </c>
      <c r="F3092" s="1" t="s">
        <v>266</v>
      </c>
      <c r="G3092" s="1" t="s">
        <v>274</v>
      </c>
      <c r="H3092" s="18">
        <v>26.95</v>
      </c>
      <c r="I3092" s="19">
        <f t="shared" si="153"/>
        <v>38.5</v>
      </c>
      <c r="J3092" s="19">
        <f t="shared" si="156"/>
        <v>44.916666666666664</v>
      </c>
      <c r="K3092" s="4"/>
    </row>
    <row r="3093" spans="1:11" x14ac:dyDescent="0.25">
      <c r="A3093" s="4" t="s">
        <v>264</v>
      </c>
      <c r="B3093" s="1" t="s">
        <v>2725</v>
      </c>
      <c r="C3093" s="2"/>
      <c r="D3093" s="1" t="s">
        <v>266</v>
      </c>
      <c r="E3093" s="1">
        <v>85299049</v>
      </c>
      <c r="F3093" s="1" t="s">
        <v>266</v>
      </c>
      <c r="G3093" s="1" t="s">
        <v>274</v>
      </c>
      <c r="H3093" s="18">
        <v>16.169999999999998</v>
      </c>
      <c r="I3093" s="19">
        <f t="shared" si="153"/>
        <v>23.099999999999998</v>
      </c>
      <c r="J3093" s="19">
        <f t="shared" si="156"/>
        <v>26.95</v>
      </c>
      <c r="K3093" s="4"/>
    </row>
    <row r="3094" spans="1:11" x14ac:dyDescent="0.25">
      <c r="A3094" s="4" t="s">
        <v>264</v>
      </c>
      <c r="B3094" s="1" t="s">
        <v>2726</v>
      </c>
      <c r="C3094" s="2"/>
      <c r="D3094" s="1" t="s">
        <v>266</v>
      </c>
      <c r="E3094" s="1">
        <v>85299049</v>
      </c>
      <c r="F3094" s="1" t="s">
        <v>266</v>
      </c>
      <c r="G3094" s="1" t="s">
        <v>274</v>
      </c>
      <c r="H3094" s="18">
        <v>8.5005033333333326</v>
      </c>
      <c r="I3094" s="19">
        <f t="shared" si="153"/>
        <v>12.143576190476191</v>
      </c>
      <c r="J3094" s="19">
        <f t="shared" si="156"/>
        <v>14.167505555555556</v>
      </c>
      <c r="K3094" s="4"/>
    </row>
    <row r="3095" spans="1:11" x14ac:dyDescent="0.25">
      <c r="A3095" s="4" t="s">
        <v>264</v>
      </c>
      <c r="B3095" s="1" t="s">
        <v>2727</v>
      </c>
      <c r="C3095" s="2"/>
      <c r="D3095" s="1" t="s">
        <v>266</v>
      </c>
      <c r="E3095" s="1">
        <v>85299049</v>
      </c>
      <c r="F3095" s="1" t="s">
        <v>266</v>
      </c>
      <c r="G3095" s="1" t="s">
        <v>274</v>
      </c>
      <c r="H3095" s="18">
        <v>26.95</v>
      </c>
      <c r="I3095" s="19">
        <f t="shared" si="153"/>
        <v>38.5</v>
      </c>
      <c r="J3095" s="19">
        <f t="shared" si="156"/>
        <v>44.916666666666664</v>
      </c>
      <c r="K3095" s="4"/>
    </row>
    <row r="3096" spans="1:11" x14ac:dyDescent="0.25">
      <c r="A3096" s="4" t="s">
        <v>264</v>
      </c>
      <c r="B3096" s="1" t="s">
        <v>2728</v>
      </c>
      <c r="C3096" s="2"/>
      <c r="D3096" s="1" t="s">
        <v>266</v>
      </c>
      <c r="E3096" s="1">
        <v>85299049</v>
      </c>
      <c r="F3096" s="1" t="s">
        <v>266</v>
      </c>
      <c r="G3096" s="1" t="s">
        <v>274</v>
      </c>
      <c r="H3096" s="18">
        <v>52.162883666666666</v>
      </c>
      <c r="I3096" s="19">
        <f t="shared" si="153"/>
        <v>74.518405238095241</v>
      </c>
      <c r="J3096" s="19">
        <f t="shared" si="156"/>
        <v>86.938139444444445</v>
      </c>
      <c r="K3096" s="4"/>
    </row>
    <row r="3097" spans="1:11" x14ac:dyDescent="0.25">
      <c r="A3097" s="4" t="s">
        <v>264</v>
      </c>
      <c r="B3097" s="1" t="s">
        <v>2729</v>
      </c>
      <c r="C3097" s="2"/>
      <c r="D3097" s="1" t="s">
        <v>266</v>
      </c>
      <c r="E3097" s="1">
        <v>85299049</v>
      </c>
      <c r="F3097" s="1" t="s">
        <v>266</v>
      </c>
      <c r="G3097" s="1" t="s">
        <v>274</v>
      </c>
      <c r="H3097" s="18">
        <v>19.25</v>
      </c>
      <c r="I3097" s="19">
        <f t="shared" si="153"/>
        <v>27.5</v>
      </c>
      <c r="J3097" s="19">
        <f t="shared" si="156"/>
        <v>32.083333333333336</v>
      </c>
      <c r="K3097" s="4"/>
    </row>
    <row r="3098" spans="1:11" x14ac:dyDescent="0.25">
      <c r="A3098" s="4" t="s">
        <v>264</v>
      </c>
      <c r="B3098" s="1" t="s">
        <v>2730</v>
      </c>
      <c r="C3098" s="2"/>
      <c r="D3098" s="1" t="s">
        <v>266</v>
      </c>
      <c r="E3098" s="1">
        <v>85299049</v>
      </c>
      <c r="F3098" s="1" t="s">
        <v>266</v>
      </c>
      <c r="G3098" s="1" t="s">
        <v>274</v>
      </c>
      <c r="H3098" s="18">
        <v>23.715999999999998</v>
      </c>
      <c r="I3098" s="19">
        <f t="shared" si="153"/>
        <v>33.879999999999995</v>
      </c>
      <c r="J3098" s="19">
        <f t="shared" si="156"/>
        <v>39.526666666666664</v>
      </c>
      <c r="K3098" s="4"/>
    </row>
    <row r="3099" spans="1:11" x14ac:dyDescent="0.25">
      <c r="A3099" s="4" t="s">
        <v>264</v>
      </c>
      <c r="B3099" s="1" t="s">
        <v>2731</v>
      </c>
      <c r="C3099" s="2"/>
      <c r="D3099" s="1" t="s">
        <v>266</v>
      </c>
      <c r="E3099" s="1">
        <v>85299049</v>
      </c>
      <c r="F3099" s="1" t="s">
        <v>266</v>
      </c>
      <c r="G3099" s="1" t="s">
        <v>274</v>
      </c>
      <c r="H3099" s="18">
        <v>10.768999999999998</v>
      </c>
      <c r="I3099" s="19">
        <f t="shared" si="153"/>
        <v>15.384285714285713</v>
      </c>
      <c r="J3099" s="19">
        <f t="shared" si="156"/>
        <v>17.948333333333331</v>
      </c>
      <c r="K3099" s="4"/>
    </row>
    <row r="3100" spans="1:11" x14ac:dyDescent="0.25">
      <c r="A3100" s="4" t="s">
        <v>264</v>
      </c>
      <c r="B3100" s="1" t="s">
        <v>2732</v>
      </c>
      <c r="C3100" s="2"/>
      <c r="D3100" s="1" t="s">
        <v>266</v>
      </c>
      <c r="E3100" s="1">
        <v>85299049</v>
      </c>
      <c r="F3100" s="1" t="s">
        <v>266</v>
      </c>
      <c r="G3100" s="1" t="s">
        <v>274</v>
      </c>
      <c r="H3100" s="18">
        <v>35.871000000000002</v>
      </c>
      <c r="I3100" s="19">
        <f t="shared" si="153"/>
        <v>51.244285714285724</v>
      </c>
      <c r="J3100" s="19">
        <f t="shared" si="156"/>
        <v>59.785000000000004</v>
      </c>
      <c r="K3100" s="4"/>
    </row>
    <row r="3101" spans="1:11" x14ac:dyDescent="0.25">
      <c r="A3101" s="4" t="s">
        <v>264</v>
      </c>
      <c r="B3101" s="1" t="s">
        <v>2733</v>
      </c>
      <c r="C3101" s="2"/>
      <c r="D3101" s="1" t="s">
        <v>266</v>
      </c>
      <c r="E3101" s="1">
        <v>85299049</v>
      </c>
      <c r="F3101" s="1" t="s">
        <v>266</v>
      </c>
      <c r="G3101" s="1" t="s">
        <v>274</v>
      </c>
      <c r="H3101" s="18">
        <v>36.927</v>
      </c>
      <c r="I3101" s="19">
        <f t="shared" si="153"/>
        <v>52.752857142857145</v>
      </c>
      <c r="J3101" s="19">
        <f t="shared" si="156"/>
        <v>61.545000000000002</v>
      </c>
      <c r="K3101" s="4"/>
    </row>
    <row r="3102" spans="1:11" x14ac:dyDescent="0.25">
      <c r="A3102" s="4" t="s">
        <v>264</v>
      </c>
      <c r="B3102" s="1" t="s">
        <v>2734</v>
      </c>
      <c r="C3102" s="2"/>
      <c r="D3102" s="1" t="s">
        <v>266</v>
      </c>
      <c r="E3102" s="1">
        <v>85299049</v>
      </c>
      <c r="F3102" s="1" t="s">
        <v>266</v>
      </c>
      <c r="G3102" s="1" t="s">
        <v>274</v>
      </c>
      <c r="H3102" s="18">
        <v>21.45</v>
      </c>
      <c r="I3102" s="19">
        <f t="shared" si="153"/>
        <v>30.642857142857142</v>
      </c>
      <c r="J3102" s="19">
        <f t="shared" si="156"/>
        <v>35.75</v>
      </c>
      <c r="K3102" s="4"/>
    </row>
    <row r="3103" spans="1:11" x14ac:dyDescent="0.25">
      <c r="A3103" s="4" t="s">
        <v>264</v>
      </c>
      <c r="B3103" s="1" t="s">
        <v>2735</v>
      </c>
      <c r="C3103" s="2"/>
      <c r="D3103" s="1" t="s">
        <v>266</v>
      </c>
      <c r="E3103" s="1">
        <v>85299049</v>
      </c>
      <c r="F3103" s="1" t="s">
        <v>266</v>
      </c>
      <c r="G3103" s="1" t="s">
        <v>274</v>
      </c>
      <c r="H3103" s="18">
        <v>39.668305566666668</v>
      </c>
      <c r="I3103" s="19">
        <f t="shared" si="153"/>
        <v>56.669007952380959</v>
      </c>
      <c r="J3103" s="19">
        <f t="shared" si="156"/>
        <v>66.11384261111111</v>
      </c>
      <c r="K3103" s="4"/>
    </row>
    <row r="3104" spans="1:11" x14ac:dyDescent="0.25">
      <c r="A3104" s="4" t="s">
        <v>264</v>
      </c>
      <c r="B3104" s="1" t="s">
        <v>2736</v>
      </c>
      <c r="C3104" s="2"/>
      <c r="D3104" s="1" t="s">
        <v>266</v>
      </c>
      <c r="E3104" s="1">
        <v>85299049</v>
      </c>
      <c r="F3104" s="1" t="s">
        <v>266</v>
      </c>
      <c r="G3104" s="1" t="s">
        <v>274</v>
      </c>
      <c r="H3104" s="18">
        <v>4.62</v>
      </c>
      <c r="I3104" s="19">
        <f t="shared" si="153"/>
        <v>6.6000000000000005</v>
      </c>
      <c r="J3104" s="19">
        <f t="shared" si="156"/>
        <v>7.7</v>
      </c>
      <c r="K3104" s="4"/>
    </row>
    <row r="3105" spans="1:11" x14ac:dyDescent="0.25">
      <c r="A3105" s="4" t="s">
        <v>264</v>
      </c>
      <c r="B3105" s="1" t="s">
        <v>2737</v>
      </c>
      <c r="C3105" s="2"/>
      <c r="D3105" s="1" t="s">
        <v>266</v>
      </c>
      <c r="E3105" s="1">
        <v>85299049</v>
      </c>
      <c r="F3105" s="1" t="s">
        <v>266</v>
      </c>
      <c r="G3105" s="1" t="s">
        <v>274</v>
      </c>
      <c r="H3105" s="18">
        <v>17.27</v>
      </c>
      <c r="I3105" s="19">
        <f t="shared" si="153"/>
        <v>24.671428571428571</v>
      </c>
      <c r="J3105" s="19">
        <f t="shared" si="156"/>
        <v>28.783333333333335</v>
      </c>
      <c r="K3105" s="4"/>
    </row>
    <row r="3106" spans="1:11" x14ac:dyDescent="0.25">
      <c r="A3106" s="4" t="s">
        <v>264</v>
      </c>
      <c r="B3106" s="1" t="s">
        <v>2738</v>
      </c>
      <c r="C3106" s="2"/>
      <c r="D3106" s="1" t="s">
        <v>266</v>
      </c>
      <c r="E3106" s="1">
        <v>85299049</v>
      </c>
      <c r="F3106" s="1" t="s">
        <v>266</v>
      </c>
      <c r="G3106" s="1" t="s">
        <v>274</v>
      </c>
      <c r="H3106" s="18">
        <v>22.571999999999999</v>
      </c>
      <c r="I3106" s="19">
        <f t="shared" si="153"/>
        <v>32.245714285714286</v>
      </c>
      <c r="J3106" s="19">
        <f t="shared" si="156"/>
        <v>37.619999999999997</v>
      </c>
      <c r="K3106" s="4"/>
    </row>
    <row r="3107" spans="1:11" x14ac:dyDescent="0.25">
      <c r="A3107" s="4" t="s">
        <v>264</v>
      </c>
      <c r="B3107" s="1" t="s">
        <v>2739</v>
      </c>
      <c r="C3107" s="2"/>
      <c r="D3107" s="1" t="s">
        <v>266</v>
      </c>
      <c r="E3107" s="1">
        <v>85299049</v>
      </c>
      <c r="F3107" s="1" t="s">
        <v>266</v>
      </c>
      <c r="G3107" s="1" t="s">
        <v>274</v>
      </c>
      <c r="H3107" s="18">
        <v>29.7</v>
      </c>
      <c r="I3107" s="19">
        <f t="shared" si="153"/>
        <v>42.428571428571431</v>
      </c>
      <c r="J3107" s="19">
        <f t="shared" si="156"/>
        <v>49.5</v>
      </c>
      <c r="K3107" s="4"/>
    </row>
    <row r="3108" spans="1:11" x14ac:dyDescent="0.25">
      <c r="A3108" s="4" t="s">
        <v>264</v>
      </c>
      <c r="B3108" s="1" t="s">
        <v>2740</v>
      </c>
      <c r="C3108" s="2"/>
      <c r="D3108" s="1" t="s">
        <v>266</v>
      </c>
      <c r="E3108" s="1">
        <v>85299049</v>
      </c>
      <c r="F3108" s="1" t="s">
        <v>266</v>
      </c>
      <c r="G3108" s="1" t="s">
        <v>274</v>
      </c>
      <c r="H3108" s="18">
        <v>28.154286666666664</v>
      </c>
      <c r="I3108" s="19">
        <f t="shared" ref="I3108:I3131" si="157">H3108/0.7</f>
        <v>40.220409523809522</v>
      </c>
      <c r="J3108" s="19">
        <f t="shared" si="156"/>
        <v>46.923811111111107</v>
      </c>
      <c r="K3108" s="4"/>
    </row>
    <row r="3109" spans="1:11" x14ac:dyDescent="0.25">
      <c r="A3109" s="4" t="s">
        <v>264</v>
      </c>
      <c r="B3109" s="1" t="s">
        <v>2741</v>
      </c>
      <c r="C3109" s="2"/>
      <c r="D3109" s="1" t="s">
        <v>266</v>
      </c>
      <c r="E3109" s="1">
        <v>85299049</v>
      </c>
      <c r="F3109" s="1" t="s">
        <v>266</v>
      </c>
      <c r="G3109" s="1" t="s">
        <v>274</v>
      </c>
      <c r="H3109" s="18">
        <v>10.001161666666667</v>
      </c>
      <c r="I3109" s="19">
        <f t="shared" si="157"/>
        <v>14.28737380952381</v>
      </c>
      <c r="J3109" s="19">
        <f t="shared" si="156"/>
        <v>16.668602777777778</v>
      </c>
      <c r="K3109" s="4"/>
    </row>
    <row r="3110" spans="1:11" x14ac:dyDescent="0.25">
      <c r="A3110" s="4" t="s">
        <v>264</v>
      </c>
      <c r="B3110" s="1" t="s">
        <v>2742</v>
      </c>
      <c r="C3110" s="2"/>
      <c r="D3110" s="1" t="s">
        <v>266</v>
      </c>
      <c r="E3110" s="1">
        <v>85299049</v>
      </c>
      <c r="F3110" s="1" t="s">
        <v>266</v>
      </c>
      <c r="G3110" s="1" t="s">
        <v>274</v>
      </c>
      <c r="H3110" s="18">
        <v>10.23</v>
      </c>
      <c r="I3110" s="19">
        <f t="shared" si="157"/>
        <v>14.614285714285716</v>
      </c>
      <c r="J3110" s="19">
        <f t="shared" si="156"/>
        <v>17.05</v>
      </c>
      <c r="K3110" s="4"/>
    </row>
    <row r="3111" spans="1:11" x14ac:dyDescent="0.25">
      <c r="A3111" s="4" t="s">
        <v>264</v>
      </c>
      <c r="B3111" s="1" t="s">
        <v>2743</v>
      </c>
      <c r="C3111" s="2"/>
      <c r="D3111" s="1" t="s">
        <v>266</v>
      </c>
      <c r="E3111" s="1">
        <v>85299049</v>
      </c>
      <c r="F3111" s="1" t="s">
        <v>266</v>
      </c>
      <c r="G3111" s="1" t="s">
        <v>274</v>
      </c>
      <c r="H3111" s="18">
        <v>8.6129999999999995</v>
      </c>
      <c r="I3111" s="19">
        <f t="shared" si="157"/>
        <v>12.304285714285715</v>
      </c>
      <c r="J3111" s="19">
        <f t="shared" si="156"/>
        <v>14.355</v>
      </c>
      <c r="K3111" s="4"/>
    </row>
    <row r="3112" spans="1:11" x14ac:dyDescent="0.25">
      <c r="A3112" s="4" t="s">
        <v>264</v>
      </c>
      <c r="B3112" s="1" t="s">
        <v>2744</v>
      </c>
      <c r="C3112" s="2"/>
      <c r="D3112" s="1" t="s">
        <v>266</v>
      </c>
      <c r="E3112" s="1">
        <v>85299049</v>
      </c>
      <c r="F3112" s="1" t="s">
        <v>266</v>
      </c>
      <c r="G3112" s="1" t="s">
        <v>274</v>
      </c>
      <c r="H3112" s="18">
        <v>6.3469999999999995</v>
      </c>
      <c r="I3112" s="19">
        <f t="shared" si="157"/>
        <v>9.0671428571428567</v>
      </c>
      <c r="J3112" s="19">
        <f t="shared" si="156"/>
        <v>10.578333333333333</v>
      </c>
      <c r="K3112" s="4"/>
    </row>
    <row r="3113" spans="1:11" x14ac:dyDescent="0.25">
      <c r="A3113" s="4" t="s">
        <v>264</v>
      </c>
      <c r="B3113" s="1" t="s">
        <v>2745</v>
      </c>
      <c r="C3113" s="2"/>
      <c r="D3113" s="1" t="s">
        <v>266</v>
      </c>
      <c r="E3113" s="1">
        <v>85299049</v>
      </c>
      <c r="F3113" s="1" t="s">
        <v>266</v>
      </c>
      <c r="G3113" s="1" t="s">
        <v>274</v>
      </c>
      <c r="H3113" s="18">
        <v>6.6813181666666654</v>
      </c>
      <c r="I3113" s="19">
        <f t="shared" si="157"/>
        <v>9.5447402380952369</v>
      </c>
      <c r="J3113" s="19">
        <f t="shared" si="156"/>
        <v>11.135530277777777</v>
      </c>
      <c r="K3113" s="4"/>
    </row>
    <row r="3114" spans="1:11" x14ac:dyDescent="0.25">
      <c r="A3114" s="4" t="s">
        <v>264</v>
      </c>
      <c r="B3114" s="1" t="s">
        <v>2746</v>
      </c>
      <c r="C3114" s="2"/>
      <c r="D3114" s="1" t="s">
        <v>266</v>
      </c>
      <c r="E3114" s="1">
        <v>85299049</v>
      </c>
      <c r="F3114" s="1" t="s">
        <v>266</v>
      </c>
      <c r="G3114" s="1" t="s">
        <v>274</v>
      </c>
      <c r="H3114" s="18">
        <v>6.4569999999999999</v>
      </c>
      <c r="I3114" s="19">
        <f t="shared" si="157"/>
        <v>9.2242857142857151</v>
      </c>
      <c r="J3114" s="19">
        <f t="shared" si="156"/>
        <v>10.761666666666667</v>
      </c>
      <c r="K3114" s="4"/>
    </row>
    <row r="3115" spans="1:11" x14ac:dyDescent="0.25">
      <c r="A3115" s="4" t="s">
        <v>264</v>
      </c>
      <c r="B3115" s="1" t="s">
        <v>2747</v>
      </c>
      <c r="C3115" s="2"/>
      <c r="D3115" s="1" t="s">
        <v>266</v>
      </c>
      <c r="E3115" s="1">
        <v>85299049</v>
      </c>
      <c r="F3115" s="1" t="s">
        <v>266</v>
      </c>
      <c r="G3115" s="1" t="s">
        <v>274</v>
      </c>
      <c r="H3115" s="18">
        <v>10.959646666666668</v>
      </c>
      <c r="I3115" s="19">
        <f t="shared" si="157"/>
        <v>15.656638095238097</v>
      </c>
      <c r="J3115" s="19">
        <f t="shared" si="156"/>
        <v>18.266077777777781</v>
      </c>
      <c r="K3115" s="4"/>
    </row>
    <row r="3116" spans="1:11" x14ac:dyDescent="0.25">
      <c r="A3116" s="4" t="s">
        <v>264</v>
      </c>
      <c r="B3116" s="1" t="s">
        <v>2748</v>
      </c>
      <c r="C3116" s="2"/>
      <c r="D3116" s="1" t="s">
        <v>266</v>
      </c>
      <c r="E3116" s="1">
        <v>85299049</v>
      </c>
      <c r="F3116" s="1" t="s">
        <v>266</v>
      </c>
      <c r="G3116" s="1" t="s">
        <v>274</v>
      </c>
      <c r="H3116" s="18">
        <v>8.4087211333333336</v>
      </c>
      <c r="I3116" s="19">
        <f t="shared" si="157"/>
        <v>12.012458761904764</v>
      </c>
      <c r="J3116" s="19">
        <f t="shared" si="156"/>
        <v>14.014535222222223</v>
      </c>
      <c r="K3116" s="4"/>
    </row>
    <row r="3117" spans="1:11" x14ac:dyDescent="0.25">
      <c r="A3117" s="4" t="s">
        <v>264</v>
      </c>
      <c r="B3117" s="1" t="s">
        <v>2749</v>
      </c>
      <c r="C3117" s="2"/>
      <c r="D3117" s="1" t="s">
        <v>266</v>
      </c>
      <c r="E3117" s="1">
        <v>85299049</v>
      </c>
      <c r="F3117" s="1" t="s">
        <v>266</v>
      </c>
      <c r="G3117" s="1" t="s">
        <v>274</v>
      </c>
      <c r="H3117" s="18">
        <v>5.3789999999999996</v>
      </c>
      <c r="I3117" s="19">
        <f t="shared" si="157"/>
        <v>7.6842857142857142</v>
      </c>
      <c r="J3117" s="19">
        <f t="shared" si="156"/>
        <v>8.9649999999999999</v>
      </c>
      <c r="K3117" s="4"/>
    </row>
    <row r="3118" spans="1:11" x14ac:dyDescent="0.25">
      <c r="A3118" s="4" t="s">
        <v>264</v>
      </c>
      <c r="B3118" s="1" t="s">
        <v>2750</v>
      </c>
      <c r="C3118" s="2"/>
      <c r="D3118" s="1" t="s">
        <v>266</v>
      </c>
      <c r="E3118" s="1">
        <v>85299049</v>
      </c>
      <c r="F3118" s="1" t="s">
        <v>266</v>
      </c>
      <c r="G3118" s="1" t="s">
        <v>274</v>
      </c>
      <c r="H3118" s="18">
        <v>9.6910000000000007</v>
      </c>
      <c r="I3118" s="19">
        <f t="shared" si="157"/>
        <v>13.844285714285716</v>
      </c>
      <c r="J3118" s="19">
        <f t="shared" si="156"/>
        <v>16.151666666666667</v>
      </c>
      <c r="K3118" s="4"/>
    </row>
    <row r="3119" spans="1:11" x14ac:dyDescent="0.25">
      <c r="A3119" s="4" t="s">
        <v>264</v>
      </c>
      <c r="B3119" s="1" t="s">
        <v>2751</v>
      </c>
      <c r="C3119" s="2"/>
      <c r="D3119" s="1" t="s">
        <v>266</v>
      </c>
      <c r="E3119" s="1">
        <v>85299049</v>
      </c>
      <c r="F3119" s="1" t="s">
        <v>266</v>
      </c>
      <c r="G3119" s="1" t="s">
        <v>274</v>
      </c>
      <c r="H3119" s="18">
        <v>12.936</v>
      </c>
      <c r="I3119" s="19">
        <f t="shared" si="157"/>
        <v>18.48</v>
      </c>
      <c r="J3119" s="19">
        <f t="shared" si="156"/>
        <v>21.560000000000002</v>
      </c>
      <c r="K3119" s="4"/>
    </row>
    <row r="3120" spans="1:11" x14ac:dyDescent="0.25">
      <c r="A3120" s="4" t="s">
        <v>264</v>
      </c>
      <c r="B3120" s="1" t="s">
        <v>2752</v>
      </c>
      <c r="C3120" s="2"/>
      <c r="D3120" s="1" t="s">
        <v>266</v>
      </c>
      <c r="E3120" s="1">
        <v>85299049</v>
      </c>
      <c r="F3120" s="1" t="s">
        <v>266</v>
      </c>
      <c r="G3120" s="1" t="s">
        <v>274</v>
      </c>
      <c r="H3120" s="18">
        <v>11.910967233333334</v>
      </c>
      <c r="I3120" s="19">
        <f t="shared" si="157"/>
        <v>17.01566747619048</v>
      </c>
      <c r="J3120" s="19">
        <f t="shared" si="156"/>
        <v>19.85161205555556</v>
      </c>
      <c r="K3120" s="4"/>
    </row>
    <row r="3121" spans="1:11" x14ac:dyDescent="0.25">
      <c r="A3121" s="4" t="s">
        <v>264</v>
      </c>
      <c r="B3121" s="1" t="s">
        <v>2753</v>
      </c>
      <c r="C3121" s="2"/>
      <c r="D3121" s="1" t="s">
        <v>266</v>
      </c>
      <c r="E3121" s="1">
        <v>85299049</v>
      </c>
      <c r="F3121" s="1" t="s">
        <v>266</v>
      </c>
      <c r="G3121" s="1" t="s">
        <v>274</v>
      </c>
      <c r="H3121" s="18">
        <v>12.936</v>
      </c>
      <c r="I3121" s="19">
        <f t="shared" si="157"/>
        <v>18.48</v>
      </c>
      <c r="J3121" s="19">
        <f t="shared" si="156"/>
        <v>21.560000000000002</v>
      </c>
      <c r="K3121" s="4"/>
    </row>
    <row r="3122" spans="1:11" x14ac:dyDescent="0.25">
      <c r="A3122" s="4" t="s">
        <v>264</v>
      </c>
      <c r="B3122" s="1" t="s">
        <v>2754</v>
      </c>
      <c r="C3122" s="2"/>
      <c r="D3122" s="1" t="s">
        <v>266</v>
      </c>
      <c r="E3122" s="1">
        <v>85299049</v>
      </c>
      <c r="F3122" s="1" t="s">
        <v>266</v>
      </c>
      <c r="G3122" s="1" t="s">
        <v>274</v>
      </c>
      <c r="H3122" s="18">
        <v>14</v>
      </c>
      <c r="I3122" s="19">
        <f t="shared" si="157"/>
        <v>20</v>
      </c>
      <c r="J3122" s="19">
        <f t="shared" si="156"/>
        <v>23.333333333333336</v>
      </c>
      <c r="K3122" s="4"/>
    </row>
    <row r="3123" spans="1:11" x14ac:dyDescent="0.25">
      <c r="A3123" s="4" t="s">
        <v>264</v>
      </c>
      <c r="B3123" s="1" t="s">
        <v>2755</v>
      </c>
      <c r="C3123" s="2"/>
      <c r="D3123" s="1" t="s">
        <v>266</v>
      </c>
      <c r="E3123" s="1">
        <v>85299049</v>
      </c>
      <c r="F3123" s="1" t="s">
        <v>266</v>
      </c>
      <c r="G3123" s="1" t="s">
        <v>274</v>
      </c>
      <c r="H3123" s="18">
        <v>6.3030000000000008</v>
      </c>
      <c r="I3123" s="19">
        <f t="shared" si="157"/>
        <v>9.0042857142857162</v>
      </c>
      <c r="J3123" s="19">
        <f t="shared" si="156"/>
        <v>10.505000000000003</v>
      </c>
      <c r="K3123" s="4"/>
    </row>
    <row r="3124" spans="1:11" x14ac:dyDescent="0.25">
      <c r="A3124" s="4" t="s">
        <v>264</v>
      </c>
      <c r="B3124" s="1" t="s">
        <v>2756</v>
      </c>
      <c r="C3124" s="2"/>
      <c r="D3124" s="1" t="s">
        <v>266</v>
      </c>
      <c r="E3124" s="1">
        <v>85299049</v>
      </c>
      <c r="F3124" s="1" t="s">
        <v>266</v>
      </c>
      <c r="G3124" s="1" t="s">
        <v>274</v>
      </c>
      <c r="H3124" s="18">
        <v>36.299999999999997</v>
      </c>
      <c r="I3124" s="19">
        <f t="shared" si="157"/>
        <v>51.857142857142854</v>
      </c>
      <c r="J3124" s="19">
        <f t="shared" si="156"/>
        <v>60.5</v>
      </c>
      <c r="K3124" s="4"/>
    </row>
    <row r="3125" spans="1:11" x14ac:dyDescent="0.25">
      <c r="A3125" s="4" t="s">
        <v>264</v>
      </c>
      <c r="B3125" s="1" t="s">
        <v>2757</v>
      </c>
      <c r="C3125" s="2"/>
      <c r="D3125" s="1" t="s">
        <v>266</v>
      </c>
      <c r="E3125" s="1">
        <v>85299049</v>
      </c>
      <c r="F3125" s="1" t="s">
        <v>266</v>
      </c>
      <c r="G3125" s="1" t="s">
        <v>274</v>
      </c>
      <c r="H3125" s="18">
        <v>29.7</v>
      </c>
      <c r="I3125" s="19">
        <f t="shared" si="157"/>
        <v>42.428571428571431</v>
      </c>
      <c r="J3125" s="19">
        <f t="shared" si="156"/>
        <v>49.5</v>
      </c>
      <c r="K3125" s="4"/>
    </row>
    <row r="3126" spans="1:11" x14ac:dyDescent="0.25">
      <c r="A3126" s="4" t="s">
        <v>264</v>
      </c>
      <c r="B3126" s="1" t="s">
        <v>2758</v>
      </c>
      <c r="C3126" s="2"/>
      <c r="D3126" s="1" t="s">
        <v>266</v>
      </c>
      <c r="E3126" s="1">
        <v>85299049</v>
      </c>
      <c r="F3126" s="1" t="s">
        <v>266</v>
      </c>
      <c r="G3126" s="1" t="s">
        <v>274</v>
      </c>
      <c r="H3126" s="18">
        <v>29.7</v>
      </c>
      <c r="I3126" s="19">
        <f t="shared" si="157"/>
        <v>42.428571428571431</v>
      </c>
      <c r="J3126" s="19">
        <f t="shared" si="156"/>
        <v>49.5</v>
      </c>
      <c r="K3126" s="4"/>
    </row>
    <row r="3127" spans="1:11" x14ac:dyDescent="0.25">
      <c r="A3127" s="4" t="s">
        <v>264</v>
      </c>
      <c r="B3127" s="1" t="s">
        <v>2759</v>
      </c>
      <c r="C3127" s="2"/>
      <c r="D3127" s="1" t="s">
        <v>266</v>
      </c>
      <c r="E3127" s="1">
        <v>85299049</v>
      </c>
      <c r="F3127" s="1" t="s">
        <v>266</v>
      </c>
      <c r="G3127" s="1" t="s">
        <v>274</v>
      </c>
      <c r="H3127" s="18">
        <v>35.200000000000003</v>
      </c>
      <c r="I3127" s="19">
        <f t="shared" si="157"/>
        <v>50.285714285714292</v>
      </c>
      <c r="J3127" s="19">
        <f t="shared" si="156"/>
        <v>58.666666666666671</v>
      </c>
      <c r="K3127" s="4"/>
    </row>
    <row r="3128" spans="1:11" x14ac:dyDescent="0.25">
      <c r="A3128" s="4" t="s">
        <v>264</v>
      </c>
      <c r="B3128" s="1" t="s">
        <v>2760</v>
      </c>
      <c r="C3128" s="2">
        <v>0.78</v>
      </c>
      <c r="D3128" s="1" t="s">
        <v>266</v>
      </c>
      <c r="E3128" s="1">
        <v>85299049</v>
      </c>
      <c r="F3128" s="1" t="s">
        <v>266</v>
      </c>
      <c r="G3128" s="1" t="s">
        <v>274</v>
      </c>
      <c r="H3128" s="18">
        <v>37.4</v>
      </c>
      <c r="I3128" s="19">
        <f t="shared" si="157"/>
        <v>53.428571428571431</v>
      </c>
      <c r="J3128" s="19">
        <f t="shared" si="156"/>
        <v>62.333333333333336</v>
      </c>
      <c r="K3128" s="4"/>
    </row>
    <row r="3129" spans="1:11" x14ac:dyDescent="0.25">
      <c r="A3129" s="4" t="s">
        <v>264</v>
      </c>
      <c r="B3129" s="1" t="s">
        <v>2761</v>
      </c>
      <c r="C3129" s="2"/>
      <c r="D3129" s="1" t="s">
        <v>266</v>
      </c>
      <c r="E3129" s="1">
        <v>85299049</v>
      </c>
      <c r="F3129" s="1" t="s">
        <v>266</v>
      </c>
      <c r="G3129" s="1" t="s">
        <v>274</v>
      </c>
      <c r="H3129" s="18">
        <v>42.9</v>
      </c>
      <c r="I3129" s="19">
        <f t="shared" si="157"/>
        <v>61.285714285714285</v>
      </c>
      <c r="J3129" s="19">
        <f t="shared" si="156"/>
        <v>71.5</v>
      </c>
      <c r="K3129" s="4"/>
    </row>
    <row r="3130" spans="1:11" x14ac:dyDescent="0.25">
      <c r="A3130" s="4" t="s">
        <v>264</v>
      </c>
      <c r="B3130" s="1" t="s">
        <v>2762</v>
      </c>
      <c r="C3130" s="2"/>
      <c r="D3130" s="1" t="s">
        <v>266</v>
      </c>
      <c r="E3130" s="1">
        <v>85299049</v>
      </c>
      <c r="F3130" s="1" t="s">
        <v>266</v>
      </c>
      <c r="G3130" s="1" t="s">
        <v>274</v>
      </c>
      <c r="H3130" s="18">
        <v>27.5</v>
      </c>
      <c r="I3130" s="19">
        <f t="shared" si="157"/>
        <v>39.285714285714285</v>
      </c>
      <c r="J3130" s="19">
        <f t="shared" si="156"/>
        <v>45.833333333333336</v>
      </c>
      <c r="K3130" s="4"/>
    </row>
    <row r="3131" spans="1:11" x14ac:dyDescent="0.25">
      <c r="A3131" s="4" t="s">
        <v>264</v>
      </c>
      <c r="B3131" s="1" t="s">
        <v>2763</v>
      </c>
      <c r="C3131" s="2"/>
      <c r="D3131" s="1" t="s">
        <v>266</v>
      </c>
      <c r="E3131" s="1">
        <v>85299049</v>
      </c>
      <c r="F3131" s="1" t="s">
        <v>266</v>
      </c>
      <c r="G3131" s="1" t="s">
        <v>274</v>
      </c>
      <c r="H3131" s="18">
        <v>48.4</v>
      </c>
      <c r="I3131" s="19">
        <f t="shared" si="157"/>
        <v>69.142857142857139</v>
      </c>
      <c r="J3131" s="19">
        <f t="shared" si="156"/>
        <v>80.666666666666671</v>
      </c>
      <c r="K3131" s="4"/>
    </row>
    <row r="3132" spans="1:11" x14ac:dyDescent="0.25">
      <c r="A3132" s="4" t="s">
        <v>264</v>
      </c>
      <c r="B3132" s="21" t="s">
        <v>2764</v>
      </c>
      <c r="C3132" s="24">
        <v>0.57999999999999996</v>
      </c>
      <c r="D3132" s="21" t="s">
        <v>266</v>
      </c>
      <c r="E3132" s="21">
        <v>85299050</v>
      </c>
      <c r="F3132" s="21" t="s">
        <v>266</v>
      </c>
      <c r="G3132" s="21" t="s">
        <v>274</v>
      </c>
      <c r="H3132" s="22"/>
      <c r="I3132" s="23"/>
      <c r="J3132" s="23"/>
      <c r="K3132" s="4"/>
    </row>
    <row r="3133" spans="1:11" x14ac:dyDescent="0.25">
      <c r="A3133" s="4" t="s">
        <v>264</v>
      </c>
      <c r="B3133" s="1" t="s">
        <v>2765</v>
      </c>
      <c r="C3133" s="2"/>
      <c r="D3133" s="1" t="s">
        <v>266</v>
      </c>
      <c r="E3133" s="1">
        <v>85299049</v>
      </c>
      <c r="F3133" s="1" t="s">
        <v>266</v>
      </c>
      <c r="G3133" s="1" t="s">
        <v>274</v>
      </c>
      <c r="H3133" s="18">
        <v>72.599999999999994</v>
      </c>
      <c r="I3133" s="19">
        <f t="shared" ref="I3133:I3196" si="158">H3133/0.7</f>
        <v>103.71428571428571</v>
      </c>
      <c r="J3133" s="19">
        <f>H3133/0.6</f>
        <v>121</v>
      </c>
      <c r="K3133" s="4"/>
    </row>
    <row r="3134" spans="1:11" x14ac:dyDescent="0.25">
      <c r="A3134" s="4" t="s">
        <v>264</v>
      </c>
      <c r="B3134" s="1" t="s">
        <v>2766</v>
      </c>
      <c r="C3134" s="2"/>
      <c r="D3134" s="1" t="s">
        <v>266</v>
      </c>
      <c r="E3134" s="1">
        <v>85299049</v>
      </c>
      <c r="F3134" s="1" t="s">
        <v>266</v>
      </c>
      <c r="G3134" s="1" t="s">
        <v>274</v>
      </c>
      <c r="H3134" s="18">
        <v>50.160000000000004</v>
      </c>
      <c r="I3134" s="19">
        <f t="shared" si="158"/>
        <v>71.657142857142873</v>
      </c>
      <c r="J3134" s="19">
        <f>H3134/0.6</f>
        <v>83.600000000000009</v>
      </c>
      <c r="K3134" s="4"/>
    </row>
    <row r="3135" spans="1:11" x14ac:dyDescent="0.25">
      <c r="A3135" s="4" t="s">
        <v>264</v>
      </c>
      <c r="B3135" s="1" t="s">
        <v>2767</v>
      </c>
      <c r="C3135" s="2"/>
      <c r="D3135" s="1" t="s">
        <v>266</v>
      </c>
      <c r="E3135" s="1">
        <v>85443000</v>
      </c>
      <c r="F3135" s="1" t="s">
        <v>266</v>
      </c>
      <c r="G3135" s="1" t="s">
        <v>274</v>
      </c>
      <c r="H3135" s="20">
        <v>16.5</v>
      </c>
      <c r="I3135" s="19">
        <f t="shared" si="158"/>
        <v>23.571428571428573</v>
      </c>
      <c r="J3135" s="19">
        <f>IF(H3135&gt;=90,(H3135/0.7),(H3135/0.6))</f>
        <v>27.5</v>
      </c>
      <c r="K3135" s="4"/>
    </row>
    <row r="3136" spans="1:11" x14ac:dyDescent="0.25">
      <c r="A3136" s="4" t="s">
        <v>264</v>
      </c>
      <c r="B3136" s="1" t="s">
        <v>2768</v>
      </c>
      <c r="C3136" s="2"/>
      <c r="D3136" s="1" t="s">
        <v>266</v>
      </c>
      <c r="E3136" s="1">
        <v>85443000</v>
      </c>
      <c r="F3136" s="1" t="s">
        <v>266</v>
      </c>
      <c r="G3136" s="1" t="s">
        <v>274</v>
      </c>
      <c r="H3136" s="20">
        <v>17.600000000000001</v>
      </c>
      <c r="I3136" s="19">
        <f t="shared" si="158"/>
        <v>25.142857142857146</v>
      </c>
      <c r="J3136" s="19">
        <f>IF(H3136&gt;=90,(H3136/0.7),(H3136/0.6))</f>
        <v>29.333333333333336</v>
      </c>
      <c r="K3136" s="4"/>
    </row>
    <row r="3137" spans="1:11" x14ac:dyDescent="0.25">
      <c r="A3137" s="4" t="s">
        <v>264</v>
      </c>
      <c r="B3137" s="1" t="s">
        <v>2769</v>
      </c>
      <c r="C3137" s="2"/>
      <c r="D3137" s="1" t="s">
        <v>266</v>
      </c>
      <c r="E3137" s="1">
        <v>85443000</v>
      </c>
      <c r="F3137" s="1" t="s">
        <v>266</v>
      </c>
      <c r="G3137" s="1" t="s">
        <v>274</v>
      </c>
      <c r="H3137" s="20">
        <v>16.5</v>
      </c>
      <c r="I3137" s="19">
        <f t="shared" si="158"/>
        <v>23.571428571428573</v>
      </c>
      <c r="J3137" s="19">
        <f>IF(H3137&gt;=90,(H3137/0.7),(H3137/0.6))</f>
        <v>27.5</v>
      </c>
      <c r="K3137" s="4"/>
    </row>
    <row r="3138" spans="1:11" x14ac:dyDescent="0.25">
      <c r="A3138" s="4" t="s">
        <v>264</v>
      </c>
      <c r="B3138" s="1" t="s">
        <v>2770</v>
      </c>
      <c r="C3138" s="2"/>
      <c r="D3138" s="1" t="s">
        <v>266</v>
      </c>
      <c r="E3138" s="1">
        <v>85443000</v>
      </c>
      <c r="F3138" s="1" t="s">
        <v>266</v>
      </c>
      <c r="G3138" s="1" t="s">
        <v>274</v>
      </c>
      <c r="H3138" s="20">
        <v>26.4</v>
      </c>
      <c r="I3138" s="19">
        <f t="shared" si="158"/>
        <v>37.714285714285715</v>
      </c>
      <c r="J3138" s="19">
        <f>IF(H3138&gt;=90,(H3138/0.7),(H3138/0.6))</f>
        <v>44</v>
      </c>
      <c r="K3138" s="4"/>
    </row>
    <row r="3139" spans="1:11" x14ac:dyDescent="0.25">
      <c r="A3139" s="4" t="s">
        <v>264</v>
      </c>
      <c r="B3139" s="1" t="s">
        <v>2771</v>
      </c>
      <c r="C3139" s="2"/>
      <c r="D3139" s="1" t="s">
        <v>266</v>
      </c>
      <c r="E3139" s="1">
        <v>85443000</v>
      </c>
      <c r="F3139" s="1" t="s">
        <v>266</v>
      </c>
      <c r="G3139" s="1" t="s">
        <v>2772</v>
      </c>
      <c r="H3139" s="20">
        <v>16.5</v>
      </c>
      <c r="I3139" s="19">
        <f t="shared" si="158"/>
        <v>23.571428571428573</v>
      </c>
      <c r="J3139" s="19">
        <f>IF(H3139&gt;=90,(H3139/0.7),(H3139/0.6))</f>
        <v>27.5</v>
      </c>
      <c r="K3139" s="4"/>
    </row>
    <row r="3140" spans="1:11" x14ac:dyDescent="0.25">
      <c r="A3140" s="4" t="s">
        <v>264</v>
      </c>
      <c r="B3140" s="1" t="s">
        <v>2773</v>
      </c>
      <c r="C3140" s="2"/>
      <c r="D3140" s="1" t="s">
        <v>266</v>
      </c>
      <c r="E3140" s="1">
        <v>85443000</v>
      </c>
      <c r="F3140" s="1" t="s">
        <v>266</v>
      </c>
      <c r="G3140" s="1" t="s">
        <v>2774</v>
      </c>
      <c r="H3140" s="18">
        <v>3.2230000000000003</v>
      </c>
      <c r="I3140" s="19">
        <f t="shared" si="158"/>
        <v>4.604285714285715</v>
      </c>
      <c r="J3140" s="19">
        <f t="shared" ref="J3140:J3171" si="159">H3140/0.6</f>
        <v>5.371666666666667</v>
      </c>
      <c r="K3140" s="4"/>
    </row>
    <row r="3141" spans="1:11" x14ac:dyDescent="0.25">
      <c r="A3141" s="4" t="s">
        <v>264</v>
      </c>
      <c r="B3141" s="1" t="s">
        <v>2775</v>
      </c>
      <c r="C3141" s="8"/>
      <c r="D3141" s="1" t="s">
        <v>266</v>
      </c>
      <c r="E3141" s="1">
        <v>85443000</v>
      </c>
      <c r="F3141" s="3" t="s">
        <v>266</v>
      </c>
      <c r="G3141" s="3" t="s">
        <v>2776</v>
      </c>
      <c r="H3141" s="18">
        <v>4.95</v>
      </c>
      <c r="I3141" s="19">
        <f t="shared" si="158"/>
        <v>7.0714285714285721</v>
      </c>
      <c r="J3141" s="19">
        <f t="shared" si="159"/>
        <v>8.25</v>
      </c>
      <c r="K3141" s="4"/>
    </row>
    <row r="3142" spans="1:11" x14ac:dyDescent="0.25">
      <c r="A3142" s="4" t="s">
        <v>264</v>
      </c>
      <c r="B3142" s="1" t="s">
        <v>2777</v>
      </c>
      <c r="C3142" s="8"/>
      <c r="D3142" s="1" t="s">
        <v>266</v>
      </c>
      <c r="E3142" s="1">
        <v>85443000</v>
      </c>
      <c r="F3142" s="3" t="s">
        <v>266</v>
      </c>
      <c r="G3142" s="3" t="s">
        <v>2776</v>
      </c>
      <c r="H3142" s="18">
        <v>7.5350000000000001</v>
      </c>
      <c r="I3142" s="19">
        <f t="shared" si="158"/>
        <v>10.764285714285716</v>
      </c>
      <c r="J3142" s="19">
        <f t="shared" si="159"/>
        <v>12.558333333333334</v>
      </c>
      <c r="K3142" s="4"/>
    </row>
    <row r="3143" spans="1:11" x14ac:dyDescent="0.25">
      <c r="A3143" s="4" t="s">
        <v>264</v>
      </c>
      <c r="B3143" s="1" t="s">
        <v>2778</v>
      </c>
      <c r="C3143" s="2"/>
      <c r="D3143" s="1" t="s">
        <v>266</v>
      </c>
      <c r="E3143" s="1">
        <v>85443000</v>
      </c>
      <c r="F3143" s="1" t="s">
        <v>266</v>
      </c>
      <c r="G3143" s="1" t="s">
        <v>2776</v>
      </c>
      <c r="H3143" s="18">
        <v>1.617</v>
      </c>
      <c r="I3143" s="19">
        <f t="shared" si="158"/>
        <v>2.31</v>
      </c>
      <c r="J3143" s="19">
        <f t="shared" si="159"/>
        <v>2.6950000000000003</v>
      </c>
      <c r="K3143" s="4"/>
    </row>
    <row r="3144" spans="1:11" x14ac:dyDescent="0.25">
      <c r="A3144" s="4" t="s">
        <v>264</v>
      </c>
      <c r="B3144" s="1" t="s">
        <v>2779</v>
      </c>
      <c r="C3144" s="2"/>
      <c r="D3144" s="1" t="s">
        <v>266</v>
      </c>
      <c r="E3144" s="1">
        <v>85443000</v>
      </c>
      <c r="F3144" s="1" t="s">
        <v>266</v>
      </c>
      <c r="G3144" s="1" t="s">
        <v>2776</v>
      </c>
      <c r="H3144" s="18">
        <v>4.3010000000000002</v>
      </c>
      <c r="I3144" s="19">
        <f t="shared" si="158"/>
        <v>6.144285714285715</v>
      </c>
      <c r="J3144" s="19">
        <f t="shared" si="159"/>
        <v>7.1683333333333339</v>
      </c>
      <c r="K3144" s="4"/>
    </row>
    <row r="3145" spans="1:11" x14ac:dyDescent="0.25">
      <c r="A3145" s="4" t="s">
        <v>264</v>
      </c>
      <c r="B3145" s="1" t="s">
        <v>2780</v>
      </c>
      <c r="C3145" s="2"/>
      <c r="D3145" s="1" t="s">
        <v>266</v>
      </c>
      <c r="E3145" s="1">
        <v>85299049</v>
      </c>
      <c r="F3145" s="1" t="s">
        <v>266</v>
      </c>
      <c r="G3145" s="1" t="s">
        <v>2776</v>
      </c>
      <c r="H3145" s="18">
        <v>38.719114966666659</v>
      </c>
      <c r="I3145" s="19">
        <f t="shared" si="158"/>
        <v>55.313021380952371</v>
      </c>
      <c r="J3145" s="19">
        <f t="shared" si="159"/>
        <v>64.531858277777772</v>
      </c>
      <c r="K3145" s="4"/>
    </row>
    <row r="3146" spans="1:11" x14ac:dyDescent="0.25">
      <c r="A3146" s="4" t="s">
        <v>264</v>
      </c>
      <c r="B3146" s="1" t="s">
        <v>2781</v>
      </c>
      <c r="C3146" s="2"/>
      <c r="D3146" s="1" t="s">
        <v>266</v>
      </c>
      <c r="E3146" s="1">
        <v>85299049</v>
      </c>
      <c r="F3146" s="1" t="s">
        <v>266</v>
      </c>
      <c r="G3146" s="1" t="s">
        <v>2776</v>
      </c>
      <c r="H3146" s="18">
        <v>26.95</v>
      </c>
      <c r="I3146" s="19">
        <f t="shared" si="158"/>
        <v>38.5</v>
      </c>
      <c r="J3146" s="19">
        <f t="shared" si="159"/>
        <v>44.916666666666664</v>
      </c>
      <c r="K3146" s="4"/>
    </row>
    <row r="3147" spans="1:11" x14ac:dyDescent="0.25">
      <c r="A3147" s="4" t="s">
        <v>264</v>
      </c>
      <c r="B3147" s="1" t="s">
        <v>2782</v>
      </c>
      <c r="C3147" s="2"/>
      <c r="D3147" s="1" t="s">
        <v>266</v>
      </c>
      <c r="E3147" s="1">
        <v>85299049</v>
      </c>
      <c r="F3147" s="1" t="s">
        <v>266</v>
      </c>
      <c r="G3147" s="1" t="s">
        <v>2776</v>
      </c>
      <c r="H3147" s="18">
        <v>32.329000000000001</v>
      </c>
      <c r="I3147" s="19">
        <f t="shared" si="158"/>
        <v>46.184285714285721</v>
      </c>
      <c r="J3147" s="19">
        <f t="shared" si="159"/>
        <v>53.881666666666668</v>
      </c>
      <c r="K3147" s="4"/>
    </row>
    <row r="3148" spans="1:11" x14ac:dyDescent="0.25">
      <c r="A3148" s="4" t="s">
        <v>264</v>
      </c>
      <c r="B3148" s="1" t="s">
        <v>2783</v>
      </c>
      <c r="C3148" s="2"/>
      <c r="D3148" s="1" t="s">
        <v>266</v>
      </c>
      <c r="E3148" s="1">
        <v>85299049</v>
      </c>
      <c r="F3148" s="1" t="s">
        <v>266</v>
      </c>
      <c r="G3148" s="1" t="s">
        <v>2776</v>
      </c>
      <c r="H3148" s="18">
        <v>36.809696666666667</v>
      </c>
      <c r="I3148" s="19">
        <f t="shared" si="158"/>
        <v>52.585280952380955</v>
      </c>
      <c r="J3148" s="19">
        <f t="shared" si="159"/>
        <v>61.349494444444446</v>
      </c>
      <c r="K3148" s="4"/>
    </row>
    <row r="3149" spans="1:11" x14ac:dyDescent="0.25">
      <c r="A3149" s="4" t="s">
        <v>264</v>
      </c>
      <c r="B3149" s="1" t="s">
        <v>2784</v>
      </c>
      <c r="C3149" s="2"/>
      <c r="D3149" s="1" t="s">
        <v>266</v>
      </c>
      <c r="E3149" s="1">
        <v>85299049</v>
      </c>
      <c r="F3149" s="1" t="s">
        <v>266</v>
      </c>
      <c r="G3149" s="1" t="s">
        <v>2776</v>
      </c>
      <c r="H3149" s="18">
        <v>26.4</v>
      </c>
      <c r="I3149" s="19">
        <f t="shared" si="158"/>
        <v>37.714285714285715</v>
      </c>
      <c r="J3149" s="19">
        <f t="shared" si="159"/>
        <v>44</v>
      </c>
      <c r="K3149" s="4"/>
    </row>
    <row r="3150" spans="1:11" x14ac:dyDescent="0.25">
      <c r="A3150" s="4" t="s">
        <v>264</v>
      </c>
      <c r="B3150" s="1" t="s">
        <v>2785</v>
      </c>
      <c r="C3150" s="2"/>
      <c r="D3150" s="1" t="s">
        <v>266</v>
      </c>
      <c r="E3150" s="1">
        <v>85299049</v>
      </c>
      <c r="F3150" s="1" t="s">
        <v>266</v>
      </c>
      <c r="G3150" s="1" t="s">
        <v>2776</v>
      </c>
      <c r="H3150" s="18">
        <v>26.95</v>
      </c>
      <c r="I3150" s="19">
        <f t="shared" si="158"/>
        <v>38.5</v>
      </c>
      <c r="J3150" s="19">
        <f t="shared" si="159"/>
        <v>44.916666666666664</v>
      </c>
      <c r="K3150" s="4"/>
    </row>
    <row r="3151" spans="1:11" x14ac:dyDescent="0.25">
      <c r="A3151" s="4" t="s">
        <v>264</v>
      </c>
      <c r="B3151" s="1" t="s">
        <v>2786</v>
      </c>
      <c r="C3151" s="2"/>
      <c r="D3151" s="1" t="s">
        <v>266</v>
      </c>
      <c r="E3151" s="1">
        <v>85299049</v>
      </c>
      <c r="F3151" s="1" t="s">
        <v>266</v>
      </c>
      <c r="G3151" s="1" t="s">
        <v>2776</v>
      </c>
      <c r="H3151" s="18">
        <v>12.375</v>
      </c>
      <c r="I3151" s="19">
        <f t="shared" si="158"/>
        <v>17.678571428571431</v>
      </c>
      <c r="J3151" s="19">
        <f t="shared" si="159"/>
        <v>20.625</v>
      </c>
      <c r="K3151" s="4"/>
    </row>
    <row r="3152" spans="1:11" x14ac:dyDescent="0.25">
      <c r="A3152" s="4" t="s">
        <v>264</v>
      </c>
      <c r="B3152" s="1" t="s">
        <v>2787</v>
      </c>
      <c r="C3152" s="2"/>
      <c r="D3152" s="1" t="s">
        <v>266</v>
      </c>
      <c r="E3152" s="1">
        <v>85299049</v>
      </c>
      <c r="F3152" s="1" t="s">
        <v>266</v>
      </c>
      <c r="G3152" s="1" t="s">
        <v>2776</v>
      </c>
      <c r="H3152" s="18">
        <v>31.9</v>
      </c>
      <c r="I3152" s="19">
        <f t="shared" si="158"/>
        <v>45.571428571428569</v>
      </c>
      <c r="J3152" s="19">
        <f t="shared" si="159"/>
        <v>53.166666666666664</v>
      </c>
      <c r="K3152" s="4"/>
    </row>
    <row r="3153" spans="1:11" x14ac:dyDescent="0.25">
      <c r="A3153" s="4" t="s">
        <v>264</v>
      </c>
      <c r="B3153" s="1" t="s">
        <v>2788</v>
      </c>
      <c r="C3153" s="2"/>
      <c r="D3153" s="1" t="s">
        <v>266</v>
      </c>
      <c r="E3153" s="1">
        <v>85299049</v>
      </c>
      <c r="F3153" s="1" t="s">
        <v>266</v>
      </c>
      <c r="G3153" s="1" t="s">
        <v>2776</v>
      </c>
      <c r="H3153" s="18">
        <v>12.375</v>
      </c>
      <c r="I3153" s="19">
        <f t="shared" si="158"/>
        <v>17.678571428571431</v>
      </c>
      <c r="J3153" s="19">
        <f t="shared" si="159"/>
        <v>20.625</v>
      </c>
      <c r="K3153" s="4"/>
    </row>
    <row r="3154" spans="1:11" x14ac:dyDescent="0.25">
      <c r="A3154" s="4" t="s">
        <v>264</v>
      </c>
      <c r="B3154" s="1" t="s">
        <v>2789</v>
      </c>
      <c r="C3154" s="2"/>
      <c r="D3154" s="1" t="s">
        <v>266</v>
      </c>
      <c r="E3154" s="1">
        <v>85299049</v>
      </c>
      <c r="F3154" s="1" t="s">
        <v>266</v>
      </c>
      <c r="G3154" s="1" t="s">
        <v>2776</v>
      </c>
      <c r="H3154" s="18">
        <v>13.475</v>
      </c>
      <c r="I3154" s="19">
        <f t="shared" si="158"/>
        <v>19.25</v>
      </c>
      <c r="J3154" s="19">
        <f t="shared" si="159"/>
        <v>22.458333333333332</v>
      </c>
      <c r="K3154" s="4"/>
    </row>
    <row r="3155" spans="1:11" x14ac:dyDescent="0.25">
      <c r="A3155" s="4" t="s">
        <v>264</v>
      </c>
      <c r="B3155" s="1" t="s">
        <v>2790</v>
      </c>
      <c r="C3155" s="2"/>
      <c r="D3155" s="1" t="s">
        <v>266</v>
      </c>
      <c r="E3155" s="1">
        <v>85299049</v>
      </c>
      <c r="F3155" s="1" t="s">
        <v>266</v>
      </c>
      <c r="G3155" s="1" t="s">
        <v>2776</v>
      </c>
      <c r="H3155" s="18">
        <v>38.689682699999992</v>
      </c>
      <c r="I3155" s="19">
        <f t="shared" si="158"/>
        <v>55.270975285714279</v>
      </c>
      <c r="J3155" s="19">
        <f t="shared" si="159"/>
        <v>64.482804499999986</v>
      </c>
      <c r="K3155" s="4"/>
    </row>
    <row r="3156" spans="1:11" x14ac:dyDescent="0.25">
      <c r="A3156" s="4" t="s">
        <v>264</v>
      </c>
      <c r="B3156" s="1" t="s">
        <v>2791</v>
      </c>
      <c r="C3156" s="2"/>
      <c r="D3156" s="1" t="s">
        <v>266</v>
      </c>
      <c r="E3156" s="1">
        <v>85299049</v>
      </c>
      <c r="F3156" s="1" t="s">
        <v>266</v>
      </c>
      <c r="G3156" s="1" t="s">
        <v>2776</v>
      </c>
      <c r="H3156" s="18">
        <v>16.5</v>
      </c>
      <c r="I3156" s="19">
        <f t="shared" si="158"/>
        <v>23.571428571428573</v>
      </c>
      <c r="J3156" s="19">
        <f t="shared" si="159"/>
        <v>27.5</v>
      </c>
      <c r="K3156" s="4"/>
    </row>
    <row r="3157" spans="1:11" x14ac:dyDescent="0.25">
      <c r="A3157" s="4" t="s">
        <v>264</v>
      </c>
      <c r="B3157" s="1" t="s">
        <v>2792</v>
      </c>
      <c r="C3157" s="2"/>
      <c r="D3157" s="1" t="s">
        <v>266</v>
      </c>
      <c r="E3157" s="1">
        <v>85299049</v>
      </c>
      <c r="F3157" s="1" t="s">
        <v>266</v>
      </c>
      <c r="G3157" s="1" t="s">
        <v>2776</v>
      </c>
      <c r="H3157" s="18">
        <v>26.95</v>
      </c>
      <c r="I3157" s="19">
        <f t="shared" si="158"/>
        <v>38.5</v>
      </c>
      <c r="J3157" s="19">
        <f t="shared" si="159"/>
        <v>44.916666666666664</v>
      </c>
      <c r="K3157" s="4"/>
    </row>
    <row r="3158" spans="1:11" x14ac:dyDescent="0.25">
      <c r="A3158" s="4" t="s">
        <v>264</v>
      </c>
      <c r="B3158" s="1" t="s">
        <v>2793</v>
      </c>
      <c r="C3158" s="2"/>
      <c r="D3158" s="1" t="s">
        <v>266</v>
      </c>
      <c r="E3158" s="1">
        <v>85299049</v>
      </c>
      <c r="F3158" s="1" t="s">
        <v>266</v>
      </c>
      <c r="G3158" s="1" t="s">
        <v>2776</v>
      </c>
      <c r="H3158" s="18">
        <v>26.95</v>
      </c>
      <c r="I3158" s="19">
        <f t="shared" si="158"/>
        <v>38.5</v>
      </c>
      <c r="J3158" s="19">
        <f t="shared" si="159"/>
        <v>44.916666666666664</v>
      </c>
      <c r="K3158" s="4"/>
    </row>
    <row r="3159" spans="1:11" x14ac:dyDescent="0.25">
      <c r="A3159" s="4" t="s">
        <v>264</v>
      </c>
      <c r="B3159" s="1" t="s">
        <v>2794</v>
      </c>
      <c r="C3159" s="2"/>
      <c r="D3159" s="1" t="s">
        <v>266</v>
      </c>
      <c r="E3159" s="1">
        <v>85299049</v>
      </c>
      <c r="F3159" s="1" t="s">
        <v>266</v>
      </c>
      <c r="G3159" s="1" t="s">
        <v>2776</v>
      </c>
      <c r="H3159" s="18">
        <v>10.768999999999998</v>
      </c>
      <c r="I3159" s="19">
        <f t="shared" si="158"/>
        <v>15.384285714285713</v>
      </c>
      <c r="J3159" s="19">
        <f t="shared" si="159"/>
        <v>17.948333333333331</v>
      </c>
      <c r="K3159" s="4"/>
    </row>
    <row r="3160" spans="1:11" x14ac:dyDescent="0.25">
      <c r="A3160" s="4" t="s">
        <v>264</v>
      </c>
      <c r="B3160" s="1" t="s">
        <v>2795</v>
      </c>
      <c r="C3160" s="2"/>
      <c r="D3160" s="1" t="s">
        <v>266</v>
      </c>
      <c r="E3160" s="1">
        <v>85299049</v>
      </c>
      <c r="F3160" s="1" t="s">
        <v>266</v>
      </c>
      <c r="G3160" s="1" t="s">
        <v>2776</v>
      </c>
      <c r="H3160" s="18">
        <v>14.003</v>
      </c>
      <c r="I3160" s="19">
        <f t="shared" si="158"/>
        <v>20.004285714285714</v>
      </c>
      <c r="J3160" s="19">
        <f t="shared" si="159"/>
        <v>23.338333333333335</v>
      </c>
      <c r="K3160" s="4"/>
    </row>
    <row r="3161" spans="1:11" x14ac:dyDescent="0.25">
      <c r="A3161" s="4" t="s">
        <v>264</v>
      </c>
      <c r="B3161" s="1" t="s">
        <v>2796</v>
      </c>
      <c r="C3161" s="2"/>
      <c r="D3161" s="1" t="s">
        <v>266</v>
      </c>
      <c r="E3161" s="1">
        <v>85299049</v>
      </c>
      <c r="F3161" s="1" t="s">
        <v>266</v>
      </c>
      <c r="G3161" s="1" t="s">
        <v>2776</v>
      </c>
      <c r="H3161" s="18">
        <v>15.081000000000001</v>
      </c>
      <c r="I3161" s="19">
        <f t="shared" si="158"/>
        <v>21.544285714285717</v>
      </c>
      <c r="J3161" s="19">
        <f t="shared" si="159"/>
        <v>25.135000000000002</v>
      </c>
      <c r="K3161" s="4"/>
    </row>
    <row r="3162" spans="1:11" x14ac:dyDescent="0.25">
      <c r="A3162" s="4" t="s">
        <v>264</v>
      </c>
      <c r="B3162" s="1" t="s">
        <v>2797</v>
      </c>
      <c r="C3162" s="2"/>
      <c r="D3162" s="1" t="s">
        <v>266</v>
      </c>
      <c r="E3162" s="1">
        <v>85299049</v>
      </c>
      <c r="F3162" s="1" t="s">
        <v>266</v>
      </c>
      <c r="G3162" s="1" t="s">
        <v>2776</v>
      </c>
      <c r="H3162" s="18">
        <v>26.95</v>
      </c>
      <c r="I3162" s="19">
        <f t="shared" si="158"/>
        <v>38.5</v>
      </c>
      <c r="J3162" s="19">
        <f t="shared" si="159"/>
        <v>44.916666666666664</v>
      </c>
      <c r="K3162" s="4"/>
    </row>
    <row r="3163" spans="1:11" x14ac:dyDescent="0.25">
      <c r="A3163" s="4" t="s">
        <v>264</v>
      </c>
      <c r="B3163" s="1" t="s">
        <v>2798</v>
      </c>
      <c r="C3163" s="2"/>
      <c r="D3163" s="1" t="s">
        <v>266</v>
      </c>
      <c r="E3163" s="1">
        <v>85299049</v>
      </c>
      <c r="F3163" s="1" t="s">
        <v>266</v>
      </c>
      <c r="G3163" s="1" t="s">
        <v>2776</v>
      </c>
      <c r="H3163" s="18">
        <v>32.339999999999996</v>
      </c>
      <c r="I3163" s="19">
        <f t="shared" si="158"/>
        <v>46.199999999999996</v>
      </c>
      <c r="J3163" s="19">
        <f t="shared" si="159"/>
        <v>53.9</v>
      </c>
      <c r="K3163" s="4"/>
    </row>
    <row r="3164" spans="1:11" x14ac:dyDescent="0.25">
      <c r="A3164" s="4" t="s">
        <v>264</v>
      </c>
      <c r="B3164" s="1" t="s">
        <v>2799</v>
      </c>
      <c r="C3164" s="2"/>
      <c r="D3164" s="1" t="s">
        <v>266</v>
      </c>
      <c r="E3164" s="1">
        <v>85299049</v>
      </c>
      <c r="F3164" s="1" t="s">
        <v>266</v>
      </c>
      <c r="G3164" s="1" t="s">
        <v>2776</v>
      </c>
      <c r="H3164" s="18">
        <v>26.95</v>
      </c>
      <c r="I3164" s="19">
        <f t="shared" si="158"/>
        <v>38.5</v>
      </c>
      <c r="J3164" s="19">
        <f t="shared" si="159"/>
        <v>44.916666666666664</v>
      </c>
      <c r="K3164" s="4"/>
    </row>
    <row r="3165" spans="1:11" x14ac:dyDescent="0.25">
      <c r="A3165" s="4" t="s">
        <v>264</v>
      </c>
      <c r="B3165" s="1" t="s">
        <v>2800</v>
      </c>
      <c r="C3165" s="2"/>
      <c r="D3165" s="1" t="s">
        <v>266</v>
      </c>
      <c r="E3165" s="1">
        <v>85299049</v>
      </c>
      <c r="F3165" s="1" t="s">
        <v>266</v>
      </c>
      <c r="G3165" s="1" t="s">
        <v>2776</v>
      </c>
      <c r="H3165" s="18">
        <v>20.481999999999999</v>
      </c>
      <c r="I3165" s="19">
        <f t="shared" si="158"/>
        <v>29.26</v>
      </c>
      <c r="J3165" s="19">
        <f t="shared" si="159"/>
        <v>34.13666666666667</v>
      </c>
      <c r="K3165" s="4"/>
    </row>
    <row r="3166" spans="1:11" x14ac:dyDescent="0.25">
      <c r="A3166" s="4" t="s">
        <v>264</v>
      </c>
      <c r="B3166" s="1" t="s">
        <v>2801</v>
      </c>
      <c r="C3166" s="2"/>
      <c r="D3166" s="1" t="s">
        <v>266</v>
      </c>
      <c r="E3166" s="1">
        <v>85299049</v>
      </c>
      <c r="F3166" s="1" t="s">
        <v>266</v>
      </c>
      <c r="G3166" s="1" t="s">
        <v>2776</v>
      </c>
      <c r="H3166" s="18">
        <v>12.65</v>
      </c>
      <c r="I3166" s="19">
        <f t="shared" si="158"/>
        <v>18.071428571428573</v>
      </c>
      <c r="J3166" s="19">
        <f t="shared" si="159"/>
        <v>21.083333333333336</v>
      </c>
      <c r="K3166" s="4"/>
    </row>
    <row r="3167" spans="1:11" x14ac:dyDescent="0.25">
      <c r="A3167" s="4" t="s">
        <v>264</v>
      </c>
      <c r="B3167" s="1" t="s">
        <v>2802</v>
      </c>
      <c r="C3167" s="2"/>
      <c r="D3167" s="1" t="s">
        <v>266</v>
      </c>
      <c r="E3167" s="1">
        <v>85299049</v>
      </c>
      <c r="F3167" s="1" t="s">
        <v>266</v>
      </c>
      <c r="G3167" s="1" t="s">
        <v>2776</v>
      </c>
      <c r="H3167" s="18">
        <v>26.95</v>
      </c>
      <c r="I3167" s="19">
        <f t="shared" si="158"/>
        <v>38.5</v>
      </c>
      <c r="J3167" s="19">
        <f t="shared" si="159"/>
        <v>44.916666666666664</v>
      </c>
      <c r="K3167" s="4"/>
    </row>
    <row r="3168" spans="1:11" x14ac:dyDescent="0.25">
      <c r="A3168" s="4" t="s">
        <v>264</v>
      </c>
      <c r="B3168" s="1" t="s">
        <v>2803</v>
      </c>
      <c r="C3168" s="2"/>
      <c r="D3168" s="1" t="s">
        <v>266</v>
      </c>
      <c r="E3168" s="1">
        <v>85299049</v>
      </c>
      <c r="F3168" s="1" t="s">
        <v>266</v>
      </c>
      <c r="G3168" s="1" t="s">
        <v>2776</v>
      </c>
      <c r="H3168" s="18">
        <v>36.652000000000001</v>
      </c>
      <c r="I3168" s="19">
        <f t="shared" si="158"/>
        <v>52.360000000000007</v>
      </c>
      <c r="J3168" s="19">
        <f t="shared" si="159"/>
        <v>61.086666666666673</v>
      </c>
      <c r="K3168" s="4"/>
    </row>
    <row r="3169" spans="1:11" x14ac:dyDescent="0.25">
      <c r="A3169" s="4" t="s">
        <v>264</v>
      </c>
      <c r="B3169" s="1" t="s">
        <v>2804</v>
      </c>
      <c r="C3169" s="2"/>
      <c r="D3169" s="1" t="s">
        <v>266</v>
      </c>
      <c r="E3169" s="1">
        <v>85299049</v>
      </c>
      <c r="F3169" s="1" t="s">
        <v>266</v>
      </c>
      <c r="G3169" s="1" t="s">
        <v>2776</v>
      </c>
      <c r="H3169" s="18">
        <v>36.652000000000001</v>
      </c>
      <c r="I3169" s="19">
        <f t="shared" si="158"/>
        <v>52.360000000000007</v>
      </c>
      <c r="J3169" s="19">
        <f t="shared" si="159"/>
        <v>61.086666666666673</v>
      </c>
      <c r="K3169" s="4"/>
    </row>
    <row r="3170" spans="1:11" x14ac:dyDescent="0.25">
      <c r="A3170" s="4" t="s">
        <v>264</v>
      </c>
      <c r="B3170" s="1" t="s">
        <v>2805</v>
      </c>
      <c r="C3170" s="2"/>
      <c r="D3170" s="1" t="s">
        <v>266</v>
      </c>
      <c r="E3170" s="1">
        <v>85299049</v>
      </c>
      <c r="F3170" s="1" t="s">
        <v>266</v>
      </c>
      <c r="G3170" s="1" t="s">
        <v>2776</v>
      </c>
      <c r="H3170" s="18">
        <v>26.95</v>
      </c>
      <c r="I3170" s="19">
        <f t="shared" si="158"/>
        <v>38.5</v>
      </c>
      <c r="J3170" s="19">
        <f t="shared" si="159"/>
        <v>44.916666666666664</v>
      </c>
      <c r="K3170" s="4"/>
    </row>
    <row r="3171" spans="1:11" x14ac:dyDescent="0.25">
      <c r="A3171" s="4" t="s">
        <v>264</v>
      </c>
      <c r="B3171" s="1" t="s">
        <v>2806</v>
      </c>
      <c r="C3171" s="2"/>
      <c r="D3171" s="1" t="s">
        <v>266</v>
      </c>
      <c r="E3171" s="1">
        <v>85299049</v>
      </c>
      <c r="F3171" s="1" t="s">
        <v>266</v>
      </c>
      <c r="G3171" s="1" t="s">
        <v>2776</v>
      </c>
      <c r="H3171" s="18">
        <v>15.07</v>
      </c>
      <c r="I3171" s="19">
        <f t="shared" si="158"/>
        <v>21.528571428571432</v>
      </c>
      <c r="J3171" s="19">
        <f t="shared" si="159"/>
        <v>25.116666666666667</v>
      </c>
      <c r="K3171" s="4"/>
    </row>
    <row r="3172" spans="1:11" x14ac:dyDescent="0.25">
      <c r="A3172" s="4" t="s">
        <v>264</v>
      </c>
      <c r="B3172" s="1" t="s">
        <v>2807</v>
      </c>
      <c r="C3172" s="2"/>
      <c r="D3172" s="1" t="s">
        <v>266</v>
      </c>
      <c r="E3172" s="1">
        <v>85299049</v>
      </c>
      <c r="F3172" s="1" t="s">
        <v>266</v>
      </c>
      <c r="G3172" s="1" t="s">
        <v>2776</v>
      </c>
      <c r="H3172" s="18">
        <v>23.715999999999998</v>
      </c>
      <c r="I3172" s="19">
        <f t="shared" si="158"/>
        <v>33.879999999999995</v>
      </c>
      <c r="J3172" s="19">
        <f t="shared" ref="J3172:J3203" si="160">H3172/0.6</f>
        <v>39.526666666666664</v>
      </c>
      <c r="K3172" s="4"/>
    </row>
    <row r="3173" spans="1:11" x14ac:dyDescent="0.25">
      <c r="A3173" s="4" t="s">
        <v>264</v>
      </c>
      <c r="B3173" s="1" t="s">
        <v>2808</v>
      </c>
      <c r="C3173" s="2"/>
      <c r="D3173" s="1" t="s">
        <v>266</v>
      </c>
      <c r="E3173" s="1">
        <v>85299049</v>
      </c>
      <c r="F3173" s="1" t="s">
        <v>266</v>
      </c>
      <c r="G3173" s="1" t="s">
        <v>2776</v>
      </c>
      <c r="H3173" s="18">
        <v>26.95</v>
      </c>
      <c r="I3173" s="19">
        <f t="shared" si="158"/>
        <v>38.5</v>
      </c>
      <c r="J3173" s="19">
        <f t="shared" si="160"/>
        <v>44.916666666666664</v>
      </c>
      <c r="K3173" s="4"/>
    </row>
    <row r="3174" spans="1:11" x14ac:dyDescent="0.25">
      <c r="A3174" s="4" t="s">
        <v>264</v>
      </c>
      <c r="B3174" s="1" t="s">
        <v>2809</v>
      </c>
      <c r="C3174" s="2"/>
      <c r="D3174" s="1" t="s">
        <v>266</v>
      </c>
      <c r="E3174" s="1">
        <v>85299049</v>
      </c>
      <c r="F3174" s="1" t="s">
        <v>266</v>
      </c>
      <c r="G3174" s="1" t="s">
        <v>2776</v>
      </c>
      <c r="H3174" s="18">
        <v>7.7</v>
      </c>
      <c r="I3174" s="19">
        <f t="shared" si="158"/>
        <v>11.000000000000002</v>
      </c>
      <c r="J3174" s="19">
        <f t="shared" si="160"/>
        <v>12.833333333333334</v>
      </c>
      <c r="K3174" s="4"/>
    </row>
    <row r="3175" spans="1:11" x14ac:dyDescent="0.25">
      <c r="A3175" s="4" t="s">
        <v>264</v>
      </c>
      <c r="B3175" s="1" t="s">
        <v>2810</v>
      </c>
      <c r="C3175" s="2"/>
      <c r="D3175" s="1" t="s">
        <v>266</v>
      </c>
      <c r="E3175" s="1">
        <v>85299049</v>
      </c>
      <c r="F3175" s="1" t="s">
        <v>266</v>
      </c>
      <c r="G3175" s="1" t="s">
        <v>2776</v>
      </c>
      <c r="H3175" s="18">
        <v>26.95</v>
      </c>
      <c r="I3175" s="19">
        <f t="shared" si="158"/>
        <v>38.5</v>
      </c>
      <c r="J3175" s="19">
        <f t="shared" si="160"/>
        <v>44.916666666666664</v>
      </c>
      <c r="K3175" s="4"/>
    </row>
    <row r="3176" spans="1:11" x14ac:dyDescent="0.25">
      <c r="A3176" s="4" t="s">
        <v>264</v>
      </c>
      <c r="B3176" s="1" t="s">
        <v>2811</v>
      </c>
      <c r="C3176" s="2"/>
      <c r="D3176" s="1" t="s">
        <v>266</v>
      </c>
      <c r="E3176" s="1">
        <v>85299049</v>
      </c>
      <c r="F3176" s="1" t="s">
        <v>266</v>
      </c>
      <c r="G3176" s="1" t="s">
        <v>2776</v>
      </c>
      <c r="H3176" s="18">
        <v>22</v>
      </c>
      <c r="I3176" s="19">
        <f t="shared" si="158"/>
        <v>31.428571428571431</v>
      </c>
      <c r="J3176" s="19">
        <f t="shared" si="160"/>
        <v>36.666666666666671</v>
      </c>
      <c r="K3176" s="4"/>
    </row>
    <row r="3177" spans="1:11" x14ac:dyDescent="0.25">
      <c r="A3177" s="4" t="s">
        <v>264</v>
      </c>
      <c r="B3177" s="1" t="s">
        <v>2812</v>
      </c>
      <c r="C3177" s="2"/>
      <c r="D3177" s="1" t="s">
        <v>266</v>
      </c>
      <c r="E3177" s="1">
        <v>85299049</v>
      </c>
      <c r="F3177" s="1" t="s">
        <v>266</v>
      </c>
      <c r="G3177" s="1" t="s">
        <v>2776</v>
      </c>
      <c r="H3177" s="18">
        <v>32.339999999999996</v>
      </c>
      <c r="I3177" s="19">
        <f t="shared" si="158"/>
        <v>46.199999999999996</v>
      </c>
      <c r="J3177" s="19">
        <f t="shared" si="160"/>
        <v>53.9</v>
      </c>
      <c r="K3177" s="4"/>
    </row>
    <row r="3178" spans="1:11" x14ac:dyDescent="0.25">
      <c r="A3178" s="4" t="s">
        <v>264</v>
      </c>
      <c r="B3178" s="1" t="s">
        <v>2813</v>
      </c>
      <c r="C3178" s="2"/>
      <c r="D3178" s="1" t="s">
        <v>266</v>
      </c>
      <c r="E3178" s="1">
        <v>85299049</v>
      </c>
      <c r="F3178" s="1" t="s">
        <v>266</v>
      </c>
      <c r="G3178" s="1" t="s">
        <v>2776</v>
      </c>
      <c r="H3178" s="18">
        <v>18</v>
      </c>
      <c r="I3178" s="19">
        <f t="shared" si="158"/>
        <v>25.714285714285715</v>
      </c>
      <c r="J3178" s="19">
        <f t="shared" si="160"/>
        <v>30</v>
      </c>
      <c r="K3178" s="4"/>
    </row>
    <row r="3179" spans="1:11" x14ac:dyDescent="0.25">
      <c r="A3179" s="4" t="s">
        <v>264</v>
      </c>
      <c r="B3179" s="1" t="s">
        <v>2814</v>
      </c>
      <c r="C3179" s="2"/>
      <c r="D3179" s="1" t="s">
        <v>266</v>
      </c>
      <c r="E3179" s="1">
        <v>85299049</v>
      </c>
      <c r="F3179" s="1" t="s">
        <v>266</v>
      </c>
      <c r="G3179" s="1" t="s">
        <v>2776</v>
      </c>
      <c r="H3179" s="18">
        <v>35.574000000000005</v>
      </c>
      <c r="I3179" s="19">
        <f t="shared" si="158"/>
        <v>50.820000000000007</v>
      </c>
      <c r="J3179" s="19">
        <f t="shared" si="160"/>
        <v>59.290000000000013</v>
      </c>
      <c r="K3179" s="4"/>
    </row>
    <row r="3180" spans="1:11" x14ac:dyDescent="0.25">
      <c r="A3180" s="4" t="s">
        <v>264</v>
      </c>
      <c r="B3180" s="1" t="s">
        <v>2815</v>
      </c>
      <c r="C3180" s="2"/>
      <c r="D3180" s="1" t="s">
        <v>266</v>
      </c>
      <c r="E3180" s="1">
        <v>85299049</v>
      </c>
      <c r="F3180" s="1" t="s">
        <v>266</v>
      </c>
      <c r="G3180" s="1" t="s">
        <v>2776</v>
      </c>
      <c r="H3180" s="18">
        <v>34.496000000000002</v>
      </c>
      <c r="I3180" s="19">
        <f t="shared" si="158"/>
        <v>49.280000000000008</v>
      </c>
      <c r="J3180" s="19">
        <f t="shared" si="160"/>
        <v>57.493333333333339</v>
      </c>
      <c r="K3180" s="4"/>
    </row>
    <row r="3181" spans="1:11" x14ac:dyDescent="0.25">
      <c r="A3181" s="4" t="s">
        <v>264</v>
      </c>
      <c r="B3181" s="1" t="s">
        <v>2816</v>
      </c>
      <c r="C3181" s="2"/>
      <c r="D3181" s="1" t="s">
        <v>266</v>
      </c>
      <c r="E3181" s="1">
        <v>85299049</v>
      </c>
      <c r="F3181" s="1" t="s">
        <v>266</v>
      </c>
      <c r="G3181" s="1" t="s">
        <v>2776</v>
      </c>
      <c r="H3181" s="18">
        <v>38.107040000000005</v>
      </c>
      <c r="I3181" s="19">
        <f t="shared" si="158"/>
        <v>54.43862857142858</v>
      </c>
      <c r="J3181" s="19">
        <f t="shared" si="160"/>
        <v>63.511733333333346</v>
      </c>
      <c r="K3181" s="4"/>
    </row>
    <row r="3182" spans="1:11" x14ac:dyDescent="0.25">
      <c r="A3182" s="4" t="s">
        <v>264</v>
      </c>
      <c r="B3182" s="1" t="s">
        <v>2817</v>
      </c>
      <c r="C3182" s="2"/>
      <c r="D3182" s="1" t="s">
        <v>266</v>
      </c>
      <c r="E3182" s="1">
        <v>85299049</v>
      </c>
      <c r="F3182" s="1" t="s">
        <v>266</v>
      </c>
      <c r="G3182" s="1" t="s">
        <v>2776</v>
      </c>
      <c r="H3182" s="18">
        <v>36.403066666666668</v>
      </c>
      <c r="I3182" s="19">
        <f t="shared" si="158"/>
        <v>52.004380952380956</v>
      </c>
      <c r="J3182" s="19">
        <f t="shared" si="160"/>
        <v>60.671777777777784</v>
      </c>
      <c r="K3182" s="4"/>
    </row>
    <row r="3183" spans="1:11" x14ac:dyDescent="0.25">
      <c r="A3183" s="4" t="s">
        <v>264</v>
      </c>
      <c r="B3183" s="1" t="s">
        <v>2818</v>
      </c>
      <c r="C3183" s="2"/>
      <c r="D3183" s="1" t="s">
        <v>266</v>
      </c>
      <c r="E3183" s="1">
        <v>85299049</v>
      </c>
      <c r="F3183" s="1" t="s">
        <v>266</v>
      </c>
      <c r="G3183" s="1" t="s">
        <v>2776</v>
      </c>
      <c r="H3183" s="18">
        <v>37.729999999999997</v>
      </c>
      <c r="I3183" s="19">
        <f t="shared" si="158"/>
        <v>53.9</v>
      </c>
      <c r="J3183" s="19">
        <f t="shared" si="160"/>
        <v>62.883333333333333</v>
      </c>
      <c r="K3183" s="4"/>
    </row>
    <row r="3184" spans="1:11" x14ac:dyDescent="0.25">
      <c r="A3184" s="4" t="s">
        <v>264</v>
      </c>
      <c r="B3184" s="1" t="s">
        <v>2819</v>
      </c>
      <c r="C3184" s="2"/>
      <c r="D3184" s="1" t="s">
        <v>266</v>
      </c>
      <c r="E3184" s="1">
        <v>85299049</v>
      </c>
      <c r="F3184" s="1" t="s">
        <v>266</v>
      </c>
      <c r="G3184" s="1" t="s">
        <v>2776</v>
      </c>
      <c r="H3184" s="18">
        <v>34.09883</v>
      </c>
      <c r="I3184" s="19">
        <f t="shared" si="158"/>
        <v>48.712614285714288</v>
      </c>
      <c r="J3184" s="19">
        <f t="shared" si="160"/>
        <v>56.831383333333335</v>
      </c>
      <c r="K3184" s="4"/>
    </row>
    <row r="3185" spans="1:11" x14ac:dyDescent="0.25">
      <c r="A3185" s="4" t="s">
        <v>264</v>
      </c>
      <c r="B3185" s="1" t="s">
        <v>2820</v>
      </c>
      <c r="C3185" s="2"/>
      <c r="D3185" s="1" t="s">
        <v>266</v>
      </c>
      <c r="E3185" s="1">
        <v>85299049</v>
      </c>
      <c r="F3185" s="1" t="s">
        <v>266</v>
      </c>
      <c r="G3185" s="1" t="s">
        <v>2776</v>
      </c>
      <c r="H3185" s="18">
        <v>26.4</v>
      </c>
      <c r="I3185" s="19">
        <f t="shared" si="158"/>
        <v>37.714285714285715</v>
      </c>
      <c r="J3185" s="19">
        <f t="shared" si="160"/>
        <v>44</v>
      </c>
      <c r="K3185" s="4"/>
    </row>
    <row r="3186" spans="1:11" x14ac:dyDescent="0.25">
      <c r="A3186" s="4" t="s">
        <v>264</v>
      </c>
      <c r="B3186" s="1" t="s">
        <v>2821</v>
      </c>
      <c r="C3186" s="2"/>
      <c r="D3186" s="1" t="s">
        <v>266</v>
      </c>
      <c r="E3186" s="1">
        <v>85299049</v>
      </c>
      <c r="F3186" s="1" t="s">
        <v>266</v>
      </c>
      <c r="G3186" s="1" t="s">
        <v>2776</v>
      </c>
      <c r="H3186" s="18">
        <v>23.715999999999998</v>
      </c>
      <c r="I3186" s="19">
        <f t="shared" si="158"/>
        <v>33.879999999999995</v>
      </c>
      <c r="J3186" s="19">
        <f t="shared" si="160"/>
        <v>39.526666666666664</v>
      </c>
      <c r="K3186" s="4"/>
    </row>
    <row r="3187" spans="1:11" x14ac:dyDescent="0.25">
      <c r="A3187" s="4" t="s">
        <v>264</v>
      </c>
      <c r="B3187" s="1" t="s">
        <v>2822</v>
      </c>
      <c r="C3187" s="2"/>
      <c r="D3187" s="1" t="s">
        <v>266</v>
      </c>
      <c r="E3187" s="1">
        <v>85299049</v>
      </c>
      <c r="F3187" s="1" t="s">
        <v>266</v>
      </c>
      <c r="G3187" s="1" t="s">
        <v>2776</v>
      </c>
      <c r="H3187" s="18">
        <v>26.33413333333333</v>
      </c>
      <c r="I3187" s="19">
        <f t="shared" si="158"/>
        <v>37.620190476190473</v>
      </c>
      <c r="J3187" s="19">
        <f t="shared" si="160"/>
        <v>43.890222222222221</v>
      </c>
      <c r="K3187" s="4"/>
    </row>
    <row r="3188" spans="1:11" x14ac:dyDescent="0.25">
      <c r="A3188" s="4" t="s">
        <v>264</v>
      </c>
      <c r="B3188" s="1" t="s">
        <v>2823</v>
      </c>
      <c r="C3188" s="2"/>
      <c r="D3188" s="1" t="s">
        <v>266</v>
      </c>
      <c r="E3188" s="1">
        <v>85299049</v>
      </c>
      <c r="F3188" s="1" t="s">
        <v>266</v>
      </c>
      <c r="G3188" s="1" t="s">
        <v>2776</v>
      </c>
      <c r="H3188" s="18">
        <v>16.169999999999998</v>
      </c>
      <c r="I3188" s="19">
        <f t="shared" si="158"/>
        <v>23.099999999999998</v>
      </c>
      <c r="J3188" s="19">
        <f t="shared" si="160"/>
        <v>26.95</v>
      </c>
      <c r="K3188" s="4"/>
    </row>
    <row r="3189" spans="1:11" x14ac:dyDescent="0.25">
      <c r="A3189" s="4" t="s">
        <v>264</v>
      </c>
      <c r="B3189" s="1" t="s">
        <v>2824</v>
      </c>
      <c r="C3189" s="2"/>
      <c r="D3189" s="1" t="s">
        <v>266</v>
      </c>
      <c r="E3189" s="1">
        <v>85299049</v>
      </c>
      <c r="F3189" s="1" t="s">
        <v>266</v>
      </c>
      <c r="G3189" s="1" t="s">
        <v>2776</v>
      </c>
      <c r="H3189" s="18">
        <v>25.872</v>
      </c>
      <c r="I3189" s="19">
        <f t="shared" si="158"/>
        <v>36.96</v>
      </c>
      <c r="J3189" s="19">
        <f t="shared" si="160"/>
        <v>43.120000000000005</v>
      </c>
      <c r="K3189" s="4"/>
    </row>
    <row r="3190" spans="1:11" x14ac:dyDescent="0.25">
      <c r="A3190" s="4" t="s">
        <v>264</v>
      </c>
      <c r="B3190" s="1" t="s">
        <v>2825</v>
      </c>
      <c r="C3190" s="2"/>
      <c r="D3190" s="1" t="s">
        <v>266</v>
      </c>
      <c r="E3190" s="1">
        <v>85299049</v>
      </c>
      <c r="F3190" s="1" t="s">
        <v>266</v>
      </c>
      <c r="G3190" s="1" t="s">
        <v>2776</v>
      </c>
      <c r="H3190" s="18">
        <v>16.169999999999998</v>
      </c>
      <c r="I3190" s="19">
        <f t="shared" si="158"/>
        <v>23.099999999999998</v>
      </c>
      <c r="J3190" s="19">
        <f t="shared" si="160"/>
        <v>26.95</v>
      </c>
      <c r="K3190" s="4"/>
    </row>
    <row r="3191" spans="1:11" x14ac:dyDescent="0.25">
      <c r="A3191" s="4" t="s">
        <v>264</v>
      </c>
      <c r="B3191" s="1" t="s">
        <v>2826</v>
      </c>
      <c r="C3191" s="2"/>
      <c r="D3191" s="1" t="s">
        <v>266</v>
      </c>
      <c r="E3191" s="1">
        <v>85299049</v>
      </c>
      <c r="F3191" s="1" t="s">
        <v>266</v>
      </c>
      <c r="G3191" s="1" t="s">
        <v>2776</v>
      </c>
      <c r="H3191" s="18">
        <v>26.95</v>
      </c>
      <c r="I3191" s="19">
        <f t="shared" si="158"/>
        <v>38.5</v>
      </c>
      <c r="J3191" s="19">
        <f t="shared" si="160"/>
        <v>44.916666666666664</v>
      </c>
      <c r="K3191" s="4"/>
    </row>
    <row r="3192" spans="1:11" x14ac:dyDescent="0.25">
      <c r="A3192" s="4" t="s">
        <v>264</v>
      </c>
      <c r="B3192" s="1" t="s">
        <v>2827</v>
      </c>
      <c r="C3192" s="2"/>
      <c r="D3192" s="1" t="s">
        <v>266</v>
      </c>
      <c r="E3192" s="1">
        <v>85299049</v>
      </c>
      <c r="F3192" s="1" t="s">
        <v>266</v>
      </c>
      <c r="G3192" s="1" t="s">
        <v>2776</v>
      </c>
      <c r="H3192" s="18">
        <v>13.2</v>
      </c>
      <c r="I3192" s="19">
        <f t="shared" si="158"/>
        <v>18.857142857142858</v>
      </c>
      <c r="J3192" s="19">
        <f t="shared" si="160"/>
        <v>22</v>
      </c>
      <c r="K3192" s="4"/>
    </row>
    <row r="3193" spans="1:11" x14ac:dyDescent="0.25">
      <c r="A3193" s="4" t="s">
        <v>264</v>
      </c>
      <c r="B3193" s="1" t="s">
        <v>2828</v>
      </c>
      <c r="C3193" s="2"/>
      <c r="D3193" s="1" t="s">
        <v>266</v>
      </c>
      <c r="E3193" s="1">
        <v>85299049</v>
      </c>
      <c r="F3193" s="1" t="s">
        <v>266</v>
      </c>
      <c r="G3193" s="1" t="s">
        <v>2776</v>
      </c>
      <c r="H3193" s="18">
        <v>34.09883</v>
      </c>
      <c r="I3193" s="19">
        <f t="shared" si="158"/>
        <v>48.712614285714288</v>
      </c>
      <c r="J3193" s="19">
        <f t="shared" si="160"/>
        <v>56.831383333333335</v>
      </c>
      <c r="K3193" s="4"/>
    </row>
    <row r="3194" spans="1:11" x14ac:dyDescent="0.25">
      <c r="A3194" s="4" t="s">
        <v>264</v>
      </c>
      <c r="B3194" s="1" t="s">
        <v>2829</v>
      </c>
      <c r="C3194" s="2"/>
      <c r="D3194" s="1" t="s">
        <v>266</v>
      </c>
      <c r="E3194" s="1">
        <v>85299049</v>
      </c>
      <c r="F3194" s="1" t="s">
        <v>266</v>
      </c>
      <c r="G3194" s="1" t="s">
        <v>2776</v>
      </c>
      <c r="H3194" s="18">
        <v>20.873673333333333</v>
      </c>
      <c r="I3194" s="19">
        <f t="shared" si="158"/>
        <v>29.819533333333336</v>
      </c>
      <c r="J3194" s="19">
        <f t="shared" si="160"/>
        <v>34.789455555555556</v>
      </c>
      <c r="K3194" s="4"/>
    </row>
    <row r="3195" spans="1:11" x14ac:dyDescent="0.25">
      <c r="A3195" s="4" t="s">
        <v>264</v>
      </c>
      <c r="B3195" s="1" t="s">
        <v>2830</v>
      </c>
      <c r="C3195" s="2"/>
      <c r="D3195" s="1" t="s">
        <v>266</v>
      </c>
      <c r="E3195" s="1">
        <v>85299049</v>
      </c>
      <c r="F3195" s="1" t="s">
        <v>266</v>
      </c>
      <c r="G3195" s="1" t="s">
        <v>2776</v>
      </c>
      <c r="H3195" s="18">
        <v>26.95</v>
      </c>
      <c r="I3195" s="19">
        <f t="shared" si="158"/>
        <v>38.5</v>
      </c>
      <c r="J3195" s="19">
        <f t="shared" si="160"/>
        <v>44.916666666666664</v>
      </c>
      <c r="K3195" s="4"/>
    </row>
    <row r="3196" spans="1:11" x14ac:dyDescent="0.25">
      <c r="A3196" s="4" t="s">
        <v>264</v>
      </c>
      <c r="B3196" s="1" t="s">
        <v>2831</v>
      </c>
      <c r="C3196" s="2"/>
      <c r="D3196" s="1" t="s">
        <v>266</v>
      </c>
      <c r="E3196" s="1">
        <v>85299049</v>
      </c>
      <c r="F3196" s="1" t="s">
        <v>266</v>
      </c>
      <c r="G3196" s="1" t="s">
        <v>2776</v>
      </c>
      <c r="H3196" s="18">
        <v>20.955386600000001</v>
      </c>
      <c r="I3196" s="19">
        <f t="shared" si="158"/>
        <v>29.936266571428575</v>
      </c>
      <c r="J3196" s="19">
        <f t="shared" si="160"/>
        <v>34.925644333333338</v>
      </c>
      <c r="K3196" s="4"/>
    </row>
    <row r="3197" spans="1:11" x14ac:dyDescent="0.25">
      <c r="A3197" s="4" t="s">
        <v>264</v>
      </c>
      <c r="B3197" s="1" t="s">
        <v>2832</v>
      </c>
      <c r="C3197" s="2"/>
      <c r="D3197" s="1" t="s">
        <v>266</v>
      </c>
      <c r="E3197" s="1">
        <v>85299049</v>
      </c>
      <c r="F3197" s="1" t="s">
        <v>266</v>
      </c>
      <c r="G3197" s="1" t="s">
        <v>2776</v>
      </c>
      <c r="H3197" s="18">
        <v>17.012663393333334</v>
      </c>
      <c r="I3197" s="19">
        <f t="shared" ref="I3197:I3260" si="161">H3197/0.7</f>
        <v>24.303804847619048</v>
      </c>
      <c r="J3197" s="19">
        <f t="shared" si="160"/>
        <v>28.354438988888891</v>
      </c>
      <c r="K3197" s="4"/>
    </row>
    <row r="3198" spans="1:11" x14ac:dyDescent="0.25">
      <c r="A3198" s="4" t="s">
        <v>264</v>
      </c>
      <c r="B3198" s="1" t="s">
        <v>2833</v>
      </c>
      <c r="C3198" s="2"/>
      <c r="D3198" s="1" t="s">
        <v>266</v>
      </c>
      <c r="E3198" s="1">
        <v>85299049</v>
      </c>
      <c r="F3198" s="1" t="s">
        <v>266</v>
      </c>
      <c r="G3198" s="1" t="s">
        <v>2776</v>
      </c>
      <c r="H3198" s="18">
        <v>39.094570000000004</v>
      </c>
      <c r="I3198" s="19">
        <f t="shared" si="161"/>
        <v>55.849385714285724</v>
      </c>
      <c r="J3198" s="19">
        <f t="shared" si="160"/>
        <v>65.157616666666684</v>
      </c>
      <c r="K3198" s="4"/>
    </row>
    <row r="3199" spans="1:11" x14ac:dyDescent="0.25">
      <c r="A3199" s="4" t="s">
        <v>264</v>
      </c>
      <c r="B3199" s="1" t="s">
        <v>2834</v>
      </c>
      <c r="C3199" s="2"/>
      <c r="D3199" s="1" t="s">
        <v>266</v>
      </c>
      <c r="E3199" s="1">
        <v>85299049</v>
      </c>
      <c r="F3199" s="1" t="s">
        <v>266</v>
      </c>
      <c r="G3199" s="1" t="s">
        <v>2776</v>
      </c>
      <c r="H3199" s="18">
        <v>26.378</v>
      </c>
      <c r="I3199" s="19">
        <f t="shared" si="161"/>
        <v>37.682857142857145</v>
      </c>
      <c r="J3199" s="19">
        <f t="shared" si="160"/>
        <v>43.963333333333338</v>
      </c>
      <c r="K3199" s="4"/>
    </row>
    <row r="3200" spans="1:11" x14ac:dyDescent="0.25">
      <c r="A3200" s="4" t="s">
        <v>264</v>
      </c>
      <c r="B3200" s="1" t="s">
        <v>2835</v>
      </c>
      <c r="C3200" s="2"/>
      <c r="D3200" s="1" t="s">
        <v>266</v>
      </c>
      <c r="E3200" s="1">
        <v>85299049</v>
      </c>
      <c r="F3200" s="1" t="s">
        <v>266</v>
      </c>
      <c r="G3200" s="1" t="s">
        <v>2776</v>
      </c>
      <c r="H3200" s="18">
        <v>16.873999999999999</v>
      </c>
      <c r="I3200" s="19">
        <f t="shared" si="161"/>
        <v>24.105714285714285</v>
      </c>
      <c r="J3200" s="19">
        <f t="shared" si="160"/>
        <v>28.123333333333331</v>
      </c>
      <c r="K3200" s="4"/>
    </row>
    <row r="3201" spans="1:11" x14ac:dyDescent="0.25">
      <c r="A3201" s="4" t="s">
        <v>264</v>
      </c>
      <c r="B3201" s="1" t="s">
        <v>2836</v>
      </c>
      <c r="C3201" s="2"/>
      <c r="D3201" s="1" t="s">
        <v>266</v>
      </c>
      <c r="E3201" s="1">
        <v>85299049</v>
      </c>
      <c r="F3201" s="1" t="s">
        <v>266</v>
      </c>
      <c r="G3201" s="1" t="s">
        <v>2776</v>
      </c>
      <c r="H3201" s="18">
        <v>25.600456633333334</v>
      </c>
      <c r="I3201" s="19">
        <f t="shared" si="161"/>
        <v>36.572080904761904</v>
      </c>
      <c r="J3201" s="19">
        <f t="shared" si="160"/>
        <v>42.667427722222222</v>
      </c>
      <c r="K3201" s="4"/>
    </row>
    <row r="3202" spans="1:11" x14ac:dyDescent="0.25">
      <c r="A3202" s="4" t="s">
        <v>264</v>
      </c>
      <c r="B3202" s="1" t="s">
        <v>2837</v>
      </c>
      <c r="C3202" s="2"/>
      <c r="D3202" s="1" t="s">
        <v>266</v>
      </c>
      <c r="E3202" s="1">
        <v>85299049</v>
      </c>
      <c r="F3202" s="1" t="s">
        <v>266</v>
      </c>
      <c r="G3202" s="1" t="s">
        <v>2776</v>
      </c>
      <c r="H3202" s="18">
        <v>25.3452479</v>
      </c>
      <c r="I3202" s="19">
        <f t="shared" si="161"/>
        <v>36.207497000000004</v>
      </c>
      <c r="J3202" s="19">
        <f t="shared" si="160"/>
        <v>42.242079833333335</v>
      </c>
      <c r="K3202" s="4"/>
    </row>
    <row r="3203" spans="1:11" x14ac:dyDescent="0.25">
      <c r="A3203" s="4" t="s">
        <v>264</v>
      </c>
      <c r="B3203" s="1" t="s">
        <v>2838</v>
      </c>
      <c r="C3203" s="2"/>
      <c r="D3203" s="1" t="s">
        <v>266</v>
      </c>
      <c r="E3203" s="1">
        <v>85299049</v>
      </c>
      <c r="F3203" s="1" t="s">
        <v>266</v>
      </c>
      <c r="G3203" s="1" t="s">
        <v>2776</v>
      </c>
      <c r="H3203" s="18">
        <v>17.831</v>
      </c>
      <c r="I3203" s="19">
        <f t="shared" si="161"/>
        <v>25.472857142857144</v>
      </c>
      <c r="J3203" s="19">
        <f t="shared" si="160"/>
        <v>29.718333333333334</v>
      </c>
      <c r="K3203" s="4"/>
    </row>
    <row r="3204" spans="1:11" x14ac:dyDescent="0.25">
      <c r="A3204" s="4" t="s">
        <v>264</v>
      </c>
      <c r="B3204" s="1" t="s">
        <v>2839</v>
      </c>
      <c r="C3204" s="2"/>
      <c r="D3204" s="1" t="s">
        <v>266</v>
      </c>
      <c r="E3204" s="1">
        <v>85299049</v>
      </c>
      <c r="F3204" s="1" t="s">
        <v>266</v>
      </c>
      <c r="G3204" s="1" t="s">
        <v>2776</v>
      </c>
      <c r="H3204" s="18">
        <v>8.8000000000000007</v>
      </c>
      <c r="I3204" s="19">
        <f t="shared" si="161"/>
        <v>12.571428571428573</v>
      </c>
      <c r="J3204" s="19">
        <f t="shared" ref="J3204:J3235" si="162">H3204/0.6</f>
        <v>14.666666666666668</v>
      </c>
      <c r="K3204" s="4"/>
    </row>
    <row r="3205" spans="1:11" x14ac:dyDescent="0.25">
      <c r="A3205" s="4" t="s">
        <v>264</v>
      </c>
      <c r="B3205" s="1" t="s">
        <v>2840</v>
      </c>
      <c r="C3205" s="2"/>
      <c r="D3205" s="1" t="s">
        <v>266</v>
      </c>
      <c r="E3205" s="1">
        <v>85299049</v>
      </c>
      <c r="F3205" s="1" t="s">
        <v>266</v>
      </c>
      <c r="G3205" s="1" t="s">
        <v>2776</v>
      </c>
      <c r="H3205" s="18">
        <v>4.4000000000000004</v>
      </c>
      <c r="I3205" s="19">
        <f t="shared" si="161"/>
        <v>6.2857142857142865</v>
      </c>
      <c r="J3205" s="19">
        <f t="shared" si="162"/>
        <v>7.3333333333333339</v>
      </c>
      <c r="K3205" s="4"/>
    </row>
    <row r="3206" spans="1:11" x14ac:dyDescent="0.25">
      <c r="A3206" s="4" t="s">
        <v>264</v>
      </c>
      <c r="B3206" s="1" t="s">
        <v>2841</v>
      </c>
      <c r="C3206" s="2"/>
      <c r="D3206" s="1" t="s">
        <v>266</v>
      </c>
      <c r="E3206" s="1">
        <v>85299049</v>
      </c>
      <c r="F3206" s="1" t="s">
        <v>266</v>
      </c>
      <c r="G3206" s="1" t="s">
        <v>2776</v>
      </c>
      <c r="H3206" s="18">
        <v>29.374176666666667</v>
      </c>
      <c r="I3206" s="19">
        <f t="shared" si="161"/>
        <v>41.963109523809528</v>
      </c>
      <c r="J3206" s="19">
        <f t="shared" si="162"/>
        <v>48.956961111111113</v>
      </c>
      <c r="K3206" s="4"/>
    </row>
    <row r="3207" spans="1:11" x14ac:dyDescent="0.25">
      <c r="A3207" s="4" t="s">
        <v>264</v>
      </c>
      <c r="B3207" s="1" t="s">
        <v>2842</v>
      </c>
      <c r="C3207" s="2"/>
      <c r="D3207" s="1" t="s">
        <v>266</v>
      </c>
      <c r="E3207" s="1">
        <v>85299049</v>
      </c>
      <c r="F3207" s="1" t="s">
        <v>266</v>
      </c>
      <c r="G3207" s="1" t="s">
        <v>2776</v>
      </c>
      <c r="H3207" s="18">
        <v>11.275</v>
      </c>
      <c r="I3207" s="19">
        <f t="shared" si="161"/>
        <v>16.107142857142858</v>
      </c>
      <c r="J3207" s="19">
        <f t="shared" si="162"/>
        <v>18.791666666666668</v>
      </c>
      <c r="K3207" s="4"/>
    </row>
    <row r="3208" spans="1:11" x14ac:dyDescent="0.25">
      <c r="A3208" s="4" t="s">
        <v>264</v>
      </c>
      <c r="B3208" s="1" t="s">
        <v>2843</v>
      </c>
      <c r="C3208" s="2"/>
      <c r="D3208" s="1" t="s">
        <v>266</v>
      </c>
      <c r="E3208" s="1">
        <v>85299049</v>
      </c>
      <c r="F3208" s="1" t="s">
        <v>266</v>
      </c>
      <c r="G3208" s="1" t="s">
        <v>2776</v>
      </c>
      <c r="H3208" s="18">
        <v>11.275</v>
      </c>
      <c r="I3208" s="19">
        <f t="shared" si="161"/>
        <v>16.107142857142858</v>
      </c>
      <c r="J3208" s="19">
        <f t="shared" si="162"/>
        <v>18.791666666666668</v>
      </c>
      <c r="K3208" s="4"/>
    </row>
    <row r="3209" spans="1:11" x14ac:dyDescent="0.25">
      <c r="A3209" s="4" t="s">
        <v>264</v>
      </c>
      <c r="B3209" s="1" t="s">
        <v>2844</v>
      </c>
      <c r="C3209" s="2"/>
      <c r="D3209" s="1" t="s">
        <v>266</v>
      </c>
      <c r="E3209" s="1">
        <v>85299049</v>
      </c>
      <c r="F3209" s="1" t="s">
        <v>266</v>
      </c>
      <c r="G3209" s="1" t="s">
        <v>2776</v>
      </c>
      <c r="H3209" s="18">
        <v>8.8000000000000007</v>
      </c>
      <c r="I3209" s="19">
        <f t="shared" si="161"/>
        <v>12.571428571428573</v>
      </c>
      <c r="J3209" s="19">
        <f t="shared" si="162"/>
        <v>14.666666666666668</v>
      </c>
      <c r="K3209" s="4"/>
    </row>
    <row r="3210" spans="1:11" x14ac:dyDescent="0.25">
      <c r="A3210" s="4" t="s">
        <v>264</v>
      </c>
      <c r="B3210" s="1" t="s">
        <v>2845</v>
      </c>
      <c r="C3210" s="2"/>
      <c r="D3210" s="1" t="s">
        <v>266</v>
      </c>
      <c r="E3210" s="1">
        <v>85299049</v>
      </c>
      <c r="F3210" s="1" t="s">
        <v>266</v>
      </c>
      <c r="G3210" s="1" t="s">
        <v>2776</v>
      </c>
      <c r="H3210" s="18">
        <v>41.145147000000001</v>
      </c>
      <c r="I3210" s="19">
        <f t="shared" si="161"/>
        <v>58.778781428571435</v>
      </c>
      <c r="J3210" s="19">
        <f t="shared" si="162"/>
        <v>68.57524500000001</v>
      </c>
      <c r="K3210" s="4"/>
    </row>
    <row r="3211" spans="1:11" x14ac:dyDescent="0.25">
      <c r="A3211" s="4" t="s">
        <v>264</v>
      </c>
      <c r="B3211" s="1" t="s">
        <v>2846</v>
      </c>
      <c r="C3211" s="2"/>
      <c r="D3211" s="1" t="s">
        <v>266</v>
      </c>
      <c r="E3211" s="1">
        <v>85299049</v>
      </c>
      <c r="F3211" s="1" t="s">
        <v>266</v>
      </c>
      <c r="G3211" s="1" t="s">
        <v>2776</v>
      </c>
      <c r="H3211" s="18">
        <v>35.33808333333333</v>
      </c>
      <c r="I3211" s="19">
        <f t="shared" si="161"/>
        <v>50.482976190476187</v>
      </c>
      <c r="J3211" s="19">
        <f t="shared" si="162"/>
        <v>58.896805555555552</v>
      </c>
      <c r="K3211" s="4"/>
    </row>
    <row r="3212" spans="1:11" x14ac:dyDescent="0.25">
      <c r="A3212" s="4" t="s">
        <v>264</v>
      </c>
      <c r="B3212" s="1" t="s">
        <v>2847</v>
      </c>
      <c r="C3212" s="2"/>
      <c r="D3212" s="1" t="s">
        <v>266</v>
      </c>
      <c r="E3212" s="1">
        <v>85299049</v>
      </c>
      <c r="F3212" s="1" t="s">
        <v>266</v>
      </c>
      <c r="G3212" s="1" t="s">
        <v>2776</v>
      </c>
      <c r="H3212" s="18">
        <v>16.489000000000001</v>
      </c>
      <c r="I3212" s="19">
        <f t="shared" si="161"/>
        <v>23.555714285714288</v>
      </c>
      <c r="J3212" s="19">
        <f t="shared" si="162"/>
        <v>27.481666666666669</v>
      </c>
      <c r="K3212" s="4"/>
    </row>
    <row r="3213" spans="1:11" x14ac:dyDescent="0.25">
      <c r="A3213" s="4" t="s">
        <v>264</v>
      </c>
      <c r="B3213" s="1" t="s">
        <v>2848</v>
      </c>
      <c r="C3213" s="2"/>
      <c r="D3213" s="1" t="s">
        <v>266</v>
      </c>
      <c r="E3213" s="1">
        <v>85299049</v>
      </c>
      <c r="F3213" s="1" t="s">
        <v>266</v>
      </c>
      <c r="G3213" s="1" t="s">
        <v>2776</v>
      </c>
      <c r="H3213" s="18">
        <v>20.591999999999999</v>
      </c>
      <c r="I3213" s="19">
        <f t="shared" si="161"/>
        <v>29.417142857142856</v>
      </c>
      <c r="J3213" s="19">
        <f t="shared" si="162"/>
        <v>34.32</v>
      </c>
      <c r="K3213" s="4"/>
    </row>
    <row r="3214" spans="1:11" x14ac:dyDescent="0.25">
      <c r="A3214" s="4" t="s">
        <v>264</v>
      </c>
      <c r="B3214" s="1" t="s">
        <v>2849</v>
      </c>
      <c r="C3214" s="2"/>
      <c r="D3214" s="1" t="s">
        <v>266</v>
      </c>
      <c r="E3214" s="1">
        <v>85299049</v>
      </c>
      <c r="F3214" s="1" t="s">
        <v>266</v>
      </c>
      <c r="G3214" s="1" t="s">
        <v>2776</v>
      </c>
      <c r="H3214" s="18">
        <v>18.018000000000001</v>
      </c>
      <c r="I3214" s="19">
        <f t="shared" si="161"/>
        <v>25.740000000000002</v>
      </c>
      <c r="J3214" s="19">
        <f t="shared" si="162"/>
        <v>30.03</v>
      </c>
      <c r="K3214" s="4"/>
    </row>
    <row r="3215" spans="1:11" x14ac:dyDescent="0.25">
      <c r="A3215" s="4" t="s">
        <v>264</v>
      </c>
      <c r="B3215" s="1" t="s">
        <v>2850</v>
      </c>
      <c r="C3215" s="2"/>
      <c r="D3215" s="1" t="s">
        <v>266</v>
      </c>
      <c r="E3215" s="1">
        <v>85299049</v>
      </c>
      <c r="F3215" s="1" t="s">
        <v>266</v>
      </c>
      <c r="G3215" s="1" t="s">
        <v>2776</v>
      </c>
      <c r="H3215" s="18">
        <v>14.916</v>
      </c>
      <c r="I3215" s="19">
        <f t="shared" si="161"/>
        <v>21.30857142857143</v>
      </c>
      <c r="J3215" s="19">
        <f t="shared" si="162"/>
        <v>24.860000000000003</v>
      </c>
      <c r="K3215" s="4"/>
    </row>
    <row r="3216" spans="1:11" x14ac:dyDescent="0.25">
      <c r="A3216" s="4" t="s">
        <v>264</v>
      </c>
      <c r="B3216" s="1" t="s">
        <v>2851</v>
      </c>
      <c r="C3216" s="2"/>
      <c r="D3216" s="1" t="s">
        <v>266</v>
      </c>
      <c r="E3216" s="1">
        <v>85299049</v>
      </c>
      <c r="F3216" s="1" t="s">
        <v>266</v>
      </c>
      <c r="G3216" s="1" t="s">
        <v>2776</v>
      </c>
      <c r="H3216" s="18">
        <v>19.985477233333334</v>
      </c>
      <c r="I3216" s="19">
        <f t="shared" si="161"/>
        <v>28.550681761904766</v>
      </c>
      <c r="J3216" s="19">
        <f t="shared" si="162"/>
        <v>33.309128722222226</v>
      </c>
      <c r="K3216" s="4"/>
    </row>
    <row r="3217" spans="1:11" x14ac:dyDescent="0.25">
      <c r="A3217" s="4" t="s">
        <v>264</v>
      </c>
      <c r="B3217" s="1" t="s">
        <v>2852</v>
      </c>
      <c r="C3217" s="2"/>
      <c r="D3217" s="1" t="s">
        <v>266</v>
      </c>
      <c r="E3217" s="1">
        <v>85299049</v>
      </c>
      <c r="F3217" s="1" t="s">
        <v>266</v>
      </c>
      <c r="G3217" s="1" t="s">
        <v>2776</v>
      </c>
      <c r="H3217" s="18">
        <v>51.414000000000001</v>
      </c>
      <c r="I3217" s="19">
        <f t="shared" si="161"/>
        <v>73.448571428571441</v>
      </c>
      <c r="J3217" s="19">
        <f t="shared" si="162"/>
        <v>85.690000000000012</v>
      </c>
      <c r="K3217" s="4"/>
    </row>
    <row r="3218" spans="1:11" x14ac:dyDescent="0.25">
      <c r="A3218" s="4" t="s">
        <v>264</v>
      </c>
      <c r="B3218" s="1" t="s">
        <v>2853</v>
      </c>
      <c r="C3218" s="2"/>
      <c r="D3218" s="1" t="s">
        <v>266</v>
      </c>
      <c r="E3218" s="1">
        <v>85299049</v>
      </c>
      <c r="F3218" s="1" t="s">
        <v>266</v>
      </c>
      <c r="G3218" s="1" t="s">
        <v>2776</v>
      </c>
      <c r="H3218" s="18">
        <v>8.8329999999999984</v>
      </c>
      <c r="I3218" s="19">
        <f t="shared" si="161"/>
        <v>12.618571428571427</v>
      </c>
      <c r="J3218" s="19">
        <f t="shared" si="162"/>
        <v>14.721666666666664</v>
      </c>
      <c r="K3218" s="4"/>
    </row>
    <row r="3219" spans="1:11" x14ac:dyDescent="0.25">
      <c r="A3219" s="4" t="s">
        <v>264</v>
      </c>
      <c r="B3219" s="1" t="s">
        <v>2854</v>
      </c>
      <c r="C3219" s="2"/>
      <c r="D3219" s="1" t="s">
        <v>266</v>
      </c>
      <c r="E3219" s="1">
        <v>85299049</v>
      </c>
      <c r="F3219" s="1" t="s">
        <v>266</v>
      </c>
      <c r="G3219" s="1" t="s">
        <v>2776</v>
      </c>
      <c r="H3219" s="18">
        <v>13.244</v>
      </c>
      <c r="I3219" s="19">
        <f t="shared" si="161"/>
        <v>18.920000000000002</v>
      </c>
      <c r="J3219" s="19">
        <f t="shared" si="162"/>
        <v>22.073333333333334</v>
      </c>
      <c r="K3219" s="4"/>
    </row>
    <row r="3220" spans="1:11" x14ac:dyDescent="0.25">
      <c r="A3220" s="4" t="s">
        <v>264</v>
      </c>
      <c r="B3220" s="1" t="s">
        <v>2855</v>
      </c>
      <c r="C3220" s="2"/>
      <c r="D3220" s="1" t="s">
        <v>266</v>
      </c>
      <c r="E3220" s="1">
        <v>85299049</v>
      </c>
      <c r="F3220" s="1" t="s">
        <v>266</v>
      </c>
      <c r="G3220" s="1" t="s">
        <v>2776</v>
      </c>
      <c r="H3220" s="18">
        <v>11.484</v>
      </c>
      <c r="I3220" s="19">
        <f t="shared" si="161"/>
        <v>16.405714285714286</v>
      </c>
      <c r="J3220" s="19">
        <f t="shared" si="162"/>
        <v>19.14</v>
      </c>
      <c r="K3220" s="4"/>
    </row>
    <row r="3221" spans="1:11" x14ac:dyDescent="0.25">
      <c r="A3221" s="4" t="s">
        <v>264</v>
      </c>
      <c r="B3221" s="1" t="s">
        <v>2856</v>
      </c>
      <c r="C3221" s="2"/>
      <c r="D3221" s="1" t="s">
        <v>266</v>
      </c>
      <c r="E3221" s="1">
        <v>85299049</v>
      </c>
      <c r="F3221" s="1" t="s">
        <v>266</v>
      </c>
      <c r="G3221" s="1" t="s">
        <v>2776</v>
      </c>
      <c r="H3221" s="18">
        <v>11.484</v>
      </c>
      <c r="I3221" s="19">
        <f t="shared" si="161"/>
        <v>16.405714285714286</v>
      </c>
      <c r="J3221" s="19">
        <f t="shared" si="162"/>
        <v>19.14</v>
      </c>
      <c r="K3221" s="4"/>
    </row>
    <row r="3222" spans="1:11" x14ac:dyDescent="0.25">
      <c r="A3222" s="4" t="s">
        <v>264</v>
      </c>
      <c r="B3222" s="1" t="s">
        <v>2857</v>
      </c>
      <c r="C3222" s="2"/>
      <c r="D3222" s="1" t="s">
        <v>266</v>
      </c>
      <c r="E3222" s="1">
        <v>85299049</v>
      </c>
      <c r="F3222" s="1" t="s">
        <v>266</v>
      </c>
      <c r="G3222" s="1" t="s">
        <v>2776</v>
      </c>
      <c r="H3222" s="18">
        <v>7.5350000000000001</v>
      </c>
      <c r="I3222" s="19">
        <f t="shared" si="161"/>
        <v>10.764285714285716</v>
      </c>
      <c r="J3222" s="19">
        <f t="shared" si="162"/>
        <v>12.558333333333334</v>
      </c>
      <c r="K3222" s="4"/>
    </row>
    <row r="3223" spans="1:11" x14ac:dyDescent="0.25">
      <c r="A3223" s="4" t="s">
        <v>264</v>
      </c>
      <c r="B3223" s="1" t="s">
        <v>2858</v>
      </c>
      <c r="C3223" s="2"/>
      <c r="D3223" s="1" t="s">
        <v>266</v>
      </c>
      <c r="E3223" s="1">
        <v>85299049</v>
      </c>
      <c r="F3223" s="1" t="s">
        <v>266</v>
      </c>
      <c r="G3223" s="1" t="s">
        <v>2776</v>
      </c>
      <c r="H3223" s="18">
        <v>7.5350000000000001</v>
      </c>
      <c r="I3223" s="19">
        <f t="shared" si="161"/>
        <v>10.764285714285716</v>
      </c>
      <c r="J3223" s="19">
        <f t="shared" si="162"/>
        <v>12.558333333333334</v>
      </c>
      <c r="K3223" s="4"/>
    </row>
    <row r="3224" spans="1:11" x14ac:dyDescent="0.25">
      <c r="A3224" s="4" t="s">
        <v>264</v>
      </c>
      <c r="B3224" s="1" t="s">
        <v>2859</v>
      </c>
      <c r="C3224" s="2"/>
      <c r="D3224" s="1" t="s">
        <v>266</v>
      </c>
      <c r="E3224" s="1">
        <v>85299049</v>
      </c>
      <c r="F3224" s="1" t="s">
        <v>266</v>
      </c>
      <c r="G3224" s="1" t="s">
        <v>2776</v>
      </c>
      <c r="H3224" s="18">
        <v>10.768999999999998</v>
      </c>
      <c r="I3224" s="19">
        <f t="shared" si="161"/>
        <v>15.384285714285713</v>
      </c>
      <c r="J3224" s="19">
        <f t="shared" si="162"/>
        <v>17.948333333333331</v>
      </c>
      <c r="K3224" s="4"/>
    </row>
    <row r="3225" spans="1:11" x14ac:dyDescent="0.25">
      <c r="A3225" s="4" t="s">
        <v>264</v>
      </c>
      <c r="B3225" s="1" t="s">
        <v>2860</v>
      </c>
      <c r="C3225" s="2"/>
      <c r="D3225" s="1" t="s">
        <v>266</v>
      </c>
      <c r="E3225" s="1">
        <v>85299049</v>
      </c>
      <c r="F3225" s="1" t="s">
        <v>266</v>
      </c>
      <c r="G3225" s="1" t="s">
        <v>2776</v>
      </c>
      <c r="H3225" s="18">
        <v>4.685926666666667</v>
      </c>
      <c r="I3225" s="19">
        <f t="shared" si="161"/>
        <v>6.694180952380953</v>
      </c>
      <c r="J3225" s="19">
        <f t="shared" si="162"/>
        <v>7.8098777777777784</v>
      </c>
      <c r="K3225" s="4"/>
    </row>
    <row r="3226" spans="1:11" x14ac:dyDescent="0.25">
      <c r="A3226" s="4" t="s">
        <v>264</v>
      </c>
      <c r="B3226" s="1" t="s">
        <v>2861</v>
      </c>
      <c r="C3226" s="2"/>
      <c r="D3226" s="1" t="s">
        <v>266</v>
      </c>
      <c r="E3226" s="1">
        <v>85299049</v>
      </c>
      <c r="F3226" s="1" t="s">
        <v>266</v>
      </c>
      <c r="G3226" s="1" t="s">
        <v>2776</v>
      </c>
      <c r="H3226" s="18">
        <v>14.003</v>
      </c>
      <c r="I3226" s="19">
        <f t="shared" si="161"/>
        <v>20.004285714285714</v>
      </c>
      <c r="J3226" s="19">
        <f t="shared" si="162"/>
        <v>23.338333333333335</v>
      </c>
      <c r="K3226" s="4"/>
    </row>
    <row r="3227" spans="1:11" x14ac:dyDescent="0.25">
      <c r="A3227" s="4" t="s">
        <v>264</v>
      </c>
      <c r="B3227" s="1" t="s">
        <v>2862</v>
      </c>
      <c r="C3227" s="2"/>
      <c r="D3227" s="1" t="s">
        <v>266</v>
      </c>
      <c r="E3227" s="1">
        <v>85299049</v>
      </c>
      <c r="F3227" s="1" t="s">
        <v>266</v>
      </c>
      <c r="G3227" s="1" t="s">
        <v>2776</v>
      </c>
      <c r="H3227" s="18">
        <v>14.003</v>
      </c>
      <c r="I3227" s="19">
        <f t="shared" si="161"/>
        <v>20.004285714285714</v>
      </c>
      <c r="J3227" s="19">
        <f t="shared" si="162"/>
        <v>23.338333333333335</v>
      </c>
      <c r="K3227" s="4"/>
    </row>
    <row r="3228" spans="1:11" x14ac:dyDescent="0.25">
      <c r="A3228" s="4" t="s">
        <v>264</v>
      </c>
      <c r="B3228" s="1" t="s">
        <v>2863</v>
      </c>
      <c r="C3228" s="2"/>
      <c r="D3228" s="1" t="s">
        <v>266</v>
      </c>
      <c r="E3228" s="1">
        <v>85299049</v>
      </c>
      <c r="F3228" s="1" t="s">
        <v>266</v>
      </c>
      <c r="G3228" s="1" t="s">
        <v>2776</v>
      </c>
      <c r="H3228" s="18">
        <v>12.915343333333333</v>
      </c>
      <c r="I3228" s="19">
        <f t="shared" si="161"/>
        <v>18.450490476190478</v>
      </c>
      <c r="J3228" s="19">
        <f t="shared" si="162"/>
        <v>21.525572222222223</v>
      </c>
      <c r="K3228" s="4"/>
    </row>
    <row r="3229" spans="1:11" x14ac:dyDescent="0.25">
      <c r="A3229" s="4" t="s">
        <v>264</v>
      </c>
      <c r="B3229" s="1" t="s">
        <v>2864</v>
      </c>
      <c r="C3229" s="2"/>
      <c r="D3229" s="1" t="s">
        <v>266</v>
      </c>
      <c r="E3229" s="1">
        <v>85299049</v>
      </c>
      <c r="F3229" s="1" t="s">
        <v>266</v>
      </c>
      <c r="G3229" s="1" t="s">
        <v>2776</v>
      </c>
      <c r="H3229" s="18">
        <v>13.266</v>
      </c>
      <c r="I3229" s="19">
        <f t="shared" si="161"/>
        <v>18.951428571428572</v>
      </c>
      <c r="J3229" s="19">
        <f t="shared" si="162"/>
        <v>22.11</v>
      </c>
      <c r="K3229" s="4"/>
    </row>
    <row r="3230" spans="1:11" x14ac:dyDescent="0.25">
      <c r="A3230" s="4" t="s">
        <v>264</v>
      </c>
      <c r="B3230" s="1" t="s">
        <v>2865</v>
      </c>
      <c r="C3230" s="2"/>
      <c r="D3230" s="1" t="s">
        <v>266</v>
      </c>
      <c r="E3230" s="1">
        <v>85299049</v>
      </c>
      <c r="F3230" s="1" t="s">
        <v>266</v>
      </c>
      <c r="G3230" s="1" t="s">
        <v>2776</v>
      </c>
      <c r="H3230" s="18">
        <v>3.85</v>
      </c>
      <c r="I3230" s="19">
        <f t="shared" si="161"/>
        <v>5.5000000000000009</v>
      </c>
      <c r="J3230" s="19">
        <f t="shared" si="162"/>
        <v>6.416666666666667</v>
      </c>
      <c r="K3230" s="4"/>
    </row>
    <row r="3231" spans="1:11" x14ac:dyDescent="0.25">
      <c r="A3231" s="4" t="s">
        <v>264</v>
      </c>
      <c r="B3231" s="1" t="s">
        <v>2865</v>
      </c>
      <c r="C3231" s="2"/>
      <c r="D3231" s="1" t="s">
        <v>266</v>
      </c>
      <c r="E3231" s="1">
        <v>85299049</v>
      </c>
      <c r="F3231" s="1" t="s">
        <v>266</v>
      </c>
      <c r="G3231" s="1" t="s">
        <v>2776</v>
      </c>
      <c r="H3231" s="18">
        <v>3.3</v>
      </c>
      <c r="I3231" s="19">
        <f t="shared" si="161"/>
        <v>4.7142857142857144</v>
      </c>
      <c r="J3231" s="19">
        <f t="shared" si="162"/>
        <v>5.5</v>
      </c>
      <c r="K3231" s="4"/>
    </row>
    <row r="3232" spans="1:11" x14ac:dyDescent="0.25">
      <c r="A3232" s="4" t="s">
        <v>264</v>
      </c>
      <c r="B3232" s="1" t="s">
        <v>2866</v>
      </c>
      <c r="C3232" s="2"/>
      <c r="D3232" s="1" t="s">
        <v>266</v>
      </c>
      <c r="E3232" s="1">
        <v>85299049</v>
      </c>
      <c r="F3232" s="1" t="s">
        <v>266</v>
      </c>
      <c r="G3232" s="1" t="s">
        <v>2776</v>
      </c>
      <c r="H3232" s="18">
        <v>11.199810089999998</v>
      </c>
      <c r="I3232" s="19">
        <f t="shared" si="161"/>
        <v>15.999728699999999</v>
      </c>
      <c r="J3232" s="19">
        <f t="shared" si="162"/>
        <v>18.666350149999996</v>
      </c>
      <c r="K3232" s="4"/>
    </row>
    <row r="3233" spans="1:11" x14ac:dyDescent="0.25">
      <c r="A3233" s="4" t="s">
        <v>264</v>
      </c>
      <c r="B3233" s="1" t="s">
        <v>2867</v>
      </c>
      <c r="C3233" s="2"/>
      <c r="D3233" s="1" t="s">
        <v>266</v>
      </c>
      <c r="E3233" s="1">
        <v>85299049</v>
      </c>
      <c r="F3233" s="1" t="s">
        <v>266</v>
      </c>
      <c r="G3233" s="1" t="s">
        <v>2776</v>
      </c>
      <c r="H3233" s="18">
        <v>11.193749366666665</v>
      </c>
      <c r="I3233" s="19">
        <f t="shared" si="161"/>
        <v>15.991070523809523</v>
      </c>
      <c r="J3233" s="19">
        <f t="shared" si="162"/>
        <v>18.656248944444442</v>
      </c>
      <c r="K3233" s="4"/>
    </row>
    <row r="3234" spans="1:11" x14ac:dyDescent="0.25">
      <c r="A3234" s="4" t="s">
        <v>264</v>
      </c>
      <c r="B3234" s="1" t="s">
        <v>2868</v>
      </c>
      <c r="C3234" s="2"/>
      <c r="D3234" s="1" t="s">
        <v>266</v>
      </c>
      <c r="E3234" s="1">
        <v>85299049</v>
      </c>
      <c r="F3234" s="1" t="s">
        <v>266</v>
      </c>
      <c r="G3234" s="1" t="s">
        <v>2776</v>
      </c>
      <c r="H3234" s="18">
        <v>14.227209166666668</v>
      </c>
      <c r="I3234" s="19">
        <f t="shared" si="161"/>
        <v>20.324584523809527</v>
      </c>
      <c r="J3234" s="19">
        <f t="shared" si="162"/>
        <v>23.71201527777778</v>
      </c>
      <c r="K3234" s="4"/>
    </row>
    <row r="3235" spans="1:11" x14ac:dyDescent="0.25">
      <c r="A3235" s="4" t="s">
        <v>264</v>
      </c>
      <c r="B3235" s="1" t="s">
        <v>2869</v>
      </c>
      <c r="C3235" s="2"/>
      <c r="D3235" s="1" t="s">
        <v>266</v>
      </c>
      <c r="E3235" s="1">
        <v>85299049</v>
      </c>
      <c r="F3235" s="1" t="s">
        <v>266</v>
      </c>
      <c r="G3235" s="1" t="s">
        <v>2776</v>
      </c>
      <c r="H3235" s="18">
        <v>31.600960000000001</v>
      </c>
      <c r="I3235" s="19">
        <f t="shared" si="161"/>
        <v>45.144228571428577</v>
      </c>
      <c r="J3235" s="19">
        <f t="shared" si="162"/>
        <v>52.668266666666668</v>
      </c>
      <c r="K3235" s="4"/>
    </row>
    <row r="3236" spans="1:11" x14ac:dyDescent="0.25">
      <c r="A3236" s="4" t="s">
        <v>264</v>
      </c>
      <c r="B3236" s="1" t="s">
        <v>2870</v>
      </c>
      <c r="C3236" s="2"/>
      <c r="D3236" s="1" t="s">
        <v>266</v>
      </c>
      <c r="E3236" s="1">
        <v>85299049</v>
      </c>
      <c r="F3236" s="1" t="s">
        <v>266</v>
      </c>
      <c r="G3236" s="1" t="s">
        <v>2776</v>
      </c>
      <c r="H3236" s="18">
        <v>11.968</v>
      </c>
      <c r="I3236" s="19">
        <f t="shared" si="161"/>
        <v>17.09714285714286</v>
      </c>
      <c r="J3236" s="19">
        <f t="shared" ref="J3236:J3267" si="163">H3236/0.6</f>
        <v>19.946666666666669</v>
      </c>
      <c r="K3236" s="4"/>
    </row>
    <row r="3237" spans="1:11" x14ac:dyDescent="0.25">
      <c r="A3237" s="4" t="s">
        <v>264</v>
      </c>
      <c r="B3237" s="1" t="s">
        <v>2871</v>
      </c>
      <c r="C3237" s="2"/>
      <c r="D3237" s="1" t="s">
        <v>266</v>
      </c>
      <c r="E3237" s="1">
        <v>85299049</v>
      </c>
      <c r="F3237" s="1" t="s">
        <v>266</v>
      </c>
      <c r="G3237" s="1" t="s">
        <v>2776</v>
      </c>
      <c r="H3237" s="18">
        <v>14.003</v>
      </c>
      <c r="I3237" s="19">
        <f t="shared" si="161"/>
        <v>20.004285714285714</v>
      </c>
      <c r="J3237" s="19">
        <f t="shared" si="163"/>
        <v>23.338333333333335</v>
      </c>
      <c r="K3237" s="4"/>
    </row>
    <row r="3238" spans="1:11" x14ac:dyDescent="0.25">
      <c r="A3238" s="4" t="s">
        <v>264</v>
      </c>
      <c r="B3238" s="1" t="s">
        <v>2872</v>
      </c>
      <c r="C3238" s="2"/>
      <c r="D3238" s="1" t="s">
        <v>266</v>
      </c>
      <c r="E3238" s="1">
        <v>85299049</v>
      </c>
      <c r="F3238" s="1" t="s">
        <v>266</v>
      </c>
      <c r="G3238" s="1" t="s">
        <v>2776</v>
      </c>
      <c r="H3238" s="18">
        <v>11.088000000000001</v>
      </c>
      <c r="I3238" s="19">
        <f t="shared" si="161"/>
        <v>15.840000000000002</v>
      </c>
      <c r="J3238" s="19">
        <f t="shared" si="163"/>
        <v>18.480000000000004</v>
      </c>
      <c r="K3238" s="4"/>
    </row>
    <row r="3239" spans="1:11" x14ac:dyDescent="0.25">
      <c r="A3239" s="4" t="s">
        <v>264</v>
      </c>
      <c r="B3239" s="1" t="s">
        <v>2873</v>
      </c>
      <c r="C3239" s="2"/>
      <c r="D3239" s="1" t="s">
        <v>266</v>
      </c>
      <c r="E3239" s="1">
        <v>85299049</v>
      </c>
      <c r="F3239" s="1" t="s">
        <v>266</v>
      </c>
      <c r="G3239" s="1" t="s">
        <v>2776</v>
      </c>
      <c r="H3239" s="18">
        <v>19.393000000000001</v>
      </c>
      <c r="I3239" s="19">
        <f t="shared" si="161"/>
        <v>27.704285714285717</v>
      </c>
      <c r="J3239" s="19">
        <f t="shared" si="163"/>
        <v>32.321666666666673</v>
      </c>
      <c r="K3239" s="4"/>
    </row>
    <row r="3240" spans="1:11" x14ac:dyDescent="0.25">
      <c r="A3240" s="4" t="s">
        <v>264</v>
      </c>
      <c r="B3240" s="1" t="s">
        <v>2874</v>
      </c>
      <c r="C3240" s="2"/>
      <c r="D3240" s="1" t="s">
        <v>266</v>
      </c>
      <c r="E3240" s="1">
        <v>85299049</v>
      </c>
      <c r="F3240" s="1" t="s">
        <v>266</v>
      </c>
      <c r="G3240" s="1" t="s">
        <v>2776</v>
      </c>
      <c r="H3240" s="18">
        <v>3.2230000000000003</v>
      </c>
      <c r="I3240" s="19">
        <f t="shared" si="161"/>
        <v>4.604285714285715</v>
      </c>
      <c r="J3240" s="19">
        <f t="shared" si="163"/>
        <v>5.371666666666667</v>
      </c>
      <c r="K3240" s="4"/>
    </row>
    <row r="3241" spans="1:11" x14ac:dyDescent="0.25">
      <c r="A3241" s="4" t="s">
        <v>264</v>
      </c>
      <c r="B3241" s="1" t="s">
        <v>2875</v>
      </c>
      <c r="C3241" s="2"/>
      <c r="D3241" s="1" t="s">
        <v>266</v>
      </c>
      <c r="E3241" s="1">
        <v>85299049</v>
      </c>
      <c r="F3241" s="1" t="s">
        <v>266</v>
      </c>
      <c r="G3241" s="1" t="s">
        <v>2776</v>
      </c>
      <c r="H3241" s="18">
        <v>14.025</v>
      </c>
      <c r="I3241" s="19">
        <f t="shared" si="161"/>
        <v>20.035714285714288</v>
      </c>
      <c r="J3241" s="19">
        <f t="shared" si="163"/>
        <v>23.375</v>
      </c>
      <c r="K3241" s="4"/>
    </row>
    <row r="3242" spans="1:11" x14ac:dyDescent="0.25">
      <c r="A3242" s="4" t="s">
        <v>264</v>
      </c>
      <c r="B3242" s="1" t="s">
        <v>2876</v>
      </c>
      <c r="C3242" s="2"/>
      <c r="D3242" s="1" t="s">
        <v>266</v>
      </c>
      <c r="E3242" s="1">
        <v>85299049</v>
      </c>
      <c r="F3242" s="1" t="s">
        <v>266</v>
      </c>
      <c r="G3242" s="1" t="s">
        <v>2776</v>
      </c>
      <c r="H3242" s="18">
        <v>16.169999999999998</v>
      </c>
      <c r="I3242" s="19">
        <f t="shared" si="161"/>
        <v>23.099999999999998</v>
      </c>
      <c r="J3242" s="19">
        <f t="shared" si="163"/>
        <v>26.95</v>
      </c>
      <c r="K3242" s="4"/>
    </row>
    <row r="3243" spans="1:11" x14ac:dyDescent="0.25">
      <c r="A3243" s="4" t="s">
        <v>264</v>
      </c>
      <c r="B3243" s="1" t="s">
        <v>2877</v>
      </c>
      <c r="C3243" s="2"/>
      <c r="D3243" s="1" t="s">
        <v>266</v>
      </c>
      <c r="E3243" s="1">
        <v>85299049</v>
      </c>
      <c r="F3243" s="1" t="s">
        <v>266</v>
      </c>
      <c r="G3243" s="1" t="s">
        <v>2776</v>
      </c>
      <c r="H3243" s="18">
        <v>16.169999999999998</v>
      </c>
      <c r="I3243" s="19">
        <f t="shared" si="161"/>
        <v>23.099999999999998</v>
      </c>
      <c r="J3243" s="19">
        <f t="shared" si="163"/>
        <v>26.95</v>
      </c>
      <c r="K3243" s="4"/>
    </row>
    <row r="3244" spans="1:11" x14ac:dyDescent="0.25">
      <c r="A3244" s="4" t="s">
        <v>264</v>
      </c>
      <c r="B3244" s="1" t="s">
        <v>2878</v>
      </c>
      <c r="C3244" s="2"/>
      <c r="D3244" s="1" t="s">
        <v>266</v>
      </c>
      <c r="E3244" s="1">
        <v>85299049</v>
      </c>
      <c r="F3244" s="1" t="s">
        <v>266</v>
      </c>
      <c r="G3244" s="1" t="s">
        <v>2776</v>
      </c>
      <c r="H3244" s="18">
        <v>13.75</v>
      </c>
      <c r="I3244" s="19">
        <f t="shared" si="161"/>
        <v>19.642857142857142</v>
      </c>
      <c r="J3244" s="19">
        <f t="shared" si="163"/>
        <v>22.916666666666668</v>
      </c>
      <c r="K3244" s="4"/>
    </row>
    <row r="3245" spans="1:11" x14ac:dyDescent="0.25">
      <c r="A3245" s="4" t="s">
        <v>264</v>
      </c>
      <c r="B3245" s="1" t="s">
        <v>2879</v>
      </c>
      <c r="C3245" s="2">
        <v>0.1</v>
      </c>
      <c r="D3245" s="1" t="s">
        <v>266</v>
      </c>
      <c r="E3245" s="1">
        <v>85299049</v>
      </c>
      <c r="F3245" s="1" t="s">
        <v>266</v>
      </c>
      <c r="G3245" s="1" t="s">
        <v>2776</v>
      </c>
      <c r="H3245" s="18">
        <v>12.925000000000001</v>
      </c>
      <c r="I3245" s="19">
        <f t="shared" si="161"/>
        <v>18.464285714285715</v>
      </c>
      <c r="J3245" s="19">
        <f t="shared" si="163"/>
        <v>21.541666666666668</v>
      </c>
      <c r="K3245" s="4"/>
    </row>
    <row r="3246" spans="1:11" x14ac:dyDescent="0.25">
      <c r="A3246" s="4" t="s">
        <v>264</v>
      </c>
      <c r="B3246" s="1" t="s">
        <v>2880</v>
      </c>
      <c r="C3246" s="2"/>
      <c r="D3246" s="1" t="s">
        <v>266</v>
      </c>
      <c r="E3246" s="1">
        <v>85299049</v>
      </c>
      <c r="F3246" s="1" t="s">
        <v>266</v>
      </c>
      <c r="G3246" s="1" t="s">
        <v>2776</v>
      </c>
      <c r="H3246" s="18">
        <v>9.6910000000000007</v>
      </c>
      <c r="I3246" s="19">
        <f t="shared" si="161"/>
        <v>13.844285714285716</v>
      </c>
      <c r="J3246" s="19">
        <f t="shared" si="163"/>
        <v>16.151666666666667</v>
      </c>
      <c r="K3246" s="4"/>
    </row>
    <row r="3247" spans="1:11" x14ac:dyDescent="0.25">
      <c r="A3247" s="4" t="s">
        <v>264</v>
      </c>
      <c r="B3247" s="1" t="s">
        <v>2881</v>
      </c>
      <c r="C3247" s="2"/>
      <c r="D3247" s="1" t="s">
        <v>266</v>
      </c>
      <c r="E3247" s="1">
        <v>85299049</v>
      </c>
      <c r="F3247" s="1" t="s">
        <v>266</v>
      </c>
      <c r="G3247" s="1" t="s">
        <v>2776</v>
      </c>
      <c r="H3247" s="18">
        <v>10.768999999999998</v>
      </c>
      <c r="I3247" s="19">
        <f t="shared" si="161"/>
        <v>15.384285714285713</v>
      </c>
      <c r="J3247" s="19">
        <f t="shared" si="163"/>
        <v>17.948333333333331</v>
      </c>
      <c r="K3247" s="4"/>
    </row>
    <row r="3248" spans="1:11" x14ac:dyDescent="0.25">
      <c r="A3248" s="4" t="s">
        <v>264</v>
      </c>
      <c r="B3248" s="1" t="s">
        <v>2882</v>
      </c>
      <c r="C3248" s="2"/>
      <c r="D3248" s="1" t="s">
        <v>266</v>
      </c>
      <c r="E3248" s="1">
        <v>85299049</v>
      </c>
      <c r="F3248" s="1" t="s">
        <v>266</v>
      </c>
      <c r="G3248" s="1" t="s">
        <v>2776</v>
      </c>
      <c r="H3248" s="18">
        <v>10.768999999999998</v>
      </c>
      <c r="I3248" s="19">
        <f t="shared" si="161"/>
        <v>15.384285714285713</v>
      </c>
      <c r="J3248" s="19">
        <f t="shared" si="163"/>
        <v>17.948333333333331</v>
      </c>
      <c r="K3248" s="4"/>
    </row>
    <row r="3249" spans="1:11" x14ac:dyDescent="0.25">
      <c r="A3249" s="4" t="s">
        <v>264</v>
      </c>
      <c r="B3249" s="1" t="s">
        <v>2883</v>
      </c>
      <c r="C3249" s="2"/>
      <c r="D3249" s="1" t="s">
        <v>266</v>
      </c>
      <c r="E3249" s="1">
        <v>85299049</v>
      </c>
      <c r="F3249" s="1" t="s">
        <v>266</v>
      </c>
      <c r="G3249" s="1" t="s">
        <v>2776</v>
      </c>
      <c r="H3249" s="18">
        <v>13.363991766666667</v>
      </c>
      <c r="I3249" s="19">
        <f t="shared" si="161"/>
        <v>19.09141680952381</v>
      </c>
      <c r="J3249" s="19">
        <f t="shared" si="163"/>
        <v>22.273319611111113</v>
      </c>
      <c r="K3249" s="4"/>
    </row>
    <row r="3250" spans="1:11" x14ac:dyDescent="0.25">
      <c r="A3250" s="4" t="s">
        <v>264</v>
      </c>
      <c r="B3250" s="1" t="s">
        <v>2884</v>
      </c>
      <c r="C3250" s="2"/>
      <c r="D3250" s="1" t="s">
        <v>266</v>
      </c>
      <c r="E3250" s="1">
        <v>85299049</v>
      </c>
      <c r="F3250" s="1" t="s">
        <v>266</v>
      </c>
      <c r="G3250" s="1" t="s">
        <v>2776</v>
      </c>
      <c r="H3250" s="18">
        <v>10.768999999999998</v>
      </c>
      <c r="I3250" s="19">
        <f t="shared" si="161"/>
        <v>15.384285714285713</v>
      </c>
      <c r="J3250" s="19">
        <f t="shared" si="163"/>
        <v>17.948333333333331</v>
      </c>
      <c r="K3250" s="4"/>
    </row>
    <row r="3251" spans="1:11" x14ac:dyDescent="0.25">
      <c r="A3251" s="4" t="s">
        <v>264</v>
      </c>
      <c r="B3251" s="1" t="s">
        <v>2885</v>
      </c>
      <c r="C3251" s="2"/>
      <c r="D3251" s="1" t="s">
        <v>266</v>
      </c>
      <c r="E3251" s="1">
        <v>85299049</v>
      </c>
      <c r="F3251" s="1" t="s">
        <v>266</v>
      </c>
      <c r="G3251" s="1" t="s">
        <v>2776</v>
      </c>
      <c r="H3251" s="18">
        <v>26.95</v>
      </c>
      <c r="I3251" s="19">
        <f t="shared" si="161"/>
        <v>38.5</v>
      </c>
      <c r="J3251" s="19">
        <f t="shared" si="163"/>
        <v>44.916666666666664</v>
      </c>
      <c r="K3251" s="4"/>
    </row>
    <row r="3252" spans="1:11" x14ac:dyDescent="0.25">
      <c r="A3252" s="4" t="s">
        <v>264</v>
      </c>
      <c r="B3252" s="1" t="s">
        <v>2886</v>
      </c>
      <c r="C3252" s="2"/>
      <c r="D3252" s="1" t="s">
        <v>266</v>
      </c>
      <c r="E3252" s="1">
        <v>85299049</v>
      </c>
      <c r="F3252" s="1" t="s">
        <v>266</v>
      </c>
      <c r="G3252" s="1" t="s">
        <v>2776</v>
      </c>
      <c r="H3252" s="18">
        <v>15.092000000000001</v>
      </c>
      <c r="I3252" s="19">
        <f t="shared" si="161"/>
        <v>21.560000000000002</v>
      </c>
      <c r="J3252" s="19">
        <f t="shared" si="163"/>
        <v>25.153333333333336</v>
      </c>
      <c r="K3252" s="4"/>
    </row>
    <row r="3253" spans="1:11" x14ac:dyDescent="0.25">
      <c r="A3253" s="4" t="s">
        <v>264</v>
      </c>
      <c r="B3253" s="1" t="s">
        <v>2887</v>
      </c>
      <c r="C3253" s="2"/>
      <c r="D3253" s="1" t="s">
        <v>266</v>
      </c>
      <c r="E3253" s="1">
        <v>85299049</v>
      </c>
      <c r="F3253" s="1" t="s">
        <v>266</v>
      </c>
      <c r="G3253" s="1" t="s">
        <v>2776</v>
      </c>
      <c r="H3253" s="18">
        <v>18.177522800000002</v>
      </c>
      <c r="I3253" s="19">
        <f t="shared" si="161"/>
        <v>25.967889714285718</v>
      </c>
      <c r="J3253" s="19">
        <f t="shared" si="163"/>
        <v>30.295871333333338</v>
      </c>
      <c r="K3253" s="4"/>
    </row>
    <row r="3254" spans="1:11" x14ac:dyDescent="0.25">
      <c r="A3254" s="4" t="s">
        <v>264</v>
      </c>
      <c r="B3254" s="1" t="s">
        <v>2888</v>
      </c>
      <c r="C3254" s="2"/>
      <c r="D3254" s="1" t="s">
        <v>266</v>
      </c>
      <c r="E3254" s="1">
        <v>85299049</v>
      </c>
      <c r="F3254" s="1" t="s">
        <v>266</v>
      </c>
      <c r="G3254" s="1" t="s">
        <v>2776</v>
      </c>
      <c r="H3254" s="18">
        <v>12.135969166666667</v>
      </c>
      <c r="I3254" s="19">
        <f t="shared" si="161"/>
        <v>17.337098809523813</v>
      </c>
      <c r="J3254" s="19">
        <f t="shared" si="163"/>
        <v>20.226615277777778</v>
      </c>
      <c r="K3254" s="4"/>
    </row>
    <row r="3255" spans="1:11" x14ac:dyDescent="0.25">
      <c r="A3255" s="4" t="s">
        <v>264</v>
      </c>
      <c r="B3255" s="1" t="s">
        <v>2889</v>
      </c>
      <c r="C3255" s="2"/>
      <c r="D3255" s="1" t="s">
        <v>266</v>
      </c>
      <c r="E3255" s="1">
        <v>85299049</v>
      </c>
      <c r="F3255" s="1" t="s">
        <v>266</v>
      </c>
      <c r="G3255" s="1" t="s">
        <v>2776</v>
      </c>
      <c r="H3255" s="18">
        <v>11.55</v>
      </c>
      <c r="I3255" s="19">
        <f t="shared" si="161"/>
        <v>16.500000000000004</v>
      </c>
      <c r="J3255" s="19">
        <f t="shared" si="163"/>
        <v>19.250000000000004</v>
      </c>
      <c r="K3255" s="4"/>
    </row>
    <row r="3256" spans="1:11" x14ac:dyDescent="0.25">
      <c r="A3256" s="4" t="s">
        <v>264</v>
      </c>
      <c r="B3256" s="1" t="s">
        <v>2890</v>
      </c>
      <c r="C3256" s="2"/>
      <c r="D3256" s="1" t="s">
        <v>266</v>
      </c>
      <c r="E3256" s="1">
        <v>85299049</v>
      </c>
      <c r="F3256" s="1" t="s">
        <v>266</v>
      </c>
      <c r="G3256" s="1" t="s">
        <v>2776</v>
      </c>
      <c r="H3256" s="18">
        <v>18.220896666666665</v>
      </c>
      <c r="I3256" s="19">
        <f t="shared" si="161"/>
        <v>26.029852380952381</v>
      </c>
      <c r="J3256" s="19">
        <f t="shared" si="163"/>
        <v>30.36816111111111</v>
      </c>
      <c r="K3256" s="4"/>
    </row>
    <row r="3257" spans="1:11" x14ac:dyDescent="0.25">
      <c r="A3257" s="4" t="s">
        <v>264</v>
      </c>
      <c r="B3257" s="1" t="s">
        <v>2891</v>
      </c>
      <c r="C3257" s="2"/>
      <c r="D3257" s="1" t="s">
        <v>266</v>
      </c>
      <c r="E3257" s="1">
        <v>85299049</v>
      </c>
      <c r="F3257" s="1" t="s">
        <v>266</v>
      </c>
      <c r="G3257" s="1" t="s">
        <v>2776</v>
      </c>
      <c r="H3257" s="18">
        <v>10.780000000000001</v>
      </c>
      <c r="I3257" s="19">
        <f t="shared" si="161"/>
        <v>15.400000000000002</v>
      </c>
      <c r="J3257" s="19">
        <f t="shared" si="163"/>
        <v>17.966666666666669</v>
      </c>
      <c r="K3257" s="4"/>
    </row>
    <row r="3258" spans="1:11" x14ac:dyDescent="0.25">
      <c r="A3258" s="4" t="s">
        <v>264</v>
      </c>
      <c r="B3258" s="1" t="s">
        <v>2892</v>
      </c>
      <c r="C3258" s="2"/>
      <c r="D3258" s="1" t="s">
        <v>266</v>
      </c>
      <c r="E3258" s="1">
        <v>85299049</v>
      </c>
      <c r="F3258" s="1" t="s">
        <v>266</v>
      </c>
      <c r="G3258" s="1" t="s">
        <v>2776</v>
      </c>
      <c r="H3258" s="18">
        <v>10.780000000000001</v>
      </c>
      <c r="I3258" s="19">
        <f t="shared" si="161"/>
        <v>15.400000000000002</v>
      </c>
      <c r="J3258" s="19">
        <f t="shared" si="163"/>
        <v>17.966666666666669</v>
      </c>
      <c r="K3258" s="4"/>
    </row>
    <row r="3259" spans="1:11" x14ac:dyDescent="0.25">
      <c r="A3259" s="4" t="s">
        <v>264</v>
      </c>
      <c r="B3259" s="1" t="s">
        <v>2893</v>
      </c>
      <c r="C3259" s="2">
        <v>0.22</v>
      </c>
      <c r="D3259" s="1" t="s">
        <v>266</v>
      </c>
      <c r="E3259" s="1">
        <v>85299049</v>
      </c>
      <c r="F3259" s="1" t="s">
        <v>266</v>
      </c>
      <c r="G3259" s="1" t="s">
        <v>2776</v>
      </c>
      <c r="H3259" s="18">
        <v>10.780000000000001</v>
      </c>
      <c r="I3259" s="19">
        <f t="shared" si="161"/>
        <v>15.400000000000002</v>
      </c>
      <c r="J3259" s="19">
        <f t="shared" si="163"/>
        <v>17.966666666666669</v>
      </c>
      <c r="K3259" s="4"/>
    </row>
    <row r="3260" spans="1:11" x14ac:dyDescent="0.25">
      <c r="A3260" s="4" t="s">
        <v>264</v>
      </c>
      <c r="B3260" s="1" t="s">
        <v>2894</v>
      </c>
      <c r="C3260" s="2"/>
      <c r="D3260" s="1" t="s">
        <v>266</v>
      </c>
      <c r="E3260" s="1">
        <v>85299049</v>
      </c>
      <c r="F3260" s="1" t="s">
        <v>266</v>
      </c>
      <c r="G3260" s="1" t="s">
        <v>2776</v>
      </c>
      <c r="H3260" s="18">
        <v>32.339999999999996</v>
      </c>
      <c r="I3260" s="19">
        <f t="shared" si="161"/>
        <v>46.199999999999996</v>
      </c>
      <c r="J3260" s="19">
        <f t="shared" si="163"/>
        <v>53.9</v>
      </c>
      <c r="K3260" s="4"/>
    </row>
    <row r="3261" spans="1:11" x14ac:dyDescent="0.25">
      <c r="A3261" s="4" t="s">
        <v>264</v>
      </c>
      <c r="B3261" s="1" t="s">
        <v>2895</v>
      </c>
      <c r="C3261" s="2"/>
      <c r="D3261" s="1" t="s">
        <v>266</v>
      </c>
      <c r="E3261" s="1">
        <v>85299049</v>
      </c>
      <c r="F3261" s="1" t="s">
        <v>266</v>
      </c>
      <c r="G3261" s="1" t="s">
        <v>2776</v>
      </c>
      <c r="H3261" s="18">
        <v>41.088993333333327</v>
      </c>
      <c r="I3261" s="19">
        <f t="shared" ref="I3261:I3324" si="164">H3261/0.7</f>
        <v>58.698561904761902</v>
      </c>
      <c r="J3261" s="19">
        <f t="shared" si="163"/>
        <v>68.481655555555548</v>
      </c>
      <c r="K3261" s="4"/>
    </row>
    <row r="3262" spans="1:11" x14ac:dyDescent="0.25">
      <c r="A3262" s="4" t="s">
        <v>264</v>
      </c>
      <c r="B3262" s="1" t="s">
        <v>2896</v>
      </c>
      <c r="C3262" s="2"/>
      <c r="D3262" s="1" t="s">
        <v>266</v>
      </c>
      <c r="E3262" s="1">
        <v>85299049</v>
      </c>
      <c r="F3262" s="1" t="s">
        <v>266</v>
      </c>
      <c r="G3262" s="1" t="s">
        <v>2776</v>
      </c>
      <c r="H3262" s="18">
        <v>32.339999999999996</v>
      </c>
      <c r="I3262" s="19">
        <f t="shared" si="164"/>
        <v>46.199999999999996</v>
      </c>
      <c r="J3262" s="19">
        <f t="shared" si="163"/>
        <v>53.9</v>
      </c>
      <c r="K3262" s="4"/>
    </row>
    <row r="3263" spans="1:11" x14ac:dyDescent="0.25">
      <c r="A3263" s="4" t="s">
        <v>264</v>
      </c>
      <c r="B3263" s="1" t="s">
        <v>2897</v>
      </c>
      <c r="C3263" s="2"/>
      <c r="D3263" s="1" t="s">
        <v>266</v>
      </c>
      <c r="E3263" s="1">
        <v>85299049</v>
      </c>
      <c r="F3263" s="1" t="s">
        <v>266</v>
      </c>
      <c r="G3263" s="1" t="s">
        <v>2776</v>
      </c>
      <c r="H3263" s="18">
        <v>17.237000000000002</v>
      </c>
      <c r="I3263" s="19">
        <f t="shared" si="164"/>
        <v>24.624285714285719</v>
      </c>
      <c r="J3263" s="19">
        <f t="shared" si="163"/>
        <v>28.728333333333339</v>
      </c>
      <c r="K3263" s="4"/>
    </row>
    <row r="3264" spans="1:11" x14ac:dyDescent="0.25">
      <c r="A3264" s="4" t="s">
        <v>264</v>
      </c>
      <c r="B3264" s="1" t="s">
        <v>2898</v>
      </c>
      <c r="C3264" s="2"/>
      <c r="D3264" s="1" t="s">
        <v>266</v>
      </c>
      <c r="E3264" s="1">
        <v>85299049</v>
      </c>
      <c r="F3264" s="1" t="s">
        <v>266</v>
      </c>
      <c r="G3264" s="1" t="s">
        <v>2776</v>
      </c>
      <c r="H3264" s="18">
        <v>10.780000000000001</v>
      </c>
      <c r="I3264" s="19">
        <f t="shared" si="164"/>
        <v>15.400000000000002</v>
      </c>
      <c r="J3264" s="19">
        <f t="shared" si="163"/>
        <v>17.966666666666669</v>
      </c>
      <c r="K3264" s="4"/>
    </row>
    <row r="3265" spans="1:11" x14ac:dyDescent="0.25">
      <c r="A3265" s="4" t="s">
        <v>264</v>
      </c>
      <c r="B3265" s="1" t="s">
        <v>2899</v>
      </c>
      <c r="C3265" s="2"/>
      <c r="D3265" s="1" t="s">
        <v>266</v>
      </c>
      <c r="E3265" s="1">
        <v>85299049</v>
      </c>
      <c r="F3265" s="1" t="s">
        <v>266</v>
      </c>
      <c r="G3265" s="1" t="s">
        <v>2776</v>
      </c>
      <c r="H3265" s="18">
        <v>34.496000000000002</v>
      </c>
      <c r="I3265" s="19">
        <f t="shared" si="164"/>
        <v>49.280000000000008</v>
      </c>
      <c r="J3265" s="19">
        <f t="shared" si="163"/>
        <v>57.493333333333339</v>
      </c>
      <c r="K3265" s="4"/>
    </row>
    <row r="3266" spans="1:11" x14ac:dyDescent="0.25">
      <c r="A3266" s="4" t="s">
        <v>264</v>
      </c>
      <c r="B3266" s="1" t="s">
        <v>2900</v>
      </c>
      <c r="C3266" s="2"/>
      <c r="D3266" s="1" t="s">
        <v>266</v>
      </c>
      <c r="E3266" s="1">
        <v>85299049</v>
      </c>
      <c r="F3266" s="1" t="s">
        <v>266</v>
      </c>
      <c r="G3266" s="1" t="s">
        <v>2776</v>
      </c>
      <c r="H3266" s="18">
        <v>25.888776666666665</v>
      </c>
      <c r="I3266" s="19">
        <f t="shared" si="164"/>
        <v>36.983966666666667</v>
      </c>
      <c r="J3266" s="19">
        <f t="shared" si="163"/>
        <v>43.147961111111108</v>
      </c>
      <c r="K3266" s="4"/>
    </row>
    <row r="3267" spans="1:11" x14ac:dyDescent="0.25">
      <c r="A3267" s="4" t="s">
        <v>264</v>
      </c>
      <c r="B3267" s="1" t="s">
        <v>2901</v>
      </c>
      <c r="C3267" s="2"/>
      <c r="D3267" s="1" t="s">
        <v>266</v>
      </c>
      <c r="E3267" s="1">
        <v>85299049</v>
      </c>
      <c r="F3267" s="1" t="s">
        <v>266</v>
      </c>
      <c r="G3267" s="1" t="s">
        <v>2776</v>
      </c>
      <c r="H3267" s="18">
        <v>39.483772999999999</v>
      </c>
      <c r="I3267" s="19">
        <f t="shared" si="164"/>
        <v>56.405390000000004</v>
      </c>
      <c r="J3267" s="19">
        <f t="shared" si="163"/>
        <v>65.806288333333342</v>
      </c>
      <c r="K3267" s="4"/>
    </row>
    <row r="3268" spans="1:11" x14ac:dyDescent="0.25">
      <c r="A3268" s="4" t="s">
        <v>264</v>
      </c>
      <c r="B3268" s="1" t="s">
        <v>2902</v>
      </c>
      <c r="C3268" s="2"/>
      <c r="D3268" s="1" t="s">
        <v>266</v>
      </c>
      <c r="E3268" s="1">
        <v>85299049</v>
      </c>
      <c r="F3268" s="1" t="s">
        <v>266</v>
      </c>
      <c r="G3268" s="1" t="s">
        <v>2776</v>
      </c>
      <c r="H3268" s="18">
        <v>32.339999999999996</v>
      </c>
      <c r="I3268" s="19">
        <f t="shared" si="164"/>
        <v>46.199999999999996</v>
      </c>
      <c r="J3268" s="19">
        <f t="shared" ref="J3268:J3298" si="165">H3268/0.6</f>
        <v>53.9</v>
      </c>
      <c r="K3268" s="4"/>
    </row>
    <row r="3269" spans="1:11" x14ac:dyDescent="0.25">
      <c r="A3269" s="4" t="s">
        <v>264</v>
      </c>
      <c r="B3269" s="1" t="s">
        <v>2903</v>
      </c>
      <c r="C3269" s="2"/>
      <c r="D3269" s="1" t="s">
        <v>266</v>
      </c>
      <c r="E3269" s="1">
        <v>85299049</v>
      </c>
      <c r="F3269" s="1" t="s">
        <v>266</v>
      </c>
      <c r="G3269" s="1" t="s">
        <v>2776</v>
      </c>
      <c r="H3269" s="18">
        <v>9.0530000000000008</v>
      </c>
      <c r="I3269" s="19">
        <f t="shared" si="164"/>
        <v>12.932857142857145</v>
      </c>
      <c r="J3269" s="19">
        <f t="shared" si="165"/>
        <v>15.088333333333335</v>
      </c>
      <c r="K3269" s="4"/>
    </row>
    <row r="3270" spans="1:11" x14ac:dyDescent="0.25">
      <c r="A3270" s="4" t="s">
        <v>264</v>
      </c>
      <c r="B3270" s="1" t="s">
        <v>2904</v>
      </c>
      <c r="C3270" s="2"/>
      <c r="D3270" s="1" t="s">
        <v>266</v>
      </c>
      <c r="E3270" s="1">
        <v>85299049</v>
      </c>
      <c r="F3270" s="1" t="s">
        <v>266</v>
      </c>
      <c r="G3270" s="1" t="s">
        <v>2776</v>
      </c>
      <c r="H3270" s="18">
        <v>9.0767561333333333</v>
      </c>
      <c r="I3270" s="19">
        <f t="shared" si="164"/>
        <v>12.966794476190477</v>
      </c>
      <c r="J3270" s="19">
        <f t="shared" si="165"/>
        <v>15.12792688888889</v>
      </c>
      <c r="K3270" s="4"/>
    </row>
    <row r="3271" spans="1:11" x14ac:dyDescent="0.25">
      <c r="A3271" s="4" t="s">
        <v>264</v>
      </c>
      <c r="B3271" s="1" t="s">
        <v>2905</v>
      </c>
      <c r="C3271" s="2"/>
      <c r="D3271" s="1" t="s">
        <v>266</v>
      </c>
      <c r="E3271" s="1">
        <v>85299049</v>
      </c>
      <c r="F3271" s="1" t="s">
        <v>266</v>
      </c>
      <c r="G3271" s="1" t="s">
        <v>2776</v>
      </c>
      <c r="H3271" s="18">
        <v>9.9136393999999992</v>
      </c>
      <c r="I3271" s="19">
        <f t="shared" si="164"/>
        <v>14.162342000000001</v>
      </c>
      <c r="J3271" s="19">
        <f t="shared" si="165"/>
        <v>16.522732333333334</v>
      </c>
      <c r="K3271" s="4"/>
    </row>
    <row r="3272" spans="1:11" x14ac:dyDescent="0.25">
      <c r="A3272" s="4" t="s">
        <v>264</v>
      </c>
      <c r="B3272" s="1" t="s">
        <v>2906</v>
      </c>
      <c r="C3272" s="2"/>
      <c r="D3272" s="1" t="s">
        <v>266</v>
      </c>
      <c r="E3272" s="1">
        <v>85299049</v>
      </c>
      <c r="F3272" s="1" t="s">
        <v>266</v>
      </c>
      <c r="G3272" s="1" t="s">
        <v>2776</v>
      </c>
      <c r="H3272" s="18">
        <v>11.010999999999999</v>
      </c>
      <c r="I3272" s="19">
        <f t="shared" si="164"/>
        <v>15.73</v>
      </c>
      <c r="J3272" s="19">
        <f t="shared" si="165"/>
        <v>18.351666666666667</v>
      </c>
      <c r="K3272" s="4"/>
    </row>
    <row r="3273" spans="1:11" x14ac:dyDescent="0.25">
      <c r="A3273" s="4" t="s">
        <v>264</v>
      </c>
      <c r="B3273" s="1" t="s">
        <v>2907</v>
      </c>
      <c r="C3273" s="2"/>
      <c r="D3273" s="1" t="s">
        <v>266</v>
      </c>
      <c r="E3273" s="1">
        <v>85299049</v>
      </c>
      <c r="F3273" s="1" t="s">
        <v>266</v>
      </c>
      <c r="G3273" s="1" t="s">
        <v>2776</v>
      </c>
      <c r="H3273" s="18">
        <v>25.772596666666665</v>
      </c>
      <c r="I3273" s="19">
        <f t="shared" si="164"/>
        <v>36.817995238095236</v>
      </c>
      <c r="J3273" s="19">
        <f t="shared" si="165"/>
        <v>42.954327777777777</v>
      </c>
      <c r="K3273" s="4"/>
    </row>
    <row r="3274" spans="1:11" x14ac:dyDescent="0.25">
      <c r="A3274" s="4" t="s">
        <v>264</v>
      </c>
      <c r="B3274" s="1" t="s">
        <v>2908</v>
      </c>
      <c r="C3274" s="2"/>
      <c r="D3274" s="1" t="s">
        <v>266</v>
      </c>
      <c r="E3274" s="1">
        <v>85299049</v>
      </c>
      <c r="F3274" s="1" t="s">
        <v>266</v>
      </c>
      <c r="G3274" s="1" t="s">
        <v>2776</v>
      </c>
      <c r="H3274" s="18">
        <v>15.062543366666667</v>
      </c>
      <c r="I3274" s="19">
        <f t="shared" si="164"/>
        <v>21.517919095238096</v>
      </c>
      <c r="J3274" s="19">
        <f t="shared" si="165"/>
        <v>25.104238944444447</v>
      </c>
      <c r="K3274" s="4"/>
    </row>
    <row r="3275" spans="1:11" x14ac:dyDescent="0.25">
      <c r="A3275" s="4" t="s">
        <v>264</v>
      </c>
      <c r="B3275" s="1" t="s">
        <v>2909</v>
      </c>
      <c r="C3275" s="2"/>
      <c r="D3275" s="1" t="s">
        <v>266</v>
      </c>
      <c r="E3275" s="1">
        <v>85299049</v>
      </c>
      <c r="F3275" s="1" t="s">
        <v>266</v>
      </c>
      <c r="G3275" s="1" t="s">
        <v>2776</v>
      </c>
      <c r="H3275" s="18">
        <v>28.638369999999998</v>
      </c>
      <c r="I3275" s="19">
        <f t="shared" si="164"/>
        <v>40.91195714285714</v>
      </c>
      <c r="J3275" s="19">
        <f t="shared" si="165"/>
        <v>47.730616666666663</v>
      </c>
      <c r="K3275" s="4"/>
    </row>
    <row r="3276" spans="1:11" x14ac:dyDescent="0.25">
      <c r="A3276" s="4" t="s">
        <v>264</v>
      </c>
      <c r="B3276" s="1" t="s">
        <v>2910</v>
      </c>
      <c r="C3276" s="2"/>
      <c r="D3276" s="1" t="s">
        <v>266</v>
      </c>
      <c r="E3276" s="1">
        <v>85299049</v>
      </c>
      <c r="F3276" s="1" t="s">
        <v>266</v>
      </c>
      <c r="G3276" s="1" t="s">
        <v>2776</v>
      </c>
      <c r="H3276" s="18">
        <v>25.365966666666665</v>
      </c>
      <c r="I3276" s="19">
        <f t="shared" si="164"/>
        <v>36.237095238095236</v>
      </c>
      <c r="J3276" s="19">
        <f t="shared" si="165"/>
        <v>42.276611111111109</v>
      </c>
      <c r="K3276" s="4"/>
    </row>
    <row r="3277" spans="1:11" x14ac:dyDescent="0.25">
      <c r="A3277" s="4" t="s">
        <v>264</v>
      </c>
      <c r="B3277" s="1" t="s">
        <v>2911</v>
      </c>
      <c r="C3277" s="2"/>
      <c r="D3277" s="1" t="s">
        <v>266</v>
      </c>
      <c r="E3277" s="1">
        <v>85299049</v>
      </c>
      <c r="F3277" s="1" t="s">
        <v>266</v>
      </c>
      <c r="G3277" s="1" t="s">
        <v>2776</v>
      </c>
      <c r="H3277" s="18">
        <v>39.720999999999997</v>
      </c>
      <c r="I3277" s="19">
        <f t="shared" si="164"/>
        <v>56.744285714285716</v>
      </c>
      <c r="J3277" s="19">
        <f t="shared" si="165"/>
        <v>66.201666666666668</v>
      </c>
      <c r="K3277" s="4"/>
    </row>
    <row r="3278" spans="1:11" x14ac:dyDescent="0.25">
      <c r="A3278" s="4" t="s">
        <v>264</v>
      </c>
      <c r="B3278" s="1" t="s">
        <v>2912</v>
      </c>
      <c r="C3278" s="2"/>
      <c r="D3278" s="1" t="s">
        <v>266</v>
      </c>
      <c r="E3278" s="1">
        <v>85299049</v>
      </c>
      <c r="F3278" s="1" t="s">
        <v>266</v>
      </c>
      <c r="G3278" s="1" t="s">
        <v>2776</v>
      </c>
      <c r="H3278" s="18">
        <v>10.768999999999998</v>
      </c>
      <c r="I3278" s="19">
        <f t="shared" si="164"/>
        <v>15.384285714285713</v>
      </c>
      <c r="J3278" s="19">
        <f t="shared" si="165"/>
        <v>17.948333333333331</v>
      </c>
      <c r="K3278" s="4"/>
    </row>
    <row r="3279" spans="1:11" x14ac:dyDescent="0.25">
      <c r="A3279" s="4" t="s">
        <v>264</v>
      </c>
      <c r="B3279" s="1" t="s">
        <v>2913</v>
      </c>
      <c r="C3279" s="2"/>
      <c r="D3279" s="1" t="s">
        <v>266</v>
      </c>
      <c r="E3279" s="1">
        <v>85299049</v>
      </c>
      <c r="F3279" s="1" t="s">
        <v>266</v>
      </c>
      <c r="G3279" s="1" t="s">
        <v>2776</v>
      </c>
      <c r="H3279" s="18">
        <v>15.829000000000001</v>
      </c>
      <c r="I3279" s="19">
        <f t="shared" si="164"/>
        <v>22.612857142857145</v>
      </c>
      <c r="J3279" s="19">
        <f t="shared" si="165"/>
        <v>26.381666666666668</v>
      </c>
      <c r="K3279" s="4"/>
    </row>
    <row r="3280" spans="1:11" x14ac:dyDescent="0.25">
      <c r="A3280" s="4" t="s">
        <v>264</v>
      </c>
      <c r="B3280" s="1" t="s">
        <v>2914</v>
      </c>
      <c r="C3280" s="2"/>
      <c r="D3280" s="1" t="s">
        <v>266</v>
      </c>
      <c r="E3280" s="1">
        <v>85299049</v>
      </c>
      <c r="F3280" s="1" t="s">
        <v>266</v>
      </c>
      <c r="G3280" s="1" t="s">
        <v>2776</v>
      </c>
      <c r="H3280" s="18">
        <v>7.4249999999999998</v>
      </c>
      <c r="I3280" s="19">
        <f t="shared" si="164"/>
        <v>10.607142857142858</v>
      </c>
      <c r="J3280" s="19">
        <f t="shared" si="165"/>
        <v>12.375</v>
      </c>
      <c r="K3280" s="4"/>
    </row>
    <row r="3281" spans="1:11" x14ac:dyDescent="0.25">
      <c r="A3281" s="4" t="s">
        <v>264</v>
      </c>
      <c r="B3281" s="1" t="s">
        <v>2915</v>
      </c>
      <c r="C3281" s="2"/>
      <c r="D3281" s="1" t="s">
        <v>266</v>
      </c>
      <c r="E3281" s="1">
        <v>85299049</v>
      </c>
      <c r="F3281" s="1" t="s">
        <v>266</v>
      </c>
      <c r="G3281" s="1" t="s">
        <v>2776</v>
      </c>
      <c r="H3281" s="18">
        <v>41.8</v>
      </c>
      <c r="I3281" s="19">
        <f t="shared" si="164"/>
        <v>59.714285714285715</v>
      </c>
      <c r="J3281" s="19">
        <f t="shared" si="165"/>
        <v>69.666666666666671</v>
      </c>
      <c r="K3281" s="4"/>
    </row>
    <row r="3282" spans="1:11" x14ac:dyDescent="0.25">
      <c r="A3282" s="4" t="s">
        <v>264</v>
      </c>
      <c r="B3282" s="1" t="s">
        <v>2916</v>
      </c>
      <c r="C3282" s="2"/>
      <c r="D3282" s="1" t="s">
        <v>266</v>
      </c>
      <c r="E3282" s="1">
        <v>85299049</v>
      </c>
      <c r="F3282" s="1" t="s">
        <v>266</v>
      </c>
      <c r="G3282" s="1" t="s">
        <v>2776</v>
      </c>
      <c r="H3282" s="18">
        <v>30.8</v>
      </c>
      <c r="I3282" s="19">
        <f t="shared" si="164"/>
        <v>44.000000000000007</v>
      </c>
      <c r="J3282" s="19">
        <f t="shared" si="165"/>
        <v>51.333333333333336</v>
      </c>
      <c r="K3282" s="4"/>
    </row>
    <row r="3283" spans="1:11" x14ac:dyDescent="0.25">
      <c r="A3283" s="4" t="s">
        <v>264</v>
      </c>
      <c r="B3283" s="1" t="s">
        <v>2917</v>
      </c>
      <c r="C3283" s="2"/>
      <c r="D3283" s="1" t="s">
        <v>266</v>
      </c>
      <c r="E3283" s="1">
        <v>85299049</v>
      </c>
      <c r="F3283" s="1" t="s">
        <v>266</v>
      </c>
      <c r="G3283" s="1" t="s">
        <v>2776</v>
      </c>
      <c r="H3283" s="18">
        <v>30.8</v>
      </c>
      <c r="I3283" s="19">
        <f t="shared" si="164"/>
        <v>44.000000000000007</v>
      </c>
      <c r="J3283" s="19">
        <f t="shared" si="165"/>
        <v>51.333333333333336</v>
      </c>
      <c r="K3283" s="4"/>
    </row>
    <row r="3284" spans="1:11" x14ac:dyDescent="0.25">
      <c r="A3284" s="4" t="s">
        <v>264</v>
      </c>
      <c r="B3284" s="1" t="s">
        <v>2918</v>
      </c>
      <c r="C3284" s="2"/>
      <c r="D3284" s="1" t="s">
        <v>266</v>
      </c>
      <c r="E3284" s="1">
        <v>85299049</v>
      </c>
      <c r="F3284" s="1" t="s">
        <v>266</v>
      </c>
      <c r="G3284" s="1" t="s">
        <v>2776</v>
      </c>
      <c r="H3284" s="18">
        <v>48.931143333333331</v>
      </c>
      <c r="I3284" s="19">
        <f t="shared" si="164"/>
        <v>69.901633333333336</v>
      </c>
      <c r="J3284" s="19">
        <f t="shared" si="165"/>
        <v>81.55190555555555</v>
      </c>
      <c r="K3284" s="4"/>
    </row>
    <row r="3285" spans="1:11" x14ac:dyDescent="0.25">
      <c r="A3285" s="4" t="s">
        <v>264</v>
      </c>
      <c r="B3285" s="1" t="s">
        <v>2919</v>
      </c>
      <c r="C3285" s="2"/>
      <c r="D3285" s="1" t="s">
        <v>266</v>
      </c>
      <c r="E3285" s="1">
        <v>85299049</v>
      </c>
      <c r="F3285" s="1" t="s">
        <v>266</v>
      </c>
      <c r="G3285" s="1" t="s">
        <v>2776</v>
      </c>
      <c r="H3285" s="18">
        <v>35.200000000000003</v>
      </c>
      <c r="I3285" s="19">
        <f t="shared" si="164"/>
        <v>50.285714285714292</v>
      </c>
      <c r="J3285" s="19">
        <f t="shared" si="165"/>
        <v>58.666666666666671</v>
      </c>
      <c r="K3285" s="4"/>
    </row>
    <row r="3286" spans="1:11" x14ac:dyDescent="0.25">
      <c r="A3286" s="4" t="s">
        <v>264</v>
      </c>
      <c r="B3286" s="1" t="s">
        <v>2920</v>
      </c>
      <c r="C3286" s="2"/>
      <c r="D3286" s="1" t="s">
        <v>266</v>
      </c>
      <c r="E3286" s="1">
        <v>85299049</v>
      </c>
      <c r="F3286" s="1" t="s">
        <v>266</v>
      </c>
      <c r="G3286" s="1" t="s">
        <v>2776</v>
      </c>
      <c r="H3286" s="18">
        <v>35.200000000000003</v>
      </c>
      <c r="I3286" s="19">
        <f t="shared" si="164"/>
        <v>50.285714285714292</v>
      </c>
      <c r="J3286" s="19">
        <f t="shared" si="165"/>
        <v>58.666666666666671</v>
      </c>
      <c r="K3286" s="4"/>
    </row>
    <row r="3287" spans="1:11" x14ac:dyDescent="0.25">
      <c r="A3287" s="4" t="s">
        <v>264</v>
      </c>
      <c r="B3287" s="1" t="s">
        <v>2921</v>
      </c>
      <c r="C3287" s="2"/>
      <c r="D3287" s="1" t="s">
        <v>266</v>
      </c>
      <c r="E3287" s="1">
        <v>85299049</v>
      </c>
      <c r="F3287" s="1" t="s">
        <v>266</v>
      </c>
      <c r="G3287" s="1" t="s">
        <v>2776</v>
      </c>
      <c r="H3287" s="18">
        <v>31.9</v>
      </c>
      <c r="I3287" s="19">
        <f t="shared" si="164"/>
        <v>45.571428571428569</v>
      </c>
      <c r="J3287" s="19">
        <f t="shared" si="165"/>
        <v>53.166666666666664</v>
      </c>
      <c r="K3287" s="4"/>
    </row>
    <row r="3288" spans="1:11" x14ac:dyDescent="0.25">
      <c r="A3288" s="4" t="s">
        <v>264</v>
      </c>
      <c r="B3288" s="1" t="s">
        <v>2922</v>
      </c>
      <c r="C3288" s="2"/>
      <c r="D3288" s="1" t="s">
        <v>266</v>
      </c>
      <c r="E3288" s="1">
        <v>85299049</v>
      </c>
      <c r="F3288" s="1" t="s">
        <v>266</v>
      </c>
      <c r="G3288" s="1" t="s">
        <v>2776</v>
      </c>
      <c r="H3288" s="18">
        <v>52.8</v>
      </c>
      <c r="I3288" s="19">
        <f t="shared" si="164"/>
        <v>75.428571428571431</v>
      </c>
      <c r="J3288" s="19">
        <f t="shared" si="165"/>
        <v>88</v>
      </c>
      <c r="K3288" s="4"/>
    </row>
    <row r="3289" spans="1:11" x14ac:dyDescent="0.25">
      <c r="A3289" s="4" t="s">
        <v>264</v>
      </c>
      <c r="B3289" s="1" t="s">
        <v>2923</v>
      </c>
      <c r="C3289" s="2">
        <v>0.72</v>
      </c>
      <c r="D3289" s="1" t="s">
        <v>266</v>
      </c>
      <c r="E3289" s="1">
        <v>85299049</v>
      </c>
      <c r="F3289" s="1" t="s">
        <v>266</v>
      </c>
      <c r="G3289" s="1" t="s">
        <v>2776</v>
      </c>
      <c r="H3289" s="18">
        <v>48.4</v>
      </c>
      <c r="I3289" s="19">
        <f t="shared" si="164"/>
        <v>69.142857142857139</v>
      </c>
      <c r="J3289" s="19">
        <f t="shared" si="165"/>
        <v>80.666666666666671</v>
      </c>
      <c r="K3289" s="4"/>
    </row>
    <row r="3290" spans="1:11" x14ac:dyDescent="0.25">
      <c r="A3290" s="4" t="s">
        <v>264</v>
      </c>
      <c r="B3290" s="1" t="s">
        <v>2924</v>
      </c>
      <c r="C3290" s="2"/>
      <c r="D3290" s="1" t="s">
        <v>266</v>
      </c>
      <c r="E3290" s="1">
        <v>85299049</v>
      </c>
      <c r="F3290" s="1" t="s">
        <v>266</v>
      </c>
      <c r="G3290" s="1" t="s">
        <v>2776</v>
      </c>
      <c r="H3290" s="18">
        <v>31.9</v>
      </c>
      <c r="I3290" s="19">
        <f t="shared" si="164"/>
        <v>45.571428571428569</v>
      </c>
      <c r="J3290" s="19">
        <f t="shared" si="165"/>
        <v>53.166666666666664</v>
      </c>
      <c r="K3290" s="4"/>
    </row>
    <row r="3291" spans="1:11" x14ac:dyDescent="0.25">
      <c r="A3291" s="4" t="s">
        <v>264</v>
      </c>
      <c r="B3291" s="1" t="s">
        <v>2925</v>
      </c>
      <c r="C3291" s="2"/>
      <c r="D3291" s="1" t="s">
        <v>266</v>
      </c>
      <c r="E3291" s="1">
        <v>85299049</v>
      </c>
      <c r="F3291" s="1" t="s">
        <v>266</v>
      </c>
      <c r="G3291" s="1" t="s">
        <v>2776</v>
      </c>
      <c r="H3291" s="18">
        <v>41.8</v>
      </c>
      <c r="I3291" s="19">
        <f t="shared" si="164"/>
        <v>59.714285714285715</v>
      </c>
      <c r="J3291" s="19">
        <f t="shared" si="165"/>
        <v>69.666666666666671</v>
      </c>
      <c r="K3291" s="4"/>
    </row>
    <row r="3292" spans="1:11" x14ac:dyDescent="0.25">
      <c r="A3292" s="4" t="s">
        <v>264</v>
      </c>
      <c r="B3292" s="1" t="s">
        <v>2926</v>
      </c>
      <c r="C3292" s="2"/>
      <c r="D3292" s="1" t="s">
        <v>266</v>
      </c>
      <c r="E3292" s="1">
        <v>85299049</v>
      </c>
      <c r="F3292" s="1" t="s">
        <v>266</v>
      </c>
      <c r="G3292" s="1" t="s">
        <v>2776</v>
      </c>
      <c r="H3292" s="18">
        <v>33</v>
      </c>
      <c r="I3292" s="19">
        <f t="shared" si="164"/>
        <v>47.142857142857146</v>
      </c>
      <c r="J3292" s="19">
        <f t="shared" si="165"/>
        <v>55</v>
      </c>
      <c r="K3292" s="4"/>
    </row>
    <row r="3293" spans="1:11" x14ac:dyDescent="0.25">
      <c r="A3293" s="4" t="s">
        <v>264</v>
      </c>
      <c r="B3293" s="1" t="s">
        <v>2927</v>
      </c>
      <c r="C3293" s="2"/>
      <c r="D3293" s="1" t="s">
        <v>266</v>
      </c>
      <c r="E3293" s="1">
        <v>85299049</v>
      </c>
      <c r="F3293" s="1" t="s">
        <v>266</v>
      </c>
      <c r="G3293" s="1" t="s">
        <v>2776</v>
      </c>
      <c r="H3293" s="18">
        <v>13.2</v>
      </c>
      <c r="I3293" s="19">
        <f t="shared" si="164"/>
        <v>18.857142857142858</v>
      </c>
      <c r="J3293" s="19">
        <f t="shared" si="165"/>
        <v>22</v>
      </c>
      <c r="K3293" s="4"/>
    </row>
    <row r="3294" spans="1:11" x14ac:dyDescent="0.25">
      <c r="A3294" s="4" t="s">
        <v>264</v>
      </c>
      <c r="B3294" s="1" t="s">
        <v>2928</v>
      </c>
      <c r="C3294" s="2"/>
      <c r="D3294" s="1" t="s">
        <v>266</v>
      </c>
      <c r="E3294" s="1">
        <v>85299049</v>
      </c>
      <c r="F3294" s="1" t="s">
        <v>266</v>
      </c>
      <c r="G3294" s="1" t="s">
        <v>2776</v>
      </c>
      <c r="H3294" s="18">
        <v>24.2</v>
      </c>
      <c r="I3294" s="19">
        <f t="shared" si="164"/>
        <v>34.571428571428569</v>
      </c>
      <c r="J3294" s="19">
        <f t="shared" si="165"/>
        <v>40.333333333333336</v>
      </c>
      <c r="K3294" s="4"/>
    </row>
    <row r="3295" spans="1:11" x14ac:dyDescent="0.25">
      <c r="A3295" s="4" t="s">
        <v>264</v>
      </c>
      <c r="B3295" s="1" t="s">
        <v>2929</v>
      </c>
      <c r="C3295" s="2"/>
      <c r="D3295" s="1" t="s">
        <v>266</v>
      </c>
      <c r="E3295" s="1">
        <v>85299049</v>
      </c>
      <c r="F3295" s="1" t="s">
        <v>266</v>
      </c>
      <c r="G3295" s="1" t="s">
        <v>2776</v>
      </c>
      <c r="H3295" s="18">
        <v>28.6</v>
      </c>
      <c r="I3295" s="19">
        <f t="shared" si="164"/>
        <v>40.857142857142861</v>
      </c>
      <c r="J3295" s="19">
        <f t="shared" si="165"/>
        <v>47.666666666666671</v>
      </c>
      <c r="K3295" s="4"/>
    </row>
    <row r="3296" spans="1:11" x14ac:dyDescent="0.25">
      <c r="A3296" s="4" t="s">
        <v>264</v>
      </c>
      <c r="B3296" s="1" t="s">
        <v>2930</v>
      </c>
      <c r="C3296" s="2"/>
      <c r="D3296" s="1" t="s">
        <v>266</v>
      </c>
      <c r="E3296" s="1">
        <v>85299049</v>
      </c>
      <c r="F3296" s="1" t="s">
        <v>266</v>
      </c>
      <c r="G3296" s="1" t="s">
        <v>2776</v>
      </c>
      <c r="H3296" s="18">
        <v>37.4</v>
      </c>
      <c r="I3296" s="19">
        <f t="shared" si="164"/>
        <v>53.428571428571431</v>
      </c>
      <c r="J3296" s="19">
        <f t="shared" si="165"/>
        <v>62.333333333333336</v>
      </c>
      <c r="K3296" s="4"/>
    </row>
    <row r="3297" spans="1:11" x14ac:dyDescent="0.25">
      <c r="A3297" s="4" t="s">
        <v>264</v>
      </c>
      <c r="B3297" s="1" t="s">
        <v>2931</v>
      </c>
      <c r="C3297" s="2"/>
      <c r="D3297" s="1" t="s">
        <v>266</v>
      </c>
      <c r="E3297" s="1">
        <v>85299049</v>
      </c>
      <c r="F3297" s="1" t="s">
        <v>266</v>
      </c>
      <c r="G3297" s="1" t="s">
        <v>2776</v>
      </c>
      <c r="H3297" s="18">
        <v>33</v>
      </c>
      <c r="I3297" s="19">
        <f t="shared" si="164"/>
        <v>47.142857142857146</v>
      </c>
      <c r="J3297" s="19">
        <f t="shared" si="165"/>
        <v>55</v>
      </c>
      <c r="K3297" s="4"/>
    </row>
    <row r="3298" spans="1:11" x14ac:dyDescent="0.25">
      <c r="A3298" s="4" t="s">
        <v>264</v>
      </c>
      <c r="B3298" s="1" t="s">
        <v>2932</v>
      </c>
      <c r="C3298" s="2"/>
      <c r="D3298" s="1" t="s">
        <v>266</v>
      </c>
      <c r="E3298" s="1">
        <v>85299049</v>
      </c>
      <c r="F3298" s="1" t="s">
        <v>266</v>
      </c>
      <c r="G3298" s="1" t="s">
        <v>2776</v>
      </c>
      <c r="H3298" s="18">
        <v>69.762</v>
      </c>
      <c r="I3298" s="19">
        <f t="shared" si="164"/>
        <v>99.660000000000011</v>
      </c>
      <c r="J3298" s="19">
        <f t="shared" si="165"/>
        <v>116.27000000000001</v>
      </c>
      <c r="K3298" s="4"/>
    </row>
    <row r="3299" spans="1:11" x14ac:dyDescent="0.25">
      <c r="A3299" s="4" t="s">
        <v>264</v>
      </c>
      <c r="B3299" s="1" t="s">
        <v>2933</v>
      </c>
      <c r="C3299" s="2"/>
      <c r="D3299" s="1" t="s">
        <v>266</v>
      </c>
      <c r="E3299" s="1">
        <v>85443000</v>
      </c>
      <c r="F3299" s="1" t="s">
        <v>266</v>
      </c>
      <c r="G3299" s="1" t="s">
        <v>2776</v>
      </c>
      <c r="H3299" s="20">
        <v>16.5</v>
      </c>
      <c r="I3299" s="19">
        <f t="shared" si="164"/>
        <v>23.571428571428573</v>
      </c>
      <c r="J3299" s="19">
        <f t="shared" ref="J3299:J3314" si="166">IF(H3299&gt;=90,(H3299/0.7),(H3299/0.6))</f>
        <v>27.5</v>
      </c>
      <c r="K3299" s="4"/>
    </row>
    <row r="3300" spans="1:11" x14ac:dyDescent="0.25">
      <c r="A3300" s="4" t="s">
        <v>264</v>
      </c>
      <c r="B3300" s="1" t="s">
        <v>2934</v>
      </c>
      <c r="C3300" s="2"/>
      <c r="D3300" s="1" t="s">
        <v>266</v>
      </c>
      <c r="E3300" s="1">
        <v>85443000</v>
      </c>
      <c r="F3300" s="1" t="s">
        <v>266</v>
      </c>
      <c r="G3300" s="1" t="s">
        <v>2776</v>
      </c>
      <c r="H3300" s="20">
        <v>16.5</v>
      </c>
      <c r="I3300" s="19">
        <f t="shared" si="164"/>
        <v>23.571428571428573</v>
      </c>
      <c r="J3300" s="19">
        <f t="shared" si="166"/>
        <v>27.5</v>
      </c>
      <c r="K3300" s="4"/>
    </row>
    <row r="3301" spans="1:11" x14ac:dyDescent="0.25">
      <c r="A3301" s="4" t="s">
        <v>264</v>
      </c>
      <c r="B3301" s="1" t="s">
        <v>2935</v>
      </c>
      <c r="C3301" s="2"/>
      <c r="D3301" s="1" t="s">
        <v>266</v>
      </c>
      <c r="E3301" s="1">
        <v>85443000</v>
      </c>
      <c r="F3301" s="1" t="s">
        <v>266</v>
      </c>
      <c r="G3301" s="1" t="s">
        <v>2776</v>
      </c>
      <c r="H3301" s="20">
        <v>36.299999999999997</v>
      </c>
      <c r="I3301" s="19">
        <f t="shared" si="164"/>
        <v>51.857142857142854</v>
      </c>
      <c r="J3301" s="19">
        <f t="shared" si="166"/>
        <v>60.5</v>
      </c>
      <c r="K3301" s="4"/>
    </row>
    <row r="3302" spans="1:11" x14ac:dyDescent="0.25">
      <c r="A3302" s="4" t="s">
        <v>264</v>
      </c>
      <c r="B3302" s="1" t="s">
        <v>2936</v>
      </c>
      <c r="C3302" s="2"/>
      <c r="D3302" s="1" t="s">
        <v>266</v>
      </c>
      <c r="E3302" s="1">
        <v>85443000</v>
      </c>
      <c r="F3302" s="1" t="s">
        <v>266</v>
      </c>
      <c r="G3302" s="1" t="s">
        <v>2776</v>
      </c>
      <c r="H3302" s="20">
        <v>16.5</v>
      </c>
      <c r="I3302" s="19">
        <f t="shared" si="164"/>
        <v>23.571428571428573</v>
      </c>
      <c r="J3302" s="19">
        <f t="shared" si="166"/>
        <v>27.5</v>
      </c>
      <c r="K3302" s="4"/>
    </row>
    <row r="3303" spans="1:11" x14ac:dyDescent="0.25">
      <c r="A3303" s="4" t="s">
        <v>264</v>
      </c>
      <c r="B3303" s="1" t="s">
        <v>2937</v>
      </c>
      <c r="C3303" s="2"/>
      <c r="D3303" s="1" t="s">
        <v>266</v>
      </c>
      <c r="E3303" s="1">
        <v>85443000</v>
      </c>
      <c r="F3303" s="1" t="s">
        <v>266</v>
      </c>
      <c r="G3303" s="1" t="s">
        <v>2776</v>
      </c>
      <c r="H3303" s="20">
        <v>16.5</v>
      </c>
      <c r="I3303" s="19">
        <f t="shared" si="164"/>
        <v>23.571428571428573</v>
      </c>
      <c r="J3303" s="19">
        <f t="shared" si="166"/>
        <v>27.5</v>
      </c>
      <c r="K3303" s="4"/>
    </row>
    <row r="3304" spans="1:11" x14ac:dyDescent="0.25">
      <c r="A3304" s="4" t="s">
        <v>264</v>
      </c>
      <c r="B3304" s="1" t="s">
        <v>2938</v>
      </c>
      <c r="C3304" s="2"/>
      <c r="D3304" s="1" t="s">
        <v>266</v>
      </c>
      <c r="E3304" s="1">
        <v>85443000</v>
      </c>
      <c r="F3304" s="1" t="s">
        <v>266</v>
      </c>
      <c r="G3304" s="1" t="s">
        <v>2776</v>
      </c>
      <c r="H3304" s="20">
        <v>49.5</v>
      </c>
      <c r="I3304" s="19">
        <f t="shared" si="164"/>
        <v>70.714285714285722</v>
      </c>
      <c r="J3304" s="19">
        <f t="shared" si="166"/>
        <v>82.5</v>
      </c>
      <c r="K3304" s="4"/>
    </row>
    <row r="3305" spans="1:11" x14ac:dyDescent="0.25">
      <c r="A3305" s="4" t="s">
        <v>264</v>
      </c>
      <c r="B3305" s="1" t="s">
        <v>2939</v>
      </c>
      <c r="C3305" s="2"/>
      <c r="D3305" s="1" t="s">
        <v>266</v>
      </c>
      <c r="E3305" s="1">
        <v>85443000</v>
      </c>
      <c r="F3305" s="1" t="s">
        <v>266</v>
      </c>
      <c r="G3305" s="1" t="s">
        <v>2776</v>
      </c>
      <c r="H3305" s="20">
        <v>23.1</v>
      </c>
      <c r="I3305" s="19">
        <f t="shared" si="164"/>
        <v>33.000000000000007</v>
      </c>
      <c r="J3305" s="19">
        <f t="shared" si="166"/>
        <v>38.500000000000007</v>
      </c>
      <c r="K3305" s="4"/>
    </row>
    <row r="3306" spans="1:11" x14ac:dyDescent="0.25">
      <c r="A3306" s="4" t="s">
        <v>264</v>
      </c>
      <c r="B3306" s="1" t="s">
        <v>2940</v>
      </c>
      <c r="C3306" s="2"/>
      <c r="D3306" s="1" t="s">
        <v>266</v>
      </c>
      <c r="E3306" s="1">
        <v>85443000</v>
      </c>
      <c r="F3306" s="1" t="s">
        <v>266</v>
      </c>
      <c r="G3306" s="1" t="s">
        <v>2776</v>
      </c>
      <c r="H3306" s="20">
        <v>49.5</v>
      </c>
      <c r="I3306" s="19">
        <f t="shared" si="164"/>
        <v>70.714285714285722</v>
      </c>
      <c r="J3306" s="19">
        <f t="shared" si="166"/>
        <v>82.5</v>
      </c>
      <c r="K3306" s="4"/>
    </row>
    <row r="3307" spans="1:11" x14ac:dyDescent="0.25">
      <c r="A3307" s="4" t="s">
        <v>264</v>
      </c>
      <c r="B3307" s="1" t="s">
        <v>2941</v>
      </c>
      <c r="C3307" s="2"/>
      <c r="D3307" s="1" t="s">
        <v>266</v>
      </c>
      <c r="E3307" s="1">
        <v>85443000</v>
      </c>
      <c r="F3307" s="1" t="s">
        <v>266</v>
      </c>
      <c r="G3307" s="1" t="s">
        <v>2776</v>
      </c>
      <c r="H3307" s="20">
        <v>18.7</v>
      </c>
      <c r="I3307" s="19">
        <f t="shared" si="164"/>
        <v>26.714285714285715</v>
      </c>
      <c r="J3307" s="19">
        <f t="shared" si="166"/>
        <v>31.166666666666668</v>
      </c>
      <c r="K3307" s="4"/>
    </row>
    <row r="3308" spans="1:11" x14ac:dyDescent="0.25">
      <c r="A3308" s="4" t="s">
        <v>264</v>
      </c>
      <c r="B3308" s="1" t="s">
        <v>2942</v>
      </c>
      <c r="C3308" s="2"/>
      <c r="D3308" s="1" t="s">
        <v>266</v>
      </c>
      <c r="E3308" s="1">
        <v>85443000</v>
      </c>
      <c r="F3308" s="1" t="s">
        <v>266</v>
      </c>
      <c r="G3308" s="1" t="s">
        <v>2776</v>
      </c>
      <c r="H3308" s="20">
        <v>20.9</v>
      </c>
      <c r="I3308" s="19">
        <f t="shared" si="164"/>
        <v>29.857142857142858</v>
      </c>
      <c r="J3308" s="19">
        <f t="shared" si="166"/>
        <v>34.833333333333336</v>
      </c>
      <c r="K3308" s="4"/>
    </row>
    <row r="3309" spans="1:11" x14ac:dyDescent="0.25">
      <c r="A3309" s="4" t="s">
        <v>264</v>
      </c>
      <c r="B3309" s="1" t="s">
        <v>2943</v>
      </c>
      <c r="C3309" s="2"/>
      <c r="D3309" s="1" t="s">
        <v>266</v>
      </c>
      <c r="E3309" s="1">
        <v>85443000</v>
      </c>
      <c r="F3309" s="1" t="s">
        <v>266</v>
      </c>
      <c r="G3309" s="1" t="s">
        <v>2776</v>
      </c>
      <c r="H3309" s="20">
        <v>40.700000000000003</v>
      </c>
      <c r="I3309" s="19">
        <f t="shared" si="164"/>
        <v>58.142857142857153</v>
      </c>
      <c r="J3309" s="19">
        <f t="shared" si="166"/>
        <v>67.833333333333343</v>
      </c>
      <c r="K3309" s="4"/>
    </row>
    <row r="3310" spans="1:11" x14ac:dyDescent="0.25">
      <c r="A3310" s="4" t="s">
        <v>264</v>
      </c>
      <c r="B3310" s="1" t="s">
        <v>2944</v>
      </c>
      <c r="C3310" s="2"/>
      <c r="D3310" s="1" t="s">
        <v>266</v>
      </c>
      <c r="E3310" s="1">
        <v>85443000</v>
      </c>
      <c r="F3310" s="1" t="s">
        <v>266</v>
      </c>
      <c r="G3310" s="1" t="s">
        <v>2776</v>
      </c>
      <c r="H3310" s="20">
        <v>26.4</v>
      </c>
      <c r="I3310" s="19">
        <f t="shared" si="164"/>
        <v>37.714285714285715</v>
      </c>
      <c r="J3310" s="19">
        <f t="shared" si="166"/>
        <v>44</v>
      </c>
      <c r="K3310" s="4"/>
    </row>
    <row r="3311" spans="1:11" x14ac:dyDescent="0.25">
      <c r="A3311" s="4" t="s">
        <v>264</v>
      </c>
      <c r="B3311" s="1" t="s">
        <v>2945</v>
      </c>
      <c r="C3311" s="2"/>
      <c r="D3311" s="1" t="s">
        <v>266</v>
      </c>
      <c r="E3311" s="1">
        <v>85443000</v>
      </c>
      <c r="F3311" s="1" t="s">
        <v>266</v>
      </c>
      <c r="G3311" s="1" t="s">
        <v>2776</v>
      </c>
      <c r="H3311" s="20">
        <v>38.5</v>
      </c>
      <c r="I3311" s="19">
        <f t="shared" si="164"/>
        <v>55</v>
      </c>
      <c r="J3311" s="19">
        <f t="shared" si="166"/>
        <v>64.166666666666671</v>
      </c>
      <c r="K3311" s="4"/>
    </row>
    <row r="3312" spans="1:11" x14ac:dyDescent="0.25">
      <c r="A3312" s="4" t="s">
        <v>264</v>
      </c>
      <c r="B3312" s="1" t="s">
        <v>2946</v>
      </c>
      <c r="C3312" s="2"/>
      <c r="D3312" s="1" t="s">
        <v>266</v>
      </c>
      <c r="E3312" s="1">
        <v>85443000</v>
      </c>
      <c r="F3312" s="1" t="s">
        <v>266</v>
      </c>
      <c r="G3312" s="1" t="s">
        <v>2776</v>
      </c>
      <c r="H3312" s="20">
        <v>26.4</v>
      </c>
      <c r="I3312" s="19">
        <f t="shared" si="164"/>
        <v>37.714285714285715</v>
      </c>
      <c r="J3312" s="19">
        <f t="shared" si="166"/>
        <v>44</v>
      </c>
      <c r="K3312" s="4"/>
    </row>
    <row r="3313" spans="1:11" x14ac:dyDescent="0.25">
      <c r="A3313" s="4" t="s">
        <v>264</v>
      </c>
      <c r="B3313" s="1" t="s">
        <v>2947</v>
      </c>
      <c r="C3313" s="2"/>
      <c r="D3313" s="1" t="s">
        <v>266</v>
      </c>
      <c r="E3313" s="1">
        <v>85443000</v>
      </c>
      <c r="F3313" s="1" t="s">
        <v>266</v>
      </c>
      <c r="G3313" s="1" t="s">
        <v>2776</v>
      </c>
      <c r="H3313" s="20">
        <v>18.7</v>
      </c>
      <c r="I3313" s="19">
        <f t="shared" si="164"/>
        <v>26.714285714285715</v>
      </c>
      <c r="J3313" s="19">
        <f t="shared" si="166"/>
        <v>31.166666666666668</v>
      </c>
      <c r="K3313" s="4"/>
    </row>
    <row r="3314" spans="1:11" x14ac:dyDescent="0.25">
      <c r="A3314" s="4" t="s">
        <v>264</v>
      </c>
      <c r="B3314" s="1" t="s">
        <v>2948</v>
      </c>
      <c r="C3314" s="2"/>
      <c r="D3314" s="1" t="s">
        <v>266</v>
      </c>
      <c r="E3314" s="1">
        <v>85443000</v>
      </c>
      <c r="F3314" s="1" t="s">
        <v>266</v>
      </c>
      <c r="G3314" s="1" t="s">
        <v>2776</v>
      </c>
      <c r="H3314" s="20">
        <v>26.4</v>
      </c>
      <c r="I3314" s="19">
        <f t="shared" si="164"/>
        <v>37.714285714285715</v>
      </c>
      <c r="J3314" s="19">
        <f t="shared" si="166"/>
        <v>44</v>
      </c>
      <c r="K3314" s="4"/>
    </row>
    <row r="3315" spans="1:11" x14ac:dyDescent="0.25">
      <c r="A3315" s="4" t="s">
        <v>264</v>
      </c>
      <c r="B3315" s="1" t="s">
        <v>2949</v>
      </c>
      <c r="C3315" s="2"/>
      <c r="D3315" s="1" t="s">
        <v>266</v>
      </c>
      <c r="E3315" s="1">
        <v>85299049</v>
      </c>
      <c r="F3315" s="1" t="s">
        <v>266</v>
      </c>
      <c r="G3315" s="1" t="s">
        <v>2950</v>
      </c>
      <c r="H3315" s="18">
        <v>7.6890000000000001</v>
      </c>
      <c r="I3315" s="19">
        <f t="shared" si="164"/>
        <v>10.984285714285715</v>
      </c>
      <c r="J3315" s="19">
        <f t="shared" ref="J3315:J3346" si="167">H3315/0.6</f>
        <v>12.815000000000001</v>
      </c>
      <c r="K3315" s="4"/>
    </row>
    <row r="3316" spans="1:11" x14ac:dyDescent="0.25">
      <c r="A3316" s="4" t="s">
        <v>264</v>
      </c>
      <c r="B3316" s="1" t="s">
        <v>2951</v>
      </c>
      <c r="C3316" s="2"/>
      <c r="D3316" s="1" t="s">
        <v>266</v>
      </c>
      <c r="E3316" s="1">
        <v>85299049</v>
      </c>
      <c r="F3316" s="1" t="s">
        <v>266</v>
      </c>
      <c r="G3316" s="1" t="s">
        <v>2950</v>
      </c>
      <c r="H3316" s="18">
        <v>6.2150000000000007</v>
      </c>
      <c r="I3316" s="19">
        <f t="shared" si="164"/>
        <v>8.8785714285714299</v>
      </c>
      <c r="J3316" s="19">
        <f t="shared" si="167"/>
        <v>10.358333333333334</v>
      </c>
      <c r="K3316" s="4"/>
    </row>
    <row r="3317" spans="1:11" x14ac:dyDescent="0.25">
      <c r="A3317" s="4" t="s">
        <v>264</v>
      </c>
      <c r="B3317" s="1" t="s">
        <v>2952</v>
      </c>
      <c r="C3317" s="2"/>
      <c r="D3317" s="1" t="s">
        <v>266</v>
      </c>
      <c r="E3317" s="1">
        <v>85299049</v>
      </c>
      <c r="F3317" s="1" t="s">
        <v>266</v>
      </c>
      <c r="G3317" s="1" t="s">
        <v>2950</v>
      </c>
      <c r="H3317" s="18">
        <v>13.883509999999999</v>
      </c>
      <c r="I3317" s="19">
        <f t="shared" si="164"/>
        <v>19.833585714285714</v>
      </c>
      <c r="J3317" s="19">
        <f t="shared" si="167"/>
        <v>23.139183333333332</v>
      </c>
      <c r="K3317" s="4"/>
    </row>
    <row r="3318" spans="1:11" x14ac:dyDescent="0.25">
      <c r="A3318" s="4" t="s">
        <v>264</v>
      </c>
      <c r="B3318" s="1" t="s">
        <v>2953</v>
      </c>
      <c r="C3318" s="2"/>
      <c r="D3318" s="1" t="s">
        <v>266</v>
      </c>
      <c r="E3318" s="1">
        <v>85299049</v>
      </c>
      <c r="F3318" s="1" t="s">
        <v>266</v>
      </c>
      <c r="G3318" s="1" t="s">
        <v>2950</v>
      </c>
      <c r="H3318" s="18">
        <v>3.4980000000000002</v>
      </c>
      <c r="I3318" s="19">
        <f t="shared" si="164"/>
        <v>4.9971428571428582</v>
      </c>
      <c r="J3318" s="19">
        <f t="shared" si="167"/>
        <v>5.830000000000001</v>
      </c>
      <c r="K3318" s="4"/>
    </row>
    <row r="3319" spans="1:11" x14ac:dyDescent="0.25">
      <c r="A3319" s="4" t="s">
        <v>264</v>
      </c>
      <c r="B3319" s="1" t="s">
        <v>2954</v>
      </c>
      <c r="C3319" s="8"/>
      <c r="D3319" s="1" t="s">
        <v>266</v>
      </c>
      <c r="E3319" s="1">
        <v>85443000</v>
      </c>
      <c r="F3319" s="3" t="s">
        <v>266</v>
      </c>
      <c r="G3319" s="3" t="s">
        <v>2955</v>
      </c>
      <c r="H3319" s="18">
        <v>11.845519166666666</v>
      </c>
      <c r="I3319" s="19">
        <f t="shared" si="164"/>
        <v>16.922170238095237</v>
      </c>
      <c r="J3319" s="19">
        <f t="shared" si="167"/>
        <v>19.742531944444444</v>
      </c>
      <c r="K3319" s="4"/>
    </row>
    <row r="3320" spans="1:11" x14ac:dyDescent="0.25">
      <c r="A3320" s="4" t="s">
        <v>264</v>
      </c>
      <c r="B3320" s="1" t="s">
        <v>2956</v>
      </c>
      <c r="C3320" s="8"/>
      <c r="D3320" s="1" t="s">
        <v>266</v>
      </c>
      <c r="E3320" s="1">
        <v>85443000</v>
      </c>
      <c r="F3320" s="3" t="s">
        <v>266</v>
      </c>
      <c r="G3320" s="3" t="s">
        <v>2955</v>
      </c>
      <c r="H3320" s="18">
        <v>7.5350000000000001</v>
      </c>
      <c r="I3320" s="19">
        <f t="shared" si="164"/>
        <v>10.764285714285716</v>
      </c>
      <c r="J3320" s="19">
        <f t="shared" si="167"/>
        <v>12.558333333333334</v>
      </c>
      <c r="K3320" s="4"/>
    </row>
    <row r="3321" spans="1:11" x14ac:dyDescent="0.25">
      <c r="A3321" s="4" t="s">
        <v>264</v>
      </c>
      <c r="B3321" s="1" t="s">
        <v>2957</v>
      </c>
      <c r="C3321" s="8"/>
      <c r="D3321" s="1" t="s">
        <v>266</v>
      </c>
      <c r="E3321" s="1">
        <v>85443000</v>
      </c>
      <c r="F3321" s="3" t="s">
        <v>266</v>
      </c>
      <c r="G3321" s="3" t="s">
        <v>2955</v>
      </c>
      <c r="H3321" s="18">
        <v>4.95</v>
      </c>
      <c r="I3321" s="19">
        <f t="shared" si="164"/>
        <v>7.0714285714285721</v>
      </c>
      <c r="J3321" s="19">
        <f t="shared" si="167"/>
        <v>8.25</v>
      </c>
      <c r="K3321" s="4"/>
    </row>
    <row r="3322" spans="1:11" x14ac:dyDescent="0.25">
      <c r="A3322" s="4" t="s">
        <v>264</v>
      </c>
      <c r="B3322" s="1" t="s">
        <v>2958</v>
      </c>
      <c r="C3322" s="8"/>
      <c r="D3322" s="1" t="s">
        <v>266</v>
      </c>
      <c r="E3322" s="1">
        <v>85443000</v>
      </c>
      <c r="F3322" s="3" t="s">
        <v>266</v>
      </c>
      <c r="G3322" s="3" t="s">
        <v>2955</v>
      </c>
      <c r="H3322" s="18">
        <v>8.8178683666666657</v>
      </c>
      <c r="I3322" s="19">
        <f t="shared" si="164"/>
        <v>12.596954809523808</v>
      </c>
      <c r="J3322" s="19">
        <f t="shared" si="167"/>
        <v>14.696447277777777</v>
      </c>
      <c r="K3322" s="4"/>
    </row>
    <row r="3323" spans="1:11" x14ac:dyDescent="0.25">
      <c r="A3323" s="4" t="s">
        <v>264</v>
      </c>
      <c r="B3323" s="1" t="s">
        <v>2959</v>
      </c>
      <c r="C3323" s="8"/>
      <c r="D3323" s="1" t="s">
        <v>266</v>
      </c>
      <c r="E3323" s="1">
        <v>85443000</v>
      </c>
      <c r="F3323" s="3" t="s">
        <v>266</v>
      </c>
      <c r="G3323" s="3" t="s">
        <v>2955</v>
      </c>
      <c r="H3323" s="18">
        <v>8.6985902333333325</v>
      </c>
      <c r="I3323" s="19">
        <f t="shared" si="164"/>
        <v>12.426557476190476</v>
      </c>
      <c r="J3323" s="19">
        <f t="shared" si="167"/>
        <v>14.497650388888887</v>
      </c>
      <c r="K3323" s="4"/>
    </row>
    <row r="3324" spans="1:11" x14ac:dyDescent="0.25">
      <c r="A3324" s="4" t="s">
        <v>264</v>
      </c>
      <c r="B3324" s="1" t="s">
        <v>2960</v>
      </c>
      <c r="C3324" s="8"/>
      <c r="D3324" s="1" t="s">
        <v>266</v>
      </c>
      <c r="E3324" s="1">
        <v>85443000</v>
      </c>
      <c r="F3324" s="3" t="s">
        <v>266</v>
      </c>
      <c r="G3324" s="3" t="s">
        <v>2955</v>
      </c>
      <c r="H3324" s="18">
        <v>6.4569999999999999</v>
      </c>
      <c r="I3324" s="19">
        <f t="shared" si="164"/>
        <v>9.2242857142857151</v>
      </c>
      <c r="J3324" s="19">
        <f t="shared" si="167"/>
        <v>10.761666666666667</v>
      </c>
      <c r="K3324" s="4"/>
    </row>
    <row r="3325" spans="1:11" x14ac:dyDescent="0.25">
      <c r="A3325" s="4" t="s">
        <v>264</v>
      </c>
      <c r="B3325" s="1" t="s">
        <v>2961</v>
      </c>
      <c r="C3325" s="8"/>
      <c r="D3325" s="1" t="s">
        <v>266</v>
      </c>
      <c r="E3325" s="1">
        <v>85443000</v>
      </c>
      <c r="F3325" s="3" t="s">
        <v>266</v>
      </c>
      <c r="G3325" s="3" t="s">
        <v>2955</v>
      </c>
      <c r="H3325" s="18">
        <v>4.3010000000000002</v>
      </c>
      <c r="I3325" s="19">
        <f t="shared" ref="I3325:I3388" si="168">H3325/0.7</f>
        <v>6.144285714285715</v>
      </c>
      <c r="J3325" s="19">
        <f t="shared" si="167"/>
        <v>7.1683333333333339</v>
      </c>
      <c r="K3325" s="4"/>
    </row>
    <row r="3326" spans="1:11" x14ac:dyDescent="0.25">
      <c r="A3326" s="4" t="s">
        <v>264</v>
      </c>
      <c r="B3326" s="1" t="s">
        <v>2962</v>
      </c>
      <c r="C3326" s="8"/>
      <c r="D3326" s="1" t="s">
        <v>266</v>
      </c>
      <c r="E3326" s="1">
        <v>85443000</v>
      </c>
      <c r="F3326" s="3" t="s">
        <v>266</v>
      </c>
      <c r="G3326" s="3" t="s">
        <v>2955</v>
      </c>
      <c r="H3326" s="18">
        <v>13.2</v>
      </c>
      <c r="I3326" s="19">
        <f t="shared" si="168"/>
        <v>18.857142857142858</v>
      </c>
      <c r="J3326" s="19">
        <f t="shared" si="167"/>
        <v>22</v>
      </c>
      <c r="K3326" s="4"/>
    </row>
    <row r="3327" spans="1:11" x14ac:dyDescent="0.25">
      <c r="A3327" s="4" t="s">
        <v>264</v>
      </c>
      <c r="B3327" s="1" t="s">
        <v>2963</v>
      </c>
      <c r="C3327" s="8"/>
      <c r="D3327" s="1" t="s">
        <v>266</v>
      </c>
      <c r="E3327" s="1">
        <v>85443000</v>
      </c>
      <c r="F3327" s="3" t="s">
        <v>266</v>
      </c>
      <c r="G3327" s="3" t="s">
        <v>2955</v>
      </c>
      <c r="H3327" s="18">
        <v>6.4569999999999999</v>
      </c>
      <c r="I3327" s="19">
        <f t="shared" si="168"/>
        <v>9.2242857142857151</v>
      </c>
      <c r="J3327" s="19">
        <f t="shared" si="167"/>
        <v>10.761666666666667</v>
      </c>
      <c r="K3327" s="4"/>
    </row>
    <row r="3328" spans="1:11" x14ac:dyDescent="0.25">
      <c r="A3328" s="4" t="s">
        <v>264</v>
      </c>
      <c r="B3328" s="1" t="s">
        <v>2964</v>
      </c>
      <c r="C3328" s="8"/>
      <c r="D3328" s="1" t="s">
        <v>266</v>
      </c>
      <c r="E3328" s="1">
        <v>85443000</v>
      </c>
      <c r="F3328" s="3" t="s">
        <v>266</v>
      </c>
      <c r="G3328" s="3" t="s">
        <v>2955</v>
      </c>
      <c r="H3328" s="18">
        <v>16.158999999999999</v>
      </c>
      <c r="I3328" s="19">
        <f t="shared" si="168"/>
        <v>23.084285714285713</v>
      </c>
      <c r="J3328" s="19">
        <f t="shared" si="167"/>
        <v>26.931666666666665</v>
      </c>
      <c r="K3328" s="4"/>
    </row>
    <row r="3329" spans="1:11" x14ac:dyDescent="0.25">
      <c r="A3329" s="4" t="s">
        <v>264</v>
      </c>
      <c r="B3329" s="1" t="s">
        <v>2965</v>
      </c>
      <c r="C3329" s="2"/>
      <c r="D3329" s="1" t="s">
        <v>266</v>
      </c>
      <c r="E3329" s="1">
        <v>85443000</v>
      </c>
      <c r="F3329" s="1" t="s">
        <v>266</v>
      </c>
      <c r="G3329" s="1" t="s">
        <v>2955</v>
      </c>
      <c r="H3329" s="18">
        <v>1.6059999999999999</v>
      </c>
      <c r="I3329" s="19">
        <f t="shared" si="168"/>
        <v>2.294285714285714</v>
      </c>
      <c r="J3329" s="19">
        <f t="shared" si="167"/>
        <v>2.6766666666666667</v>
      </c>
      <c r="K3329" s="4"/>
    </row>
    <row r="3330" spans="1:11" x14ac:dyDescent="0.25">
      <c r="A3330" s="4" t="s">
        <v>264</v>
      </c>
      <c r="B3330" s="1" t="s">
        <v>2966</v>
      </c>
      <c r="C3330" s="2"/>
      <c r="D3330" s="1" t="s">
        <v>266</v>
      </c>
      <c r="E3330" s="1">
        <v>85443000</v>
      </c>
      <c r="F3330" s="1" t="s">
        <v>266</v>
      </c>
      <c r="G3330" s="1" t="s">
        <v>2955</v>
      </c>
      <c r="H3330" s="18">
        <v>1.6059999999999999</v>
      </c>
      <c r="I3330" s="19">
        <f t="shared" si="168"/>
        <v>2.294285714285714</v>
      </c>
      <c r="J3330" s="19">
        <f t="shared" si="167"/>
        <v>2.6766666666666667</v>
      </c>
      <c r="K3330" s="4"/>
    </row>
    <row r="3331" spans="1:11" x14ac:dyDescent="0.25">
      <c r="A3331" s="4" t="s">
        <v>264</v>
      </c>
      <c r="B3331" s="1" t="s">
        <v>2967</v>
      </c>
      <c r="C3331" s="2"/>
      <c r="D3331" s="1" t="s">
        <v>266</v>
      </c>
      <c r="E3331" s="1">
        <v>85443000</v>
      </c>
      <c r="F3331" s="1" t="s">
        <v>266</v>
      </c>
      <c r="G3331" s="1" t="s">
        <v>2955</v>
      </c>
      <c r="H3331" s="18">
        <v>1.0669999999999999</v>
      </c>
      <c r="I3331" s="19">
        <f t="shared" si="168"/>
        <v>1.5242857142857142</v>
      </c>
      <c r="J3331" s="19">
        <f t="shared" si="167"/>
        <v>1.7783333333333333</v>
      </c>
      <c r="K3331" s="4"/>
    </row>
    <row r="3332" spans="1:11" x14ac:dyDescent="0.25">
      <c r="A3332" s="4" t="s">
        <v>264</v>
      </c>
      <c r="B3332" s="1" t="s">
        <v>2968</v>
      </c>
      <c r="C3332" s="2"/>
      <c r="D3332" s="1" t="s">
        <v>266</v>
      </c>
      <c r="E3332" s="1">
        <v>85443000</v>
      </c>
      <c r="F3332" s="1" t="s">
        <v>266</v>
      </c>
      <c r="G3332" s="1" t="s">
        <v>2955</v>
      </c>
      <c r="H3332" s="18">
        <v>2.75</v>
      </c>
      <c r="I3332" s="19">
        <f t="shared" si="168"/>
        <v>3.9285714285714288</v>
      </c>
      <c r="J3332" s="19">
        <f t="shared" si="167"/>
        <v>4.5833333333333339</v>
      </c>
      <c r="K3332" s="4"/>
    </row>
    <row r="3333" spans="1:11" x14ac:dyDescent="0.25">
      <c r="A3333" s="4" t="s">
        <v>264</v>
      </c>
      <c r="B3333" s="1" t="s">
        <v>2969</v>
      </c>
      <c r="C3333" s="2"/>
      <c r="D3333" s="1" t="s">
        <v>266</v>
      </c>
      <c r="E3333" s="1">
        <v>85443000</v>
      </c>
      <c r="F3333" s="1" t="s">
        <v>266</v>
      </c>
      <c r="G3333" s="1" t="s">
        <v>2955</v>
      </c>
      <c r="H3333" s="18">
        <v>3.2230000000000003</v>
      </c>
      <c r="I3333" s="19">
        <f t="shared" si="168"/>
        <v>4.604285714285715</v>
      </c>
      <c r="J3333" s="19">
        <f t="shared" si="167"/>
        <v>5.371666666666667</v>
      </c>
      <c r="K3333" s="4"/>
    </row>
    <row r="3334" spans="1:11" x14ac:dyDescent="0.25">
      <c r="A3334" s="4" t="s">
        <v>264</v>
      </c>
      <c r="B3334" s="1" t="s">
        <v>2970</v>
      </c>
      <c r="C3334" s="2"/>
      <c r="D3334" s="1" t="s">
        <v>266</v>
      </c>
      <c r="E3334" s="1">
        <v>85443000</v>
      </c>
      <c r="F3334" s="1" t="s">
        <v>266</v>
      </c>
      <c r="G3334" s="1" t="s">
        <v>2955</v>
      </c>
      <c r="H3334" s="18">
        <v>4.3010000000000002</v>
      </c>
      <c r="I3334" s="19">
        <f t="shared" si="168"/>
        <v>6.144285714285715</v>
      </c>
      <c r="J3334" s="19">
        <f t="shared" si="167"/>
        <v>7.1683333333333339</v>
      </c>
      <c r="K3334" s="4"/>
    </row>
    <row r="3335" spans="1:11" x14ac:dyDescent="0.25">
      <c r="A3335" s="4" t="s">
        <v>264</v>
      </c>
      <c r="B3335" s="1" t="s">
        <v>2971</v>
      </c>
      <c r="C3335" s="2"/>
      <c r="D3335" s="1" t="s">
        <v>266</v>
      </c>
      <c r="E3335" s="1">
        <v>85443000</v>
      </c>
      <c r="F3335" s="1" t="s">
        <v>266</v>
      </c>
      <c r="G3335" s="1" t="s">
        <v>2955</v>
      </c>
      <c r="H3335" s="18">
        <v>5.3789999999999996</v>
      </c>
      <c r="I3335" s="19">
        <f t="shared" si="168"/>
        <v>7.6842857142857142</v>
      </c>
      <c r="J3335" s="19">
        <f t="shared" si="167"/>
        <v>8.9649999999999999</v>
      </c>
      <c r="K3335" s="4"/>
    </row>
    <row r="3336" spans="1:11" x14ac:dyDescent="0.25">
      <c r="A3336" s="4" t="s">
        <v>264</v>
      </c>
      <c r="B3336" s="1" t="s">
        <v>2972</v>
      </c>
      <c r="C3336" s="2"/>
      <c r="D3336" s="1" t="s">
        <v>266</v>
      </c>
      <c r="E3336" s="1">
        <v>85443000</v>
      </c>
      <c r="F3336" s="1" t="s">
        <v>266</v>
      </c>
      <c r="G3336" s="1" t="s">
        <v>2955</v>
      </c>
      <c r="H3336" s="18">
        <v>5.3789999999999996</v>
      </c>
      <c r="I3336" s="19">
        <f t="shared" si="168"/>
        <v>7.6842857142857142</v>
      </c>
      <c r="J3336" s="19">
        <f t="shared" si="167"/>
        <v>8.9649999999999999</v>
      </c>
      <c r="K3336" s="4"/>
    </row>
    <row r="3337" spans="1:11" x14ac:dyDescent="0.25">
      <c r="A3337" s="4" t="s">
        <v>264</v>
      </c>
      <c r="B3337" s="1" t="s">
        <v>2973</v>
      </c>
      <c r="C3337" s="2"/>
      <c r="D3337" s="1" t="s">
        <v>266</v>
      </c>
      <c r="E3337" s="1">
        <v>85443000</v>
      </c>
      <c r="F3337" s="1" t="s">
        <v>266</v>
      </c>
      <c r="G3337" s="1" t="s">
        <v>2955</v>
      </c>
      <c r="H3337" s="18">
        <v>2.6399999999999997</v>
      </c>
      <c r="I3337" s="19">
        <f t="shared" si="168"/>
        <v>3.7714285714285714</v>
      </c>
      <c r="J3337" s="19">
        <f t="shared" si="167"/>
        <v>4.3999999999999995</v>
      </c>
      <c r="K3337" s="4"/>
    </row>
    <row r="3338" spans="1:11" x14ac:dyDescent="0.25">
      <c r="A3338" s="4" t="s">
        <v>264</v>
      </c>
      <c r="B3338" s="1" t="s">
        <v>2974</v>
      </c>
      <c r="C3338" s="2"/>
      <c r="D3338" s="1" t="s">
        <v>266</v>
      </c>
      <c r="E3338" s="1">
        <v>85299049</v>
      </c>
      <c r="F3338" s="1" t="s">
        <v>266</v>
      </c>
      <c r="G3338" s="1" t="s">
        <v>2955</v>
      </c>
      <c r="H3338" s="18">
        <v>1.4</v>
      </c>
      <c r="I3338" s="19">
        <f t="shared" si="168"/>
        <v>2</v>
      </c>
      <c r="J3338" s="19">
        <f t="shared" si="167"/>
        <v>2.3333333333333335</v>
      </c>
      <c r="K3338" s="4"/>
    </row>
    <row r="3339" spans="1:11" x14ac:dyDescent="0.25">
      <c r="A3339" s="4" t="s">
        <v>264</v>
      </c>
      <c r="B3339" s="1" t="s">
        <v>2975</v>
      </c>
      <c r="C3339" s="2"/>
      <c r="D3339" s="1" t="s">
        <v>266</v>
      </c>
      <c r="E3339" s="1">
        <v>85299049</v>
      </c>
      <c r="F3339" s="1" t="s">
        <v>266</v>
      </c>
      <c r="G3339" s="1" t="s">
        <v>2955</v>
      </c>
      <c r="H3339" s="18">
        <v>2.7720000000000002</v>
      </c>
      <c r="I3339" s="19">
        <f t="shared" si="168"/>
        <v>3.9600000000000004</v>
      </c>
      <c r="J3339" s="19">
        <f t="shared" si="167"/>
        <v>4.620000000000001</v>
      </c>
      <c r="K3339" s="4"/>
    </row>
    <row r="3340" spans="1:11" x14ac:dyDescent="0.25">
      <c r="A3340" s="4" t="s">
        <v>264</v>
      </c>
      <c r="B3340" s="1" t="s">
        <v>2976</v>
      </c>
      <c r="C3340" s="2"/>
      <c r="D3340" s="1" t="s">
        <v>266</v>
      </c>
      <c r="E3340" s="1">
        <v>85299049</v>
      </c>
      <c r="F3340" s="1" t="s">
        <v>266</v>
      </c>
      <c r="G3340" s="1" t="s">
        <v>2955</v>
      </c>
      <c r="H3340" s="18">
        <v>3.2230000000000003</v>
      </c>
      <c r="I3340" s="19">
        <f t="shared" si="168"/>
        <v>4.604285714285715</v>
      </c>
      <c r="J3340" s="19">
        <f t="shared" si="167"/>
        <v>5.371666666666667</v>
      </c>
      <c r="K3340" s="4"/>
    </row>
    <row r="3341" spans="1:11" x14ac:dyDescent="0.25">
      <c r="A3341" s="4" t="s">
        <v>264</v>
      </c>
      <c r="B3341" s="1" t="s">
        <v>2977</v>
      </c>
      <c r="C3341" s="2"/>
      <c r="D3341" s="1" t="s">
        <v>266</v>
      </c>
      <c r="E3341" s="1">
        <v>85299049</v>
      </c>
      <c r="F3341" s="1" t="s">
        <v>266</v>
      </c>
      <c r="G3341" s="1" t="s">
        <v>2955</v>
      </c>
      <c r="H3341" s="18">
        <v>3.150027066666667</v>
      </c>
      <c r="I3341" s="19">
        <f t="shared" si="168"/>
        <v>4.5000386666666676</v>
      </c>
      <c r="J3341" s="19">
        <f t="shared" si="167"/>
        <v>5.2500451111111115</v>
      </c>
      <c r="K3341" s="4"/>
    </row>
    <row r="3342" spans="1:11" x14ac:dyDescent="0.25">
      <c r="A3342" s="4" t="s">
        <v>264</v>
      </c>
      <c r="B3342" s="1" t="s">
        <v>2978</v>
      </c>
      <c r="C3342" s="2"/>
      <c r="D3342" s="1" t="s">
        <v>266</v>
      </c>
      <c r="E3342" s="1">
        <v>85299049</v>
      </c>
      <c r="F3342" s="1" t="s">
        <v>266</v>
      </c>
      <c r="G3342" s="1" t="s">
        <v>2955</v>
      </c>
      <c r="H3342" s="18">
        <v>2.0789999999999997</v>
      </c>
      <c r="I3342" s="19">
        <f t="shared" si="168"/>
        <v>2.9699999999999998</v>
      </c>
      <c r="J3342" s="19">
        <f t="shared" si="167"/>
        <v>3.4649999999999999</v>
      </c>
      <c r="K3342" s="4"/>
    </row>
    <row r="3343" spans="1:11" x14ac:dyDescent="0.25">
      <c r="A3343" s="4" t="s">
        <v>264</v>
      </c>
      <c r="B3343" s="1" t="s">
        <v>2979</v>
      </c>
      <c r="C3343" s="2"/>
      <c r="D3343" s="1" t="s">
        <v>266</v>
      </c>
      <c r="E3343" s="1">
        <v>85299049</v>
      </c>
      <c r="F3343" s="1" t="s">
        <v>266</v>
      </c>
      <c r="G3343" s="1" t="s">
        <v>2955</v>
      </c>
      <c r="H3343" s="18">
        <v>2.2974595000000004</v>
      </c>
      <c r="I3343" s="19">
        <f t="shared" si="168"/>
        <v>3.2820850000000008</v>
      </c>
      <c r="J3343" s="19">
        <f t="shared" si="167"/>
        <v>3.8290991666666674</v>
      </c>
      <c r="K3343" s="4"/>
    </row>
    <row r="3344" spans="1:11" x14ac:dyDescent="0.25">
      <c r="A3344" s="4" t="s">
        <v>264</v>
      </c>
      <c r="B3344" s="1" t="s">
        <v>2980</v>
      </c>
      <c r="C3344" s="2"/>
      <c r="D3344" s="1" t="s">
        <v>266</v>
      </c>
      <c r="E3344" s="1">
        <v>85299049</v>
      </c>
      <c r="F3344" s="1" t="s">
        <v>266</v>
      </c>
      <c r="G3344" s="1" t="s">
        <v>2955</v>
      </c>
      <c r="H3344" s="18">
        <v>3.1790000000000003</v>
      </c>
      <c r="I3344" s="19">
        <f t="shared" si="168"/>
        <v>4.5414285714285718</v>
      </c>
      <c r="J3344" s="19">
        <f t="shared" si="167"/>
        <v>5.2983333333333338</v>
      </c>
      <c r="K3344" s="4"/>
    </row>
    <row r="3345" spans="1:11" x14ac:dyDescent="0.25">
      <c r="A3345" s="4" t="s">
        <v>264</v>
      </c>
      <c r="B3345" s="1" t="s">
        <v>2981</v>
      </c>
      <c r="C3345" s="2"/>
      <c r="D3345" s="1" t="s">
        <v>266</v>
      </c>
      <c r="E3345" s="1">
        <v>85299049</v>
      </c>
      <c r="F3345" s="1" t="s">
        <v>266</v>
      </c>
      <c r="G3345" s="1" t="s">
        <v>2955</v>
      </c>
      <c r="H3345" s="18">
        <v>2.266</v>
      </c>
      <c r="I3345" s="19">
        <f t="shared" si="168"/>
        <v>3.2371428571428575</v>
      </c>
      <c r="J3345" s="19">
        <f t="shared" si="167"/>
        <v>3.7766666666666668</v>
      </c>
      <c r="K3345" s="4"/>
    </row>
    <row r="3346" spans="1:11" x14ac:dyDescent="0.25">
      <c r="A3346" s="4" t="s">
        <v>264</v>
      </c>
      <c r="B3346" s="1" t="s">
        <v>2982</v>
      </c>
      <c r="C3346" s="2"/>
      <c r="D3346" s="1" t="s">
        <v>266</v>
      </c>
      <c r="E3346" s="1">
        <v>85299049</v>
      </c>
      <c r="F3346" s="1" t="s">
        <v>266</v>
      </c>
      <c r="G3346" s="1" t="s">
        <v>2955</v>
      </c>
      <c r="H3346" s="18">
        <v>2.97</v>
      </c>
      <c r="I3346" s="19">
        <f t="shared" si="168"/>
        <v>4.2428571428571438</v>
      </c>
      <c r="J3346" s="19">
        <f t="shared" si="167"/>
        <v>4.95</v>
      </c>
      <c r="K3346" s="4"/>
    </row>
    <row r="3347" spans="1:11" x14ac:dyDescent="0.25">
      <c r="A3347" s="4" t="s">
        <v>264</v>
      </c>
      <c r="B3347" s="1" t="s">
        <v>2983</v>
      </c>
      <c r="C3347" s="2"/>
      <c r="D3347" s="1" t="s">
        <v>266</v>
      </c>
      <c r="E3347" s="1">
        <v>85299049</v>
      </c>
      <c r="F3347" s="1" t="s">
        <v>266</v>
      </c>
      <c r="G3347" s="1" t="s">
        <v>2955</v>
      </c>
      <c r="H3347" s="18">
        <v>2.97</v>
      </c>
      <c r="I3347" s="19">
        <f t="shared" si="168"/>
        <v>4.2428571428571438</v>
      </c>
      <c r="J3347" s="19">
        <f t="shared" ref="J3347:J3378" si="169">H3347/0.6</f>
        <v>4.95</v>
      </c>
      <c r="K3347" s="4"/>
    </row>
    <row r="3348" spans="1:11" x14ac:dyDescent="0.25">
      <c r="A3348" s="4" t="s">
        <v>264</v>
      </c>
      <c r="B3348" s="1" t="s">
        <v>2984</v>
      </c>
      <c r="C3348" s="2"/>
      <c r="D3348" s="1" t="s">
        <v>266</v>
      </c>
      <c r="E3348" s="1">
        <v>85299049</v>
      </c>
      <c r="F3348" s="1" t="s">
        <v>266</v>
      </c>
      <c r="G3348" s="1" t="s">
        <v>2955</v>
      </c>
      <c r="H3348" s="18">
        <v>13.782627033333332</v>
      </c>
      <c r="I3348" s="19">
        <f t="shared" si="168"/>
        <v>19.68946719047619</v>
      </c>
      <c r="J3348" s="19">
        <f t="shared" si="169"/>
        <v>22.971045055555553</v>
      </c>
      <c r="K3348" s="4"/>
    </row>
    <row r="3349" spans="1:11" x14ac:dyDescent="0.25">
      <c r="A3349" s="4" t="s">
        <v>264</v>
      </c>
      <c r="B3349" s="1" t="s">
        <v>2985</v>
      </c>
      <c r="C3349" s="2"/>
      <c r="D3349" s="1" t="s">
        <v>266</v>
      </c>
      <c r="E3349" s="1">
        <v>85299049</v>
      </c>
      <c r="F3349" s="1" t="s">
        <v>266</v>
      </c>
      <c r="G3349" s="1" t="s">
        <v>2955</v>
      </c>
      <c r="H3349" s="18">
        <v>2.145</v>
      </c>
      <c r="I3349" s="19">
        <f t="shared" si="168"/>
        <v>3.0642857142857145</v>
      </c>
      <c r="J3349" s="19">
        <f t="shared" si="169"/>
        <v>3.5750000000000002</v>
      </c>
      <c r="K3349" s="4"/>
    </row>
    <row r="3350" spans="1:11" x14ac:dyDescent="0.25">
      <c r="A3350" s="4" t="s">
        <v>264</v>
      </c>
      <c r="B3350" s="1" t="s">
        <v>2986</v>
      </c>
      <c r="C3350" s="2"/>
      <c r="D3350" s="1" t="s">
        <v>266</v>
      </c>
      <c r="E3350" s="1">
        <v>85299049</v>
      </c>
      <c r="F3350" s="1" t="s">
        <v>266</v>
      </c>
      <c r="G3350" s="1" t="s">
        <v>2955</v>
      </c>
      <c r="H3350" s="18">
        <v>3.2230000000000003</v>
      </c>
      <c r="I3350" s="19">
        <f t="shared" si="168"/>
        <v>4.604285714285715</v>
      </c>
      <c r="J3350" s="19">
        <f t="shared" si="169"/>
        <v>5.371666666666667</v>
      </c>
      <c r="K3350" s="4"/>
    </row>
    <row r="3351" spans="1:11" x14ac:dyDescent="0.25">
      <c r="A3351" s="4" t="s">
        <v>264</v>
      </c>
      <c r="B3351" s="1" t="s">
        <v>2987</v>
      </c>
      <c r="C3351" s="2"/>
      <c r="D3351" s="1" t="s">
        <v>266</v>
      </c>
      <c r="E3351" s="1">
        <v>85299049</v>
      </c>
      <c r="F3351" s="1" t="s">
        <v>266</v>
      </c>
      <c r="G3351" s="1" t="s">
        <v>2955</v>
      </c>
      <c r="H3351" s="18">
        <v>1.7382464333333334</v>
      </c>
      <c r="I3351" s="19">
        <f t="shared" si="168"/>
        <v>2.4832091904761908</v>
      </c>
      <c r="J3351" s="19">
        <f t="shared" si="169"/>
        <v>2.897077388888889</v>
      </c>
      <c r="K3351" s="4"/>
    </row>
    <row r="3352" spans="1:11" x14ac:dyDescent="0.25">
      <c r="A3352" s="4" t="s">
        <v>264</v>
      </c>
      <c r="B3352" s="1" t="s">
        <v>2988</v>
      </c>
      <c r="C3352" s="2"/>
      <c r="D3352" s="1" t="s">
        <v>266</v>
      </c>
      <c r="E3352" s="1">
        <v>85299049</v>
      </c>
      <c r="F3352" s="1" t="s">
        <v>266</v>
      </c>
      <c r="G3352" s="1" t="s">
        <v>2955</v>
      </c>
      <c r="H3352" s="18">
        <v>4.4729300000000007</v>
      </c>
      <c r="I3352" s="19">
        <f t="shared" si="168"/>
        <v>6.3899000000000017</v>
      </c>
      <c r="J3352" s="19">
        <f t="shared" si="169"/>
        <v>7.4548833333333349</v>
      </c>
      <c r="K3352" s="4"/>
    </row>
    <row r="3353" spans="1:11" x14ac:dyDescent="0.25">
      <c r="A3353" s="4" t="s">
        <v>264</v>
      </c>
      <c r="B3353" s="1" t="s">
        <v>2989</v>
      </c>
      <c r="C3353" s="2"/>
      <c r="D3353" s="1" t="s">
        <v>266</v>
      </c>
      <c r="E3353" s="1">
        <v>85299049</v>
      </c>
      <c r="F3353" s="1" t="s">
        <v>266</v>
      </c>
      <c r="G3353" s="1" t="s">
        <v>2955</v>
      </c>
      <c r="H3353" s="18">
        <v>2.145</v>
      </c>
      <c r="I3353" s="19">
        <f t="shared" si="168"/>
        <v>3.0642857142857145</v>
      </c>
      <c r="J3353" s="19">
        <f t="shared" si="169"/>
        <v>3.5750000000000002</v>
      </c>
      <c r="K3353" s="4"/>
    </row>
    <row r="3354" spans="1:11" x14ac:dyDescent="0.25">
      <c r="A3354" s="4" t="s">
        <v>264</v>
      </c>
      <c r="B3354" s="1" t="s">
        <v>2990</v>
      </c>
      <c r="C3354" s="2"/>
      <c r="D3354" s="1" t="s">
        <v>266</v>
      </c>
      <c r="E3354" s="1">
        <v>85299049</v>
      </c>
      <c r="F3354" s="1" t="s">
        <v>266</v>
      </c>
      <c r="G3354" s="1" t="s">
        <v>2955</v>
      </c>
      <c r="H3354" s="18">
        <v>5.3789999999999996</v>
      </c>
      <c r="I3354" s="19">
        <f t="shared" si="168"/>
        <v>7.6842857142857142</v>
      </c>
      <c r="J3354" s="19">
        <f t="shared" si="169"/>
        <v>8.9649999999999999</v>
      </c>
      <c r="K3354" s="4"/>
    </row>
    <row r="3355" spans="1:11" x14ac:dyDescent="0.25">
      <c r="A3355" s="4" t="s">
        <v>264</v>
      </c>
      <c r="B3355" s="1" t="s">
        <v>2991</v>
      </c>
      <c r="C3355" s="2"/>
      <c r="D3355" s="1" t="s">
        <v>266</v>
      </c>
      <c r="E3355" s="1">
        <v>85299049</v>
      </c>
      <c r="F3355" s="1" t="s">
        <v>266</v>
      </c>
      <c r="G3355" s="1" t="s">
        <v>2955</v>
      </c>
      <c r="H3355" s="18">
        <v>5.3789999999999996</v>
      </c>
      <c r="I3355" s="19">
        <f t="shared" si="168"/>
        <v>7.6842857142857142</v>
      </c>
      <c r="J3355" s="19">
        <f t="shared" si="169"/>
        <v>8.9649999999999999</v>
      </c>
      <c r="K3355" s="4"/>
    </row>
    <row r="3356" spans="1:11" x14ac:dyDescent="0.25">
      <c r="A3356" s="4" t="s">
        <v>264</v>
      </c>
      <c r="B3356" s="1" t="s">
        <v>2992</v>
      </c>
      <c r="C3356" s="2"/>
      <c r="D3356" s="1" t="s">
        <v>266</v>
      </c>
      <c r="E3356" s="1">
        <v>85299049</v>
      </c>
      <c r="F3356" s="1" t="s">
        <v>266</v>
      </c>
      <c r="G3356" s="1" t="s">
        <v>2955</v>
      </c>
      <c r="H3356" s="18">
        <v>10.768999999999998</v>
      </c>
      <c r="I3356" s="19">
        <f t="shared" si="168"/>
        <v>15.384285714285713</v>
      </c>
      <c r="J3356" s="19">
        <f t="shared" si="169"/>
        <v>17.948333333333331</v>
      </c>
      <c r="K3356" s="4"/>
    </row>
    <row r="3357" spans="1:11" x14ac:dyDescent="0.25">
      <c r="A3357" s="4" t="s">
        <v>264</v>
      </c>
      <c r="B3357" s="1" t="s">
        <v>2993</v>
      </c>
      <c r="C3357" s="2"/>
      <c r="D3357" s="1" t="s">
        <v>266</v>
      </c>
      <c r="E3357" s="1">
        <v>85299049</v>
      </c>
      <c r="F3357" s="1" t="s">
        <v>266</v>
      </c>
      <c r="G3357" s="1" t="s">
        <v>2955</v>
      </c>
      <c r="H3357" s="18">
        <v>3.2230000000000003</v>
      </c>
      <c r="I3357" s="19">
        <f t="shared" si="168"/>
        <v>4.604285714285715</v>
      </c>
      <c r="J3357" s="19">
        <f t="shared" si="169"/>
        <v>5.371666666666667</v>
      </c>
      <c r="K3357" s="4"/>
    </row>
    <row r="3358" spans="1:11" x14ac:dyDescent="0.25">
      <c r="A3358" s="4" t="s">
        <v>264</v>
      </c>
      <c r="B3358" s="1" t="s">
        <v>2994</v>
      </c>
      <c r="C3358" s="2"/>
      <c r="D3358" s="1" t="s">
        <v>266</v>
      </c>
      <c r="E3358" s="1">
        <v>85299049</v>
      </c>
      <c r="F3358" s="1" t="s">
        <v>266</v>
      </c>
      <c r="G3358" s="1" t="s">
        <v>2955</v>
      </c>
      <c r="H3358" s="18">
        <v>3.2230000000000003</v>
      </c>
      <c r="I3358" s="19">
        <f t="shared" si="168"/>
        <v>4.604285714285715</v>
      </c>
      <c r="J3358" s="19">
        <f t="shared" si="169"/>
        <v>5.371666666666667</v>
      </c>
      <c r="K3358" s="4"/>
    </row>
    <row r="3359" spans="1:11" x14ac:dyDescent="0.25">
      <c r="A3359" s="4" t="s">
        <v>264</v>
      </c>
      <c r="B3359" s="1" t="s">
        <v>2995</v>
      </c>
      <c r="C3359" s="2"/>
      <c r="D3359" s="1" t="s">
        <v>266</v>
      </c>
      <c r="E3359" s="1">
        <v>85299049</v>
      </c>
      <c r="F3359" s="1" t="s">
        <v>266</v>
      </c>
      <c r="G3359" s="1" t="s">
        <v>2955</v>
      </c>
      <c r="H3359" s="18">
        <v>4.3010000000000002</v>
      </c>
      <c r="I3359" s="19">
        <f t="shared" si="168"/>
        <v>6.144285714285715</v>
      </c>
      <c r="J3359" s="19">
        <f t="shared" si="169"/>
        <v>7.1683333333333339</v>
      </c>
      <c r="K3359" s="4"/>
    </row>
    <row r="3360" spans="1:11" x14ac:dyDescent="0.25">
      <c r="A3360" s="4" t="s">
        <v>264</v>
      </c>
      <c r="B3360" s="1" t="s">
        <v>2996</v>
      </c>
      <c r="C3360" s="2"/>
      <c r="D3360" s="1" t="s">
        <v>266</v>
      </c>
      <c r="E3360" s="1">
        <v>85299049</v>
      </c>
      <c r="F3360" s="1" t="s">
        <v>266</v>
      </c>
      <c r="G3360" s="1" t="s">
        <v>2955</v>
      </c>
      <c r="H3360" s="18">
        <v>5.4889999999999999</v>
      </c>
      <c r="I3360" s="19">
        <f t="shared" si="168"/>
        <v>7.8414285714285716</v>
      </c>
      <c r="J3360" s="19">
        <f t="shared" si="169"/>
        <v>9.1483333333333334</v>
      </c>
      <c r="K3360" s="4"/>
    </row>
    <row r="3361" spans="1:11" x14ac:dyDescent="0.25">
      <c r="A3361" s="4" t="s">
        <v>264</v>
      </c>
      <c r="B3361" s="1" t="s">
        <v>2997</v>
      </c>
      <c r="C3361" s="2"/>
      <c r="D3361" s="1" t="s">
        <v>266</v>
      </c>
      <c r="E3361" s="1">
        <v>85299049</v>
      </c>
      <c r="F3361" s="1" t="s">
        <v>266</v>
      </c>
      <c r="G3361" s="1" t="s">
        <v>2955</v>
      </c>
      <c r="H3361" s="18">
        <v>5.3900000000000006</v>
      </c>
      <c r="I3361" s="19">
        <f t="shared" si="168"/>
        <v>7.7000000000000011</v>
      </c>
      <c r="J3361" s="19">
        <f t="shared" si="169"/>
        <v>8.9833333333333343</v>
      </c>
      <c r="K3361" s="4"/>
    </row>
    <row r="3362" spans="1:11" x14ac:dyDescent="0.25">
      <c r="A3362" s="4" t="s">
        <v>264</v>
      </c>
      <c r="B3362" s="1" t="s">
        <v>2998</v>
      </c>
      <c r="C3362" s="2"/>
      <c r="D3362" s="1" t="s">
        <v>266</v>
      </c>
      <c r="E3362" s="1">
        <v>85299049</v>
      </c>
      <c r="F3362" s="1" t="s">
        <v>266</v>
      </c>
      <c r="G3362" s="1" t="s">
        <v>2955</v>
      </c>
      <c r="H3362" s="18">
        <v>6.391061800000001</v>
      </c>
      <c r="I3362" s="19">
        <f t="shared" si="168"/>
        <v>9.1300882857142884</v>
      </c>
      <c r="J3362" s="19">
        <f t="shared" si="169"/>
        <v>10.651769666666668</v>
      </c>
      <c r="K3362" s="4"/>
    </row>
    <row r="3363" spans="1:11" x14ac:dyDescent="0.25">
      <c r="A3363" s="4" t="s">
        <v>264</v>
      </c>
      <c r="B3363" s="1" t="s">
        <v>2999</v>
      </c>
      <c r="C3363" s="2"/>
      <c r="D3363" s="1" t="s">
        <v>266</v>
      </c>
      <c r="E3363" s="1">
        <v>85299049</v>
      </c>
      <c r="F3363" s="1" t="s">
        <v>266</v>
      </c>
      <c r="G3363" s="1" t="s">
        <v>2955</v>
      </c>
      <c r="H3363" s="18">
        <v>3.7730000000000001</v>
      </c>
      <c r="I3363" s="19">
        <f t="shared" si="168"/>
        <v>5.3900000000000006</v>
      </c>
      <c r="J3363" s="19">
        <f t="shared" si="169"/>
        <v>6.288333333333334</v>
      </c>
      <c r="K3363" s="4"/>
    </row>
    <row r="3364" spans="1:11" x14ac:dyDescent="0.25">
      <c r="A3364" s="4" t="s">
        <v>264</v>
      </c>
      <c r="B3364" s="1" t="s">
        <v>3000</v>
      </c>
      <c r="C3364" s="2"/>
      <c r="D3364" s="1" t="s">
        <v>266</v>
      </c>
      <c r="E3364" s="1">
        <v>85299049</v>
      </c>
      <c r="F3364" s="1" t="s">
        <v>266</v>
      </c>
      <c r="G3364" s="1" t="s">
        <v>2955</v>
      </c>
      <c r="H3364" s="18">
        <v>10.768999999999998</v>
      </c>
      <c r="I3364" s="19">
        <f t="shared" si="168"/>
        <v>15.384285714285713</v>
      </c>
      <c r="J3364" s="19">
        <f t="shared" si="169"/>
        <v>17.948333333333331</v>
      </c>
      <c r="K3364" s="4"/>
    </row>
    <row r="3365" spans="1:11" x14ac:dyDescent="0.25">
      <c r="A3365" s="4" t="s">
        <v>264</v>
      </c>
      <c r="B3365" s="1" t="s">
        <v>3001</v>
      </c>
      <c r="C3365" s="2"/>
      <c r="D3365" s="1" t="s">
        <v>266</v>
      </c>
      <c r="E3365" s="1">
        <v>85299049</v>
      </c>
      <c r="F3365" s="1" t="s">
        <v>266</v>
      </c>
      <c r="G3365" s="1" t="s">
        <v>2955</v>
      </c>
      <c r="H3365" s="18">
        <v>4.3010000000000002</v>
      </c>
      <c r="I3365" s="19">
        <f t="shared" si="168"/>
        <v>6.144285714285715</v>
      </c>
      <c r="J3365" s="19">
        <f t="shared" si="169"/>
        <v>7.1683333333333339</v>
      </c>
      <c r="K3365" s="4"/>
    </row>
    <row r="3366" spans="1:11" x14ac:dyDescent="0.25">
      <c r="A3366" s="4" t="s">
        <v>264</v>
      </c>
      <c r="B3366" s="1" t="s">
        <v>3002</v>
      </c>
      <c r="C3366" s="2"/>
      <c r="D3366" s="1" t="s">
        <v>266</v>
      </c>
      <c r="E3366" s="1">
        <v>85299049</v>
      </c>
      <c r="F3366" s="1" t="s">
        <v>266</v>
      </c>
      <c r="G3366" s="1" t="s">
        <v>2955</v>
      </c>
      <c r="H3366" s="18">
        <v>1.331</v>
      </c>
      <c r="I3366" s="19">
        <f t="shared" si="168"/>
        <v>1.9014285714285715</v>
      </c>
      <c r="J3366" s="19">
        <f t="shared" si="169"/>
        <v>2.2183333333333333</v>
      </c>
      <c r="K3366" s="4"/>
    </row>
    <row r="3367" spans="1:11" x14ac:dyDescent="0.25">
      <c r="A3367" s="4" t="s">
        <v>264</v>
      </c>
      <c r="B3367" s="1" t="s">
        <v>3003</v>
      </c>
      <c r="C3367" s="2"/>
      <c r="D3367" s="1" t="s">
        <v>266</v>
      </c>
      <c r="E3367" s="1">
        <v>85299049</v>
      </c>
      <c r="F3367" s="1" t="s">
        <v>266</v>
      </c>
      <c r="G3367" s="1" t="s">
        <v>2955</v>
      </c>
      <c r="H3367" s="18">
        <v>6.1820000000000004</v>
      </c>
      <c r="I3367" s="19">
        <f t="shared" si="168"/>
        <v>8.8314285714285727</v>
      </c>
      <c r="J3367" s="19">
        <f t="shared" si="169"/>
        <v>10.303333333333335</v>
      </c>
      <c r="K3367" s="4"/>
    </row>
    <row r="3368" spans="1:11" x14ac:dyDescent="0.25">
      <c r="A3368" s="4" t="s">
        <v>264</v>
      </c>
      <c r="B3368" s="1" t="s">
        <v>3004</v>
      </c>
      <c r="C3368" s="8"/>
      <c r="D3368" s="1" t="s">
        <v>266</v>
      </c>
      <c r="E3368" s="1">
        <v>85443000</v>
      </c>
      <c r="F3368" s="3" t="s">
        <v>266</v>
      </c>
      <c r="G3368" s="3" t="s">
        <v>3005</v>
      </c>
      <c r="H3368" s="18">
        <v>7.5350000000000001</v>
      </c>
      <c r="I3368" s="19">
        <f t="shared" si="168"/>
        <v>10.764285714285716</v>
      </c>
      <c r="J3368" s="19">
        <f t="shared" si="169"/>
        <v>12.558333333333334</v>
      </c>
      <c r="K3368" s="4"/>
    </row>
    <row r="3369" spans="1:11" x14ac:dyDescent="0.25">
      <c r="A3369" s="4" t="s">
        <v>264</v>
      </c>
      <c r="B3369" s="1" t="s">
        <v>3006</v>
      </c>
      <c r="C3369" s="8"/>
      <c r="D3369" s="1" t="s">
        <v>266</v>
      </c>
      <c r="E3369" s="1">
        <v>85443000</v>
      </c>
      <c r="F3369" s="3" t="s">
        <v>266</v>
      </c>
      <c r="G3369" s="3" t="s">
        <v>3005</v>
      </c>
      <c r="H3369" s="18">
        <v>7.5350000000000001</v>
      </c>
      <c r="I3369" s="19">
        <f t="shared" si="168"/>
        <v>10.764285714285716</v>
      </c>
      <c r="J3369" s="19">
        <f t="shared" si="169"/>
        <v>12.558333333333334</v>
      </c>
      <c r="K3369" s="4"/>
    </row>
    <row r="3370" spans="1:11" x14ac:dyDescent="0.25">
      <c r="A3370" s="4" t="s">
        <v>264</v>
      </c>
      <c r="B3370" s="1" t="s">
        <v>3007</v>
      </c>
      <c r="C3370" s="8"/>
      <c r="D3370" s="1" t="s">
        <v>266</v>
      </c>
      <c r="E3370" s="1">
        <v>85443000</v>
      </c>
      <c r="F3370" s="3" t="s">
        <v>266</v>
      </c>
      <c r="G3370" s="3" t="s">
        <v>3005</v>
      </c>
      <c r="H3370" s="18">
        <v>7.5350000000000001</v>
      </c>
      <c r="I3370" s="19">
        <f t="shared" si="168"/>
        <v>10.764285714285716</v>
      </c>
      <c r="J3370" s="19">
        <f t="shared" si="169"/>
        <v>12.558333333333334</v>
      </c>
      <c r="K3370" s="4"/>
    </row>
    <row r="3371" spans="1:11" x14ac:dyDescent="0.25">
      <c r="A3371" s="4" t="s">
        <v>264</v>
      </c>
      <c r="B3371" s="1" t="s">
        <v>3008</v>
      </c>
      <c r="C3371" s="8"/>
      <c r="D3371" s="1" t="s">
        <v>266</v>
      </c>
      <c r="E3371" s="1">
        <v>85443000</v>
      </c>
      <c r="F3371" s="3" t="s">
        <v>266</v>
      </c>
      <c r="G3371" s="3" t="s">
        <v>3005</v>
      </c>
      <c r="H3371" s="18">
        <v>7.5350000000000001</v>
      </c>
      <c r="I3371" s="19">
        <f t="shared" si="168"/>
        <v>10.764285714285716</v>
      </c>
      <c r="J3371" s="19">
        <f t="shared" si="169"/>
        <v>12.558333333333334</v>
      </c>
      <c r="K3371" s="4"/>
    </row>
    <row r="3372" spans="1:11" x14ac:dyDescent="0.25">
      <c r="A3372" s="4" t="s">
        <v>264</v>
      </c>
      <c r="B3372" s="1" t="s">
        <v>3009</v>
      </c>
      <c r="C3372" s="8"/>
      <c r="D3372" s="1" t="s">
        <v>266</v>
      </c>
      <c r="E3372" s="1">
        <v>85443000</v>
      </c>
      <c r="F3372" s="3" t="s">
        <v>266</v>
      </c>
      <c r="G3372" s="3" t="s">
        <v>3005</v>
      </c>
      <c r="H3372" s="18">
        <v>7.5350000000000001</v>
      </c>
      <c r="I3372" s="19">
        <f t="shared" si="168"/>
        <v>10.764285714285716</v>
      </c>
      <c r="J3372" s="19">
        <f t="shared" si="169"/>
        <v>12.558333333333334</v>
      </c>
      <c r="K3372" s="4"/>
    </row>
    <row r="3373" spans="1:11" x14ac:dyDescent="0.25">
      <c r="A3373" s="4" t="s">
        <v>264</v>
      </c>
      <c r="B3373" s="1" t="s">
        <v>3010</v>
      </c>
      <c r="C3373" s="8"/>
      <c r="D3373" s="1" t="s">
        <v>266</v>
      </c>
      <c r="E3373" s="1">
        <v>85443000</v>
      </c>
      <c r="F3373" s="3" t="s">
        <v>266</v>
      </c>
      <c r="G3373" s="3" t="s">
        <v>3005</v>
      </c>
      <c r="H3373" s="18">
        <v>5.7200000000000006</v>
      </c>
      <c r="I3373" s="19">
        <f t="shared" si="168"/>
        <v>8.1714285714285726</v>
      </c>
      <c r="J3373" s="19">
        <f t="shared" si="169"/>
        <v>9.533333333333335</v>
      </c>
      <c r="K3373" s="4"/>
    </row>
    <row r="3374" spans="1:11" x14ac:dyDescent="0.25">
      <c r="A3374" s="4" t="s">
        <v>264</v>
      </c>
      <c r="B3374" s="1" t="s">
        <v>3011</v>
      </c>
      <c r="C3374" s="8"/>
      <c r="D3374" s="1" t="s">
        <v>266</v>
      </c>
      <c r="E3374" s="1">
        <v>85443000</v>
      </c>
      <c r="F3374" s="3" t="s">
        <v>266</v>
      </c>
      <c r="G3374" s="3" t="s">
        <v>3005</v>
      </c>
      <c r="H3374" s="18">
        <v>6.5890000000000004</v>
      </c>
      <c r="I3374" s="19">
        <f t="shared" si="168"/>
        <v>9.4128571428571437</v>
      </c>
      <c r="J3374" s="19">
        <f t="shared" si="169"/>
        <v>10.981666666666667</v>
      </c>
      <c r="K3374" s="4"/>
    </row>
    <row r="3375" spans="1:11" x14ac:dyDescent="0.25">
      <c r="A3375" s="4" t="s">
        <v>264</v>
      </c>
      <c r="B3375" s="1" t="s">
        <v>3012</v>
      </c>
      <c r="C3375" s="8"/>
      <c r="D3375" s="1" t="s">
        <v>266</v>
      </c>
      <c r="E3375" s="1">
        <v>85443000</v>
      </c>
      <c r="F3375" s="3" t="s">
        <v>266</v>
      </c>
      <c r="G3375" s="3" t="s">
        <v>3005</v>
      </c>
      <c r="H3375" s="18">
        <v>10.768999999999998</v>
      </c>
      <c r="I3375" s="19">
        <f t="shared" si="168"/>
        <v>15.384285714285713</v>
      </c>
      <c r="J3375" s="19">
        <f t="shared" si="169"/>
        <v>17.948333333333331</v>
      </c>
      <c r="K3375" s="4"/>
    </row>
    <row r="3376" spans="1:11" x14ac:dyDescent="0.25">
      <c r="A3376" s="4" t="s">
        <v>264</v>
      </c>
      <c r="B3376" s="1" t="s">
        <v>3013</v>
      </c>
      <c r="C3376" s="2"/>
      <c r="D3376" s="1" t="s">
        <v>266</v>
      </c>
      <c r="E3376" s="1">
        <v>85443000</v>
      </c>
      <c r="F3376" s="1" t="s">
        <v>266</v>
      </c>
      <c r="G3376" s="1" t="s">
        <v>3005</v>
      </c>
      <c r="H3376" s="18">
        <v>3.7730000000000001</v>
      </c>
      <c r="I3376" s="19">
        <f t="shared" si="168"/>
        <v>5.3900000000000006</v>
      </c>
      <c r="J3376" s="19">
        <f t="shared" si="169"/>
        <v>6.288333333333334</v>
      </c>
      <c r="K3376" s="4"/>
    </row>
    <row r="3377" spans="1:11" x14ac:dyDescent="0.25">
      <c r="A3377" s="4" t="s">
        <v>264</v>
      </c>
      <c r="B3377" s="1" t="s">
        <v>3014</v>
      </c>
      <c r="C3377" s="2"/>
      <c r="D3377" s="1" t="s">
        <v>266</v>
      </c>
      <c r="E3377" s="1">
        <v>85443000</v>
      </c>
      <c r="F3377" s="1" t="s">
        <v>266</v>
      </c>
      <c r="G3377" s="1" t="s">
        <v>3005</v>
      </c>
      <c r="H3377" s="18">
        <v>2.6950000000000003</v>
      </c>
      <c r="I3377" s="19">
        <f t="shared" si="168"/>
        <v>3.8500000000000005</v>
      </c>
      <c r="J3377" s="19">
        <f t="shared" si="169"/>
        <v>4.4916666666666671</v>
      </c>
      <c r="K3377" s="4"/>
    </row>
    <row r="3378" spans="1:11" x14ac:dyDescent="0.25">
      <c r="A3378" s="4" t="s">
        <v>264</v>
      </c>
      <c r="B3378" s="1" t="s">
        <v>3015</v>
      </c>
      <c r="C3378" s="2"/>
      <c r="D3378" s="1" t="s">
        <v>266</v>
      </c>
      <c r="E3378" s="1">
        <v>85443000</v>
      </c>
      <c r="F3378" s="1" t="s">
        <v>266</v>
      </c>
      <c r="G3378" s="1" t="s">
        <v>3005</v>
      </c>
      <c r="H3378" s="18">
        <v>2.6950000000000003</v>
      </c>
      <c r="I3378" s="19">
        <f t="shared" si="168"/>
        <v>3.8500000000000005</v>
      </c>
      <c r="J3378" s="19">
        <f t="shared" si="169"/>
        <v>4.4916666666666671</v>
      </c>
      <c r="K3378" s="4"/>
    </row>
    <row r="3379" spans="1:11" x14ac:dyDescent="0.25">
      <c r="A3379" s="4" t="s">
        <v>264</v>
      </c>
      <c r="B3379" s="1" t="s">
        <v>3016</v>
      </c>
      <c r="C3379" s="2"/>
      <c r="D3379" s="1" t="s">
        <v>266</v>
      </c>
      <c r="E3379" s="1">
        <v>85443000</v>
      </c>
      <c r="F3379" s="1" t="s">
        <v>266</v>
      </c>
      <c r="G3379" s="1" t="s">
        <v>3005</v>
      </c>
      <c r="H3379" s="18">
        <v>2.145</v>
      </c>
      <c r="I3379" s="19">
        <f t="shared" si="168"/>
        <v>3.0642857142857145</v>
      </c>
      <c r="J3379" s="19">
        <f t="shared" ref="J3379:J3399" si="170">H3379/0.6</f>
        <v>3.5750000000000002</v>
      </c>
      <c r="K3379" s="4"/>
    </row>
    <row r="3380" spans="1:11" x14ac:dyDescent="0.25">
      <c r="A3380" s="4" t="s">
        <v>264</v>
      </c>
      <c r="B3380" s="1" t="s">
        <v>3017</v>
      </c>
      <c r="C3380" s="2"/>
      <c r="D3380" s="1" t="s">
        <v>266</v>
      </c>
      <c r="E3380" s="1">
        <v>85443000</v>
      </c>
      <c r="F3380" s="1" t="s">
        <v>266</v>
      </c>
      <c r="G3380" s="1" t="s">
        <v>3005</v>
      </c>
      <c r="H3380" s="18">
        <v>5.4889999999999999</v>
      </c>
      <c r="I3380" s="19">
        <f t="shared" si="168"/>
        <v>7.8414285714285716</v>
      </c>
      <c r="J3380" s="19">
        <f t="shared" si="170"/>
        <v>9.1483333333333334</v>
      </c>
      <c r="K3380" s="4"/>
    </row>
    <row r="3381" spans="1:11" x14ac:dyDescent="0.25">
      <c r="A3381" s="4" t="s">
        <v>264</v>
      </c>
      <c r="B3381" s="1" t="s">
        <v>3018</v>
      </c>
      <c r="C3381" s="2"/>
      <c r="D3381" s="1" t="s">
        <v>266</v>
      </c>
      <c r="E3381" s="1">
        <v>85299049</v>
      </c>
      <c r="F3381" s="1" t="s">
        <v>266</v>
      </c>
      <c r="G3381" s="1" t="s">
        <v>3005</v>
      </c>
      <c r="H3381" s="18">
        <v>26.95</v>
      </c>
      <c r="I3381" s="19">
        <f t="shared" si="168"/>
        <v>38.5</v>
      </c>
      <c r="J3381" s="19">
        <f t="shared" si="170"/>
        <v>44.916666666666664</v>
      </c>
      <c r="K3381" s="4"/>
    </row>
    <row r="3382" spans="1:11" x14ac:dyDescent="0.25">
      <c r="A3382" s="4" t="s">
        <v>264</v>
      </c>
      <c r="B3382" s="1" t="s">
        <v>3019</v>
      </c>
      <c r="C3382" s="2"/>
      <c r="D3382" s="1" t="s">
        <v>266</v>
      </c>
      <c r="E3382" s="1">
        <v>85299049</v>
      </c>
      <c r="F3382" s="1" t="s">
        <v>266</v>
      </c>
      <c r="G3382" s="1" t="s">
        <v>3005</v>
      </c>
      <c r="H3382" s="18">
        <v>10.45</v>
      </c>
      <c r="I3382" s="19">
        <f t="shared" si="168"/>
        <v>14.928571428571429</v>
      </c>
      <c r="J3382" s="19">
        <f t="shared" si="170"/>
        <v>17.416666666666668</v>
      </c>
      <c r="K3382" s="4"/>
    </row>
    <row r="3383" spans="1:11" x14ac:dyDescent="0.25">
      <c r="A3383" s="4" t="s">
        <v>264</v>
      </c>
      <c r="B3383" s="1" t="s">
        <v>3020</v>
      </c>
      <c r="C3383" s="2"/>
      <c r="D3383" s="1" t="s">
        <v>266</v>
      </c>
      <c r="E3383" s="1">
        <v>85299049</v>
      </c>
      <c r="F3383" s="1" t="s">
        <v>266</v>
      </c>
      <c r="G3383" s="1" t="s">
        <v>3005</v>
      </c>
      <c r="H3383" s="18">
        <v>15.4</v>
      </c>
      <c r="I3383" s="19">
        <f t="shared" si="168"/>
        <v>22.000000000000004</v>
      </c>
      <c r="J3383" s="19">
        <f t="shared" si="170"/>
        <v>25.666666666666668</v>
      </c>
      <c r="K3383" s="4"/>
    </row>
    <row r="3384" spans="1:11" x14ac:dyDescent="0.25">
      <c r="A3384" s="4" t="s">
        <v>264</v>
      </c>
      <c r="B3384" s="1" t="s">
        <v>3021</v>
      </c>
      <c r="C3384" s="2"/>
      <c r="D3384" s="1" t="s">
        <v>266</v>
      </c>
      <c r="E3384" s="1">
        <v>85299049</v>
      </c>
      <c r="F3384" s="1" t="s">
        <v>266</v>
      </c>
      <c r="G3384" s="1" t="s">
        <v>3005</v>
      </c>
      <c r="H3384" s="18">
        <v>34.484999999999999</v>
      </c>
      <c r="I3384" s="19">
        <f t="shared" si="168"/>
        <v>49.26428571428572</v>
      </c>
      <c r="J3384" s="19">
        <f t="shared" si="170"/>
        <v>57.475000000000001</v>
      </c>
      <c r="K3384" s="4"/>
    </row>
    <row r="3385" spans="1:11" x14ac:dyDescent="0.25">
      <c r="A3385" s="4" t="s">
        <v>264</v>
      </c>
      <c r="B3385" s="1" t="s">
        <v>3022</v>
      </c>
      <c r="C3385" s="2"/>
      <c r="D3385" s="1" t="s">
        <v>266</v>
      </c>
      <c r="E3385" s="1">
        <v>85299049</v>
      </c>
      <c r="F3385" s="1" t="s">
        <v>266</v>
      </c>
      <c r="G3385" s="1" t="s">
        <v>3005</v>
      </c>
      <c r="H3385" s="18">
        <v>12.65</v>
      </c>
      <c r="I3385" s="19">
        <f t="shared" si="168"/>
        <v>18.071428571428573</v>
      </c>
      <c r="J3385" s="19">
        <f t="shared" si="170"/>
        <v>21.083333333333336</v>
      </c>
      <c r="K3385" s="4"/>
    </row>
    <row r="3386" spans="1:11" x14ac:dyDescent="0.25">
      <c r="A3386" s="4" t="s">
        <v>264</v>
      </c>
      <c r="B3386" s="1" t="s">
        <v>3023</v>
      </c>
      <c r="C3386" s="2"/>
      <c r="D3386" s="1" t="s">
        <v>266</v>
      </c>
      <c r="E3386" s="1">
        <v>85299049</v>
      </c>
      <c r="F3386" s="1" t="s">
        <v>266</v>
      </c>
      <c r="G3386" s="1" t="s">
        <v>3005</v>
      </c>
      <c r="H3386" s="18">
        <v>4.3010000000000002</v>
      </c>
      <c r="I3386" s="19">
        <f t="shared" si="168"/>
        <v>6.144285714285715</v>
      </c>
      <c r="J3386" s="19">
        <f t="shared" si="170"/>
        <v>7.1683333333333339</v>
      </c>
      <c r="K3386" s="4"/>
    </row>
    <row r="3387" spans="1:11" x14ac:dyDescent="0.25">
      <c r="A3387" s="4" t="s">
        <v>264</v>
      </c>
      <c r="B3387" s="1" t="s">
        <v>3024</v>
      </c>
      <c r="C3387" s="2"/>
      <c r="D3387" s="1" t="s">
        <v>266</v>
      </c>
      <c r="E3387" s="1">
        <v>85299049</v>
      </c>
      <c r="F3387" s="1" t="s">
        <v>266</v>
      </c>
      <c r="G3387" s="1" t="s">
        <v>3005</v>
      </c>
      <c r="H3387" s="18">
        <v>9.6910000000000007</v>
      </c>
      <c r="I3387" s="19">
        <f t="shared" si="168"/>
        <v>13.844285714285716</v>
      </c>
      <c r="J3387" s="19">
        <f t="shared" si="170"/>
        <v>16.151666666666667</v>
      </c>
      <c r="K3387" s="4"/>
    </row>
    <row r="3388" spans="1:11" x14ac:dyDescent="0.25">
      <c r="A3388" s="4" t="s">
        <v>264</v>
      </c>
      <c r="B3388" s="1" t="s">
        <v>3025</v>
      </c>
      <c r="C3388" s="2"/>
      <c r="D3388" s="1" t="s">
        <v>266</v>
      </c>
      <c r="E3388" s="1">
        <v>85299049</v>
      </c>
      <c r="F3388" s="1" t="s">
        <v>266</v>
      </c>
      <c r="G3388" s="1" t="s">
        <v>3005</v>
      </c>
      <c r="H3388" s="18">
        <v>9.6910000000000007</v>
      </c>
      <c r="I3388" s="19">
        <f t="shared" si="168"/>
        <v>13.844285714285716</v>
      </c>
      <c r="J3388" s="19">
        <f t="shared" si="170"/>
        <v>16.151666666666667</v>
      </c>
      <c r="K3388" s="4"/>
    </row>
    <row r="3389" spans="1:11" x14ac:dyDescent="0.25">
      <c r="A3389" s="4" t="s">
        <v>264</v>
      </c>
      <c r="B3389" s="1" t="s">
        <v>3026</v>
      </c>
      <c r="C3389" s="2"/>
      <c r="D3389" s="1" t="s">
        <v>266</v>
      </c>
      <c r="E3389" s="1">
        <v>85299049</v>
      </c>
      <c r="F3389" s="1" t="s">
        <v>266</v>
      </c>
      <c r="G3389" s="1" t="s">
        <v>3005</v>
      </c>
      <c r="H3389" s="18">
        <v>10.783440333333333</v>
      </c>
      <c r="I3389" s="19">
        <f t="shared" ref="I3389:I3452" si="171">H3389/0.7</f>
        <v>15.404914761904763</v>
      </c>
      <c r="J3389" s="19">
        <f t="shared" si="170"/>
        <v>17.972400555555556</v>
      </c>
      <c r="K3389" s="4"/>
    </row>
    <row r="3390" spans="1:11" x14ac:dyDescent="0.25">
      <c r="A3390" s="4" t="s">
        <v>264</v>
      </c>
      <c r="B3390" s="1" t="s">
        <v>3027</v>
      </c>
      <c r="C3390" s="2"/>
      <c r="D3390" s="1" t="s">
        <v>266</v>
      </c>
      <c r="E3390" s="1">
        <v>85299049</v>
      </c>
      <c r="F3390" s="1" t="s">
        <v>266</v>
      </c>
      <c r="G3390" s="1" t="s">
        <v>3005</v>
      </c>
      <c r="H3390" s="18">
        <v>11.064595933333333</v>
      </c>
      <c r="I3390" s="19">
        <f t="shared" si="171"/>
        <v>15.806565619047619</v>
      </c>
      <c r="J3390" s="19">
        <f t="shared" si="170"/>
        <v>18.440993222222222</v>
      </c>
      <c r="K3390" s="4"/>
    </row>
    <row r="3391" spans="1:11" x14ac:dyDescent="0.25">
      <c r="A3391" s="4" t="s">
        <v>264</v>
      </c>
      <c r="B3391" s="1" t="s">
        <v>3028</v>
      </c>
      <c r="C3391" s="2"/>
      <c r="D3391" s="1" t="s">
        <v>266</v>
      </c>
      <c r="E3391" s="1">
        <v>85299049</v>
      </c>
      <c r="F3391" s="1" t="s">
        <v>266</v>
      </c>
      <c r="G3391" s="1" t="s">
        <v>3005</v>
      </c>
      <c r="H3391" s="18">
        <v>18.7</v>
      </c>
      <c r="I3391" s="19">
        <f t="shared" si="171"/>
        <v>26.714285714285715</v>
      </c>
      <c r="J3391" s="19">
        <f t="shared" si="170"/>
        <v>31.166666666666668</v>
      </c>
      <c r="K3391" s="4"/>
    </row>
    <row r="3392" spans="1:11" x14ac:dyDescent="0.25">
      <c r="A3392" s="4" t="s">
        <v>264</v>
      </c>
      <c r="B3392" s="1" t="s">
        <v>3029</v>
      </c>
      <c r="C3392" s="2"/>
      <c r="D3392" s="1" t="s">
        <v>266</v>
      </c>
      <c r="E3392" s="1">
        <v>85299049</v>
      </c>
      <c r="F3392" s="1" t="s">
        <v>266</v>
      </c>
      <c r="G3392" s="1" t="s">
        <v>3005</v>
      </c>
      <c r="H3392" s="18">
        <v>12.925000000000001</v>
      </c>
      <c r="I3392" s="19">
        <f t="shared" si="171"/>
        <v>18.464285714285715</v>
      </c>
      <c r="J3392" s="19">
        <f t="shared" si="170"/>
        <v>21.541666666666668</v>
      </c>
      <c r="K3392" s="4"/>
    </row>
    <row r="3393" spans="1:11" x14ac:dyDescent="0.25">
      <c r="A3393" s="4" t="s">
        <v>264</v>
      </c>
      <c r="B3393" s="1" t="s">
        <v>3030</v>
      </c>
      <c r="C3393" s="2"/>
      <c r="D3393" s="1" t="s">
        <v>266</v>
      </c>
      <c r="E3393" s="1">
        <v>85299049</v>
      </c>
      <c r="F3393" s="1" t="s">
        <v>266</v>
      </c>
      <c r="G3393" s="1" t="s">
        <v>3005</v>
      </c>
      <c r="H3393" s="18">
        <v>12.925000000000001</v>
      </c>
      <c r="I3393" s="19">
        <f t="shared" si="171"/>
        <v>18.464285714285715</v>
      </c>
      <c r="J3393" s="19">
        <f t="shared" si="170"/>
        <v>21.541666666666668</v>
      </c>
      <c r="K3393" s="4"/>
    </row>
    <row r="3394" spans="1:11" x14ac:dyDescent="0.25">
      <c r="A3394" s="4" t="s">
        <v>264</v>
      </c>
      <c r="B3394" s="1" t="s">
        <v>3031</v>
      </c>
      <c r="C3394" s="2"/>
      <c r="D3394" s="1" t="s">
        <v>266</v>
      </c>
      <c r="E3394" s="1">
        <v>85299049</v>
      </c>
      <c r="F3394" s="1" t="s">
        <v>266</v>
      </c>
      <c r="G3394" s="1" t="s">
        <v>3005</v>
      </c>
      <c r="H3394" s="18">
        <v>23.909844000000003</v>
      </c>
      <c r="I3394" s="19">
        <f t="shared" si="171"/>
        <v>34.156920000000007</v>
      </c>
      <c r="J3394" s="19">
        <f t="shared" si="170"/>
        <v>39.849740000000004</v>
      </c>
      <c r="K3394" s="4"/>
    </row>
    <row r="3395" spans="1:11" x14ac:dyDescent="0.25">
      <c r="A3395" s="4" t="s">
        <v>264</v>
      </c>
      <c r="B3395" s="1" t="s">
        <v>3032</v>
      </c>
      <c r="C3395" s="2"/>
      <c r="D3395" s="1" t="s">
        <v>266</v>
      </c>
      <c r="E3395" s="1">
        <v>85299049</v>
      </c>
      <c r="F3395" s="1" t="s">
        <v>266</v>
      </c>
      <c r="G3395" s="1" t="s">
        <v>3005</v>
      </c>
      <c r="H3395" s="18">
        <v>13.695</v>
      </c>
      <c r="I3395" s="19">
        <f t="shared" si="171"/>
        <v>19.564285714285717</v>
      </c>
      <c r="J3395" s="19">
        <f t="shared" si="170"/>
        <v>22.825000000000003</v>
      </c>
      <c r="K3395" s="4"/>
    </row>
    <row r="3396" spans="1:11" x14ac:dyDescent="0.25">
      <c r="A3396" s="4" t="s">
        <v>264</v>
      </c>
      <c r="B3396" s="1" t="s">
        <v>3033</v>
      </c>
      <c r="C3396" s="2"/>
      <c r="D3396" s="1" t="s">
        <v>266</v>
      </c>
      <c r="E3396" s="1">
        <v>85299049</v>
      </c>
      <c r="F3396" s="1" t="s">
        <v>266</v>
      </c>
      <c r="G3396" s="1" t="s">
        <v>3005</v>
      </c>
      <c r="H3396" s="18">
        <v>27.5</v>
      </c>
      <c r="I3396" s="19">
        <f t="shared" si="171"/>
        <v>39.285714285714285</v>
      </c>
      <c r="J3396" s="19">
        <f t="shared" si="170"/>
        <v>45.833333333333336</v>
      </c>
      <c r="K3396" s="4"/>
    </row>
    <row r="3397" spans="1:11" x14ac:dyDescent="0.25">
      <c r="A3397" s="4" t="s">
        <v>264</v>
      </c>
      <c r="B3397" s="1" t="s">
        <v>3034</v>
      </c>
      <c r="C3397" s="2"/>
      <c r="D3397" s="1" t="s">
        <v>266</v>
      </c>
      <c r="E3397" s="1">
        <v>85299049</v>
      </c>
      <c r="F3397" s="1" t="s">
        <v>266</v>
      </c>
      <c r="G3397" s="1" t="s">
        <v>3005</v>
      </c>
      <c r="H3397" s="18">
        <v>33</v>
      </c>
      <c r="I3397" s="19">
        <f t="shared" si="171"/>
        <v>47.142857142857146</v>
      </c>
      <c r="J3397" s="19">
        <f t="shared" si="170"/>
        <v>55</v>
      </c>
      <c r="K3397" s="4"/>
    </row>
    <row r="3398" spans="1:11" x14ac:dyDescent="0.25">
      <c r="A3398" s="4" t="s">
        <v>264</v>
      </c>
      <c r="B3398" s="1" t="s">
        <v>3035</v>
      </c>
      <c r="C3398" s="2"/>
      <c r="D3398" s="1" t="s">
        <v>266</v>
      </c>
      <c r="E3398" s="1">
        <v>85299049</v>
      </c>
      <c r="F3398" s="1" t="s">
        <v>266</v>
      </c>
      <c r="G3398" s="1" t="s">
        <v>3005</v>
      </c>
      <c r="H3398" s="18">
        <v>33</v>
      </c>
      <c r="I3398" s="19">
        <f t="shared" si="171"/>
        <v>47.142857142857146</v>
      </c>
      <c r="J3398" s="19">
        <f t="shared" si="170"/>
        <v>55</v>
      </c>
      <c r="K3398" s="4"/>
    </row>
    <row r="3399" spans="1:11" x14ac:dyDescent="0.25">
      <c r="A3399" s="4" t="s">
        <v>264</v>
      </c>
      <c r="B3399" s="1" t="s">
        <v>3036</v>
      </c>
      <c r="C3399" s="2"/>
      <c r="D3399" s="1" t="s">
        <v>266</v>
      </c>
      <c r="E3399" s="1">
        <v>85299049</v>
      </c>
      <c r="F3399" s="1" t="s">
        <v>266</v>
      </c>
      <c r="G3399" s="1" t="s">
        <v>3005</v>
      </c>
      <c r="H3399" s="18">
        <v>59.389000000000003</v>
      </c>
      <c r="I3399" s="19">
        <f t="shared" si="171"/>
        <v>84.84142857142858</v>
      </c>
      <c r="J3399" s="19">
        <f t="shared" si="170"/>
        <v>98.981666666666669</v>
      </c>
      <c r="K3399" s="4"/>
    </row>
    <row r="3400" spans="1:11" x14ac:dyDescent="0.25">
      <c r="A3400" s="4" t="s">
        <v>264</v>
      </c>
      <c r="B3400" s="1" t="s">
        <v>3037</v>
      </c>
      <c r="C3400" s="2"/>
      <c r="D3400" s="1" t="s">
        <v>266</v>
      </c>
      <c r="E3400" s="1">
        <v>85443000</v>
      </c>
      <c r="F3400" s="1" t="s">
        <v>266</v>
      </c>
      <c r="G3400" s="1" t="s">
        <v>3005</v>
      </c>
      <c r="H3400" s="20">
        <v>49.5</v>
      </c>
      <c r="I3400" s="19">
        <f t="shared" si="171"/>
        <v>70.714285714285722</v>
      </c>
      <c r="J3400" s="19">
        <f>IF(H3400&gt;=90,(H3400/0.7),(H3400/0.6))</f>
        <v>82.5</v>
      </c>
      <c r="K3400" s="4"/>
    </row>
    <row r="3401" spans="1:11" x14ac:dyDescent="0.25">
      <c r="A3401" s="4" t="s">
        <v>264</v>
      </c>
      <c r="B3401" s="1" t="s">
        <v>3038</v>
      </c>
      <c r="C3401" s="2"/>
      <c r="D3401" s="1" t="s">
        <v>266</v>
      </c>
      <c r="E3401" s="1">
        <v>85443000</v>
      </c>
      <c r="F3401" s="1" t="s">
        <v>266</v>
      </c>
      <c r="G3401" s="1" t="s">
        <v>3005</v>
      </c>
      <c r="H3401" s="20">
        <v>26.4</v>
      </c>
      <c r="I3401" s="19">
        <f t="shared" si="171"/>
        <v>37.714285714285715</v>
      </c>
      <c r="J3401" s="19">
        <f>IF(H3401&gt;=90,(H3401/0.7),(H3401/0.6))</f>
        <v>44</v>
      </c>
      <c r="K3401" s="4"/>
    </row>
    <row r="3402" spans="1:11" x14ac:dyDescent="0.25">
      <c r="A3402" s="4" t="s">
        <v>264</v>
      </c>
      <c r="B3402" s="1" t="s">
        <v>3039</v>
      </c>
      <c r="C3402" s="2"/>
      <c r="D3402" s="1" t="s">
        <v>266</v>
      </c>
      <c r="E3402" s="1">
        <v>85443000</v>
      </c>
      <c r="F3402" s="1" t="s">
        <v>266</v>
      </c>
      <c r="G3402" s="1" t="s">
        <v>3005</v>
      </c>
      <c r="H3402" s="20">
        <v>38.5</v>
      </c>
      <c r="I3402" s="19">
        <f t="shared" si="171"/>
        <v>55</v>
      </c>
      <c r="J3402" s="19">
        <f>IF(H3402&gt;=90,(H3402/0.7),(H3402/0.6))</f>
        <v>64.166666666666671</v>
      </c>
      <c r="K3402" s="4"/>
    </row>
    <row r="3403" spans="1:11" x14ac:dyDescent="0.25">
      <c r="A3403" s="4" t="s">
        <v>264</v>
      </c>
      <c r="B3403" s="1" t="s">
        <v>3040</v>
      </c>
      <c r="C3403" s="2"/>
      <c r="D3403" s="1" t="s">
        <v>266</v>
      </c>
      <c r="E3403" s="1">
        <v>85443000</v>
      </c>
      <c r="F3403" s="1" t="s">
        <v>266</v>
      </c>
      <c r="G3403" s="1" t="s">
        <v>3005</v>
      </c>
      <c r="H3403" s="20">
        <v>51.7</v>
      </c>
      <c r="I3403" s="19">
        <f t="shared" si="171"/>
        <v>73.857142857142861</v>
      </c>
      <c r="J3403" s="19">
        <f>IF(H3403&gt;=90,(H3403/0.7),(H3403/0.6))</f>
        <v>86.166666666666671</v>
      </c>
      <c r="K3403" s="4"/>
    </row>
    <row r="3404" spans="1:11" x14ac:dyDescent="0.25">
      <c r="A3404" s="4" t="s">
        <v>264</v>
      </c>
      <c r="B3404" s="1" t="s">
        <v>3041</v>
      </c>
      <c r="C3404" s="8"/>
      <c r="D3404" s="1" t="s">
        <v>266</v>
      </c>
      <c r="E3404" s="1">
        <v>85443000</v>
      </c>
      <c r="F3404" s="3" t="s">
        <v>266</v>
      </c>
      <c r="G3404" s="3" t="s">
        <v>270</v>
      </c>
      <c r="H3404" s="18">
        <v>4.2045542000000005</v>
      </c>
      <c r="I3404" s="19">
        <f t="shared" si="171"/>
        <v>6.0065060000000008</v>
      </c>
      <c r="J3404" s="19">
        <f t="shared" ref="J3404:J3435" si="172">H3404/0.6</f>
        <v>7.0075903333333347</v>
      </c>
      <c r="K3404" s="4"/>
    </row>
    <row r="3405" spans="1:11" x14ac:dyDescent="0.25">
      <c r="A3405" s="4" t="s">
        <v>264</v>
      </c>
      <c r="B3405" s="1" t="s">
        <v>3042</v>
      </c>
      <c r="C3405" s="8"/>
      <c r="D3405" s="1" t="s">
        <v>266</v>
      </c>
      <c r="E3405" s="1">
        <v>85443000</v>
      </c>
      <c r="F3405" s="3" t="s">
        <v>266</v>
      </c>
      <c r="G3405" s="3" t="s">
        <v>270</v>
      </c>
      <c r="H3405" s="18">
        <v>12.936</v>
      </c>
      <c r="I3405" s="19">
        <f t="shared" si="171"/>
        <v>18.48</v>
      </c>
      <c r="J3405" s="19">
        <f t="shared" si="172"/>
        <v>21.560000000000002</v>
      </c>
      <c r="K3405" s="4"/>
    </row>
    <row r="3406" spans="1:11" x14ac:dyDescent="0.25">
      <c r="A3406" s="4" t="s">
        <v>264</v>
      </c>
      <c r="B3406" s="1" t="s">
        <v>3043</v>
      </c>
      <c r="C3406" s="8"/>
      <c r="D3406" s="1" t="s">
        <v>266</v>
      </c>
      <c r="E3406" s="1">
        <v>85443000</v>
      </c>
      <c r="F3406" s="3" t="s">
        <v>266</v>
      </c>
      <c r="G3406" s="3" t="s">
        <v>270</v>
      </c>
      <c r="H3406" s="18">
        <v>8.25</v>
      </c>
      <c r="I3406" s="19">
        <f t="shared" si="171"/>
        <v>11.785714285714286</v>
      </c>
      <c r="J3406" s="19">
        <f t="shared" si="172"/>
        <v>13.75</v>
      </c>
      <c r="K3406" s="4"/>
    </row>
    <row r="3407" spans="1:11" x14ac:dyDescent="0.25">
      <c r="A3407" s="4" t="s">
        <v>264</v>
      </c>
      <c r="B3407" s="1" t="s">
        <v>3044</v>
      </c>
      <c r="C3407" s="8"/>
      <c r="D3407" s="1" t="s">
        <v>266</v>
      </c>
      <c r="E3407" s="1">
        <v>85443000</v>
      </c>
      <c r="F3407" s="3" t="s">
        <v>266</v>
      </c>
      <c r="G3407" s="3" t="s">
        <v>270</v>
      </c>
      <c r="H3407" s="18">
        <v>48</v>
      </c>
      <c r="I3407" s="19">
        <f t="shared" si="171"/>
        <v>68.571428571428569</v>
      </c>
      <c r="J3407" s="19">
        <f t="shared" si="172"/>
        <v>80</v>
      </c>
      <c r="K3407" s="4"/>
    </row>
    <row r="3408" spans="1:11" x14ac:dyDescent="0.25">
      <c r="A3408" s="4" t="s">
        <v>264</v>
      </c>
      <c r="B3408" s="1" t="s">
        <v>3045</v>
      </c>
      <c r="C3408" s="2"/>
      <c r="D3408" s="1" t="s">
        <v>266</v>
      </c>
      <c r="E3408" s="1">
        <v>85443000</v>
      </c>
      <c r="F3408" s="1" t="s">
        <v>266</v>
      </c>
      <c r="G3408" s="1" t="s">
        <v>270</v>
      </c>
      <c r="H3408" s="18">
        <v>2.6950000000000003</v>
      </c>
      <c r="I3408" s="19">
        <f t="shared" si="171"/>
        <v>3.8500000000000005</v>
      </c>
      <c r="J3408" s="19">
        <f t="shared" si="172"/>
        <v>4.4916666666666671</v>
      </c>
      <c r="K3408" s="4"/>
    </row>
    <row r="3409" spans="1:11" x14ac:dyDescent="0.25">
      <c r="A3409" s="4" t="s">
        <v>264</v>
      </c>
      <c r="B3409" s="1" t="s">
        <v>3046</v>
      </c>
      <c r="C3409" s="2"/>
      <c r="D3409" s="1" t="s">
        <v>266</v>
      </c>
      <c r="E3409" s="1">
        <v>85443000</v>
      </c>
      <c r="F3409" s="1" t="s">
        <v>266</v>
      </c>
      <c r="G3409" s="1" t="s">
        <v>270</v>
      </c>
      <c r="H3409" s="18">
        <v>7.0069999999999997</v>
      </c>
      <c r="I3409" s="19">
        <f t="shared" si="171"/>
        <v>10.01</v>
      </c>
      <c r="J3409" s="19">
        <f t="shared" si="172"/>
        <v>11.678333333333333</v>
      </c>
      <c r="K3409" s="4"/>
    </row>
    <row r="3410" spans="1:11" x14ac:dyDescent="0.25">
      <c r="A3410" s="4" t="s">
        <v>264</v>
      </c>
      <c r="B3410" s="1" t="s">
        <v>3047</v>
      </c>
      <c r="C3410" s="2"/>
      <c r="D3410" s="1" t="s">
        <v>266</v>
      </c>
      <c r="E3410" s="1">
        <v>85443000</v>
      </c>
      <c r="F3410" s="1" t="s">
        <v>266</v>
      </c>
      <c r="G3410" s="1" t="s">
        <v>270</v>
      </c>
      <c r="H3410" s="18">
        <v>7.0069999999999997</v>
      </c>
      <c r="I3410" s="19">
        <f t="shared" si="171"/>
        <v>10.01</v>
      </c>
      <c r="J3410" s="19">
        <f t="shared" si="172"/>
        <v>11.678333333333333</v>
      </c>
      <c r="K3410" s="4"/>
    </row>
    <row r="3411" spans="1:11" x14ac:dyDescent="0.25">
      <c r="A3411" s="4" t="s">
        <v>264</v>
      </c>
      <c r="B3411" s="1" t="s">
        <v>3048</v>
      </c>
      <c r="C3411" s="2"/>
      <c r="D3411" s="1" t="s">
        <v>266</v>
      </c>
      <c r="E3411" s="1">
        <v>85443000</v>
      </c>
      <c r="F3411" s="1" t="s">
        <v>266</v>
      </c>
      <c r="G3411" s="1" t="s">
        <v>270</v>
      </c>
      <c r="H3411" s="18">
        <v>10.768999999999998</v>
      </c>
      <c r="I3411" s="19">
        <f t="shared" si="171"/>
        <v>15.384285714285713</v>
      </c>
      <c r="J3411" s="19">
        <f t="shared" si="172"/>
        <v>17.948333333333331</v>
      </c>
      <c r="K3411" s="4"/>
    </row>
    <row r="3412" spans="1:11" x14ac:dyDescent="0.25">
      <c r="A3412" s="4" t="s">
        <v>264</v>
      </c>
      <c r="B3412" s="1" t="s">
        <v>3049</v>
      </c>
      <c r="C3412" s="2"/>
      <c r="D3412" s="1" t="s">
        <v>266</v>
      </c>
      <c r="E3412" s="1">
        <v>85443000</v>
      </c>
      <c r="F3412" s="1" t="s">
        <v>266</v>
      </c>
      <c r="G3412" s="1" t="s">
        <v>270</v>
      </c>
      <c r="H3412" s="18">
        <v>10.768999999999998</v>
      </c>
      <c r="I3412" s="19">
        <f t="shared" si="171"/>
        <v>15.384285714285713</v>
      </c>
      <c r="J3412" s="19">
        <f t="shared" si="172"/>
        <v>17.948333333333331</v>
      </c>
      <c r="K3412" s="4"/>
    </row>
    <row r="3413" spans="1:11" x14ac:dyDescent="0.25">
      <c r="A3413" s="4" t="s">
        <v>264</v>
      </c>
      <c r="B3413" s="1" t="s">
        <v>3050</v>
      </c>
      <c r="C3413" s="2"/>
      <c r="D3413" s="1" t="s">
        <v>266</v>
      </c>
      <c r="E3413" s="1">
        <v>85443000</v>
      </c>
      <c r="F3413" s="1" t="s">
        <v>266</v>
      </c>
      <c r="G3413" s="1" t="s">
        <v>270</v>
      </c>
      <c r="H3413" s="18">
        <v>3.399</v>
      </c>
      <c r="I3413" s="19">
        <f t="shared" si="171"/>
        <v>4.8557142857142859</v>
      </c>
      <c r="J3413" s="19">
        <f t="shared" si="172"/>
        <v>5.665</v>
      </c>
      <c r="K3413" s="4"/>
    </row>
    <row r="3414" spans="1:11" x14ac:dyDescent="0.25">
      <c r="A3414" s="4" t="s">
        <v>264</v>
      </c>
      <c r="B3414" s="1" t="s">
        <v>3051</v>
      </c>
      <c r="C3414" s="2"/>
      <c r="D3414" s="1" t="s">
        <v>266</v>
      </c>
      <c r="E3414" s="1">
        <v>85443000</v>
      </c>
      <c r="F3414" s="1" t="s">
        <v>266</v>
      </c>
      <c r="G3414" s="1" t="s">
        <v>270</v>
      </c>
      <c r="H3414" s="18">
        <v>3.399</v>
      </c>
      <c r="I3414" s="19">
        <f t="shared" si="171"/>
        <v>4.8557142857142859</v>
      </c>
      <c r="J3414" s="19">
        <f t="shared" si="172"/>
        <v>5.665</v>
      </c>
      <c r="K3414" s="4"/>
    </row>
    <row r="3415" spans="1:11" x14ac:dyDescent="0.25">
      <c r="A3415" s="4" t="s">
        <v>264</v>
      </c>
      <c r="B3415" s="1" t="s">
        <v>3052</v>
      </c>
      <c r="C3415" s="2"/>
      <c r="D3415" s="1" t="s">
        <v>266</v>
      </c>
      <c r="E3415" s="1">
        <v>85443000</v>
      </c>
      <c r="F3415" s="1" t="s">
        <v>266</v>
      </c>
      <c r="G3415" s="1" t="s">
        <v>270</v>
      </c>
      <c r="H3415" s="18">
        <v>3.3111299999999999</v>
      </c>
      <c r="I3415" s="19">
        <f t="shared" si="171"/>
        <v>4.7301857142857147</v>
      </c>
      <c r="J3415" s="19">
        <f t="shared" si="172"/>
        <v>5.5185500000000003</v>
      </c>
      <c r="K3415" s="4"/>
    </row>
    <row r="3416" spans="1:11" x14ac:dyDescent="0.25">
      <c r="A3416" s="4" t="s">
        <v>264</v>
      </c>
      <c r="B3416" s="1" t="s">
        <v>3053</v>
      </c>
      <c r="C3416" s="2"/>
      <c r="D3416" s="1" t="s">
        <v>266</v>
      </c>
      <c r="E3416" s="1">
        <v>85299049</v>
      </c>
      <c r="F3416" s="1" t="s">
        <v>266</v>
      </c>
      <c r="G3416" s="1" t="s">
        <v>270</v>
      </c>
      <c r="H3416" s="18">
        <v>16.5</v>
      </c>
      <c r="I3416" s="19">
        <f t="shared" si="171"/>
        <v>23.571428571428573</v>
      </c>
      <c r="J3416" s="19">
        <f t="shared" si="172"/>
        <v>27.5</v>
      </c>
      <c r="K3416" s="4"/>
    </row>
    <row r="3417" spans="1:11" x14ac:dyDescent="0.25">
      <c r="A3417" s="4" t="s">
        <v>264</v>
      </c>
      <c r="B3417" s="1" t="s">
        <v>3054</v>
      </c>
      <c r="C3417" s="2"/>
      <c r="D3417" s="1" t="s">
        <v>266</v>
      </c>
      <c r="E3417" s="1">
        <v>85299049</v>
      </c>
      <c r="F3417" s="1" t="s">
        <v>266</v>
      </c>
      <c r="G3417" s="1" t="s">
        <v>270</v>
      </c>
      <c r="H3417" s="18">
        <v>26.95</v>
      </c>
      <c r="I3417" s="19">
        <f t="shared" si="171"/>
        <v>38.5</v>
      </c>
      <c r="J3417" s="19">
        <f t="shared" si="172"/>
        <v>44.916666666666664</v>
      </c>
      <c r="K3417" s="4"/>
    </row>
    <row r="3418" spans="1:11" x14ac:dyDescent="0.25">
      <c r="A3418" s="4" t="s">
        <v>264</v>
      </c>
      <c r="B3418" s="1" t="s">
        <v>3055</v>
      </c>
      <c r="C3418" s="2"/>
      <c r="D3418" s="1" t="s">
        <v>266</v>
      </c>
      <c r="E3418" s="1">
        <v>85299049</v>
      </c>
      <c r="F3418" s="1" t="s">
        <v>266</v>
      </c>
      <c r="G3418" s="1" t="s">
        <v>270</v>
      </c>
      <c r="H3418" s="18">
        <v>12.540000000000001</v>
      </c>
      <c r="I3418" s="19">
        <f t="shared" si="171"/>
        <v>17.914285714285718</v>
      </c>
      <c r="J3418" s="19">
        <f t="shared" si="172"/>
        <v>20.900000000000002</v>
      </c>
      <c r="K3418" s="4"/>
    </row>
    <row r="3419" spans="1:11" x14ac:dyDescent="0.25">
      <c r="A3419" s="4" t="s">
        <v>264</v>
      </c>
      <c r="B3419" s="1" t="s">
        <v>3056</v>
      </c>
      <c r="C3419" s="2"/>
      <c r="D3419" s="1" t="s">
        <v>266</v>
      </c>
      <c r="E3419" s="1">
        <v>85299049</v>
      </c>
      <c r="F3419" s="1" t="s">
        <v>266</v>
      </c>
      <c r="G3419" s="1" t="s">
        <v>270</v>
      </c>
      <c r="H3419" s="18">
        <v>12.65</v>
      </c>
      <c r="I3419" s="19">
        <f t="shared" si="171"/>
        <v>18.071428571428573</v>
      </c>
      <c r="J3419" s="19">
        <f t="shared" si="172"/>
        <v>21.083333333333336</v>
      </c>
      <c r="K3419" s="4"/>
    </row>
    <row r="3420" spans="1:11" x14ac:dyDescent="0.25">
      <c r="A3420" s="4" t="s">
        <v>264</v>
      </c>
      <c r="B3420" s="1" t="s">
        <v>3057</v>
      </c>
      <c r="C3420" s="2"/>
      <c r="D3420" s="1" t="s">
        <v>266</v>
      </c>
      <c r="E3420" s="1">
        <v>85299049</v>
      </c>
      <c r="F3420" s="1" t="s">
        <v>266</v>
      </c>
      <c r="G3420" s="1" t="s">
        <v>270</v>
      </c>
      <c r="H3420" s="18">
        <v>15.796413699999999</v>
      </c>
      <c r="I3420" s="19">
        <f t="shared" si="171"/>
        <v>22.566305285714286</v>
      </c>
      <c r="J3420" s="19">
        <f t="shared" si="172"/>
        <v>26.327356166666664</v>
      </c>
      <c r="K3420" s="4"/>
    </row>
    <row r="3421" spans="1:11" x14ac:dyDescent="0.25">
      <c r="A3421" s="4" t="s">
        <v>264</v>
      </c>
      <c r="B3421" s="1" t="s">
        <v>3058</v>
      </c>
      <c r="C3421" s="2"/>
      <c r="D3421" s="1" t="s">
        <v>266</v>
      </c>
      <c r="E3421" s="1">
        <v>85299049</v>
      </c>
      <c r="F3421" s="1" t="s">
        <v>266</v>
      </c>
      <c r="G3421" s="1" t="s">
        <v>270</v>
      </c>
      <c r="H3421" s="18">
        <v>26.95</v>
      </c>
      <c r="I3421" s="19">
        <f t="shared" si="171"/>
        <v>38.5</v>
      </c>
      <c r="J3421" s="19">
        <f t="shared" si="172"/>
        <v>44.916666666666664</v>
      </c>
      <c r="K3421" s="4"/>
    </row>
    <row r="3422" spans="1:11" x14ac:dyDescent="0.25">
      <c r="A3422" s="4" t="s">
        <v>264</v>
      </c>
      <c r="B3422" s="1" t="s">
        <v>3059</v>
      </c>
      <c r="C3422" s="2"/>
      <c r="D3422" s="1" t="s">
        <v>266</v>
      </c>
      <c r="E3422" s="1">
        <v>85299049</v>
      </c>
      <c r="F3422" s="1" t="s">
        <v>266</v>
      </c>
      <c r="G3422" s="1" t="s">
        <v>270</v>
      </c>
      <c r="H3422" s="18">
        <v>40.963999999999999</v>
      </c>
      <c r="I3422" s="19">
        <f t="shared" si="171"/>
        <v>58.52</v>
      </c>
      <c r="J3422" s="19">
        <f t="shared" si="172"/>
        <v>68.273333333333341</v>
      </c>
      <c r="K3422" s="4"/>
    </row>
    <row r="3423" spans="1:11" x14ac:dyDescent="0.25">
      <c r="A3423" s="4" t="s">
        <v>264</v>
      </c>
      <c r="B3423" s="1" t="s">
        <v>3060</v>
      </c>
      <c r="C3423" s="2"/>
      <c r="D3423" s="1" t="s">
        <v>266</v>
      </c>
      <c r="E3423" s="1">
        <v>85299049</v>
      </c>
      <c r="F3423" s="1" t="s">
        <v>266</v>
      </c>
      <c r="G3423" s="1" t="s">
        <v>270</v>
      </c>
      <c r="H3423" s="18">
        <v>37.620000000000005</v>
      </c>
      <c r="I3423" s="19">
        <f t="shared" si="171"/>
        <v>53.742857142857154</v>
      </c>
      <c r="J3423" s="19">
        <f t="shared" si="172"/>
        <v>62.70000000000001</v>
      </c>
      <c r="K3423" s="4"/>
    </row>
    <row r="3424" spans="1:11" x14ac:dyDescent="0.25">
      <c r="A3424" s="4" t="s">
        <v>264</v>
      </c>
      <c r="B3424" s="1" t="s">
        <v>3061</v>
      </c>
      <c r="C3424" s="2"/>
      <c r="D3424" s="1" t="s">
        <v>266</v>
      </c>
      <c r="E3424" s="1">
        <v>85299049</v>
      </c>
      <c r="F3424" s="1" t="s">
        <v>266</v>
      </c>
      <c r="G3424" s="1" t="s">
        <v>270</v>
      </c>
      <c r="H3424" s="18">
        <v>18.7</v>
      </c>
      <c r="I3424" s="19">
        <f t="shared" si="171"/>
        <v>26.714285714285715</v>
      </c>
      <c r="J3424" s="19">
        <f t="shared" si="172"/>
        <v>31.166666666666668</v>
      </c>
      <c r="K3424" s="4"/>
    </row>
    <row r="3425" spans="1:11" x14ac:dyDescent="0.25">
      <c r="A3425" s="4" t="s">
        <v>264</v>
      </c>
      <c r="B3425" s="1" t="s">
        <v>3062</v>
      </c>
      <c r="C3425" s="2"/>
      <c r="D3425" s="1" t="s">
        <v>266</v>
      </c>
      <c r="E3425" s="1">
        <v>85299049</v>
      </c>
      <c r="F3425" s="1" t="s">
        <v>266</v>
      </c>
      <c r="G3425" s="1" t="s">
        <v>270</v>
      </c>
      <c r="H3425" s="18">
        <v>75.303228799999999</v>
      </c>
      <c r="I3425" s="19">
        <f t="shared" si="171"/>
        <v>107.57604114285715</v>
      </c>
      <c r="J3425" s="19">
        <f t="shared" si="172"/>
        <v>125.50538133333333</v>
      </c>
      <c r="K3425" s="4"/>
    </row>
    <row r="3426" spans="1:11" x14ac:dyDescent="0.25">
      <c r="A3426" s="4" t="s">
        <v>264</v>
      </c>
      <c r="B3426" s="1" t="s">
        <v>3063</v>
      </c>
      <c r="C3426" s="2"/>
      <c r="D3426" s="1" t="s">
        <v>266</v>
      </c>
      <c r="E3426" s="1">
        <v>85299049</v>
      </c>
      <c r="F3426" s="1" t="s">
        <v>266</v>
      </c>
      <c r="G3426" s="1" t="s">
        <v>270</v>
      </c>
      <c r="H3426" s="18">
        <v>80</v>
      </c>
      <c r="I3426" s="19">
        <f t="shared" si="171"/>
        <v>114.28571428571429</v>
      </c>
      <c r="J3426" s="19">
        <f t="shared" si="172"/>
        <v>133.33333333333334</v>
      </c>
      <c r="K3426" s="4"/>
    </row>
    <row r="3427" spans="1:11" x14ac:dyDescent="0.25">
      <c r="A3427" s="4" t="s">
        <v>264</v>
      </c>
      <c r="B3427" s="1" t="s">
        <v>3064</v>
      </c>
      <c r="C3427" s="2"/>
      <c r="D3427" s="1" t="s">
        <v>266</v>
      </c>
      <c r="E3427" s="1">
        <v>85299049</v>
      </c>
      <c r="F3427" s="1" t="s">
        <v>266</v>
      </c>
      <c r="G3427" s="1" t="s">
        <v>270</v>
      </c>
      <c r="H3427" s="18">
        <v>21.560000000000002</v>
      </c>
      <c r="I3427" s="19">
        <f t="shared" si="171"/>
        <v>30.800000000000004</v>
      </c>
      <c r="J3427" s="19">
        <f t="shared" si="172"/>
        <v>35.933333333333337</v>
      </c>
      <c r="K3427" s="4"/>
    </row>
    <row r="3428" spans="1:11" x14ac:dyDescent="0.25">
      <c r="A3428" s="4" t="s">
        <v>264</v>
      </c>
      <c r="B3428" s="1" t="s">
        <v>3065</v>
      </c>
      <c r="C3428" s="2"/>
      <c r="D3428" s="1" t="s">
        <v>266</v>
      </c>
      <c r="E3428" s="1">
        <v>85299049</v>
      </c>
      <c r="F3428" s="1" t="s">
        <v>266</v>
      </c>
      <c r="G3428" s="1" t="s">
        <v>270</v>
      </c>
      <c r="H3428" s="18">
        <v>67.732939999999985</v>
      </c>
      <c r="I3428" s="19">
        <f t="shared" si="171"/>
        <v>96.761342857142836</v>
      </c>
      <c r="J3428" s="19">
        <f t="shared" si="172"/>
        <v>112.88823333333332</v>
      </c>
      <c r="K3428" s="4"/>
    </row>
    <row r="3429" spans="1:11" x14ac:dyDescent="0.25">
      <c r="A3429" s="4" t="s">
        <v>264</v>
      </c>
      <c r="B3429" s="1" t="s">
        <v>3066</v>
      </c>
      <c r="C3429" s="2"/>
      <c r="D3429" s="1" t="s">
        <v>266</v>
      </c>
      <c r="E3429" s="1">
        <v>85299049</v>
      </c>
      <c r="F3429" s="1" t="s">
        <v>266</v>
      </c>
      <c r="G3429" s="1" t="s">
        <v>270</v>
      </c>
      <c r="H3429" s="18">
        <v>64.679999999999993</v>
      </c>
      <c r="I3429" s="19">
        <f t="shared" si="171"/>
        <v>92.399999999999991</v>
      </c>
      <c r="J3429" s="19">
        <f t="shared" si="172"/>
        <v>107.8</v>
      </c>
      <c r="K3429" s="4"/>
    </row>
    <row r="3430" spans="1:11" x14ac:dyDescent="0.25">
      <c r="A3430" s="4" t="s">
        <v>264</v>
      </c>
      <c r="B3430" s="1" t="s">
        <v>3067</v>
      </c>
      <c r="C3430" s="2"/>
      <c r="D3430" s="1" t="s">
        <v>266</v>
      </c>
      <c r="E3430" s="1">
        <v>85299049</v>
      </c>
      <c r="F3430" s="1" t="s">
        <v>266</v>
      </c>
      <c r="G3430" s="1" t="s">
        <v>270</v>
      </c>
      <c r="H3430" s="18">
        <v>80.381843866666671</v>
      </c>
      <c r="I3430" s="19">
        <f t="shared" si="171"/>
        <v>114.83120552380954</v>
      </c>
      <c r="J3430" s="19">
        <f t="shared" si="172"/>
        <v>133.96973977777779</v>
      </c>
      <c r="K3430" s="4"/>
    </row>
    <row r="3431" spans="1:11" x14ac:dyDescent="0.25">
      <c r="A3431" s="4" t="s">
        <v>264</v>
      </c>
      <c r="B3431" s="1" t="s">
        <v>3068</v>
      </c>
      <c r="C3431" s="2"/>
      <c r="D3431" s="1" t="s">
        <v>266</v>
      </c>
      <c r="E3431" s="1">
        <v>85299049</v>
      </c>
      <c r="F3431" s="1" t="s">
        <v>266</v>
      </c>
      <c r="G3431" s="1" t="s">
        <v>270</v>
      </c>
      <c r="H3431" s="18">
        <v>89.736463833333332</v>
      </c>
      <c r="I3431" s="19">
        <f t="shared" si="171"/>
        <v>128.19494833333334</v>
      </c>
      <c r="J3431" s="19">
        <f t="shared" si="172"/>
        <v>149.56077305555556</v>
      </c>
      <c r="K3431" s="4"/>
    </row>
    <row r="3432" spans="1:11" x14ac:dyDescent="0.25">
      <c r="A3432" s="4" t="s">
        <v>264</v>
      </c>
      <c r="B3432" s="1" t="s">
        <v>3069</v>
      </c>
      <c r="C3432" s="2"/>
      <c r="D3432" s="1" t="s">
        <v>266</v>
      </c>
      <c r="E3432" s="1">
        <v>85299049</v>
      </c>
      <c r="F3432" s="1" t="s">
        <v>266</v>
      </c>
      <c r="G3432" s="1" t="s">
        <v>270</v>
      </c>
      <c r="H3432" s="18">
        <v>80.330337399999991</v>
      </c>
      <c r="I3432" s="19">
        <f t="shared" si="171"/>
        <v>114.75762485714286</v>
      </c>
      <c r="J3432" s="19">
        <f t="shared" si="172"/>
        <v>133.88389566666666</v>
      </c>
      <c r="K3432" s="4"/>
    </row>
    <row r="3433" spans="1:11" x14ac:dyDescent="0.25">
      <c r="A3433" s="4" t="s">
        <v>264</v>
      </c>
      <c r="B3433" s="1" t="s">
        <v>3070</v>
      </c>
      <c r="C3433" s="2"/>
      <c r="D3433" s="1" t="s">
        <v>266</v>
      </c>
      <c r="E3433" s="1">
        <v>85299049</v>
      </c>
      <c r="F3433" s="1" t="s">
        <v>266</v>
      </c>
      <c r="G3433" s="1" t="s">
        <v>270</v>
      </c>
      <c r="H3433" s="18">
        <v>22</v>
      </c>
      <c r="I3433" s="19">
        <f t="shared" si="171"/>
        <v>31.428571428571431</v>
      </c>
      <c r="J3433" s="19">
        <f t="shared" si="172"/>
        <v>36.666666666666671</v>
      </c>
      <c r="K3433" s="4"/>
    </row>
    <row r="3434" spans="1:11" x14ac:dyDescent="0.25">
      <c r="A3434" s="4" t="s">
        <v>264</v>
      </c>
      <c r="B3434" s="1" t="s">
        <v>3071</v>
      </c>
      <c r="C3434" s="2"/>
      <c r="D3434" s="1" t="s">
        <v>266</v>
      </c>
      <c r="E3434" s="1">
        <v>85299049</v>
      </c>
      <c r="F3434" s="1" t="s">
        <v>266</v>
      </c>
      <c r="G3434" s="1" t="s">
        <v>270</v>
      </c>
      <c r="H3434" s="18">
        <v>141.06188333333333</v>
      </c>
      <c r="I3434" s="19">
        <f t="shared" si="171"/>
        <v>201.51697619047619</v>
      </c>
      <c r="J3434" s="19">
        <f t="shared" si="172"/>
        <v>235.10313888888888</v>
      </c>
      <c r="K3434" s="4"/>
    </row>
    <row r="3435" spans="1:11" x14ac:dyDescent="0.25">
      <c r="A3435" s="4" t="s">
        <v>264</v>
      </c>
      <c r="B3435" s="1" t="s">
        <v>3072</v>
      </c>
      <c r="C3435" s="2"/>
      <c r="D3435" s="1" t="s">
        <v>266</v>
      </c>
      <c r="E3435" s="1">
        <v>85299049</v>
      </c>
      <c r="F3435" s="1" t="s">
        <v>266</v>
      </c>
      <c r="G3435" s="1" t="s">
        <v>270</v>
      </c>
      <c r="H3435" s="18">
        <v>149.98838000000001</v>
      </c>
      <c r="I3435" s="19">
        <f t="shared" si="171"/>
        <v>214.26911428571429</v>
      </c>
      <c r="J3435" s="19">
        <f t="shared" si="172"/>
        <v>249.98063333333334</v>
      </c>
      <c r="K3435" s="4"/>
    </row>
    <row r="3436" spans="1:11" x14ac:dyDescent="0.25">
      <c r="A3436" s="4" t="s">
        <v>264</v>
      </c>
      <c r="B3436" s="1" t="s">
        <v>3073</v>
      </c>
      <c r="C3436" s="2"/>
      <c r="D3436" s="1" t="s">
        <v>266</v>
      </c>
      <c r="E3436" s="1">
        <v>85299049</v>
      </c>
      <c r="F3436" s="1" t="s">
        <v>266</v>
      </c>
      <c r="G3436" s="1" t="s">
        <v>270</v>
      </c>
      <c r="H3436" s="18">
        <v>35.353999999999999</v>
      </c>
      <c r="I3436" s="19">
        <f t="shared" si="171"/>
        <v>50.505714285714291</v>
      </c>
      <c r="J3436" s="19">
        <f t="shared" ref="J3436:J3467" si="173">H3436/0.6</f>
        <v>58.923333333333332</v>
      </c>
      <c r="K3436" s="4"/>
    </row>
    <row r="3437" spans="1:11" x14ac:dyDescent="0.25">
      <c r="A3437" s="4" t="s">
        <v>264</v>
      </c>
      <c r="B3437" s="1" t="s">
        <v>3074</v>
      </c>
      <c r="C3437" s="2"/>
      <c r="D3437" s="1" t="s">
        <v>266</v>
      </c>
      <c r="E3437" s="1">
        <v>85299049</v>
      </c>
      <c r="F3437" s="1" t="s">
        <v>266</v>
      </c>
      <c r="G3437" s="1" t="s">
        <v>270</v>
      </c>
      <c r="H3437" s="18">
        <v>2.6950000000000003</v>
      </c>
      <c r="I3437" s="19">
        <f t="shared" si="171"/>
        <v>3.8500000000000005</v>
      </c>
      <c r="J3437" s="19">
        <f t="shared" si="173"/>
        <v>4.4916666666666671</v>
      </c>
      <c r="K3437" s="4"/>
    </row>
    <row r="3438" spans="1:11" x14ac:dyDescent="0.25">
      <c r="A3438" s="4" t="s">
        <v>264</v>
      </c>
      <c r="B3438" s="1" t="s">
        <v>3075</v>
      </c>
      <c r="C3438" s="2"/>
      <c r="D3438" s="1" t="s">
        <v>266</v>
      </c>
      <c r="E3438" s="1">
        <v>85299049</v>
      </c>
      <c r="F3438" s="1" t="s">
        <v>266</v>
      </c>
      <c r="G3438" s="1" t="s">
        <v>270</v>
      </c>
      <c r="H3438" s="18">
        <v>2.6950000000000003</v>
      </c>
      <c r="I3438" s="19">
        <f t="shared" si="171"/>
        <v>3.8500000000000005</v>
      </c>
      <c r="J3438" s="19">
        <f t="shared" si="173"/>
        <v>4.4916666666666671</v>
      </c>
      <c r="K3438" s="4"/>
    </row>
    <row r="3439" spans="1:11" x14ac:dyDescent="0.25">
      <c r="A3439" s="4" t="s">
        <v>264</v>
      </c>
      <c r="B3439" s="1" t="s">
        <v>3076</v>
      </c>
      <c r="C3439" s="2"/>
      <c r="D3439" s="1" t="s">
        <v>266</v>
      </c>
      <c r="E3439" s="1">
        <v>85299049</v>
      </c>
      <c r="F3439" s="1" t="s">
        <v>266</v>
      </c>
      <c r="G3439" s="1" t="s">
        <v>270</v>
      </c>
      <c r="H3439" s="18">
        <v>4.9719999999999995</v>
      </c>
      <c r="I3439" s="19">
        <f t="shared" si="171"/>
        <v>7.1028571428571423</v>
      </c>
      <c r="J3439" s="19">
        <f t="shared" si="173"/>
        <v>8.2866666666666671</v>
      </c>
      <c r="K3439" s="4"/>
    </row>
    <row r="3440" spans="1:11" x14ac:dyDescent="0.25">
      <c r="A3440" s="4" t="s">
        <v>264</v>
      </c>
      <c r="B3440" s="1" t="s">
        <v>3077</v>
      </c>
      <c r="C3440" s="2"/>
      <c r="D3440" s="1" t="s">
        <v>266</v>
      </c>
      <c r="E3440" s="1">
        <v>85299049</v>
      </c>
      <c r="F3440" s="1" t="s">
        <v>266</v>
      </c>
      <c r="G3440" s="1" t="s">
        <v>270</v>
      </c>
      <c r="H3440" s="18">
        <v>5.1531639000000009</v>
      </c>
      <c r="I3440" s="19">
        <f t="shared" si="171"/>
        <v>7.3616627142857158</v>
      </c>
      <c r="J3440" s="19">
        <f t="shared" si="173"/>
        <v>8.5886065000000027</v>
      </c>
      <c r="K3440" s="4"/>
    </row>
    <row r="3441" spans="1:11" x14ac:dyDescent="0.25">
      <c r="A3441" s="4" t="s">
        <v>264</v>
      </c>
      <c r="B3441" s="1" t="s">
        <v>3078</v>
      </c>
      <c r="C3441" s="2"/>
      <c r="D3441" s="1" t="s">
        <v>266</v>
      </c>
      <c r="E3441" s="1">
        <v>85299049</v>
      </c>
      <c r="F3441" s="1" t="s">
        <v>266</v>
      </c>
      <c r="G3441" s="1" t="s">
        <v>270</v>
      </c>
      <c r="H3441" s="18">
        <v>6.3511733333333327</v>
      </c>
      <c r="I3441" s="19">
        <f t="shared" si="171"/>
        <v>9.0731047619047622</v>
      </c>
      <c r="J3441" s="19">
        <f t="shared" si="173"/>
        <v>10.585288888888888</v>
      </c>
      <c r="K3441" s="4"/>
    </row>
    <row r="3442" spans="1:11" x14ac:dyDescent="0.25">
      <c r="A3442" s="4" t="s">
        <v>264</v>
      </c>
      <c r="B3442" s="1" t="s">
        <v>3079</v>
      </c>
      <c r="C3442" s="2"/>
      <c r="D3442" s="1" t="s">
        <v>266</v>
      </c>
      <c r="E3442" s="1">
        <v>85299049</v>
      </c>
      <c r="F3442" s="1" t="s">
        <v>266</v>
      </c>
      <c r="G3442" s="1" t="s">
        <v>270</v>
      </c>
      <c r="H3442" s="18">
        <v>6.2700000000000005</v>
      </c>
      <c r="I3442" s="19">
        <f t="shared" si="171"/>
        <v>8.9571428571428591</v>
      </c>
      <c r="J3442" s="19">
        <f t="shared" si="173"/>
        <v>10.450000000000001</v>
      </c>
      <c r="K3442" s="4"/>
    </row>
    <row r="3443" spans="1:11" x14ac:dyDescent="0.25">
      <c r="A3443" s="4" t="s">
        <v>264</v>
      </c>
      <c r="B3443" s="1" t="s">
        <v>3080</v>
      </c>
      <c r="C3443" s="2"/>
      <c r="D3443" s="1" t="s">
        <v>266</v>
      </c>
      <c r="E3443" s="1">
        <v>85299049</v>
      </c>
      <c r="F3443" s="1" t="s">
        <v>266</v>
      </c>
      <c r="G3443" s="1" t="s">
        <v>270</v>
      </c>
      <c r="H3443" s="18">
        <v>5.3789999999999996</v>
      </c>
      <c r="I3443" s="19">
        <f t="shared" si="171"/>
        <v>7.6842857142857142</v>
      </c>
      <c r="J3443" s="19">
        <f t="shared" si="173"/>
        <v>8.9649999999999999</v>
      </c>
      <c r="K3443" s="4"/>
    </row>
    <row r="3444" spans="1:11" x14ac:dyDescent="0.25">
      <c r="A3444" s="4" t="s">
        <v>264</v>
      </c>
      <c r="B3444" s="1" t="s">
        <v>3081</v>
      </c>
      <c r="C3444" s="2"/>
      <c r="D3444" s="1" t="s">
        <v>266</v>
      </c>
      <c r="E3444" s="1">
        <v>85299049</v>
      </c>
      <c r="F3444" s="1" t="s">
        <v>266</v>
      </c>
      <c r="G3444" s="1" t="s">
        <v>270</v>
      </c>
      <c r="H3444" s="18">
        <v>6.4445045999999993</v>
      </c>
      <c r="I3444" s="19">
        <f t="shared" si="171"/>
        <v>9.206435142857142</v>
      </c>
      <c r="J3444" s="19">
        <f t="shared" si="173"/>
        <v>10.740841</v>
      </c>
      <c r="K3444" s="4"/>
    </row>
    <row r="3445" spans="1:11" x14ac:dyDescent="0.25">
      <c r="A3445" s="4" t="s">
        <v>264</v>
      </c>
      <c r="B3445" s="1" t="s">
        <v>3082</v>
      </c>
      <c r="C3445" s="2"/>
      <c r="D3445" s="1" t="s">
        <v>266</v>
      </c>
      <c r="E3445" s="1">
        <v>85299049</v>
      </c>
      <c r="F3445" s="1" t="s">
        <v>266</v>
      </c>
      <c r="G3445" s="1" t="s">
        <v>270</v>
      </c>
      <c r="H3445" s="18">
        <v>10.068933333333334</v>
      </c>
      <c r="I3445" s="19">
        <f t="shared" si="171"/>
        <v>14.384190476190478</v>
      </c>
      <c r="J3445" s="19">
        <f t="shared" si="173"/>
        <v>16.781555555555556</v>
      </c>
      <c r="K3445" s="4"/>
    </row>
    <row r="3446" spans="1:11" x14ac:dyDescent="0.25">
      <c r="A3446" s="4" t="s">
        <v>264</v>
      </c>
      <c r="B3446" s="1" t="s">
        <v>3083</v>
      </c>
      <c r="C3446" s="2"/>
      <c r="D3446" s="1" t="s">
        <v>266</v>
      </c>
      <c r="E3446" s="1">
        <v>85299049</v>
      </c>
      <c r="F3446" s="1" t="s">
        <v>266</v>
      </c>
      <c r="G3446" s="1" t="s">
        <v>270</v>
      </c>
      <c r="H3446" s="18">
        <v>6.4569999999999999</v>
      </c>
      <c r="I3446" s="19">
        <f t="shared" si="171"/>
        <v>9.2242857142857151</v>
      </c>
      <c r="J3446" s="19">
        <f t="shared" si="173"/>
        <v>10.761666666666667</v>
      </c>
      <c r="K3446" s="4"/>
    </row>
    <row r="3447" spans="1:11" x14ac:dyDescent="0.25">
      <c r="A3447" s="4" t="s">
        <v>264</v>
      </c>
      <c r="B3447" s="1" t="s">
        <v>3084</v>
      </c>
      <c r="C3447" s="2"/>
      <c r="D3447" s="1" t="s">
        <v>266</v>
      </c>
      <c r="E3447" s="1">
        <v>85299049</v>
      </c>
      <c r="F3447" s="1" t="s">
        <v>266</v>
      </c>
      <c r="G3447" s="1" t="s">
        <v>270</v>
      </c>
      <c r="H3447" s="18">
        <v>9.6910000000000007</v>
      </c>
      <c r="I3447" s="19">
        <f t="shared" si="171"/>
        <v>13.844285714285716</v>
      </c>
      <c r="J3447" s="19">
        <f t="shared" si="173"/>
        <v>16.151666666666667</v>
      </c>
      <c r="K3447" s="4"/>
    </row>
    <row r="3448" spans="1:11" x14ac:dyDescent="0.25">
      <c r="A3448" s="4" t="s">
        <v>264</v>
      </c>
      <c r="B3448" s="1" t="s">
        <v>3085</v>
      </c>
      <c r="C3448" s="2">
        <v>0.4</v>
      </c>
      <c r="D3448" s="1" t="s">
        <v>266</v>
      </c>
      <c r="E3448" s="1">
        <v>85299049</v>
      </c>
      <c r="F3448" s="1" t="s">
        <v>266</v>
      </c>
      <c r="G3448" s="1" t="s">
        <v>270</v>
      </c>
      <c r="H3448" s="18">
        <v>9.9439999999999991</v>
      </c>
      <c r="I3448" s="19">
        <f t="shared" si="171"/>
        <v>14.205714285714285</v>
      </c>
      <c r="J3448" s="19">
        <f t="shared" si="173"/>
        <v>16.573333333333334</v>
      </c>
      <c r="K3448" s="4"/>
    </row>
    <row r="3449" spans="1:11" x14ac:dyDescent="0.25">
      <c r="A3449" s="4" t="s">
        <v>264</v>
      </c>
      <c r="B3449" s="1" t="s">
        <v>3086</v>
      </c>
      <c r="C3449" s="2"/>
      <c r="D3449" s="1" t="s">
        <v>266</v>
      </c>
      <c r="E3449" s="1">
        <v>85299049</v>
      </c>
      <c r="F3449" s="1" t="s">
        <v>266</v>
      </c>
      <c r="G3449" s="1" t="s">
        <v>270</v>
      </c>
      <c r="H3449" s="18">
        <v>3.2230000000000003</v>
      </c>
      <c r="I3449" s="19">
        <f t="shared" si="171"/>
        <v>4.604285714285715</v>
      </c>
      <c r="J3449" s="19">
        <f t="shared" si="173"/>
        <v>5.371666666666667</v>
      </c>
      <c r="K3449" s="4"/>
    </row>
    <row r="3450" spans="1:11" x14ac:dyDescent="0.25">
      <c r="A3450" s="4" t="s">
        <v>264</v>
      </c>
      <c r="B3450" s="1" t="s">
        <v>3087</v>
      </c>
      <c r="C3450" s="2"/>
      <c r="D3450" s="1" t="s">
        <v>266</v>
      </c>
      <c r="E3450" s="1">
        <v>85299049</v>
      </c>
      <c r="F3450" s="1" t="s">
        <v>266</v>
      </c>
      <c r="G3450" s="1" t="s">
        <v>270</v>
      </c>
      <c r="H3450" s="18">
        <v>8.6129999999999995</v>
      </c>
      <c r="I3450" s="19">
        <f t="shared" si="171"/>
        <v>12.304285714285715</v>
      </c>
      <c r="J3450" s="19">
        <f t="shared" si="173"/>
        <v>14.355</v>
      </c>
      <c r="K3450" s="4"/>
    </row>
    <row r="3451" spans="1:11" x14ac:dyDescent="0.25">
      <c r="A3451" s="4" t="s">
        <v>264</v>
      </c>
      <c r="B3451" s="1" t="s">
        <v>3088</v>
      </c>
      <c r="C3451" s="2"/>
      <c r="D3451" s="1" t="s">
        <v>266</v>
      </c>
      <c r="E3451" s="1">
        <v>85299049</v>
      </c>
      <c r="F3451" s="1" t="s">
        <v>266</v>
      </c>
      <c r="G3451" s="1" t="s">
        <v>270</v>
      </c>
      <c r="H3451" s="18">
        <v>22.069165533333333</v>
      </c>
      <c r="I3451" s="19">
        <f t="shared" si="171"/>
        <v>31.527379333333336</v>
      </c>
      <c r="J3451" s="19">
        <f t="shared" si="173"/>
        <v>36.78194255555556</v>
      </c>
      <c r="K3451" s="4"/>
    </row>
    <row r="3452" spans="1:11" x14ac:dyDescent="0.25">
      <c r="A3452" s="4" t="s">
        <v>264</v>
      </c>
      <c r="B3452" s="1" t="s">
        <v>3089</v>
      </c>
      <c r="C3452" s="2">
        <v>0.26</v>
      </c>
      <c r="D3452" s="1" t="s">
        <v>266</v>
      </c>
      <c r="E3452" s="1">
        <v>85299049</v>
      </c>
      <c r="F3452" s="1" t="s">
        <v>266</v>
      </c>
      <c r="G3452" s="1" t="s">
        <v>270</v>
      </c>
      <c r="H3452" s="18">
        <v>11.789171866666667</v>
      </c>
      <c r="I3452" s="19">
        <f t="shared" si="171"/>
        <v>16.841674095238098</v>
      </c>
      <c r="J3452" s="19">
        <f t="shared" si="173"/>
        <v>19.648619777777778</v>
      </c>
      <c r="K3452" s="4"/>
    </row>
    <row r="3453" spans="1:11" x14ac:dyDescent="0.25">
      <c r="A3453" s="4" t="s">
        <v>264</v>
      </c>
      <c r="B3453" s="1" t="s">
        <v>3090</v>
      </c>
      <c r="C3453" s="2"/>
      <c r="D3453" s="1" t="s">
        <v>266</v>
      </c>
      <c r="E3453" s="1">
        <v>85299049</v>
      </c>
      <c r="F3453" s="1" t="s">
        <v>266</v>
      </c>
      <c r="G3453" s="1" t="s">
        <v>270</v>
      </c>
      <c r="H3453" s="18">
        <v>10.45</v>
      </c>
      <c r="I3453" s="19">
        <f t="shared" ref="I3453:I3516" si="174">H3453/0.7</f>
        <v>14.928571428571429</v>
      </c>
      <c r="J3453" s="19">
        <f t="shared" si="173"/>
        <v>17.416666666666668</v>
      </c>
      <c r="K3453" s="4"/>
    </row>
    <row r="3454" spans="1:11" x14ac:dyDescent="0.25">
      <c r="A3454" s="4" t="s">
        <v>264</v>
      </c>
      <c r="B3454" s="1" t="s">
        <v>3091</v>
      </c>
      <c r="C3454" s="2"/>
      <c r="D3454" s="1" t="s">
        <v>266</v>
      </c>
      <c r="E3454" s="1">
        <v>85299049</v>
      </c>
      <c r="F3454" s="1" t="s">
        <v>266</v>
      </c>
      <c r="G3454" s="1" t="s">
        <v>270</v>
      </c>
      <c r="H3454" s="18">
        <v>8.2294166666666673</v>
      </c>
      <c r="I3454" s="19">
        <f t="shared" si="174"/>
        <v>11.756309523809525</v>
      </c>
      <c r="J3454" s="19">
        <f t="shared" si="173"/>
        <v>13.715694444444447</v>
      </c>
      <c r="K3454" s="4"/>
    </row>
    <row r="3455" spans="1:11" x14ac:dyDescent="0.25">
      <c r="A3455" s="4" t="s">
        <v>264</v>
      </c>
      <c r="B3455" s="1" t="s">
        <v>3092</v>
      </c>
      <c r="C3455" s="2"/>
      <c r="D3455" s="1" t="s">
        <v>266</v>
      </c>
      <c r="E3455" s="1">
        <v>85299049</v>
      </c>
      <c r="F3455" s="1" t="s">
        <v>266</v>
      </c>
      <c r="G3455" s="1" t="s">
        <v>270</v>
      </c>
      <c r="H3455" s="18">
        <v>15.4</v>
      </c>
      <c r="I3455" s="19">
        <f t="shared" si="174"/>
        <v>22.000000000000004</v>
      </c>
      <c r="J3455" s="19">
        <f t="shared" si="173"/>
        <v>25.666666666666668</v>
      </c>
      <c r="K3455" s="4"/>
    </row>
    <row r="3456" spans="1:11" x14ac:dyDescent="0.25">
      <c r="A3456" s="4" t="s">
        <v>264</v>
      </c>
      <c r="B3456" s="1" t="s">
        <v>3093</v>
      </c>
      <c r="C3456" s="2"/>
      <c r="D3456" s="1" t="s">
        <v>266</v>
      </c>
      <c r="E3456" s="1">
        <v>85299049</v>
      </c>
      <c r="F3456" s="1" t="s">
        <v>266</v>
      </c>
      <c r="G3456" s="1" t="s">
        <v>270</v>
      </c>
      <c r="H3456" s="18">
        <v>8.7440940666666656</v>
      </c>
      <c r="I3456" s="19">
        <f t="shared" si="174"/>
        <v>12.491562952380951</v>
      </c>
      <c r="J3456" s="19">
        <f t="shared" si="173"/>
        <v>14.573490111111109</v>
      </c>
      <c r="K3456" s="4"/>
    </row>
    <row r="3457" spans="1:11" x14ac:dyDescent="0.25">
      <c r="A3457" s="4" t="s">
        <v>264</v>
      </c>
      <c r="B3457" s="1" t="s">
        <v>3094</v>
      </c>
      <c r="C3457" s="2"/>
      <c r="D3457" s="1" t="s">
        <v>266</v>
      </c>
      <c r="E3457" s="1">
        <v>85299049</v>
      </c>
      <c r="F3457" s="1" t="s">
        <v>266</v>
      </c>
      <c r="G3457" s="1" t="s">
        <v>270</v>
      </c>
      <c r="H3457" s="18">
        <v>22.099</v>
      </c>
      <c r="I3457" s="19">
        <f t="shared" si="174"/>
        <v>31.570000000000004</v>
      </c>
      <c r="J3457" s="19">
        <f t="shared" si="173"/>
        <v>36.831666666666671</v>
      </c>
      <c r="K3457" s="4"/>
    </row>
    <row r="3458" spans="1:11" x14ac:dyDescent="0.25">
      <c r="A3458" s="4" t="s">
        <v>264</v>
      </c>
      <c r="B3458" s="1" t="s">
        <v>3095</v>
      </c>
      <c r="C3458" s="2">
        <v>0.88</v>
      </c>
      <c r="D3458" s="1" t="s">
        <v>266</v>
      </c>
      <c r="E3458" s="1">
        <v>85299049</v>
      </c>
      <c r="F3458" s="1" t="s">
        <v>266</v>
      </c>
      <c r="G3458" s="1" t="s">
        <v>270</v>
      </c>
      <c r="H3458" s="18">
        <v>33</v>
      </c>
      <c r="I3458" s="19">
        <f t="shared" si="174"/>
        <v>47.142857142857146</v>
      </c>
      <c r="J3458" s="19">
        <f t="shared" si="173"/>
        <v>55</v>
      </c>
      <c r="K3458" s="4"/>
    </row>
    <row r="3459" spans="1:11" x14ac:dyDescent="0.25">
      <c r="A3459" s="4" t="s">
        <v>264</v>
      </c>
      <c r="B3459" s="1" t="s">
        <v>3096</v>
      </c>
      <c r="C3459" s="2"/>
      <c r="D3459" s="1" t="s">
        <v>266</v>
      </c>
      <c r="E3459" s="1">
        <v>85299049</v>
      </c>
      <c r="F3459" s="1" t="s">
        <v>266</v>
      </c>
      <c r="G3459" s="1" t="s">
        <v>270</v>
      </c>
      <c r="H3459" s="18">
        <v>15.292579766666668</v>
      </c>
      <c r="I3459" s="19">
        <f t="shared" si="174"/>
        <v>21.846542523809529</v>
      </c>
      <c r="J3459" s="19">
        <f t="shared" si="173"/>
        <v>25.487632944444446</v>
      </c>
      <c r="K3459" s="4"/>
    </row>
    <row r="3460" spans="1:11" x14ac:dyDescent="0.25">
      <c r="A3460" s="4" t="s">
        <v>264</v>
      </c>
      <c r="B3460" s="1" t="s">
        <v>3097</v>
      </c>
      <c r="C3460" s="2"/>
      <c r="D3460" s="1" t="s">
        <v>266</v>
      </c>
      <c r="E3460" s="1">
        <v>85299049</v>
      </c>
      <c r="F3460" s="1" t="s">
        <v>266</v>
      </c>
      <c r="G3460" s="1" t="s">
        <v>270</v>
      </c>
      <c r="H3460" s="18">
        <v>35.200000000000003</v>
      </c>
      <c r="I3460" s="19">
        <f t="shared" si="174"/>
        <v>50.285714285714292</v>
      </c>
      <c r="J3460" s="19">
        <f t="shared" si="173"/>
        <v>58.666666666666671</v>
      </c>
      <c r="K3460" s="4"/>
    </row>
    <row r="3461" spans="1:11" x14ac:dyDescent="0.25">
      <c r="A3461" s="4" t="s">
        <v>264</v>
      </c>
      <c r="B3461" s="1" t="s">
        <v>3098</v>
      </c>
      <c r="C3461" s="2"/>
      <c r="D3461" s="1" t="s">
        <v>266</v>
      </c>
      <c r="E3461" s="1">
        <v>85299049</v>
      </c>
      <c r="F3461" s="1" t="s">
        <v>266</v>
      </c>
      <c r="G3461" s="1" t="s">
        <v>270</v>
      </c>
      <c r="H3461" s="18">
        <v>27.026759766666668</v>
      </c>
      <c r="I3461" s="19">
        <f t="shared" si="174"/>
        <v>38.609656809523813</v>
      </c>
      <c r="J3461" s="19">
        <f t="shared" si="173"/>
        <v>45.044599611111117</v>
      </c>
      <c r="K3461" s="4"/>
    </row>
    <row r="3462" spans="1:11" x14ac:dyDescent="0.25">
      <c r="A3462" s="4" t="s">
        <v>264</v>
      </c>
      <c r="B3462" s="1" t="s">
        <v>3099</v>
      </c>
      <c r="C3462" s="2"/>
      <c r="D3462" s="1" t="s">
        <v>266</v>
      </c>
      <c r="E3462" s="1">
        <v>85299049</v>
      </c>
      <c r="F3462" s="1" t="s">
        <v>266</v>
      </c>
      <c r="G3462" s="1" t="s">
        <v>270</v>
      </c>
      <c r="H3462" s="18">
        <v>25.3</v>
      </c>
      <c r="I3462" s="19">
        <f t="shared" si="174"/>
        <v>36.142857142857146</v>
      </c>
      <c r="J3462" s="19">
        <f t="shared" si="173"/>
        <v>42.166666666666671</v>
      </c>
      <c r="K3462" s="4"/>
    </row>
    <row r="3463" spans="1:11" x14ac:dyDescent="0.25">
      <c r="A3463" s="4" t="s">
        <v>264</v>
      </c>
      <c r="B3463" s="1" t="s">
        <v>3100</v>
      </c>
      <c r="C3463" s="2"/>
      <c r="D3463" s="1" t="s">
        <v>266</v>
      </c>
      <c r="E3463" s="1">
        <v>85299049</v>
      </c>
      <c r="F3463" s="1" t="s">
        <v>266</v>
      </c>
      <c r="G3463" s="1" t="s">
        <v>270</v>
      </c>
      <c r="H3463" s="18">
        <v>33</v>
      </c>
      <c r="I3463" s="19">
        <f t="shared" si="174"/>
        <v>47.142857142857146</v>
      </c>
      <c r="J3463" s="19">
        <f t="shared" si="173"/>
        <v>55</v>
      </c>
      <c r="K3463" s="4"/>
    </row>
    <row r="3464" spans="1:11" x14ac:dyDescent="0.25">
      <c r="A3464" s="4" t="s">
        <v>264</v>
      </c>
      <c r="B3464" s="1" t="s">
        <v>3101</v>
      </c>
      <c r="C3464" s="2"/>
      <c r="D3464" s="1" t="s">
        <v>266</v>
      </c>
      <c r="E3464" s="1">
        <v>85299049</v>
      </c>
      <c r="F3464" s="1" t="s">
        <v>266</v>
      </c>
      <c r="G3464" s="1" t="s">
        <v>270</v>
      </c>
      <c r="H3464" s="18">
        <v>132</v>
      </c>
      <c r="I3464" s="19">
        <f t="shared" si="174"/>
        <v>188.57142857142858</v>
      </c>
      <c r="J3464" s="19">
        <f t="shared" si="173"/>
        <v>220</v>
      </c>
      <c r="K3464" s="4"/>
    </row>
    <row r="3465" spans="1:11" x14ac:dyDescent="0.25">
      <c r="A3465" s="4" t="s">
        <v>264</v>
      </c>
      <c r="B3465" s="1" t="s">
        <v>3102</v>
      </c>
      <c r="C3465" s="2"/>
      <c r="D3465" s="1" t="s">
        <v>266</v>
      </c>
      <c r="E3465" s="1">
        <v>85299049</v>
      </c>
      <c r="F3465" s="1" t="s">
        <v>266</v>
      </c>
      <c r="G3465" s="1" t="s">
        <v>270</v>
      </c>
      <c r="H3465" s="18">
        <v>132</v>
      </c>
      <c r="I3465" s="19">
        <f t="shared" si="174"/>
        <v>188.57142857142858</v>
      </c>
      <c r="J3465" s="19">
        <f t="shared" si="173"/>
        <v>220</v>
      </c>
      <c r="K3465" s="4"/>
    </row>
    <row r="3466" spans="1:11" x14ac:dyDescent="0.25">
      <c r="A3466" s="4" t="s">
        <v>264</v>
      </c>
      <c r="B3466" s="1" t="s">
        <v>3103</v>
      </c>
      <c r="C3466" s="2"/>
      <c r="D3466" s="1" t="s">
        <v>266</v>
      </c>
      <c r="E3466" s="1">
        <v>85299049</v>
      </c>
      <c r="F3466" s="1" t="s">
        <v>266</v>
      </c>
      <c r="G3466" s="1" t="s">
        <v>270</v>
      </c>
      <c r="H3466" s="18">
        <v>144.09514949999999</v>
      </c>
      <c r="I3466" s="19">
        <f t="shared" si="174"/>
        <v>205.85021357142858</v>
      </c>
      <c r="J3466" s="19">
        <f t="shared" si="173"/>
        <v>240.15858249999999</v>
      </c>
      <c r="K3466" s="4"/>
    </row>
    <row r="3467" spans="1:11" x14ac:dyDescent="0.25">
      <c r="A3467" s="4" t="s">
        <v>264</v>
      </c>
      <c r="B3467" s="1" t="s">
        <v>3104</v>
      </c>
      <c r="C3467" s="2"/>
      <c r="D3467" s="1" t="s">
        <v>266</v>
      </c>
      <c r="E3467" s="1">
        <v>85299049</v>
      </c>
      <c r="F3467" s="1" t="s">
        <v>266</v>
      </c>
      <c r="G3467" s="1" t="s">
        <v>270</v>
      </c>
      <c r="H3467" s="18">
        <v>176.55487333333335</v>
      </c>
      <c r="I3467" s="19">
        <f t="shared" si="174"/>
        <v>252.22124761904766</v>
      </c>
      <c r="J3467" s="19">
        <f t="shared" si="173"/>
        <v>294.25812222222226</v>
      </c>
      <c r="K3467" s="4"/>
    </row>
    <row r="3468" spans="1:11" x14ac:dyDescent="0.25">
      <c r="A3468" s="4" t="s">
        <v>264</v>
      </c>
      <c r="B3468" s="1" t="s">
        <v>3105</v>
      </c>
      <c r="C3468" s="2"/>
      <c r="D3468" s="1" t="s">
        <v>266</v>
      </c>
      <c r="E3468" s="1">
        <v>85299049</v>
      </c>
      <c r="F3468" s="1" t="s">
        <v>266</v>
      </c>
      <c r="G3468" s="1" t="s">
        <v>270</v>
      </c>
      <c r="H3468" s="18">
        <v>44</v>
      </c>
      <c r="I3468" s="19">
        <f t="shared" si="174"/>
        <v>62.857142857142861</v>
      </c>
      <c r="J3468" s="19">
        <f t="shared" ref="J3468:J3480" si="175">H3468/0.6</f>
        <v>73.333333333333343</v>
      </c>
      <c r="K3468" s="4"/>
    </row>
    <row r="3469" spans="1:11" x14ac:dyDescent="0.25">
      <c r="A3469" s="4" t="s">
        <v>264</v>
      </c>
      <c r="B3469" s="1" t="s">
        <v>3106</v>
      </c>
      <c r="C3469" s="2"/>
      <c r="D3469" s="1" t="s">
        <v>266</v>
      </c>
      <c r="E3469" s="1">
        <v>85299049</v>
      </c>
      <c r="F3469" s="1" t="s">
        <v>266</v>
      </c>
      <c r="G3469" s="1" t="s">
        <v>270</v>
      </c>
      <c r="H3469" s="18">
        <v>132</v>
      </c>
      <c r="I3469" s="19">
        <f t="shared" si="174"/>
        <v>188.57142857142858</v>
      </c>
      <c r="J3469" s="19">
        <f t="shared" si="175"/>
        <v>220</v>
      </c>
      <c r="K3469" s="4"/>
    </row>
    <row r="3470" spans="1:11" x14ac:dyDescent="0.25">
      <c r="A3470" s="4" t="s">
        <v>264</v>
      </c>
      <c r="B3470" s="1" t="s">
        <v>3107</v>
      </c>
      <c r="C3470" s="2"/>
      <c r="D3470" s="1" t="s">
        <v>266</v>
      </c>
      <c r="E3470" s="1">
        <v>85299049</v>
      </c>
      <c r="F3470" s="1" t="s">
        <v>266</v>
      </c>
      <c r="G3470" s="1" t="s">
        <v>270</v>
      </c>
      <c r="H3470" s="18">
        <v>132</v>
      </c>
      <c r="I3470" s="19">
        <f t="shared" si="174"/>
        <v>188.57142857142858</v>
      </c>
      <c r="J3470" s="19">
        <f t="shared" si="175"/>
        <v>220</v>
      </c>
      <c r="K3470" s="4"/>
    </row>
    <row r="3471" spans="1:11" x14ac:dyDescent="0.25">
      <c r="A3471" s="4" t="s">
        <v>264</v>
      </c>
      <c r="B3471" s="1" t="s">
        <v>3108</v>
      </c>
      <c r="C3471" s="2"/>
      <c r="D3471" s="1" t="s">
        <v>266</v>
      </c>
      <c r="E3471" s="1">
        <v>85299049</v>
      </c>
      <c r="F3471" s="1" t="s">
        <v>266</v>
      </c>
      <c r="G3471" s="1" t="s">
        <v>270</v>
      </c>
      <c r="H3471" s="18">
        <v>158.56633666666667</v>
      </c>
      <c r="I3471" s="19">
        <f t="shared" si="174"/>
        <v>226.52333809523813</v>
      </c>
      <c r="J3471" s="19">
        <f t="shared" si="175"/>
        <v>264.2772277777778</v>
      </c>
      <c r="K3471" s="4"/>
    </row>
    <row r="3472" spans="1:11" x14ac:dyDescent="0.25">
      <c r="A3472" s="4" t="s">
        <v>264</v>
      </c>
      <c r="B3472" s="1" t="s">
        <v>3109</v>
      </c>
      <c r="C3472" s="2"/>
      <c r="D3472" s="1" t="s">
        <v>266</v>
      </c>
      <c r="E3472" s="1">
        <v>85299049</v>
      </c>
      <c r="F3472" s="1" t="s">
        <v>266</v>
      </c>
      <c r="G3472" s="1" t="s">
        <v>270</v>
      </c>
      <c r="H3472" s="18">
        <v>151.78916999999998</v>
      </c>
      <c r="I3472" s="19">
        <f t="shared" si="174"/>
        <v>216.84167142857143</v>
      </c>
      <c r="J3472" s="19">
        <f t="shared" si="175"/>
        <v>252.98194999999998</v>
      </c>
      <c r="K3472" s="4"/>
    </row>
    <row r="3473" spans="1:11" x14ac:dyDescent="0.25">
      <c r="A3473" s="4" t="s">
        <v>264</v>
      </c>
      <c r="B3473" s="1" t="s">
        <v>3110</v>
      </c>
      <c r="C3473" s="2"/>
      <c r="D3473" s="1" t="s">
        <v>266</v>
      </c>
      <c r="E3473" s="1">
        <v>85299049</v>
      </c>
      <c r="F3473" s="1" t="s">
        <v>266</v>
      </c>
      <c r="G3473" s="1" t="s">
        <v>270</v>
      </c>
      <c r="H3473" s="18">
        <v>50.6</v>
      </c>
      <c r="I3473" s="19">
        <f t="shared" si="174"/>
        <v>72.285714285714292</v>
      </c>
      <c r="J3473" s="19">
        <f t="shared" si="175"/>
        <v>84.333333333333343</v>
      </c>
      <c r="K3473" s="4"/>
    </row>
    <row r="3474" spans="1:11" x14ac:dyDescent="0.25">
      <c r="A3474" s="4" t="s">
        <v>264</v>
      </c>
      <c r="B3474" s="1" t="s">
        <v>3111</v>
      </c>
      <c r="C3474" s="2">
        <v>0.6</v>
      </c>
      <c r="D3474" s="1" t="s">
        <v>266</v>
      </c>
      <c r="E3474" s="1">
        <v>85299049</v>
      </c>
      <c r="F3474" s="1" t="s">
        <v>266</v>
      </c>
      <c r="G3474" s="1" t="s">
        <v>270</v>
      </c>
      <c r="H3474" s="18">
        <v>29.7</v>
      </c>
      <c r="I3474" s="19">
        <f t="shared" si="174"/>
        <v>42.428571428571431</v>
      </c>
      <c r="J3474" s="19">
        <f t="shared" si="175"/>
        <v>49.5</v>
      </c>
      <c r="K3474" s="4"/>
    </row>
    <row r="3475" spans="1:11" x14ac:dyDescent="0.25">
      <c r="A3475" s="4" t="s">
        <v>264</v>
      </c>
      <c r="B3475" s="1" t="s">
        <v>3112</v>
      </c>
      <c r="C3475" s="2"/>
      <c r="D3475" s="1" t="s">
        <v>266</v>
      </c>
      <c r="E3475" s="1">
        <v>85299049</v>
      </c>
      <c r="F3475" s="1" t="s">
        <v>266</v>
      </c>
      <c r="G3475" s="1" t="s">
        <v>270</v>
      </c>
      <c r="H3475" s="18">
        <v>24.2</v>
      </c>
      <c r="I3475" s="19">
        <f t="shared" si="174"/>
        <v>34.571428571428569</v>
      </c>
      <c r="J3475" s="19">
        <f t="shared" si="175"/>
        <v>40.333333333333336</v>
      </c>
      <c r="K3475" s="4"/>
    </row>
    <row r="3476" spans="1:11" x14ac:dyDescent="0.25">
      <c r="A3476" s="4" t="s">
        <v>264</v>
      </c>
      <c r="B3476" s="1" t="s">
        <v>3113</v>
      </c>
      <c r="C3476" s="2"/>
      <c r="D3476" s="1" t="s">
        <v>266</v>
      </c>
      <c r="E3476" s="1">
        <v>85299049</v>
      </c>
      <c r="F3476" s="1" t="s">
        <v>266</v>
      </c>
      <c r="G3476" s="1" t="s">
        <v>270</v>
      </c>
      <c r="H3476" s="18">
        <v>26.95</v>
      </c>
      <c r="I3476" s="19">
        <f t="shared" si="174"/>
        <v>38.5</v>
      </c>
      <c r="J3476" s="19">
        <f t="shared" si="175"/>
        <v>44.916666666666664</v>
      </c>
      <c r="K3476" s="4"/>
    </row>
    <row r="3477" spans="1:11" x14ac:dyDescent="0.25">
      <c r="A3477" s="4" t="s">
        <v>264</v>
      </c>
      <c r="B3477" s="1" t="s">
        <v>3114</v>
      </c>
      <c r="C3477" s="2"/>
      <c r="D3477" s="1" t="s">
        <v>266</v>
      </c>
      <c r="E3477" s="1">
        <v>85299049</v>
      </c>
      <c r="F3477" s="1" t="s">
        <v>266</v>
      </c>
      <c r="G3477" s="1" t="s">
        <v>270</v>
      </c>
      <c r="H3477" s="18">
        <v>28.6</v>
      </c>
      <c r="I3477" s="19">
        <f t="shared" si="174"/>
        <v>40.857142857142861</v>
      </c>
      <c r="J3477" s="19">
        <f t="shared" si="175"/>
        <v>47.666666666666671</v>
      </c>
      <c r="K3477" s="4"/>
    </row>
    <row r="3478" spans="1:11" x14ac:dyDescent="0.25">
      <c r="A3478" s="4" t="s">
        <v>264</v>
      </c>
      <c r="B3478" s="1" t="s">
        <v>3115</v>
      </c>
      <c r="C3478" s="2"/>
      <c r="D3478" s="1" t="s">
        <v>266</v>
      </c>
      <c r="E3478" s="1">
        <v>85299049</v>
      </c>
      <c r="F3478" s="1" t="s">
        <v>266</v>
      </c>
      <c r="G3478" s="1" t="s">
        <v>270</v>
      </c>
      <c r="H3478" s="18">
        <v>74.051999999999992</v>
      </c>
      <c r="I3478" s="19">
        <f t="shared" si="174"/>
        <v>105.78857142857143</v>
      </c>
      <c r="J3478" s="19">
        <f t="shared" si="175"/>
        <v>123.41999999999999</v>
      </c>
      <c r="K3478" s="4"/>
    </row>
    <row r="3479" spans="1:11" x14ac:dyDescent="0.25">
      <c r="A3479" s="4" t="s">
        <v>264</v>
      </c>
      <c r="B3479" s="1" t="s">
        <v>3116</v>
      </c>
      <c r="C3479" s="2"/>
      <c r="D3479" s="1" t="s">
        <v>266</v>
      </c>
      <c r="E3479" s="1">
        <v>85299049</v>
      </c>
      <c r="F3479" s="1" t="s">
        <v>266</v>
      </c>
      <c r="G3479" s="1" t="s">
        <v>270</v>
      </c>
      <c r="H3479" s="18">
        <v>60.698</v>
      </c>
      <c r="I3479" s="19">
        <f t="shared" si="174"/>
        <v>86.711428571428584</v>
      </c>
      <c r="J3479" s="19">
        <f t="shared" si="175"/>
        <v>101.16333333333334</v>
      </c>
      <c r="K3479" s="4"/>
    </row>
    <row r="3480" spans="1:11" x14ac:dyDescent="0.25">
      <c r="A3480" s="4" t="s">
        <v>264</v>
      </c>
      <c r="B3480" s="1" t="s">
        <v>3117</v>
      </c>
      <c r="C3480" s="2"/>
      <c r="D3480" s="1" t="s">
        <v>266</v>
      </c>
      <c r="E3480" s="1">
        <v>85299049</v>
      </c>
      <c r="F3480" s="1" t="s">
        <v>266</v>
      </c>
      <c r="G3480" s="1" t="s">
        <v>270</v>
      </c>
      <c r="H3480" s="18">
        <v>60.698</v>
      </c>
      <c r="I3480" s="19">
        <f t="shared" si="174"/>
        <v>86.711428571428584</v>
      </c>
      <c r="J3480" s="19">
        <f t="shared" si="175"/>
        <v>101.16333333333334</v>
      </c>
      <c r="K3480" s="4"/>
    </row>
    <row r="3481" spans="1:11" x14ac:dyDescent="0.25">
      <c r="A3481" s="4" t="s">
        <v>264</v>
      </c>
      <c r="B3481" s="1" t="s">
        <v>3118</v>
      </c>
      <c r="C3481" s="2"/>
      <c r="D3481" s="1" t="s">
        <v>266</v>
      </c>
      <c r="E3481" s="1">
        <v>85443000</v>
      </c>
      <c r="F3481" s="1" t="s">
        <v>266</v>
      </c>
      <c r="G3481" s="1" t="s">
        <v>270</v>
      </c>
      <c r="H3481" s="20">
        <v>16.5</v>
      </c>
      <c r="I3481" s="19">
        <f t="shared" si="174"/>
        <v>23.571428571428573</v>
      </c>
      <c r="J3481" s="19">
        <f t="shared" ref="J3481:J3498" si="176">IF(H3481&gt;=90,(H3481/0.7),(H3481/0.6))</f>
        <v>27.5</v>
      </c>
      <c r="K3481" s="4"/>
    </row>
    <row r="3482" spans="1:11" x14ac:dyDescent="0.25">
      <c r="A3482" s="4" t="s">
        <v>264</v>
      </c>
      <c r="B3482" s="1" t="s">
        <v>3119</v>
      </c>
      <c r="C3482" s="2">
        <v>0.12</v>
      </c>
      <c r="D3482" s="1" t="s">
        <v>266</v>
      </c>
      <c r="E3482" s="1">
        <v>85443000</v>
      </c>
      <c r="F3482" s="1" t="s">
        <v>266</v>
      </c>
      <c r="G3482" s="1" t="s">
        <v>270</v>
      </c>
      <c r="H3482" s="20">
        <v>26.4</v>
      </c>
      <c r="I3482" s="19">
        <f t="shared" si="174"/>
        <v>37.714285714285715</v>
      </c>
      <c r="J3482" s="19">
        <f t="shared" si="176"/>
        <v>44</v>
      </c>
      <c r="K3482" s="4"/>
    </row>
    <row r="3483" spans="1:11" x14ac:dyDescent="0.25">
      <c r="A3483" s="4" t="s">
        <v>264</v>
      </c>
      <c r="B3483" s="1" t="s">
        <v>3120</v>
      </c>
      <c r="C3483" s="2"/>
      <c r="D3483" s="1" t="s">
        <v>266</v>
      </c>
      <c r="E3483" s="1">
        <v>85443000</v>
      </c>
      <c r="F3483" s="1" t="s">
        <v>266</v>
      </c>
      <c r="G3483" s="1" t="s">
        <v>270</v>
      </c>
      <c r="H3483" s="20">
        <v>28.6</v>
      </c>
      <c r="I3483" s="19">
        <f t="shared" si="174"/>
        <v>40.857142857142861</v>
      </c>
      <c r="J3483" s="19">
        <f t="shared" si="176"/>
        <v>47.666666666666671</v>
      </c>
      <c r="K3483" s="4"/>
    </row>
    <row r="3484" spans="1:11" x14ac:dyDescent="0.25">
      <c r="A3484" s="4" t="s">
        <v>264</v>
      </c>
      <c r="B3484" s="1" t="s">
        <v>3121</v>
      </c>
      <c r="C3484" s="2"/>
      <c r="D3484" s="1" t="s">
        <v>266</v>
      </c>
      <c r="E3484" s="1">
        <v>85443000</v>
      </c>
      <c r="F3484" s="1" t="s">
        <v>266</v>
      </c>
      <c r="G3484" s="1" t="s">
        <v>270</v>
      </c>
      <c r="H3484" s="20">
        <v>26.4</v>
      </c>
      <c r="I3484" s="19">
        <f t="shared" si="174"/>
        <v>37.714285714285715</v>
      </c>
      <c r="J3484" s="19">
        <f t="shared" si="176"/>
        <v>44</v>
      </c>
      <c r="K3484" s="4"/>
    </row>
    <row r="3485" spans="1:11" x14ac:dyDescent="0.25">
      <c r="A3485" s="4" t="s">
        <v>264</v>
      </c>
      <c r="B3485" s="1" t="s">
        <v>3122</v>
      </c>
      <c r="C3485" s="2"/>
      <c r="D3485" s="1" t="s">
        <v>266</v>
      </c>
      <c r="E3485" s="1">
        <v>85443000</v>
      </c>
      <c r="F3485" s="1" t="s">
        <v>266</v>
      </c>
      <c r="G3485" s="1" t="s">
        <v>270</v>
      </c>
      <c r="H3485" s="20">
        <v>38.5</v>
      </c>
      <c r="I3485" s="19">
        <f t="shared" si="174"/>
        <v>55</v>
      </c>
      <c r="J3485" s="19">
        <f t="shared" si="176"/>
        <v>64.166666666666671</v>
      </c>
      <c r="K3485" s="4"/>
    </row>
    <row r="3486" spans="1:11" x14ac:dyDescent="0.25">
      <c r="A3486" s="4" t="s">
        <v>264</v>
      </c>
      <c r="B3486" s="1" t="s">
        <v>3123</v>
      </c>
      <c r="C3486" s="2"/>
      <c r="D3486" s="1" t="s">
        <v>266</v>
      </c>
      <c r="E3486" s="1">
        <v>85443000</v>
      </c>
      <c r="F3486" s="1" t="s">
        <v>266</v>
      </c>
      <c r="G3486" s="1" t="s">
        <v>270</v>
      </c>
      <c r="H3486" s="20">
        <v>26.4</v>
      </c>
      <c r="I3486" s="19">
        <f t="shared" si="174"/>
        <v>37.714285714285715</v>
      </c>
      <c r="J3486" s="19">
        <f t="shared" si="176"/>
        <v>44</v>
      </c>
      <c r="K3486" s="4"/>
    </row>
    <row r="3487" spans="1:11" x14ac:dyDescent="0.25">
      <c r="A3487" s="4" t="s">
        <v>264</v>
      </c>
      <c r="B3487" s="1" t="s">
        <v>3124</v>
      </c>
      <c r="C3487" s="2"/>
      <c r="D3487" s="1" t="s">
        <v>266</v>
      </c>
      <c r="E3487" s="1">
        <v>85443000</v>
      </c>
      <c r="F3487" s="1" t="s">
        <v>266</v>
      </c>
      <c r="G3487" s="1" t="s">
        <v>270</v>
      </c>
      <c r="H3487" s="20">
        <v>38.5</v>
      </c>
      <c r="I3487" s="19">
        <f t="shared" si="174"/>
        <v>55</v>
      </c>
      <c r="J3487" s="19">
        <f t="shared" si="176"/>
        <v>64.166666666666671</v>
      </c>
      <c r="K3487" s="4"/>
    </row>
    <row r="3488" spans="1:11" x14ac:dyDescent="0.25">
      <c r="A3488" s="4" t="s">
        <v>264</v>
      </c>
      <c r="B3488" s="1" t="s">
        <v>3125</v>
      </c>
      <c r="C3488" s="2"/>
      <c r="D3488" s="1" t="s">
        <v>266</v>
      </c>
      <c r="E3488" s="1">
        <v>85443000</v>
      </c>
      <c r="F3488" s="1" t="s">
        <v>266</v>
      </c>
      <c r="G3488" s="1" t="s">
        <v>270</v>
      </c>
      <c r="H3488" s="20">
        <v>38.5</v>
      </c>
      <c r="I3488" s="19">
        <f t="shared" si="174"/>
        <v>55</v>
      </c>
      <c r="J3488" s="19">
        <f t="shared" si="176"/>
        <v>64.166666666666671</v>
      </c>
      <c r="K3488" s="4"/>
    </row>
    <row r="3489" spans="1:11" x14ac:dyDescent="0.25">
      <c r="A3489" s="4" t="s">
        <v>264</v>
      </c>
      <c r="B3489" s="1" t="s">
        <v>3126</v>
      </c>
      <c r="C3489" s="2"/>
      <c r="D3489" s="1" t="s">
        <v>266</v>
      </c>
      <c r="E3489" s="1">
        <v>85443000</v>
      </c>
      <c r="F3489" s="1" t="s">
        <v>266</v>
      </c>
      <c r="G3489" s="1" t="s">
        <v>270</v>
      </c>
      <c r="H3489" s="20">
        <v>38.5</v>
      </c>
      <c r="I3489" s="19">
        <f t="shared" si="174"/>
        <v>55</v>
      </c>
      <c r="J3489" s="19">
        <f t="shared" si="176"/>
        <v>64.166666666666671</v>
      </c>
      <c r="K3489" s="4"/>
    </row>
    <row r="3490" spans="1:11" x14ac:dyDescent="0.25">
      <c r="A3490" s="4" t="s">
        <v>264</v>
      </c>
      <c r="B3490" s="1" t="s">
        <v>3127</v>
      </c>
      <c r="C3490" s="2"/>
      <c r="D3490" s="1" t="s">
        <v>266</v>
      </c>
      <c r="E3490" s="1">
        <v>85443000</v>
      </c>
      <c r="F3490" s="1" t="s">
        <v>266</v>
      </c>
      <c r="G3490" s="1" t="s">
        <v>270</v>
      </c>
      <c r="H3490" s="20">
        <v>26.4</v>
      </c>
      <c r="I3490" s="19">
        <f t="shared" si="174"/>
        <v>37.714285714285715</v>
      </c>
      <c r="J3490" s="19">
        <f t="shared" si="176"/>
        <v>44</v>
      </c>
      <c r="K3490" s="4"/>
    </row>
    <row r="3491" spans="1:11" x14ac:dyDescent="0.25">
      <c r="A3491" s="4" t="s">
        <v>264</v>
      </c>
      <c r="B3491" s="1" t="s">
        <v>3128</v>
      </c>
      <c r="C3491" s="2"/>
      <c r="D3491" s="1" t="s">
        <v>266</v>
      </c>
      <c r="E3491" s="1">
        <v>85443000</v>
      </c>
      <c r="F3491" s="1" t="s">
        <v>266</v>
      </c>
      <c r="G3491" s="1" t="s">
        <v>270</v>
      </c>
      <c r="H3491" s="20">
        <v>16.5</v>
      </c>
      <c r="I3491" s="19">
        <f t="shared" si="174"/>
        <v>23.571428571428573</v>
      </c>
      <c r="J3491" s="19">
        <f t="shared" si="176"/>
        <v>27.5</v>
      </c>
      <c r="K3491" s="4"/>
    </row>
    <row r="3492" spans="1:11" x14ac:dyDescent="0.25">
      <c r="A3492" s="4" t="s">
        <v>264</v>
      </c>
      <c r="B3492" s="1" t="s">
        <v>3129</v>
      </c>
      <c r="C3492" s="2"/>
      <c r="D3492" s="1" t="s">
        <v>266</v>
      </c>
      <c r="E3492" s="1">
        <v>85443000</v>
      </c>
      <c r="F3492" s="1" t="s">
        <v>266</v>
      </c>
      <c r="G3492" s="1" t="s">
        <v>270</v>
      </c>
      <c r="H3492" s="20">
        <v>26.4</v>
      </c>
      <c r="I3492" s="19">
        <f t="shared" si="174"/>
        <v>37.714285714285715</v>
      </c>
      <c r="J3492" s="19">
        <f t="shared" si="176"/>
        <v>44</v>
      </c>
      <c r="K3492" s="4"/>
    </row>
    <row r="3493" spans="1:11" x14ac:dyDescent="0.25">
      <c r="A3493" s="4" t="s">
        <v>264</v>
      </c>
      <c r="B3493" s="1" t="s">
        <v>3130</v>
      </c>
      <c r="C3493" s="2"/>
      <c r="D3493" s="1" t="s">
        <v>266</v>
      </c>
      <c r="E3493" s="1">
        <v>85443000</v>
      </c>
      <c r="F3493" s="1" t="s">
        <v>266</v>
      </c>
      <c r="G3493" s="1" t="s">
        <v>270</v>
      </c>
      <c r="H3493" s="20">
        <v>26.4</v>
      </c>
      <c r="I3493" s="19">
        <f t="shared" si="174"/>
        <v>37.714285714285715</v>
      </c>
      <c r="J3493" s="19">
        <f t="shared" si="176"/>
        <v>44</v>
      </c>
      <c r="K3493" s="4"/>
    </row>
    <row r="3494" spans="1:11" x14ac:dyDescent="0.25">
      <c r="A3494" s="4" t="s">
        <v>264</v>
      </c>
      <c r="B3494" s="1" t="s">
        <v>3131</v>
      </c>
      <c r="C3494" s="2">
        <v>0.14000000000000001</v>
      </c>
      <c r="D3494" s="1" t="s">
        <v>266</v>
      </c>
      <c r="E3494" s="1">
        <v>85443000</v>
      </c>
      <c r="F3494" s="1" t="s">
        <v>266</v>
      </c>
      <c r="G3494" s="1" t="s">
        <v>270</v>
      </c>
      <c r="H3494" s="20">
        <v>26.4</v>
      </c>
      <c r="I3494" s="19">
        <f t="shared" si="174"/>
        <v>37.714285714285715</v>
      </c>
      <c r="J3494" s="19">
        <f t="shared" si="176"/>
        <v>44</v>
      </c>
      <c r="K3494" s="4"/>
    </row>
    <row r="3495" spans="1:11" x14ac:dyDescent="0.25">
      <c r="A3495" s="4" t="s">
        <v>264</v>
      </c>
      <c r="B3495" s="1" t="s">
        <v>3132</v>
      </c>
      <c r="C3495" s="2"/>
      <c r="D3495" s="1" t="s">
        <v>266</v>
      </c>
      <c r="E3495" s="1">
        <v>85443000</v>
      </c>
      <c r="F3495" s="1" t="s">
        <v>266</v>
      </c>
      <c r="G3495" s="1" t="s">
        <v>270</v>
      </c>
      <c r="H3495" s="20">
        <v>26.4</v>
      </c>
      <c r="I3495" s="19">
        <f t="shared" si="174"/>
        <v>37.714285714285715</v>
      </c>
      <c r="J3495" s="19">
        <f t="shared" si="176"/>
        <v>44</v>
      </c>
      <c r="K3495" s="4"/>
    </row>
    <row r="3496" spans="1:11" x14ac:dyDescent="0.25">
      <c r="A3496" s="4" t="s">
        <v>264</v>
      </c>
      <c r="B3496" s="1" t="s">
        <v>3133</v>
      </c>
      <c r="C3496" s="2"/>
      <c r="D3496" s="1" t="s">
        <v>266</v>
      </c>
      <c r="E3496" s="1">
        <v>85443000</v>
      </c>
      <c r="F3496" s="1" t="s">
        <v>266</v>
      </c>
      <c r="G3496" s="1" t="s">
        <v>270</v>
      </c>
      <c r="H3496" s="20">
        <v>75.900000000000006</v>
      </c>
      <c r="I3496" s="19">
        <f t="shared" si="174"/>
        <v>108.42857142857144</v>
      </c>
      <c r="J3496" s="19">
        <f t="shared" si="176"/>
        <v>126.50000000000001</v>
      </c>
      <c r="K3496" s="4"/>
    </row>
    <row r="3497" spans="1:11" x14ac:dyDescent="0.25">
      <c r="A3497" s="4" t="s">
        <v>264</v>
      </c>
      <c r="B3497" s="1" t="s">
        <v>3134</v>
      </c>
      <c r="C3497" s="2"/>
      <c r="D3497" s="1" t="s">
        <v>266</v>
      </c>
      <c r="E3497" s="1">
        <v>85443000</v>
      </c>
      <c r="F3497" s="1" t="s">
        <v>266</v>
      </c>
      <c r="G3497" s="1" t="s">
        <v>270</v>
      </c>
      <c r="H3497" s="20">
        <v>86.9</v>
      </c>
      <c r="I3497" s="19">
        <f t="shared" si="174"/>
        <v>124.14285714285715</v>
      </c>
      <c r="J3497" s="19">
        <f t="shared" si="176"/>
        <v>144.83333333333334</v>
      </c>
      <c r="K3497" s="4"/>
    </row>
    <row r="3498" spans="1:11" x14ac:dyDescent="0.25">
      <c r="A3498" s="4" t="s">
        <v>264</v>
      </c>
      <c r="B3498" s="1" t="s">
        <v>3135</v>
      </c>
      <c r="C3498" s="2">
        <v>0.32</v>
      </c>
      <c r="D3498" s="1" t="s">
        <v>266</v>
      </c>
      <c r="E3498" s="1">
        <v>85443000</v>
      </c>
      <c r="F3498" s="1" t="s">
        <v>266</v>
      </c>
      <c r="G3498" s="1" t="s">
        <v>270</v>
      </c>
      <c r="H3498" s="20">
        <v>86.9</v>
      </c>
      <c r="I3498" s="19">
        <f t="shared" si="174"/>
        <v>124.14285714285715</v>
      </c>
      <c r="J3498" s="19">
        <f t="shared" si="176"/>
        <v>144.83333333333334</v>
      </c>
      <c r="K3498" s="4"/>
    </row>
    <row r="3499" spans="1:11" x14ac:dyDescent="0.25">
      <c r="A3499" s="4" t="s">
        <v>264</v>
      </c>
      <c r="B3499" s="1" t="s">
        <v>3136</v>
      </c>
      <c r="C3499" s="8"/>
      <c r="D3499" s="1" t="s">
        <v>266</v>
      </c>
      <c r="E3499" s="1">
        <v>85443000</v>
      </c>
      <c r="F3499" s="3" t="s">
        <v>266</v>
      </c>
      <c r="G3499" s="3" t="s">
        <v>3137</v>
      </c>
      <c r="H3499" s="18">
        <v>7.5350000000000001</v>
      </c>
      <c r="I3499" s="19">
        <f t="shared" si="174"/>
        <v>10.764285714285716</v>
      </c>
      <c r="J3499" s="19">
        <f t="shared" ref="J3499:J3530" si="177">H3499/0.6</f>
        <v>12.558333333333334</v>
      </c>
      <c r="K3499" s="4"/>
    </row>
    <row r="3500" spans="1:11" x14ac:dyDescent="0.25">
      <c r="A3500" s="4" t="s">
        <v>264</v>
      </c>
      <c r="B3500" s="1" t="s">
        <v>3138</v>
      </c>
      <c r="C3500" s="8"/>
      <c r="D3500" s="1" t="s">
        <v>266</v>
      </c>
      <c r="E3500" s="1">
        <v>85443000</v>
      </c>
      <c r="F3500" s="3" t="s">
        <v>266</v>
      </c>
      <c r="G3500" s="3" t="s">
        <v>3137</v>
      </c>
      <c r="H3500" s="18">
        <v>7.5350000000000001</v>
      </c>
      <c r="I3500" s="19">
        <f t="shared" si="174"/>
        <v>10.764285714285716</v>
      </c>
      <c r="J3500" s="19">
        <f t="shared" si="177"/>
        <v>12.558333333333334</v>
      </c>
      <c r="K3500" s="4"/>
    </row>
    <row r="3501" spans="1:11" x14ac:dyDescent="0.25">
      <c r="A3501" s="4" t="s">
        <v>264</v>
      </c>
      <c r="B3501" s="1" t="s">
        <v>3139</v>
      </c>
      <c r="C3501" s="8"/>
      <c r="D3501" s="1" t="s">
        <v>266</v>
      </c>
      <c r="E3501" s="1">
        <v>85443000</v>
      </c>
      <c r="F3501" s="3" t="s">
        <v>266</v>
      </c>
      <c r="G3501" s="3" t="s">
        <v>3137</v>
      </c>
      <c r="H3501" s="18">
        <v>7.5350000000000001</v>
      </c>
      <c r="I3501" s="19">
        <f t="shared" si="174"/>
        <v>10.764285714285716</v>
      </c>
      <c r="J3501" s="19">
        <f t="shared" si="177"/>
        <v>12.558333333333334</v>
      </c>
      <c r="K3501" s="4"/>
    </row>
    <row r="3502" spans="1:11" x14ac:dyDescent="0.25">
      <c r="A3502" s="4" t="s">
        <v>264</v>
      </c>
      <c r="B3502" s="1" t="s">
        <v>3140</v>
      </c>
      <c r="C3502" s="8"/>
      <c r="D3502" s="1" t="s">
        <v>266</v>
      </c>
      <c r="E3502" s="1">
        <v>85443000</v>
      </c>
      <c r="F3502" s="3" t="s">
        <v>266</v>
      </c>
      <c r="G3502" s="3" t="s">
        <v>3137</v>
      </c>
      <c r="H3502" s="18">
        <v>10.768999999999998</v>
      </c>
      <c r="I3502" s="19">
        <f t="shared" si="174"/>
        <v>15.384285714285713</v>
      </c>
      <c r="J3502" s="19">
        <f t="shared" si="177"/>
        <v>17.948333333333331</v>
      </c>
      <c r="K3502" s="4"/>
    </row>
    <row r="3503" spans="1:11" x14ac:dyDescent="0.25">
      <c r="A3503" s="4" t="s">
        <v>264</v>
      </c>
      <c r="B3503" s="1" t="s">
        <v>3141</v>
      </c>
      <c r="C3503" s="8"/>
      <c r="D3503" s="1" t="s">
        <v>266</v>
      </c>
      <c r="E3503" s="1">
        <v>85443000</v>
      </c>
      <c r="F3503" s="3" t="s">
        <v>266</v>
      </c>
      <c r="G3503" s="3" t="s">
        <v>3137</v>
      </c>
      <c r="H3503" s="18">
        <v>8.25</v>
      </c>
      <c r="I3503" s="19">
        <f t="shared" si="174"/>
        <v>11.785714285714286</v>
      </c>
      <c r="J3503" s="19">
        <f t="shared" si="177"/>
        <v>13.75</v>
      </c>
      <c r="K3503" s="4"/>
    </row>
    <row r="3504" spans="1:11" x14ac:dyDescent="0.25">
      <c r="A3504" s="4" t="s">
        <v>264</v>
      </c>
      <c r="B3504" s="1" t="s">
        <v>3142</v>
      </c>
      <c r="C3504" s="8"/>
      <c r="D3504" s="1" t="s">
        <v>266</v>
      </c>
      <c r="E3504" s="1">
        <v>85443000</v>
      </c>
      <c r="F3504" s="3" t="s">
        <v>266</v>
      </c>
      <c r="G3504" s="3" t="s">
        <v>3137</v>
      </c>
      <c r="H3504" s="18">
        <v>7.15</v>
      </c>
      <c r="I3504" s="19">
        <f t="shared" si="174"/>
        <v>10.214285714285715</v>
      </c>
      <c r="J3504" s="19">
        <f t="shared" si="177"/>
        <v>11.916666666666668</v>
      </c>
      <c r="K3504" s="4"/>
    </row>
    <row r="3505" spans="1:11" x14ac:dyDescent="0.25">
      <c r="A3505" s="4" t="s">
        <v>264</v>
      </c>
      <c r="B3505" s="1" t="s">
        <v>3143</v>
      </c>
      <c r="C3505" s="8"/>
      <c r="D3505" s="1" t="s">
        <v>266</v>
      </c>
      <c r="E3505" s="1">
        <v>85443000</v>
      </c>
      <c r="F3505" s="3" t="s">
        <v>266</v>
      </c>
      <c r="G3505" s="3" t="s">
        <v>3137</v>
      </c>
      <c r="H3505" s="18">
        <v>14.3</v>
      </c>
      <c r="I3505" s="19">
        <f t="shared" si="174"/>
        <v>20.428571428571431</v>
      </c>
      <c r="J3505" s="19">
        <f t="shared" si="177"/>
        <v>23.833333333333336</v>
      </c>
      <c r="K3505" s="4"/>
    </row>
    <row r="3506" spans="1:11" x14ac:dyDescent="0.25">
      <c r="A3506" s="4" t="s">
        <v>264</v>
      </c>
      <c r="B3506" s="1" t="s">
        <v>3144</v>
      </c>
      <c r="C3506" s="8"/>
      <c r="D3506" s="1" t="s">
        <v>266</v>
      </c>
      <c r="E3506" s="1">
        <v>85443000</v>
      </c>
      <c r="F3506" s="3" t="s">
        <v>266</v>
      </c>
      <c r="G3506" s="3" t="s">
        <v>3137</v>
      </c>
      <c r="H3506" s="18">
        <v>7.5350000000000001</v>
      </c>
      <c r="I3506" s="19">
        <f t="shared" si="174"/>
        <v>10.764285714285716</v>
      </c>
      <c r="J3506" s="19">
        <f t="shared" si="177"/>
        <v>12.558333333333334</v>
      </c>
      <c r="K3506" s="4"/>
    </row>
    <row r="3507" spans="1:11" x14ac:dyDescent="0.25">
      <c r="A3507" s="4" t="s">
        <v>264</v>
      </c>
      <c r="B3507" s="1" t="s">
        <v>3145</v>
      </c>
      <c r="C3507" s="8"/>
      <c r="D3507" s="1" t="s">
        <v>266</v>
      </c>
      <c r="E3507" s="1">
        <v>85443000</v>
      </c>
      <c r="F3507" s="3" t="s">
        <v>266</v>
      </c>
      <c r="G3507" s="3" t="s">
        <v>3137</v>
      </c>
      <c r="H3507" s="18">
        <v>10.989000000000001</v>
      </c>
      <c r="I3507" s="19">
        <f t="shared" si="174"/>
        <v>15.69857142857143</v>
      </c>
      <c r="J3507" s="19">
        <f t="shared" si="177"/>
        <v>18.315000000000001</v>
      </c>
      <c r="K3507" s="4"/>
    </row>
    <row r="3508" spans="1:11" x14ac:dyDescent="0.25">
      <c r="A3508" s="4" t="s">
        <v>264</v>
      </c>
      <c r="B3508" s="1" t="s">
        <v>3146</v>
      </c>
      <c r="C3508" s="2"/>
      <c r="D3508" s="1" t="s">
        <v>266</v>
      </c>
      <c r="E3508" s="1">
        <v>85443000</v>
      </c>
      <c r="F3508" s="1" t="s">
        <v>266</v>
      </c>
      <c r="G3508" s="1" t="s">
        <v>3137</v>
      </c>
      <c r="H3508" s="18">
        <v>1.5289999999999999</v>
      </c>
      <c r="I3508" s="19">
        <f t="shared" si="174"/>
        <v>2.1842857142857142</v>
      </c>
      <c r="J3508" s="19">
        <f t="shared" si="177"/>
        <v>2.5483333333333333</v>
      </c>
      <c r="K3508" s="4"/>
    </row>
    <row r="3509" spans="1:11" x14ac:dyDescent="0.25">
      <c r="A3509" s="4" t="s">
        <v>264</v>
      </c>
      <c r="B3509" s="1" t="s">
        <v>3147</v>
      </c>
      <c r="C3509" s="2"/>
      <c r="D3509" s="1" t="s">
        <v>266</v>
      </c>
      <c r="E3509" s="1">
        <v>85443000</v>
      </c>
      <c r="F3509" s="1" t="s">
        <v>266</v>
      </c>
      <c r="G3509" s="1" t="s">
        <v>3137</v>
      </c>
      <c r="H3509" s="18">
        <v>3.3</v>
      </c>
      <c r="I3509" s="19">
        <f t="shared" si="174"/>
        <v>4.7142857142857144</v>
      </c>
      <c r="J3509" s="19">
        <f t="shared" si="177"/>
        <v>5.5</v>
      </c>
      <c r="K3509" s="4"/>
    </row>
    <row r="3510" spans="1:11" x14ac:dyDescent="0.25">
      <c r="A3510" s="4" t="s">
        <v>264</v>
      </c>
      <c r="B3510" s="1" t="s">
        <v>3148</v>
      </c>
      <c r="C3510" s="2"/>
      <c r="D3510" s="1" t="s">
        <v>266</v>
      </c>
      <c r="E3510" s="1">
        <v>85443000</v>
      </c>
      <c r="F3510" s="1" t="s">
        <v>266</v>
      </c>
      <c r="G3510" s="1" t="s">
        <v>3137</v>
      </c>
      <c r="H3510" s="18">
        <v>4.4000000000000004</v>
      </c>
      <c r="I3510" s="19">
        <f t="shared" si="174"/>
        <v>6.2857142857142865</v>
      </c>
      <c r="J3510" s="19">
        <f t="shared" si="177"/>
        <v>7.3333333333333339</v>
      </c>
      <c r="K3510" s="4"/>
    </row>
    <row r="3511" spans="1:11" x14ac:dyDescent="0.25">
      <c r="A3511" s="4" t="s">
        <v>264</v>
      </c>
      <c r="B3511" s="1" t="s">
        <v>3149</v>
      </c>
      <c r="C3511" s="2"/>
      <c r="D3511" s="1" t="s">
        <v>266</v>
      </c>
      <c r="E3511" s="1">
        <v>85443000</v>
      </c>
      <c r="F3511" s="1" t="s">
        <v>266</v>
      </c>
      <c r="G3511" s="1" t="s">
        <v>3137</v>
      </c>
      <c r="H3511" s="18">
        <v>5.3789999999999996</v>
      </c>
      <c r="I3511" s="19">
        <f t="shared" si="174"/>
        <v>7.6842857142857142</v>
      </c>
      <c r="J3511" s="19">
        <f t="shared" si="177"/>
        <v>8.9649999999999999</v>
      </c>
      <c r="K3511" s="4"/>
    </row>
    <row r="3512" spans="1:11" x14ac:dyDescent="0.25">
      <c r="A3512" s="4" t="s">
        <v>264</v>
      </c>
      <c r="B3512" s="1" t="s">
        <v>3150</v>
      </c>
      <c r="C3512" s="2"/>
      <c r="D3512" s="1" t="s">
        <v>266</v>
      </c>
      <c r="E3512" s="1">
        <v>85443000</v>
      </c>
      <c r="F3512" s="1" t="s">
        <v>266</v>
      </c>
      <c r="G3512" s="1" t="s">
        <v>3137</v>
      </c>
      <c r="H3512" s="18">
        <v>4.4975214333333335</v>
      </c>
      <c r="I3512" s="19">
        <f t="shared" si="174"/>
        <v>6.4250306190476199</v>
      </c>
      <c r="J3512" s="19">
        <f t="shared" si="177"/>
        <v>7.4958690555555565</v>
      </c>
      <c r="K3512" s="4"/>
    </row>
    <row r="3513" spans="1:11" x14ac:dyDescent="0.25">
      <c r="A3513" s="4" t="s">
        <v>264</v>
      </c>
      <c r="B3513" s="1" t="s">
        <v>3151</v>
      </c>
      <c r="C3513" s="2"/>
      <c r="D3513" s="1" t="s">
        <v>266</v>
      </c>
      <c r="E3513" s="1">
        <v>85299049</v>
      </c>
      <c r="F3513" s="1" t="s">
        <v>266</v>
      </c>
      <c r="G3513" s="1" t="s">
        <v>3137</v>
      </c>
      <c r="H3513" s="18">
        <v>14.85</v>
      </c>
      <c r="I3513" s="19">
        <f t="shared" si="174"/>
        <v>21.214285714285715</v>
      </c>
      <c r="J3513" s="19">
        <f t="shared" si="177"/>
        <v>24.75</v>
      </c>
      <c r="K3513" s="4"/>
    </row>
    <row r="3514" spans="1:11" x14ac:dyDescent="0.25">
      <c r="A3514" s="4" t="s">
        <v>264</v>
      </c>
      <c r="B3514" s="1" t="s">
        <v>3152</v>
      </c>
      <c r="C3514" s="2"/>
      <c r="D3514" s="1" t="s">
        <v>266</v>
      </c>
      <c r="E3514" s="1">
        <v>85299049</v>
      </c>
      <c r="F3514" s="1" t="s">
        <v>266</v>
      </c>
      <c r="G3514" s="1" t="s">
        <v>3137</v>
      </c>
      <c r="H3514" s="18">
        <v>15.125</v>
      </c>
      <c r="I3514" s="19">
        <f t="shared" si="174"/>
        <v>21.607142857142858</v>
      </c>
      <c r="J3514" s="19">
        <f t="shared" si="177"/>
        <v>25.208333333333336</v>
      </c>
      <c r="K3514" s="4"/>
    </row>
    <row r="3515" spans="1:11" x14ac:dyDescent="0.25">
      <c r="A3515" s="4" t="s">
        <v>264</v>
      </c>
      <c r="B3515" s="1" t="s">
        <v>3153</v>
      </c>
      <c r="C3515" s="2"/>
      <c r="D3515" s="1" t="s">
        <v>266</v>
      </c>
      <c r="E3515" s="1">
        <v>85299049</v>
      </c>
      <c r="F3515" s="1" t="s">
        <v>266</v>
      </c>
      <c r="G3515" s="1" t="s">
        <v>3137</v>
      </c>
      <c r="H3515" s="18">
        <v>18.149999999999999</v>
      </c>
      <c r="I3515" s="19">
        <f t="shared" si="174"/>
        <v>25.928571428571427</v>
      </c>
      <c r="J3515" s="19">
        <f t="shared" si="177"/>
        <v>30.25</v>
      </c>
      <c r="K3515" s="4"/>
    </row>
    <row r="3516" spans="1:11" x14ac:dyDescent="0.25">
      <c r="A3516" s="4" t="s">
        <v>264</v>
      </c>
      <c r="B3516" s="1" t="s">
        <v>3154</v>
      </c>
      <c r="C3516" s="2"/>
      <c r="D3516" s="1" t="s">
        <v>266</v>
      </c>
      <c r="E3516" s="1">
        <v>85299049</v>
      </c>
      <c r="F3516" s="1" t="s">
        <v>266</v>
      </c>
      <c r="G3516" s="1" t="s">
        <v>3137</v>
      </c>
      <c r="H3516" s="18">
        <v>26.95</v>
      </c>
      <c r="I3516" s="19">
        <f t="shared" si="174"/>
        <v>38.5</v>
      </c>
      <c r="J3516" s="19">
        <f t="shared" si="177"/>
        <v>44.916666666666664</v>
      </c>
      <c r="K3516" s="4"/>
    </row>
    <row r="3517" spans="1:11" x14ac:dyDescent="0.25">
      <c r="A3517" s="4" t="s">
        <v>264</v>
      </c>
      <c r="B3517" s="1" t="s">
        <v>3155</v>
      </c>
      <c r="C3517" s="2"/>
      <c r="D3517" s="1" t="s">
        <v>266</v>
      </c>
      <c r="E3517" s="1">
        <v>85299049</v>
      </c>
      <c r="F3517" s="1" t="s">
        <v>266</v>
      </c>
      <c r="G3517" s="1" t="s">
        <v>3137</v>
      </c>
      <c r="H3517" s="18">
        <v>26.95</v>
      </c>
      <c r="I3517" s="19">
        <f t="shared" ref="I3517:I3580" si="178">H3517/0.7</f>
        <v>38.5</v>
      </c>
      <c r="J3517" s="19">
        <f t="shared" si="177"/>
        <v>44.916666666666664</v>
      </c>
      <c r="K3517" s="4"/>
    </row>
    <row r="3518" spans="1:11" x14ac:dyDescent="0.25">
      <c r="A3518" s="4" t="s">
        <v>264</v>
      </c>
      <c r="B3518" s="1" t="s">
        <v>3156</v>
      </c>
      <c r="C3518" s="2"/>
      <c r="D3518" s="1" t="s">
        <v>266</v>
      </c>
      <c r="E3518" s="1">
        <v>85299049</v>
      </c>
      <c r="F3518" s="1" t="s">
        <v>266</v>
      </c>
      <c r="G3518" s="1" t="s">
        <v>3137</v>
      </c>
      <c r="H3518" s="18">
        <v>30.500154500000001</v>
      </c>
      <c r="I3518" s="19">
        <f t="shared" si="178"/>
        <v>43.571649285714287</v>
      </c>
      <c r="J3518" s="19">
        <f t="shared" si="177"/>
        <v>50.833590833333339</v>
      </c>
      <c r="K3518" s="4"/>
    </row>
    <row r="3519" spans="1:11" x14ac:dyDescent="0.25">
      <c r="A3519" s="4" t="s">
        <v>264</v>
      </c>
      <c r="B3519" s="1" t="s">
        <v>3157</v>
      </c>
      <c r="C3519" s="2"/>
      <c r="D3519" s="1" t="s">
        <v>266</v>
      </c>
      <c r="E3519" s="1">
        <v>85299049</v>
      </c>
      <c r="F3519" s="1" t="s">
        <v>266</v>
      </c>
      <c r="G3519" s="1" t="s">
        <v>3137</v>
      </c>
      <c r="H3519" s="18">
        <v>29.045000000000002</v>
      </c>
      <c r="I3519" s="19">
        <f t="shared" si="178"/>
        <v>41.492857142857147</v>
      </c>
      <c r="J3519" s="19">
        <f t="shared" si="177"/>
        <v>48.408333333333339</v>
      </c>
      <c r="K3519" s="4"/>
    </row>
    <row r="3520" spans="1:11" x14ac:dyDescent="0.25">
      <c r="A3520" s="4" t="s">
        <v>264</v>
      </c>
      <c r="B3520" s="1" t="s">
        <v>3158</v>
      </c>
      <c r="C3520" s="2"/>
      <c r="D3520" s="1" t="s">
        <v>266</v>
      </c>
      <c r="E3520" s="1">
        <v>85299049</v>
      </c>
      <c r="F3520" s="1" t="s">
        <v>266</v>
      </c>
      <c r="G3520" s="1" t="s">
        <v>3137</v>
      </c>
      <c r="H3520" s="18">
        <v>15.125</v>
      </c>
      <c r="I3520" s="19">
        <f t="shared" si="178"/>
        <v>21.607142857142858</v>
      </c>
      <c r="J3520" s="19">
        <f t="shared" si="177"/>
        <v>25.208333333333336</v>
      </c>
      <c r="K3520" s="4"/>
    </row>
    <row r="3521" spans="1:11" x14ac:dyDescent="0.25">
      <c r="A3521" s="4" t="s">
        <v>264</v>
      </c>
      <c r="B3521" s="1" t="s">
        <v>3159</v>
      </c>
      <c r="C3521" s="2"/>
      <c r="D3521" s="1" t="s">
        <v>266</v>
      </c>
      <c r="E3521" s="1">
        <v>85299049</v>
      </c>
      <c r="F3521" s="1" t="s">
        <v>266</v>
      </c>
      <c r="G3521" s="1" t="s">
        <v>3137</v>
      </c>
      <c r="H3521" s="18">
        <v>30.2788316</v>
      </c>
      <c r="I3521" s="19">
        <f t="shared" si="178"/>
        <v>43.255473714285721</v>
      </c>
      <c r="J3521" s="19">
        <f t="shared" si="177"/>
        <v>50.464719333333335</v>
      </c>
      <c r="K3521" s="4"/>
    </row>
    <row r="3522" spans="1:11" x14ac:dyDescent="0.25">
      <c r="A3522" s="4" t="s">
        <v>264</v>
      </c>
      <c r="B3522" s="1" t="s">
        <v>3160</v>
      </c>
      <c r="C3522" s="2"/>
      <c r="D3522" s="1" t="s">
        <v>266</v>
      </c>
      <c r="E3522" s="1">
        <v>85299049</v>
      </c>
      <c r="F3522" s="1" t="s">
        <v>266</v>
      </c>
      <c r="G3522" s="1" t="s">
        <v>3137</v>
      </c>
      <c r="H3522" s="18">
        <v>34.311826666666668</v>
      </c>
      <c r="I3522" s="19">
        <f t="shared" si="178"/>
        <v>49.016895238095245</v>
      </c>
      <c r="J3522" s="19">
        <f t="shared" si="177"/>
        <v>57.186377777777786</v>
      </c>
      <c r="K3522" s="4"/>
    </row>
    <row r="3523" spans="1:11" x14ac:dyDescent="0.25">
      <c r="A3523" s="4" t="s">
        <v>264</v>
      </c>
      <c r="B3523" s="1" t="s">
        <v>3161</v>
      </c>
      <c r="C3523" s="2"/>
      <c r="D3523" s="1" t="s">
        <v>266</v>
      </c>
      <c r="E3523" s="1">
        <v>85299049</v>
      </c>
      <c r="F3523" s="1" t="s">
        <v>266</v>
      </c>
      <c r="G3523" s="1" t="s">
        <v>3137</v>
      </c>
      <c r="H3523" s="18">
        <v>35.45426333333333</v>
      </c>
      <c r="I3523" s="19">
        <f t="shared" si="178"/>
        <v>50.648947619047618</v>
      </c>
      <c r="J3523" s="19">
        <f t="shared" si="177"/>
        <v>59.090438888888883</v>
      </c>
      <c r="K3523" s="4"/>
    </row>
    <row r="3524" spans="1:11" x14ac:dyDescent="0.25">
      <c r="A3524" s="4" t="s">
        <v>264</v>
      </c>
      <c r="B3524" s="1" t="s">
        <v>3162</v>
      </c>
      <c r="C3524" s="2"/>
      <c r="D3524" s="1" t="s">
        <v>266</v>
      </c>
      <c r="E3524" s="1">
        <v>85299049</v>
      </c>
      <c r="F3524" s="1" t="s">
        <v>266</v>
      </c>
      <c r="G3524" s="1" t="s">
        <v>3137</v>
      </c>
      <c r="H3524" s="18">
        <v>31.831383666666664</v>
      </c>
      <c r="I3524" s="19">
        <f t="shared" si="178"/>
        <v>45.473405238095239</v>
      </c>
      <c r="J3524" s="19">
        <f t="shared" si="177"/>
        <v>53.052306111111108</v>
      </c>
      <c r="K3524" s="4"/>
    </row>
    <row r="3525" spans="1:11" x14ac:dyDescent="0.25">
      <c r="A3525" s="4" t="s">
        <v>264</v>
      </c>
      <c r="B3525" s="1" t="s">
        <v>3163</v>
      </c>
      <c r="C3525" s="2"/>
      <c r="D3525" s="1" t="s">
        <v>266</v>
      </c>
      <c r="E3525" s="1">
        <v>85299049</v>
      </c>
      <c r="F3525" s="1" t="s">
        <v>266</v>
      </c>
      <c r="G3525" s="1" t="s">
        <v>3137</v>
      </c>
      <c r="H3525" s="18">
        <v>30.677716266666664</v>
      </c>
      <c r="I3525" s="19">
        <f t="shared" si="178"/>
        <v>43.825308952380951</v>
      </c>
      <c r="J3525" s="19">
        <f t="shared" si="177"/>
        <v>51.129527111111109</v>
      </c>
      <c r="K3525" s="4"/>
    </row>
    <row r="3526" spans="1:11" x14ac:dyDescent="0.25">
      <c r="A3526" s="4" t="s">
        <v>264</v>
      </c>
      <c r="B3526" s="1" t="s">
        <v>3164</v>
      </c>
      <c r="C3526" s="2"/>
      <c r="D3526" s="1" t="s">
        <v>266</v>
      </c>
      <c r="E3526" s="1">
        <v>85299049</v>
      </c>
      <c r="F3526" s="1" t="s">
        <v>266</v>
      </c>
      <c r="G3526" s="1" t="s">
        <v>3137</v>
      </c>
      <c r="H3526" s="18">
        <v>15.125</v>
      </c>
      <c r="I3526" s="19">
        <f t="shared" si="178"/>
        <v>21.607142857142858</v>
      </c>
      <c r="J3526" s="19">
        <f t="shared" si="177"/>
        <v>25.208333333333336</v>
      </c>
      <c r="K3526" s="4"/>
    </row>
    <row r="3527" spans="1:11" x14ac:dyDescent="0.25">
      <c r="A3527" s="4" t="s">
        <v>264</v>
      </c>
      <c r="B3527" s="1" t="s">
        <v>3165</v>
      </c>
      <c r="C3527" s="2"/>
      <c r="D3527" s="1" t="s">
        <v>266</v>
      </c>
      <c r="E3527" s="1">
        <v>85299049</v>
      </c>
      <c r="F3527" s="1" t="s">
        <v>266</v>
      </c>
      <c r="G3527" s="1" t="s">
        <v>3137</v>
      </c>
      <c r="H3527" s="18">
        <v>26.95</v>
      </c>
      <c r="I3527" s="19">
        <f t="shared" si="178"/>
        <v>38.5</v>
      </c>
      <c r="J3527" s="19">
        <f t="shared" si="177"/>
        <v>44.916666666666664</v>
      </c>
      <c r="K3527" s="4"/>
    </row>
    <row r="3528" spans="1:11" x14ac:dyDescent="0.25">
      <c r="A3528" s="4" t="s">
        <v>264</v>
      </c>
      <c r="B3528" s="1" t="s">
        <v>3166</v>
      </c>
      <c r="C3528" s="2"/>
      <c r="D3528" s="1" t="s">
        <v>266</v>
      </c>
      <c r="E3528" s="1">
        <v>85299049</v>
      </c>
      <c r="F3528" s="1" t="s">
        <v>266</v>
      </c>
      <c r="G3528" s="1" t="s">
        <v>3137</v>
      </c>
      <c r="H3528" s="18">
        <v>29.645263333333332</v>
      </c>
      <c r="I3528" s="19">
        <f t="shared" si="178"/>
        <v>42.35037619047619</v>
      </c>
      <c r="J3528" s="19">
        <f t="shared" si="177"/>
        <v>49.408772222222225</v>
      </c>
      <c r="K3528" s="4"/>
    </row>
    <row r="3529" spans="1:11" x14ac:dyDescent="0.25">
      <c r="A3529" s="4" t="s">
        <v>264</v>
      </c>
      <c r="B3529" s="1" t="s">
        <v>3167</v>
      </c>
      <c r="C3529" s="2"/>
      <c r="D3529" s="1" t="s">
        <v>266</v>
      </c>
      <c r="E3529" s="1">
        <v>85299049</v>
      </c>
      <c r="F3529" s="1" t="s">
        <v>266</v>
      </c>
      <c r="G3529" s="1" t="s">
        <v>3137</v>
      </c>
      <c r="H3529" s="18">
        <v>26.95</v>
      </c>
      <c r="I3529" s="19">
        <f t="shared" si="178"/>
        <v>38.5</v>
      </c>
      <c r="J3529" s="19">
        <f t="shared" si="177"/>
        <v>44.916666666666664</v>
      </c>
      <c r="K3529" s="4"/>
    </row>
    <row r="3530" spans="1:11" x14ac:dyDescent="0.25">
      <c r="A3530" s="4" t="s">
        <v>264</v>
      </c>
      <c r="B3530" s="1" t="s">
        <v>3168</v>
      </c>
      <c r="C3530" s="2"/>
      <c r="D3530" s="1" t="s">
        <v>266</v>
      </c>
      <c r="E3530" s="1">
        <v>85299049</v>
      </c>
      <c r="F3530" s="1" t="s">
        <v>266</v>
      </c>
      <c r="G3530" s="1" t="s">
        <v>3137</v>
      </c>
      <c r="H3530" s="18">
        <v>26.95</v>
      </c>
      <c r="I3530" s="19">
        <f t="shared" si="178"/>
        <v>38.5</v>
      </c>
      <c r="J3530" s="19">
        <f t="shared" si="177"/>
        <v>44.916666666666664</v>
      </c>
      <c r="K3530" s="4"/>
    </row>
    <row r="3531" spans="1:11" x14ac:dyDescent="0.25">
      <c r="A3531" s="4" t="s">
        <v>264</v>
      </c>
      <c r="B3531" s="1" t="s">
        <v>3169</v>
      </c>
      <c r="C3531" s="2"/>
      <c r="D3531" s="1" t="s">
        <v>266</v>
      </c>
      <c r="E3531" s="1">
        <v>85299049</v>
      </c>
      <c r="F3531" s="1" t="s">
        <v>266</v>
      </c>
      <c r="G3531" s="1" t="s">
        <v>3137</v>
      </c>
      <c r="H3531" s="18">
        <v>10.768999999999998</v>
      </c>
      <c r="I3531" s="19">
        <f t="shared" si="178"/>
        <v>15.384285714285713</v>
      </c>
      <c r="J3531" s="19">
        <f t="shared" ref="J3531:J3562" si="179">H3531/0.6</f>
        <v>17.948333333333331</v>
      </c>
      <c r="K3531" s="4"/>
    </row>
    <row r="3532" spans="1:11" x14ac:dyDescent="0.25">
      <c r="A3532" s="4" t="s">
        <v>264</v>
      </c>
      <c r="B3532" s="1" t="s">
        <v>3170</v>
      </c>
      <c r="C3532" s="2"/>
      <c r="D3532" s="1" t="s">
        <v>266</v>
      </c>
      <c r="E3532" s="1">
        <v>85299049</v>
      </c>
      <c r="F3532" s="1" t="s">
        <v>266</v>
      </c>
      <c r="G3532" s="1" t="s">
        <v>3137</v>
      </c>
      <c r="H3532" s="18">
        <v>10.768999999999998</v>
      </c>
      <c r="I3532" s="19">
        <f t="shared" si="178"/>
        <v>15.384285714285713</v>
      </c>
      <c r="J3532" s="19">
        <f t="shared" si="179"/>
        <v>17.948333333333331</v>
      </c>
      <c r="K3532" s="4"/>
    </row>
    <row r="3533" spans="1:11" x14ac:dyDescent="0.25">
      <c r="A3533" s="4" t="s">
        <v>264</v>
      </c>
      <c r="B3533" s="1" t="s">
        <v>3171</v>
      </c>
      <c r="C3533" s="2"/>
      <c r="D3533" s="1" t="s">
        <v>266</v>
      </c>
      <c r="E3533" s="1">
        <v>85299049</v>
      </c>
      <c r="F3533" s="1" t="s">
        <v>266</v>
      </c>
      <c r="G3533" s="1" t="s">
        <v>3137</v>
      </c>
      <c r="H3533" s="18">
        <v>16.169999999999998</v>
      </c>
      <c r="I3533" s="19">
        <f t="shared" si="178"/>
        <v>23.099999999999998</v>
      </c>
      <c r="J3533" s="19">
        <f t="shared" si="179"/>
        <v>26.95</v>
      </c>
      <c r="K3533" s="4"/>
    </row>
    <row r="3534" spans="1:11" x14ac:dyDescent="0.25">
      <c r="A3534" s="4" t="s">
        <v>264</v>
      </c>
      <c r="B3534" s="1" t="s">
        <v>3172</v>
      </c>
      <c r="C3534" s="2"/>
      <c r="D3534" s="1" t="s">
        <v>266</v>
      </c>
      <c r="E3534" s="1">
        <v>85299049</v>
      </c>
      <c r="F3534" s="1" t="s">
        <v>266</v>
      </c>
      <c r="G3534" s="1" t="s">
        <v>3137</v>
      </c>
      <c r="H3534" s="18">
        <v>28.535163433333338</v>
      </c>
      <c r="I3534" s="19">
        <f t="shared" si="178"/>
        <v>40.7645191904762</v>
      </c>
      <c r="J3534" s="19">
        <f t="shared" si="179"/>
        <v>47.558605722222232</v>
      </c>
      <c r="K3534" s="4"/>
    </row>
    <row r="3535" spans="1:11" x14ac:dyDescent="0.25">
      <c r="A3535" s="4" t="s">
        <v>264</v>
      </c>
      <c r="B3535" s="1" t="s">
        <v>3173</v>
      </c>
      <c r="C3535" s="2"/>
      <c r="D3535" s="1" t="s">
        <v>266</v>
      </c>
      <c r="E3535" s="1">
        <v>85299049</v>
      </c>
      <c r="F3535" s="1" t="s">
        <v>266</v>
      </c>
      <c r="G3535" s="1" t="s">
        <v>3137</v>
      </c>
      <c r="H3535" s="18">
        <v>23.925000000000001</v>
      </c>
      <c r="I3535" s="19">
        <f t="shared" si="178"/>
        <v>34.178571428571431</v>
      </c>
      <c r="J3535" s="19">
        <f t="shared" si="179"/>
        <v>39.875</v>
      </c>
      <c r="K3535" s="4"/>
    </row>
    <row r="3536" spans="1:11" x14ac:dyDescent="0.25">
      <c r="A3536" s="4" t="s">
        <v>264</v>
      </c>
      <c r="B3536" s="1" t="s">
        <v>3174</v>
      </c>
      <c r="C3536" s="2"/>
      <c r="D3536" s="1" t="s">
        <v>266</v>
      </c>
      <c r="E3536" s="1">
        <v>85299049</v>
      </c>
      <c r="F3536" s="1" t="s">
        <v>266</v>
      </c>
      <c r="G3536" s="1" t="s">
        <v>3137</v>
      </c>
      <c r="H3536" s="18">
        <v>26.4</v>
      </c>
      <c r="I3536" s="19">
        <f t="shared" si="178"/>
        <v>37.714285714285715</v>
      </c>
      <c r="J3536" s="19">
        <f t="shared" si="179"/>
        <v>44</v>
      </c>
      <c r="K3536" s="4"/>
    </row>
    <row r="3537" spans="1:11" x14ac:dyDescent="0.25">
      <c r="A3537" s="4" t="s">
        <v>264</v>
      </c>
      <c r="B3537" s="1" t="s">
        <v>3175</v>
      </c>
      <c r="C3537" s="2"/>
      <c r="D3537" s="1" t="s">
        <v>266</v>
      </c>
      <c r="E3537" s="1">
        <v>85299049</v>
      </c>
      <c r="F3537" s="1" t="s">
        <v>266</v>
      </c>
      <c r="G3537" s="1" t="s">
        <v>3137</v>
      </c>
      <c r="H3537" s="18">
        <v>70.30380976666666</v>
      </c>
      <c r="I3537" s="19">
        <f t="shared" si="178"/>
        <v>100.43401395238095</v>
      </c>
      <c r="J3537" s="19">
        <f t="shared" si="179"/>
        <v>117.17301627777778</v>
      </c>
      <c r="K3537" s="4"/>
    </row>
    <row r="3538" spans="1:11" x14ac:dyDescent="0.25">
      <c r="A3538" s="4" t="s">
        <v>264</v>
      </c>
      <c r="B3538" s="1" t="s">
        <v>3176</v>
      </c>
      <c r="C3538" s="2"/>
      <c r="D3538" s="1" t="s">
        <v>266</v>
      </c>
      <c r="E3538" s="1">
        <v>85299049</v>
      </c>
      <c r="F3538" s="1" t="s">
        <v>266</v>
      </c>
      <c r="G3538" s="1" t="s">
        <v>3137</v>
      </c>
      <c r="H3538" s="18">
        <v>60.5</v>
      </c>
      <c r="I3538" s="19">
        <f t="shared" si="178"/>
        <v>86.428571428571431</v>
      </c>
      <c r="J3538" s="19">
        <f t="shared" si="179"/>
        <v>100.83333333333334</v>
      </c>
      <c r="K3538" s="4"/>
    </row>
    <row r="3539" spans="1:11" x14ac:dyDescent="0.25">
      <c r="A3539" s="4" t="s">
        <v>264</v>
      </c>
      <c r="B3539" s="1" t="s">
        <v>3177</v>
      </c>
      <c r="C3539" s="2"/>
      <c r="D3539" s="1" t="s">
        <v>266</v>
      </c>
      <c r="E3539" s="1">
        <v>85299049</v>
      </c>
      <c r="F3539" s="1" t="s">
        <v>266</v>
      </c>
      <c r="G3539" s="1" t="s">
        <v>3137</v>
      </c>
      <c r="H3539" s="18">
        <v>26.95</v>
      </c>
      <c r="I3539" s="19">
        <f t="shared" si="178"/>
        <v>38.5</v>
      </c>
      <c r="J3539" s="19">
        <f t="shared" si="179"/>
        <v>44.916666666666664</v>
      </c>
      <c r="K3539" s="4"/>
    </row>
    <row r="3540" spans="1:11" x14ac:dyDescent="0.25">
      <c r="A3540" s="4" t="s">
        <v>264</v>
      </c>
      <c r="B3540" s="1" t="s">
        <v>3178</v>
      </c>
      <c r="C3540" s="2"/>
      <c r="D3540" s="1" t="s">
        <v>266</v>
      </c>
      <c r="E3540" s="1">
        <v>85299049</v>
      </c>
      <c r="F3540" s="1" t="s">
        <v>266</v>
      </c>
      <c r="G3540" s="1" t="s">
        <v>3137</v>
      </c>
      <c r="H3540" s="18">
        <v>26.95</v>
      </c>
      <c r="I3540" s="19">
        <f t="shared" si="178"/>
        <v>38.5</v>
      </c>
      <c r="J3540" s="19">
        <f t="shared" si="179"/>
        <v>44.916666666666664</v>
      </c>
      <c r="K3540" s="4"/>
    </row>
    <row r="3541" spans="1:11" x14ac:dyDescent="0.25">
      <c r="A3541" s="4" t="s">
        <v>264</v>
      </c>
      <c r="B3541" s="1" t="s">
        <v>3179</v>
      </c>
      <c r="C3541" s="2"/>
      <c r="D3541" s="1" t="s">
        <v>266</v>
      </c>
      <c r="E3541" s="1">
        <v>85299049</v>
      </c>
      <c r="F3541" s="1" t="s">
        <v>266</v>
      </c>
      <c r="G3541" s="1" t="s">
        <v>3137</v>
      </c>
      <c r="H3541" s="18">
        <v>33</v>
      </c>
      <c r="I3541" s="19">
        <f t="shared" si="178"/>
        <v>47.142857142857146</v>
      </c>
      <c r="J3541" s="19">
        <f t="shared" si="179"/>
        <v>55</v>
      </c>
      <c r="K3541" s="4"/>
    </row>
    <row r="3542" spans="1:11" x14ac:dyDescent="0.25">
      <c r="A3542" s="4" t="s">
        <v>264</v>
      </c>
      <c r="B3542" s="1" t="s">
        <v>3180</v>
      </c>
      <c r="C3542" s="2"/>
      <c r="D3542" s="1" t="s">
        <v>266</v>
      </c>
      <c r="E3542" s="1">
        <v>85299049</v>
      </c>
      <c r="F3542" s="1" t="s">
        <v>266</v>
      </c>
      <c r="G3542" s="1" t="s">
        <v>3137</v>
      </c>
      <c r="H3542" s="18">
        <v>19.25</v>
      </c>
      <c r="I3542" s="19">
        <f t="shared" si="178"/>
        <v>27.5</v>
      </c>
      <c r="J3542" s="19">
        <f t="shared" si="179"/>
        <v>32.083333333333336</v>
      </c>
      <c r="K3542" s="4"/>
    </row>
    <row r="3543" spans="1:11" x14ac:dyDescent="0.25">
      <c r="A3543" s="4" t="s">
        <v>264</v>
      </c>
      <c r="B3543" s="1" t="s">
        <v>3181</v>
      </c>
      <c r="C3543" s="2"/>
      <c r="D3543" s="1" t="s">
        <v>266</v>
      </c>
      <c r="E3543" s="1">
        <v>85299049</v>
      </c>
      <c r="F3543" s="1" t="s">
        <v>266</v>
      </c>
      <c r="G3543" s="1" t="s">
        <v>3137</v>
      </c>
      <c r="H3543" s="18">
        <v>23.1</v>
      </c>
      <c r="I3543" s="19">
        <f t="shared" si="178"/>
        <v>33.000000000000007</v>
      </c>
      <c r="J3543" s="19">
        <f t="shared" si="179"/>
        <v>38.500000000000007</v>
      </c>
      <c r="K3543" s="4"/>
    </row>
    <row r="3544" spans="1:11" x14ac:dyDescent="0.25">
      <c r="A3544" s="4" t="s">
        <v>264</v>
      </c>
      <c r="B3544" s="1" t="s">
        <v>3182</v>
      </c>
      <c r="C3544" s="2"/>
      <c r="D3544" s="1" t="s">
        <v>266</v>
      </c>
      <c r="E3544" s="1">
        <v>85299049</v>
      </c>
      <c r="F3544" s="1" t="s">
        <v>266</v>
      </c>
      <c r="G3544" s="1" t="s">
        <v>3137</v>
      </c>
      <c r="H3544" s="18">
        <v>21.945</v>
      </c>
      <c r="I3544" s="19">
        <f t="shared" si="178"/>
        <v>31.35</v>
      </c>
      <c r="J3544" s="19">
        <f t="shared" si="179"/>
        <v>36.575000000000003</v>
      </c>
      <c r="K3544" s="4"/>
    </row>
    <row r="3545" spans="1:11" x14ac:dyDescent="0.25">
      <c r="A3545" s="4" t="s">
        <v>264</v>
      </c>
      <c r="B3545" s="1" t="s">
        <v>3183</v>
      </c>
      <c r="C3545" s="2"/>
      <c r="D3545" s="1" t="s">
        <v>266</v>
      </c>
      <c r="E3545" s="1">
        <v>85299049</v>
      </c>
      <c r="F3545" s="1" t="s">
        <v>266</v>
      </c>
      <c r="G3545" s="1" t="s">
        <v>3137</v>
      </c>
      <c r="H3545" s="18">
        <v>21.945</v>
      </c>
      <c r="I3545" s="19">
        <f t="shared" si="178"/>
        <v>31.35</v>
      </c>
      <c r="J3545" s="19">
        <f t="shared" si="179"/>
        <v>36.575000000000003</v>
      </c>
      <c r="K3545" s="4"/>
    </row>
    <row r="3546" spans="1:11" x14ac:dyDescent="0.25">
      <c r="A3546" s="4" t="s">
        <v>264</v>
      </c>
      <c r="B3546" s="1" t="s">
        <v>3184</v>
      </c>
      <c r="C3546" s="2"/>
      <c r="D3546" s="1" t="s">
        <v>266</v>
      </c>
      <c r="E3546" s="1">
        <v>85299049</v>
      </c>
      <c r="F3546" s="1" t="s">
        <v>266</v>
      </c>
      <c r="G3546" s="1" t="s">
        <v>3137</v>
      </c>
      <c r="H3546" s="18">
        <v>21.945</v>
      </c>
      <c r="I3546" s="19">
        <f t="shared" si="178"/>
        <v>31.35</v>
      </c>
      <c r="J3546" s="19">
        <f t="shared" si="179"/>
        <v>36.575000000000003</v>
      </c>
      <c r="K3546" s="4"/>
    </row>
    <row r="3547" spans="1:11" x14ac:dyDescent="0.25">
      <c r="A3547" s="4" t="s">
        <v>264</v>
      </c>
      <c r="B3547" s="1" t="s">
        <v>3185</v>
      </c>
      <c r="C3547" s="2"/>
      <c r="D3547" s="1" t="s">
        <v>266</v>
      </c>
      <c r="E3547" s="1">
        <v>85299049</v>
      </c>
      <c r="F3547" s="1" t="s">
        <v>266</v>
      </c>
      <c r="G3547" s="1" t="s">
        <v>3137</v>
      </c>
      <c r="H3547" s="18">
        <v>21.945</v>
      </c>
      <c r="I3547" s="19">
        <f t="shared" si="178"/>
        <v>31.35</v>
      </c>
      <c r="J3547" s="19">
        <f t="shared" si="179"/>
        <v>36.575000000000003</v>
      </c>
      <c r="K3547" s="4"/>
    </row>
    <row r="3548" spans="1:11" x14ac:dyDescent="0.25">
      <c r="A3548" s="4" t="s">
        <v>264</v>
      </c>
      <c r="B3548" s="1" t="s">
        <v>3186</v>
      </c>
      <c r="C3548" s="2"/>
      <c r="D3548" s="1" t="s">
        <v>266</v>
      </c>
      <c r="E3548" s="1">
        <v>85299049</v>
      </c>
      <c r="F3548" s="1" t="s">
        <v>266</v>
      </c>
      <c r="G3548" s="1" t="s">
        <v>3137</v>
      </c>
      <c r="H3548" s="18">
        <v>25.3</v>
      </c>
      <c r="I3548" s="19">
        <f t="shared" si="178"/>
        <v>36.142857142857146</v>
      </c>
      <c r="J3548" s="19">
        <f t="shared" si="179"/>
        <v>42.166666666666671</v>
      </c>
      <c r="K3548" s="4"/>
    </row>
    <row r="3549" spans="1:11" x14ac:dyDescent="0.25">
      <c r="A3549" s="4" t="s">
        <v>264</v>
      </c>
      <c r="B3549" s="1" t="s">
        <v>3187</v>
      </c>
      <c r="C3549" s="2"/>
      <c r="D3549" s="1" t="s">
        <v>266</v>
      </c>
      <c r="E3549" s="1">
        <v>85299049</v>
      </c>
      <c r="F3549" s="1" t="s">
        <v>266</v>
      </c>
      <c r="G3549" s="1" t="s">
        <v>3137</v>
      </c>
      <c r="H3549" s="18">
        <v>31.35</v>
      </c>
      <c r="I3549" s="19">
        <f t="shared" si="178"/>
        <v>44.785714285714292</v>
      </c>
      <c r="J3549" s="19">
        <f t="shared" si="179"/>
        <v>52.250000000000007</v>
      </c>
      <c r="K3549" s="4"/>
    </row>
    <row r="3550" spans="1:11" x14ac:dyDescent="0.25">
      <c r="A3550" s="4" t="s">
        <v>264</v>
      </c>
      <c r="B3550" s="1" t="s">
        <v>3188</v>
      </c>
      <c r="C3550" s="2"/>
      <c r="D3550" s="1" t="s">
        <v>266</v>
      </c>
      <c r="E3550" s="1">
        <v>85299049</v>
      </c>
      <c r="F3550" s="1" t="s">
        <v>266</v>
      </c>
      <c r="G3550" s="1" t="s">
        <v>3137</v>
      </c>
      <c r="H3550" s="18">
        <v>42.9</v>
      </c>
      <c r="I3550" s="19">
        <f t="shared" si="178"/>
        <v>61.285714285714285</v>
      </c>
      <c r="J3550" s="19">
        <f t="shared" si="179"/>
        <v>71.5</v>
      </c>
      <c r="K3550" s="4"/>
    </row>
    <row r="3551" spans="1:11" x14ac:dyDescent="0.25">
      <c r="A3551" s="4" t="s">
        <v>264</v>
      </c>
      <c r="B3551" s="1" t="s">
        <v>3189</v>
      </c>
      <c r="C3551" s="2"/>
      <c r="D3551" s="1" t="s">
        <v>266</v>
      </c>
      <c r="E3551" s="1">
        <v>85299049</v>
      </c>
      <c r="F3551" s="1" t="s">
        <v>266</v>
      </c>
      <c r="G3551" s="1" t="s">
        <v>3137</v>
      </c>
      <c r="H3551" s="18">
        <v>48.4</v>
      </c>
      <c r="I3551" s="19">
        <f t="shared" si="178"/>
        <v>69.142857142857139</v>
      </c>
      <c r="J3551" s="19">
        <f t="shared" si="179"/>
        <v>80.666666666666671</v>
      </c>
      <c r="K3551" s="4"/>
    </row>
    <row r="3552" spans="1:11" x14ac:dyDescent="0.25">
      <c r="A3552" s="4" t="s">
        <v>264</v>
      </c>
      <c r="B3552" s="1" t="s">
        <v>3190</v>
      </c>
      <c r="C3552" s="2"/>
      <c r="D3552" s="1" t="s">
        <v>266</v>
      </c>
      <c r="E3552" s="1">
        <v>85299049</v>
      </c>
      <c r="F3552" s="1" t="s">
        <v>266</v>
      </c>
      <c r="G3552" s="1" t="s">
        <v>3137</v>
      </c>
      <c r="H3552" s="18">
        <v>26.95</v>
      </c>
      <c r="I3552" s="19">
        <f t="shared" si="178"/>
        <v>38.5</v>
      </c>
      <c r="J3552" s="19">
        <f t="shared" si="179"/>
        <v>44.916666666666664</v>
      </c>
      <c r="K3552" s="4"/>
    </row>
    <row r="3553" spans="1:11" x14ac:dyDescent="0.25">
      <c r="A3553" s="4" t="s">
        <v>264</v>
      </c>
      <c r="B3553" s="1" t="s">
        <v>3191</v>
      </c>
      <c r="C3553" s="2"/>
      <c r="D3553" s="1" t="s">
        <v>266</v>
      </c>
      <c r="E3553" s="1">
        <v>85299049</v>
      </c>
      <c r="F3553" s="1" t="s">
        <v>266</v>
      </c>
      <c r="G3553" s="1" t="s">
        <v>3137</v>
      </c>
      <c r="H3553" s="18">
        <v>26.95</v>
      </c>
      <c r="I3553" s="19">
        <f t="shared" si="178"/>
        <v>38.5</v>
      </c>
      <c r="J3553" s="19">
        <f t="shared" si="179"/>
        <v>44.916666666666664</v>
      </c>
      <c r="K3553" s="4"/>
    </row>
    <row r="3554" spans="1:11" x14ac:dyDescent="0.25">
      <c r="A3554" s="4" t="s">
        <v>264</v>
      </c>
      <c r="B3554" s="1" t="s">
        <v>3192</v>
      </c>
      <c r="C3554" s="2"/>
      <c r="D3554" s="1" t="s">
        <v>266</v>
      </c>
      <c r="E3554" s="1">
        <v>85299049</v>
      </c>
      <c r="F3554" s="1" t="s">
        <v>266</v>
      </c>
      <c r="G3554" s="1" t="s">
        <v>3137</v>
      </c>
      <c r="H3554" s="18">
        <v>26.95</v>
      </c>
      <c r="I3554" s="19">
        <f t="shared" si="178"/>
        <v>38.5</v>
      </c>
      <c r="J3554" s="19">
        <f t="shared" si="179"/>
        <v>44.916666666666664</v>
      </c>
      <c r="K3554" s="4"/>
    </row>
    <row r="3555" spans="1:11" x14ac:dyDescent="0.25">
      <c r="A3555" s="4" t="s">
        <v>264</v>
      </c>
      <c r="B3555" s="1" t="s">
        <v>3193</v>
      </c>
      <c r="C3555" s="2"/>
      <c r="D3555" s="1" t="s">
        <v>266</v>
      </c>
      <c r="E3555" s="1">
        <v>85299049</v>
      </c>
      <c r="F3555" s="1" t="s">
        <v>266</v>
      </c>
      <c r="G3555" s="1" t="s">
        <v>3137</v>
      </c>
      <c r="H3555" s="18">
        <v>26.95</v>
      </c>
      <c r="I3555" s="19">
        <f t="shared" si="178"/>
        <v>38.5</v>
      </c>
      <c r="J3555" s="19">
        <f t="shared" si="179"/>
        <v>44.916666666666664</v>
      </c>
      <c r="K3555" s="4"/>
    </row>
    <row r="3556" spans="1:11" x14ac:dyDescent="0.25">
      <c r="A3556" s="4" t="s">
        <v>264</v>
      </c>
      <c r="B3556" s="1" t="s">
        <v>3194</v>
      </c>
      <c r="C3556" s="2"/>
      <c r="D3556" s="1" t="s">
        <v>266</v>
      </c>
      <c r="E3556" s="1">
        <v>85299049</v>
      </c>
      <c r="F3556" s="1" t="s">
        <v>266</v>
      </c>
      <c r="G3556" s="1" t="s">
        <v>3137</v>
      </c>
      <c r="H3556" s="18">
        <v>26.95</v>
      </c>
      <c r="I3556" s="19">
        <f t="shared" si="178"/>
        <v>38.5</v>
      </c>
      <c r="J3556" s="19">
        <f t="shared" si="179"/>
        <v>44.916666666666664</v>
      </c>
      <c r="K3556" s="4"/>
    </row>
    <row r="3557" spans="1:11" x14ac:dyDescent="0.25">
      <c r="A3557" s="4" t="s">
        <v>264</v>
      </c>
      <c r="B3557" s="1" t="s">
        <v>3195</v>
      </c>
      <c r="C3557" s="2"/>
      <c r="D3557" s="1" t="s">
        <v>266</v>
      </c>
      <c r="E3557" s="1">
        <v>85299049</v>
      </c>
      <c r="F3557" s="1" t="s">
        <v>266</v>
      </c>
      <c r="G3557" s="1" t="s">
        <v>3137</v>
      </c>
      <c r="H3557" s="18">
        <v>28.588999999999999</v>
      </c>
      <c r="I3557" s="19">
        <f t="shared" si="178"/>
        <v>40.841428571428573</v>
      </c>
      <c r="J3557" s="19">
        <f t="shared" si="179"/>
        <v>47.648333333333333</v>
      </c>
      <c r="K3557" s="4"/>
    </row>
    <row r="3558" spans="1:11" x14ac:dyDescent="0.25">
      <c r="A3558" s="4" t="s">
        <v>264</v>
      </c>
      <c r="B3558" s="1" t="s">
        <v>3196</v>
      </c>
      <c r="C3558" s="2"/>
      <c r="D3558" s="1" t="s">
        <v>266</v>
      </c>
      <c r="E3558" s="1">
        <v>85299049</v>
      </c>
      <c r="F3558" s="1" t="s">
        <v>266</v>
      </c>
      <c r="G3558" s="1" t="s">
        <v>3137</v>
      </c>
      <c r="H3558" s="18">
        <v>23.1</v>
      </c>
      <c r="I3558" s="19">
        <f t="shared" si="178"/>
        <v>33.000000000000007</v>
      </c>
      <c r="J3558" s="19">
        <f t="shared" si="179"/>
        <v>38.500000000000007</v>
      </c>
      <c r="K3558" s="4"/>
    </row>
    <row r="3559" spans="1:11" x14ac:dyDescent="0.25">
      <c r="A3559" s="4" t="s">
        <v>264</v>
      </c>
      <c r="B3559" s="1" t="s">
        <v>3197</v>
      </c>
      <c r="C3559" s="2"/>
      <c r="D3559" s="1" t="s">
        <v>266</v>
      </c>
      <c r="E3559" s="1">
        <v>85299049</v>
      </c>
      <c r="F3559" s="1" t="s">
        <v>266</v>
      </c>
      <c r="G3559" s="1" t="s">
        <v>3137</v>
      </c>
      <c r="H3559" s="18">
        <v>35.570056066666666</v>
      </c>
      <c r="I3559" s="19">
        <f t="shared" si="178"/>
        <v>50.814365809523814</v>
      </c>
      <c r="J3559" s="19">
        <f t="shared" si="179"/>
        <v>59.283426777777777</v>
      </c>
      <c r="K3559" s="4"/>
    </row>
    <row r="3560" spans="1:11" x14ac:dyDescent="0.25">
      <c r="A3560" s="4" t="s">
        <v>264</v>
      </c>
      <c r="B3560" s="1" t="s">
        <v>3198</v>
      </c>
      <c r="C3560" s="2"/>
      <c r="D3560" s="1" t="s">
        <v>266</v>
      </c>
      <c r="E3560" s="1">
        <v>85299049</v>
      </c>
      <c r="F3560" s="1" t="s">
        <v>266</v>
      </c>
      <c r="G3560" s="1" t="s">
        <v>3137</v>
      </c>
      <c r="H3560" s="18">
        <v>20.912400000000002</v>
      </c>
      <c r="I3560" s="19">
        <f t="shared" si="178"/>
        <v>29.874857142857149</v>
      </c>
      <c r="J3560" s="19">
        <f t="shared" si="179"/>
        <v>34.854000000000006</v>
      </c>
      <c r="K3560" s="4"/>
    </row>
    <row r="3561" spans="1:11" x14ac:dyDescent="0.25">
      <c r="A3561" s="4" t="s">
        <v>264</v>
      </c>
      <c r="B3561" s="1" t="s">
        <v>3199</v>
      </c>
      <c r="C3561" s="2"/>
      <c r="D3561" s="1" t="s">
        <v>266</v>
      </c>
      <c r="E3561" s="1">
        <v>85299049</v>
      </c>
      <c r="F3561" s="1" t="s">
        <v>266</v>
      </c>
      <c r="G3561" s="1" t="s">
        <v>3137</v>
      </c>
      <c r="H3561" s="18">
        <v>21.996746666666663</v>
      </c>
      <c r="I3561" s="19">
        <f t="shared" si="178"/>
        <v>31.423923809523806</v>
      </c>
      <c r="J3561" s="19">
        <f t="shared" si="179"/>
        <v>36.661244444444442</v>
      </c>
      <c r="K3561" s="4"/>
    </row>
    <row r="3562" spans="1:11" x14ac:dyDescent="0.25">
      <c r="A3562" s="4" t="s">
        <v>264</v>
      </c>
      <c r="B3562" s="1" t="s">
        <v>3200</v>
      </c>
      <c r="C3562" s="2"/>
      <c r="D3562" s="1" t="s">
        <v>266</v>
      </c>
      <c r="E3562" s="1">
        <v>85299049</v>
      </c>
      <c r="F3562" s="1" t="s">
        <v>266</v>
      </c>
      <c r="G3562" s="1" t="s">
        <v>3137</v>
      </c>
      <c r="H3562" s="18">
        <v>32.317999999999998</v>
      </c>
      <c r="I3562" s="19">
        <f t="shared" si="178"/>
        <v>46.168571428571425</v>
      </c>
      <c r="J3562" s="19">
        <f t="shared" si="179"/>
        <v>53.86333333333333</v>
      </c>
      <c r="K3562" s="4"/>
    </row>
    <row r="3563" spans="1:11" x14ac:dyDescent="0.25">
      <c r="A3563" s="4" t="s">
        <v>264</v>
      </c>
      <c r="B3563" s="1" t="s">
        <v>3201</v>
      </c>
      <c r="C3563" s="2"/>
      <c r="D3563" s="1" t="s">
        <v>266</v>
      </c>
      <c r="E3563" s="1">
        <v>85299049</v>
      </c>
      <c r="F3563" s="1" t="s">
        <v>266</v>
      </c>
      <c r="G3563" s="1" t="s">
        <v>3137</v>
      </c>
      <c r="H3563" s="18">
        <v>40.807063200000002</v>
      </c>
      <c r="I3563" s="19">
        <f t="shared" si="178"/>
        <v>58.295804571428576</v>
      </c>
      <c r="J3563" s="19">
        <f t="shared" ref="J3563:J3594" si="180">H3563/0.6</f>
        <v>68.011772000000008</v>
      </c>
      <c r="K3563" s="4"/>
    </row>
    <row r="3564" spans="1:11" x14ac:dyDescent="0.25">
      <c r="A3564" s="4" t="s">
        <v>264</v>
      </c>
      <c r="B3564" s="1" t="s">
        <v>3202</v>
      </c>
      <c r="C3564" s="2"/>
      <c r="D3564" s="1" t="s">
        <v>266</v>
      </c>
      <c r="E3564" s="1">
        <v>85299049</v>
      </c>
      <c r="F3564" s="1" t="s">
        <v>266</v>
      </c>
      <c r="G3564" s="1" t="s">
        <v>3137</v>
      </c>
      <c r="H3564" s="18">
        <v>43.122143333333327</v>
      </c>
      <c r="I3564" s="19">
        <f t="shared" si="178"/>
        <v>61.603061904761901</v>
      </c>
      <c r="J3564" s="19">
        <f t="shared" si="180"/>
        <v>71.870238888888878</v>
      </c>
      <c r="K3564" s="4"/>
    </row>
    <row r="3565" spans="1:11" x14ac:dyDescent="0.25">
      <c r="A3565" s="4" t="s">
        <v>264</v>
      </c>
      <c r="B3565" s="1" t="s">
        <v>3203</v>
      </c>
      <c r="C3565" s="2"/>
      <c r="D3565" s="1" t="s">
        <v>266</v>
      </c>
      <c r="E3565" s="1">
        <v>85299049</v>
      </c>
      <c r="F3565" s="1" t="s">
        <v>266</v>
      </c>
      <c r="G3565" s="1" t="s">
        <v>3137</v>
      </c>
      <c r="H3565" s="18">
        <v>28.82</v>
      </c>
      <c r="I3565" s="19">
        <f t="shared" si="178"/>
        <v>41.171428571428578</v>
      </c>
      <c r="J3565" s="19">
        <f t="shared" si="180"/>
        <v>48.033333333333339</v>
      </c>
      <c r="K3565" s="4"/>
    </row>
    <row r="3566" spans="1:11" x14ac:dyDescent="0.25">
      <c r="A3566" s="4" t="s">
        <v>264</v>
      </c>
      <c r="B3566" s="1" t="s">
        <v>3204</v>
      </c>
      <c r="C3566" s="2"/>
      <c r="D3566" s="1" t="s">
        <v>266</v>
      </c>
      <c r="E3566" s="1">
        <v>85299049</v>
      </c>
      <c r="F3566" s="1" t="s">
        <v>266</v>
      </c>
      <c r="G3566" s="1" t="s">
        <v>3137</v>
      </c>
      <c r="H3566" s="18">
        <v>36.306249999999999</v>
      </c>
      <c r="I3566" s="19">
        <f t="shared" si="178"/>
        <v>51.866071428571431</v>
      </c>
      <c r="J3566" s="19">
        <f t="shared" si="180"/>
        <v>60.510416666666664</v>
      </c>
      <c r="K3566" s="4"/>
    </row>
    <row r="3567" spans="1:11" x14ac:dyDescent="0.25">
      <c r="A3567" s="4" t="s">
        <v>264</v>
      </c>
      <c r="B3567" s="1" t="s">
        <v>3205</v>
      </c>
      <c r="C3567" s="2"/>
      <c r="D3567" s="1" t="s">
        <v>266</v>
      </c>
      <c r="E3567" s="1">
        <v>85299049</v>
      </c>
      <c r="F3567" s="1" t="s">
        <v>266</v>
      </c>
      <c r="G3567" s="1" t="s">
        <v>3137</v>
      </c>
      <c r="H3567" s="18">
        <v>38.107040000000005</v>
      </c>
      <c r="I3567" s="19">
        <f t="shared" si="178"/>
        <v>54.43862857142858</v>
      </c>
      <c r="J3567" s="19">
        <f t="shared" si="180"/>
        <v>63.511733333333346</v>
      </c>
      <c r="K3567" s="4"/>
    </row>
    <row r="3568" spans="1:11" x14ac:dyDescent="0.25">
      <c r="A3568" s="4" t="s">
        <v>264</v>
      </c>
      <c r="B3568" s="1" t="s">
        <v>3206</v>
      </c>
      <c r="C3568" s="2"/>
      <c r="D3568" s="1" t="s">
        <v>266</v>
      </c>
      <c r="E3568" s="1">
        <v>85299049</v>
      </c>
      <c r="F3568" s="1" t="s">
        <v>266</v>
      </c>
      <c r="G3568" s="1" t="s">
        <v>3137</v>
      </c>
      <c r="H3568" s="18">
        <v>2.97</v>
      </c>
      <c r="I3568" s="19">
        <f t="shared" si="178"/>
        <v>4.2428571428571438</v>
      </c>
      <c r="J3568" s="19">
        <f t="shared" si="180"/>
        <v>4.95</v>
      </c>
      <c r="K3568" s="4"/>
    </row>
    <row r="3569" spans="1:11" x14ac:dyDescent="0.25">
      <c r="A3569" s="4" t="s">
        <v>264</v>
      </c>
      <c r="B3569" s="1" t="s">
        <v>3207</v>
      </c>
      <c r="C3569" s="2"/>
      <c r="D3569" s="1" t="s">
        <v>266</v>
      </c>
      <c r="E3569" s="1">
        <v>85299049</v>
      </c>
      <c r="F3569" s="1" t="s">
        <v>266</v>
      </c>
      <c r="G3569" s="1" t="s">
        <v>3137</v>
      </c>
      <c r="H3569" s="18">
        <v>3.2230000000000003</v>
      </c>
      <c r="I3569" s="19">
        <f t="shared" si="178"/>
        <v>4.604285714285715</v>
      </c>
      <c r="J3569" s="19">
        <f t="shared" si="180"/>
        <v>5.371666666666667</v>
      </c>
      <c r="K3569" s="4"/>
    </row>
    <row r="3570" spans="1:11" x14ac:dyDescent="0.25">
      <c r="A3570" s="4" t="s">
        <v>264</v>
      </c>
      <c r="B3570" s="1" t="s">
        <v>3208</v>
      </c>
      <c r="C3570" s="2">
        <v>0.2</v>
      </c>
      <c r="D3570" s="1" t="s">
        <v>266</v>
      </c>
      <c r="E3570" s="1">
        <v>85299049</v>
      </c>
      <c r="F3570" s="1" t="s">
        <v>266</v>
      </c>
      <c r="G3570" s="1" t="s">
        <v>3137</v>
      </c>
      <c r="H3570" s="18">
        <v>3.2230000000000003</v>
      </c>
      <c r="I3570" s="19">
        <f t="shared" si="178"/>
        <v>4.604285714285715</v>
      </c>
      <c r="J3570" s="19">
        <f t="shared" si="180"/>
        <v>5.371666666666667</v>
      </c>
      <c r="K3570" s="4"/>
    </row>
    <row r="3571" spans="1:11" x14ac:dyDescent="0.25">
      <c r="A3571" s="4" t="s">
        <v>264</v>
      </c>
      <c r="B3571" s="1" t="s">
        <v>3209</v>
      </c>
      <c r="C3571" s="2"/>
      <c r="D3571" s="1" t="s">
        <v>266</v>
      </c>
      <c r="E3571" s="1">
        <v>85299049</v>
      </c>
      <c r="F3571" s="1" t="s">
        <v>266</v>
      </c>
      <c r="G3571" s="1" t="s">
        <v>3137</v>
      </c>
      <c r="H3571" s="18">
        <v>4.3010000000000002</v>
      </c>
      <c r="I3571" s="19">
        <f t="shared" si="178"/>
        <v>6.144285714285715</v>
      </c>
      <c r="J3571" s="19">
        <f t="shared" si="180"/>
        <v>7.1683333333333339</v>
      </c>
      <c r="K3571" s="4"/>
    </row>
    <row r="3572" spans="1:11" x14ac:dyDescent="0.25">
      <c r="A3572" s="4" t="s">
        <v>264</v>
      </c>
      <c r="B3572" s="1" t="s">
        <v>3210</v>
      </c>
      <c r="C3572" s="2"/>
      <c r="D3572" s="1" t="s">
        <v>266</v>
      </c>
      <c r="E3572" s="1">
        <v>85299049</v>
      </c>
      <c r="F3572" s="1" t="s">
        <v>266</v>
      </c>
      <c r="G3572" s="1" t="s">
        <v>3137</v>
      </c>
      <c r="H3572" s="18">
        <v>3.7730000000000001</v>
      </c>
      <c r="I3572" s="19">
        <f t="shared" si="178"/>
        <v>5.3900000000000006</v>
      </c>
      <c r="J3572" s="19">
        <f t="shared" si="180"/>
        <v>6.288333333333334</v>
      </c>
      <c r="K3572" s="4"/>
    </row>
    <row r="3573" spans="1:11" x14ac:dyDescent="0.25">
      <c r="A3573" s="4" t="s">
        <v>264</v>
      </c>
      <c r="B3573" s="1" t="s">
        <v>3211</v>
      </c>
      <c r="C3573" s="2"/>
      <c r="D3573" s="1" t="s">
        <v>266</v>
      </c>
      <c r="E3573" s="1">
        <v>85299049</v>
      </c>
      <c r="F3573" s="1" t="s">
        <v>266</v>
      </c>
      <c r="G3573" s="1" t="s">
        <v>3137</v>
      </c>
      <c r="H3573" s="18">
        <v>4.3010000000000002</v>
      </c>
      <c r="I3573" s="19">
        <f t="shared" si="178"/>
        <v>6.144285714285715</v>
      </c>
      <c r="J3573" s="19">
        <f t="shared" si="180"/>
        <v>7.1683333333333339</v>
      </c>
      <c r="K3573" s="4"/>
    </row>
    <row r="3574" spans="1:11" x14ac:dyDescent="0.25">
      <c r="A3574" s="4" t="s">
        <v>264</v>
      </c>
      <c r="B3574" s="1" t="s">
        <v>3212</v>
      </c>
      <c r="C3574" s="2"/>
      <c r="D3574" s="1" t="s">
        <v>266</v>
      </c>
      <c r="E3574" s="1">
        <v>85299049</v>
      </c>
      <c r="F3574" s="1" t="s">
        <v>266</v>
      </c>
      <c r="G3574" s="1" t="s">
        <v>3137</v>
      </c>
      <c r="H3574" s="18">
        <v>3.7730000000000001</v>
      </c>
      <c r="I3574" s="19">
        <f t="shared" si="178"/>
        <v>5.3900000000000006</v>
      </c>
      <c r="J3574" s="19">
        <f t="shared" si="180"/>
        <v>6.288333333333334</v>
      </c>
      <c r="K3574" s="4"/>
    </row>
    <row r="3575" spans="1:11" x14ac:dyDescent="0.25">
      <c r="A3575" s="4" t="s">
        <v>264</v>
      </c>
      <c r="B3575" s="1" t="s">
        <v>3213</v>
      </c>
      <c r="C3575" s="2"/>
      <c r="D3575" s="1" t="s">
        <v>266</v>
      </c>
      <c r="E3575" s="1">
        <v>85299049</v>
      </c>
      <c r="F3575" s="1" t="s">
        <v>266</v>
      </c>
      <c r="G3575" s="1" t="s">
        <v>3137</v>
      </c>
      <c r="H3575" s="18">
        <v>4.1846099666666658</v>
      </c>
      <c r="I3575" s="19">
        <f t="shared" si="178"/>
        <v>5.9780142380952377</v>
      </c>
      <c r="J3575" s="19">
        <f t="shared" si="180"/>
        <v>6.9743499444444437</v>
      </c>
      <c r="K3575" s="4"/>
    </row>
    <row r="3576" spans="1:11" x14ac:dyDescent="0.25">
      <c r="A3576" s="4" t="s">
        <v>264</v>
      </c>
      <c r="B3576" s="1" t="s">
        <v>3214</v>
      </c>
      <c r="C3576" s="2"/>
      <c r="D3576" s="1" t="s">
        <v>266</v>
      </c>
      <c r="E3576" s="1">
        <v>85299049</v>
      </c>
      <c r="F3576" s="1" t="s">
        <v>266</v>
      </c>
      <c r="G3576" s="1" t="s">
        <v>3137</v>
      </c>
      <c r="H3576" s="18">
        <v>4.3010000000000002</v>
      </c>
      <c r="I3576" s="19">
        <f t="shared" si="178"/>
        <v>6.144285714285715</v>
      </c>
      <c r="J3576" s="19">
        <f t="shared" si="180"/>
        <v>7.1683333333333339</v>
      </c>
      <c r="K3576" s="4"/>
    </row>
    <row r="3577" spans="1:11" x14ac:dyDescent="0.25">
      <c r="A3577" s="4" t="s">
        <v>264</v>
      </c>
      <c r="B3577" s="1" t="s">
        <v>3215</v>
      </c>
      <c r="C3577" s="2"/>
      <c r="D3577" s="1" t="s">
        <v>266</v>
      </c>
      <c r="E3577" s="1">
        <v>85299049</v>
      </c>
      <c r="F3577" s="1" t="s">
        <v>266</v>
      </c>
      <c r="G3577" s="1" t="s">
        <v>3137</v>
      </c>
      <c r="H3577" s="18">
        <v>3.6079999999999997</v>
      </c>
      <c r="I3577" s="19">
        <f t="shared" si="178"/>
        <v>5.1542857142857139</v>
      </c>
      <c r="J3577" s="19">
        <f t="shared" si="180"/>
        <v>6.0133333333333328</v>
      </c>
      <c r="K3577" s="4"/>
    </row>
    <row r="3578" spans="1:11" x14ac:dyDescent="0.25">
      <c r="A3578" s="4" t="s">
        <v>264</v>
      </c>
      <c r="B3578" s="1" t="s">
        <v>3216</v>
      </c>
      <c r="C3578" s="2"/>
      <c r="D3578" s="1" t="s">
        <v>266</v>
      </c>
      <c r="E3578" s="1">
        <v>85299049</v>
      </c>
      <c r="F3578" s="1" t="s">
        <v>266</v>
      </c>
      <c r="G3578" s="1" t="s">
        <v>3137</v>
      </c>
      <c r="H3578" s="18">
        <v>7.37</v>
      </c>
      <c r="I3578" s="19">
        <f t="shared" si="178"/>
        <v>10.52857142857143</v>
      </c>
      <c r="J3578" s="19">
        <f t="shared" si="180"/>
        <v>12.283333333333333</v>
      </c>
      <c r="K3578" s="4"/>
    </row>
    <row r="3579" spans="1:11" x14ac:dyDescent="0.25">
      <c r="A3579" s="4" t="s">
        <v>264</v>
      </c>
      <c r="B3579" s="1" t="s">
        <v>3217</v>
      </c>
      <c r="C3579" s="2"/>
      <c r="D3579" s="1" t="s">
        <v>266</v>
      </c>
      <c r="E3579" s="1">
        <v>85299049</v>
      </c>
      <c r="F3579" s="1" t="s">
        <v>266</v>
      </c>
      <c r="G3579" s="1" t="s">
        <v>3137</v>
      </c>
      <c r="H3579" s="18">
        <v>6.7405699666666665</v>
      </c>
      <c r="I3579" s="19">
        <f t="shared" si="178"/>
        <v>9.6293856666666677</v>
      </c>
      <c r="J3579" s="19">
        <f t="shared" si="180"/>
        <v>11.234283277777777</v>
      </c>
      <c r="K3579" s="4"/>
    </row>
    <row r="3580" spans="1:11" x14ac:dyDescent="0.25">
      <c r="A3580" s="4" t="s">
        <v>264</v>
      </c>
      <c r="B3580" s="1" t="s">
        <v>3218</v>
      </c>
      <c r="C3580" s="2"/>
      <c r="D3580" s="1" t="s">
        <v>266</v>
      </c>
      <c r="E3580" s="1">
        <v>85299049</v>
      </c>
      <c r="F3580" s="1" t="s">
        <v>266</v>
      </c>
      <c r="G3580" s="1" t="s">
        <v>3137</v>
      </c>
      <c r="H3580" s="18">
        <v>6.9775771666666664</v>
      </c>
      <c r="I3580" s="19">
        <f t="shared" si="178"/>
        <v>9.9679673809523806</v>
      </c>
      <c r="J3580" s="19">
        <f t="shared" si="180"/>
        <v>11.629295277777778</v>
      </c>
      <c r="K3580" s="4"/>
    </row>
    <row r="3581" spans="1:11" x14ac:dyDescent="0.25">
      <c r="A3581" s="4" t="s">
        <v>264</v>
      </c>
      <c r="B3581" s="1" t="s">
        <v>3219</v>
      </c>
      <c r="C3581" s="2">
        <v>0.18</v>
      </c>
      <c r="D3581" s="1" t="s">
        <v>266</v>
      </c>
      <c r="E3581" s="1">
        <v>85299049</v>
      </c>
      <c r="F3581" s="1" t="s">
        <v>266</v>
      </c>
      <c r="G3581" s="1" t="s">
        <v>3137</v>
      </c>
      <c r="H3581" s="18">
        <v>7.1475872333333337</v>
      </c>
      <c r="I3581" s="19">
        <f t="shared" ref="I3581:I3644" si="181">H3581/0.7</f>
        <v>10.210838904761905</v>
      </c>
      <c r="J3581" s="19">
        <f t="shared" si="180"/>
        <v>11.91264538888889</v>
      </c>
      <c r="K3581" s="4"/>
    </row>
    <row r="3582" spans="1:11" x14ac:dyDescent="0.25">
      <c r="A3582" s="4" t="s">
        <v>264</v>
      </c>
      <c r="B3582" s="1" t="s">
        <v>3220</v>
      </c>
      <c r="C3582" s="1">
        <v>0.16</v>
      </c>
      <c r="D3582" s="1" t="s">
        <v>266</v>
      </c>
      <c r="E3582" s="1">
        <v>85299049</v>
      </c>
      <c r="F3582" s="1" t="s">
        <v>266</v>
      </c>
      <c r="G3582" s="1" t="s">
        <v>3137</v>
      </c>
      <c r="H3582" s="18">
        <v>7.3425760000000002</v>
      </c>
      <c r="I3582" s="19">
        <f t="shared" si="181"/>
        <v>10.489394285714287</v>
      </c>
      <c r="J3582" s="19">
        <f t="shared" si="180"/>
        <v>12.237626666666667</v>
      </c>
      <c r="K3582" s="4"/>
    </row>
    <row r="3583" spans="1:11" x14ac:dyDescent="0.25">
      <c r="A3583" s="4" t="s">
        <v>264</v>
      </c>
      <c r="B3583" s="1" t="s">
        <v>3221</v>
      </c>
      <c r="C3583" s="1">
        <v>0.18</v>
      </c>
      <c r="D3583" s="1" t="s">
        <v>266</v>
      </c>
      <c r="E3583" s="1">
        <v>85299049</v>
      </c>
      <c r="F3583" s="1" t="s">
        <v>266</v>
      </c>
      <c r="G3583" s="1" t="s">
        <v>3137</v>
      </c>
      <c r="H3583" s="18">
        <v>7.5129733333333339</v>
      </c>
      <c r="I3583" s="19">
        <f t="shared" si="181"/>
        <v>10.732819047619049</v>
      </c>
      <c r="J3583" s="19">
        <f t="shared" si="180"/>
        <v>12.521622222222224</v>
      </c>
      <c r="K3583" s="4"/>
    </row>
    <row r="3584" spans="1:11" x14ac:dyDescent="0.25">
      <c r="A3584" s="4" t="s">
        <v>264</v>
      </c>
      <c r="B3584" s="1" t="s">
        <v>3222</v>
      </c>
      <c r="C3584" s="2"/>
      <c r="D3584" s="1" t="s">
        <v>266</v>
      </c>
      <c r="E3584" s="1">
        <v>85299049</v>
      </c>
      <c r="F3584" s="1" t="s">
        <v>266</v>
      </c>
      <c r="G3584" s="1" t="s">
        <v>3137</v>
      </c>
      <c r="H3584" s="18">
        <v>6.5401594666666671</v>
      </c>
      <c r="I3584" s="19">
        <f t="shared" si="181"/>
        <v>9.3430849523809538</v>
      </c>
      <c r="J3584" s="19">
        <f t="shared" si="180"/>
        <v>10.900265777777779</v>
      </c>
      <c r="K3584" s="4"/>
    </row>
    <row r="3585" spans="1:11" x14ac:dyDescent="0.25">
      <c r="A3585" s="4" t="s">
        <v>264</v>
      </c>
      <c r="B3585" s="1" t="s">
        <v>3223</v>
      </c>
      <c r="C3585" s="2"/>
      <c r="D3585" s="1" t="s">
        <v>266</v>
      </c>
      <c r="E3585" s="1">
        <v>85299049</v>
      </c>
      <c r="F3585" s="1" t="s">
        <v>266</v>
      </c>
      <c r="G3585" s="1" t="s">
        <v>3137</v>
      </c>
      <c r="H3585" s="18">
        <v>5.3789999999999996</v>
      </c>
      <c r="I3585" s="19">
        <f t="shared" si="181"/>
        <v>7.6842857142857142</v>
      </c>
      <c r="J3585" s="19">
        <f t="shared" si="180"/>
        <v>8.9649999999999999</v>
      </c>
      <c r="K3585" s="4"/>
    </row>
    <row r="3586" spans="1:11" x14ac:dyDescent="0.25">
      <c r="A3586" s="4" t="s">
        <v>264</v>
      </c>
      <c r="B3586" s="1" t="s">
        <v>3224</v>
      </c>
      <c r="C3586" s="2"/>
      <c r="D3586" s="1" t="s">
        <v>266</v>
      </c>
      <c r="E3586" s="1">
        <v>85299049</v>
      </c>
      <c r="F3586" s="1" t="s">
        <v>266</v>
      </c>
      <c r="G3586" s="1" t="s">
        <v>3137</v>
      </c>
      <c r="H3586" s="18">
        <v>5.3789999999999996</v>
      </c>
      <c r="I3586" s="19">
        <f t="shared" si="181"/>
        <v>7.6842857142857142</v>
      </c>
      <c r="J3586" s="19">
        <f t="shared" si="180"/>
        <v>8.9649999999999999</v>
      </c>
      <c r="K3586" s="4"/>
    </row>
    <row r="3587" spans="1:11" x14ac:dyDescent="0.25">
      <c r="A3587" s="4" t="s">
        <v>264</v>
      </c>
      <c r="B3587" s="1" t="s">
        <v>3225</v>
      </c>
      <c r="C3587" s="2"/>
      <c r="D3587" s="1" t="s">
        <v>266</v>
      </c>
      <c r="E3587" s="1">
        <v>85299049</v>
      </c>
      <c r="F3587" s="1" t="s">
        <v>266</v>
      </c>
      <c r="G3587" s="1" t="s">
        <v>3137</v>
      </c>
      <c r="H3587" s="18">
        <v>5.3789999999999996</v>
      </c>
      <c r="I3587" s="19">
        <f t="shared" si="181"/>
        <v>7.6842857142857142</v>
      </c>
      <c r="J3587" s="19">
        <f t="shared" si="180"/>
        <v>8.9649999999999999</v>
      </c>
      <c r="K3587" s="4"/>
    </row>
    <row r="3588" spans="1:11" x14ac:dyDescent="0.25">
      <c r="A3588" s="4" t="s">
        <v>264</v>
      </c>
      <c r="B3588" s="1" t="s">
        <v>3226</v>
      </c>
      <c r="C3588" s="2"/>
      <c r="D3588" s="1" t="s">
        <v>266</v>
      </c>
      <c r="E3588" s="1">
        <v>85299049</v>
      </c>
      <c r="F3588" s="1" t="s">
        <v>266</v>
      </c>
      <c r="G3588" s="1" t="s">
        <v>3137</v>
      </c>
      <c r="H3588" s="18">
        <v>5.3789999999999996</v>
      </c>
      <c r="I3588" s="19">
        <f t="shared" si="181"/>
        <v>7.6842857142857142</v>
      </c>
      <c r="J3588" s="19">
        <f t="shared" si="180"/>
        <v>8.9649999999999999</v>
      </c>
      <c r="K3588" s="4"/>
    </row>
    <row r="3589" spans="1:11" x14ac:dyDescent="0.25">
      <c r="A3589" s="4" t="s">
        <v>264</v>
      </c>
      <c r="B3589" s="1" t="s">
        <v>3227</v>
      </c>
      <c r="C3589" s="2"/>
      <c r="D3589" s="1" t="s">
        <v>266</v>
      </c>
      <c r="E3589" s="1">
        <v>85299049</v>
      </c>
      <c r="F3589" s="1" t="s">
        <v>266</v>
      </c>
      <c r="G3589" s="1" t="s">
        <v>3137</v>
      </c>
      <c r="H3589" s="18">
        <v>5.3789999999999996</v>
      </c>
      <c r="I3589" s="19">
        <f t="shared" si="181"/>
        <v>7.6842857142857142</v>
      </c>
      <c r="J3589" s="19">
        <f t="shared" si="180"/>
        <v>8.9649999999999999</v>
      </c>
      <c r="K3589" s="4"/>
    </row>
    <row r="3590" spans="1:11" x14ac:dyDescent="0.25">
      <c r="A3590" s="4" t="s">
        <v>264</v>
      </c>
      <c r="B3590" s="1" t="s">
        <v>3228</v>
      </c>
      <c r="C3590" s="2"/>
      <c r="D3590" s="1" t="s">
        <v>266</v>
      </c>
      <c r="E3590" s="1">
        <v>85299049</v>
      </c>
      <c r="F3590" s="1" t="s">
        <v>266</v>
      </c>
      <c r="G3590" s="1" t="s">
        <v>3137</v>
      </c>
      <c r="H3590" s="18">
        <v>5.3789999999999996</v>
      </c>
      <c r="I3590" s="19">
        <f t="shared" si="181"/>
        <v>7.6842857142857142</v>
      </c>
      <c r="J3590" s="19">
        <f t="shared" si="180"/>
        <v>8.9649999999999999</v>
      </c>
      <c r="K3590" s="4"/>
    </row>
    <row r="3591" spans="1:11" x14ac:dyDescent="0.25">
      <c r="A3591" s="4" t="s">
        <v>264</v>
      </c>
      <c r="B3591" s="1" t="s">
        <v>3229</v>
      </c>
      <c r="C3591" s="2"/>
      <c r="D3591" s="1" t="s">
        <v>266</v>
      </c>
      <c r="E3591" s="1">
        <v>85299049</v>
      </c>
      <c r="F3591" s="1" t="s">
        <v>266</v>
      </c>
      <c r="G3591" s="1" t="s">
        <v>3137</v>
      </c>
      <c r="H3591" s="18">
        <v>5.3789999999999996</v>
      </c>
      <c r="I3591" s="19">
        <f t="shared" si="181"/>
        <v>7.6842857142857142</v>
      </c>
      <c r="J3591" s="19">
        <f t="shared" si="180"/>
        <v>8.9649999999999999</v>
      </c>
      <c r="K3591" s="4"/>
    </row>
    <row r="3592" spans="1:11" x14ac:dyDescent="0.25">
      <c r="A3592" s="4" t="s">
        <v>264</v>
      </c>
      <c r="B3592" s="1" t="s">
        <v>3230</v>
      </c>
      <c r="C3592" s="2"/>
      <c r="D3592" s="1" t="s">
        <v>266</v>
      </c>
      <c r="E3592" s="1">
        <v>85299049</v>
      </c>
      <c r="F3592" s="1" t="s">
        <v>266</v>
      </c>
      <c r="G3592" s="1" t="s">
        <v>3137</v>
      </c>
      <c r="H3592" s="18">
        <v>3.7730000000000001</v>
      </c>
      <c r="I3592" s="19">
        <f t="shared" si="181"/>
        <v>5.3900000000000006</v>
      </c>
      <c r="J3592" s="19">
        <f t="shared" si="180"/>
        <v>6.288333333333334</v>
      </c>
      <c r="K3592" s="4"/>
    </row>
    <row r="3593" spans="1:11" x14ac:dyDescent="0.25">
      <c r="A3593" s="4" t="s">
        <v>264</v>
      </c>
      <c r="B3593" s="1" t="s">
        <v>3231</v>
      </c>
      <c r="C3593" s="2"/>
      <c r="D3593" s="1" t="s">
        <v>266</v>
      </c>
      <c r="E3593" s="1">
        <v>85299049</v>
      </c>
      <c r="F3593" s="1" t="s">
        <v>266</v>
      </c>
      <c r="G3593" s="1" t="s">
        <v>3137</v>
      </c>
      <c r="H3593" s="18">
        <v>4.851</v>
      </c>
      <c r="I3593" s="19">
        <f t="shared" si="181"/>
        <v>6.9300000000000006</v>
      </c>
      <c r="J3593" s="19">
        <f t="shared" si="180"/>
        <v>8.0850000000000009</v>
      </c>
      <c r="K3593" s="4"/>
    </row>
    <row r="3594" spans="1:11" x14ac:dyDescent="0.25">
      <c r="A3594" s="4" t="s">
        <v>264</v>
      </c>
      <c r="B3594" s="1" t="s">
        <v>3232</v>
      </c>
      <c r="C3594" s="2"/>
      <c r="D3594" s="1" t="s">
        <v>266</v>
      </c>
      <c r="E3594" s="1">
        <v>85299049</v>
      </c>
      <c r="F3594" s="1" t="s">
        <v>266</v>
      </c>
      <c r="G3594" s="1" t="s">
        <v>3137</v>
      </c>
      <c r="H3594" s="18">
        <v>4.851</v>
      </c>
      <c r="I3594" s="19">
        <f t="shared" si="181"/>
        <v>6.9300000000000006</v>
      </c>
      <c r="J3594" s="19">
        <f t="shared" si="180"/>
        <v>8.0850000000000009</v>
      </c>
      <c r="K3594" s="4"/>
    </row>
    <row r="3595" spans="1:11" x14ac:dyDescent="0.25">
      <c r="A3595" s="4" t="s">
        <v>264</v>
      </c>
      <c r="B3595" s="1" t="s">
        <v>3233</v>
      </c>
      <c r="C3595" s="2"/>
      <c r="D3595" s="1" t="s">
        <v>266</v>
      </c>
      <c r="E3595" s="1">
        <v>85299049</v>
      </c>
      <c r="F3595" s="1" t="s">
        <v>266</v>
      </c>
      <c r="G3595" s="1" t="s">
        <v>3137</v>
      </c>
      <c r="H3595" s="18">
        <v>80.849999999999994</v>
      </c>
      <c r="I3595" s="19">
        <f t="shared" si="181"/>
        <v>115.5</v>
      </c>
      <c r="J3595" s="19">
        <f t="shared" ref="J3595:J3626" si="182">H3595/0.6</f>
        <v>134.75</v>
      </c>
      <c r="K3595" s="4"/>
    </row>
    <row r="3596" spans="1:11" x14ac:dyDescent="0.25">
      <c r="A3596" s="4" t="s">
        <v>264</v>
      </c>
      <c r="B3596" s="1" t="s">
        <v>3234</v>
      </c>
      <c r="C3596" s="2"/>
      <c r="D3596" s="1" t="s">
        <v>266</v>
      </c>
      <c r="E3596" s="1">
        <v>85299049</v>
      </c>
      <c r="F3596" s="1" t="s">
        <v>266</v>
      </c>
      <c r="G3596" s="1" t="s">
        <v>3137</v>
      </c>
      <c r="H3596" s="18">
        <v>80.849999999999994</v>
      </c>
      <c r="I3596" s="19">
        <f t="shared" si="181"/>
        <v>115.5</v>
      </c>
      <c r="J3596" s="19">
        <f t="shared" si="182"/>
        <v>134.75</v>
      </c>
      <c r="K3596" s="4"/>
    </row>
    <row r="3597" spans="1:11" x14ac:dyDescent="0.25">
      <c r="A3597" s="4" t="s">
        <v>264</v>
      </c>
      <c r="B3597" s="1" t="s">
        <v>3235</v>
      </c>
      <c r="C3597" s="2"/>
      <c r="D3597" s="1" t="s">
        <v>266</v>
      </c>
      <c r="E3597" s="1">
        <v>85299049</v>
      </c>
      <c r="F3597" s="1" t="s">
        <v>266</v>
      </c>
      <c r="G3597" s="1" t="s">
        <v>3137</v>
      </c>
      <c r="H3597" s="18">
        <v>8.6129999999999995</v>
      </c>
      <c r="I3597" s="19">
        <f t="shared" si="181"/>
        <v>12.304285714285715</v>
      </c>
      <c r="J3597" s="19">
        <f t="shared" si="182"/>
        <v>14.355</v>
      </c>
      <c r="K3597" s="4"/>
    </row>
    <row r="3598" spans="1:11" x14ac:dyDescent="0.25">
      <c r="A3598" s="4" t="s">
        <v>264</v>
      </c>
      <c r="B3598" s="1" t="s">
        <v>3236</v>
      </c>
      <c r="C3598" s="2"/>
      <c r="D3598" s="1" t="s">
        <v>266</v>
      </c>
      <c r="E3598" s="1">
        <v>85299049</v>
      </c>
      <c r="F3598" s="1" t="s">
        <v>266</v>
      </c>
      <c r="G3598" s="1" t="s">
        <v>3137</v>
      </c>
      <c r="H3598" s="18">
        <v>8.6129999999999995</v>
      </c>
      <c r="I3598" s="19">
        <f t="shared" si="181"/>
        <v>12.304285714285715</v>
      </c>
      <c r="J3598" s="19">
        <f t="shared" si="182"/>
        <v>14.355</v>
      </c>
      <c r="K3598" s="4"/>
    </row>
    <row r="3599" spans="1:11" x14ac:dyDescent="0.25">
      <c r="A3599" s="4" t="s">
        <v>264</v>
      </c>
      <c r="B3599" s="1" t="s">
        <v>3237</v>
      </c>
      <c r="C3599" s="2"/>
      <c r="D3599" s="1" t="s">
        <v>266</v>
      </c>
      <c r="E3599" s="1">
        <v>85299049</v>
      </c>
      <c r="F3599" s="1" t="s">
        <v>266</v>
      </c>
      <c r="G3599" s="1" t="s">
        <v>3137</v>
      </c>
      <c r="H3599" s="18">
        <v>4.3010000000000002</v>
      </c>
      <c r="I3599" s="19">
        <f t="shared" si="181"/>
        <v>6.144285714285715</v>
      </c>
      <c r="J3599" s="19">
        <f t="shared" si="182"/>
        <v>7.1683333333333339</v>
      </c>
      <c r="K3599" s="4"/>
    </row>
    <row r="3600" spans="1:11" x14ac:dyDescent="0.25">
      <c r="A3600" s="4" t="s">
        <v>264</v>
      </c>
      <c r="B3600" s="1" t="s">
        <v>3238</v>
      </c>
      <c r="C3600" s="2"/>
      <c r="D3600" s="1" t="s">
        <v>266</v>
      </c>
      <c r="E3600" s="1">
        <v>85299049</v>
      </c>
      <c r="F3600" s="1" t="s">
        <v>266</v>
      </c>
      <c r="G3600" s="1" t="s">
        <v>3137</v>
      </c>
      <c r="H3600" s="18">
        <v>4.3010000000000002</v>
      </c>
      <c r="I3600" s="19">
        <f t="shared" si="181"/>
        <v>6.144285714285715</v>
      </c>
      <c r="J3600" s="19">
        <f t="shared" si="182"/>
        <v>7.1683333333333339</v>
      </c>
      <c r="K3600" s="4"/>
    </row>
    <row r="3601" spans="1:11" x14ac:dyDescent="0.25">
      <c r="A3601" s="4" t="s">
        <v>264</v>
      </c>
      <c r="B3601" s="1" t="s">
        <v>3239</v>
      </c>
      <c r="C3601" s="2"/>
      <c r="D3601" s="1" t="s">
        <v>266</v>
      </c>
      <c r="E3601" s="1">
        <v>85299049</v>
      </c>
      <c r="F3601" s="1" t="s">
        <v>266</v>
      </c>
      <c r="G3601" s="1" t="s">
        <v>3137</v>
      </c>
      <c r="H3601" s="18">
        <v>4.3010000000000002</v>
      </c>
      <c r="I3601" s="19">
        <f t="shared" si="181"/>
        <v>6.144285714285715</v>
      </c>
      <c r="J3601" s="19">
        <f t="shared" si="182"/>
        <v>7.1683333333333339</v>
      </c>
      <c r="K3601" s="4"/>
    </row>
    <row r="3602" spans="1:11" x14ac:dyDescent="0.25">
      <c r="A3602" s="4" t="s">
        <v>264</v>
      </c>
      <c r="B3602" s="1" t="s">
        <v>3240</v>
      </c>
      <c r="C3602" s="2"/>
      <c r="D3602" s="1" t="s">
        <v>266</v>
      </c>
      <c r="E3602" s="1">
        <v>85299049</v>
      </c>
      <c r="F3602" s="1" t="s">
        <v>266</v>
      </c>
      <c r="G3602" s="1" t="s">
        <v>3137</v>
      </c>
      <c r="H3602" s="18">
        <v>4.3010000000000002</v>
      </c>
      <c r="I3602" s="19">
        <f t="shared" si="181"/>
        <v>6.144285714285715</v>
      </c>
      <c r="J3602" s="19">
        <f t="shared" si="182"/>
        <v>7.1683333333333339</v>
      </c>
      <c r="K3602" s="4"/>
    </row>
    <row r="3603" spans="1:11" x14ac:dyDescent="0.25">
      <c r="A3603" s="4" t="s">
        <v>264</v>
      </c>
      <c r="B3603" s="1" t="s">
        <v>3241</v>
      </c>
      <c r="C3603" s="2"/>
      <c r="D3603" s="1" t="s">
        <v>266</v>
      </c>
      <c r="E3603" s="1">
        <v>85299049</v>
      </c>
      <c r="F3603" s="1" t="s">
        <v>266</v>
      </c>
      <c r="G3603" s="1" t="s">
        <v>3137</v>
      </c>
      <c r="H3603" s="18">
        <v>4.3010000000000002</v>
      </c>
      <c r="I3603" s="19">
        <f t="shared" si="181"/>
        <v>6.144285714285715</v>
      </c>
      <c r="J3603" s="19">
        <f t="shared" si="182"/>
        <v>7.1683333333333339</v>
      </c>
      <c r="K3603" s="4"/>
    </row>
    <row r="3604" spans="1:11" x14ac:dyDescent="0.25">
      <c r="A3604" s="4" t="s">
        <v>264</v>
      </c>
      <c r="B3604" s="1" t="s">
        <v>3242</v>
      </c>
      <c r="C3604" s="2"/>
      <c r="D3604" s="1" t="s">
        <v>266</v>
      </c>
      <c r="E3604" s="1">
        <v>85299049</v>
      </c>
      <c r="F3604" s="1" t="s">
        <v>266</v>
      </c>
      <c r="G3604" s="1" t="s">
        <v>3137</v>
      </c>
      <c r="H3604" s="18">
        <v>6.4569999999999999</v>
      </c>
      <c r="I3604" s="19">
        <f t="shared" si="181"/>
        <v>9.2242857142857151</v>
      </c>
      <c r="J3604" s="19">
        <f t="shared" si="182"/>
        <v>10.761666666666667</v>
      </c>
      <c r="K3604" s="4"/>
    </row>
    <row r="3605" spans="1:11" x14ac:dyDescent="0.25">
      <c r="A3605" s="4" t="s">
        <v>264</v>
      </c>
      <c r="B3605" s="1" t="s">
        <v>3243</v>
      </c>
      <c r="C3605" s="2"/>
      <c r="D3605" s="1" t="s">
        <v>266</v>
      </c>
      <c r="E3605" s="1">
        <v>85299049</v>
      </c>
      <c r="F3605" s="1" t="s">
        <v>266</v>
      </c>
      <c r="G3605" s="1" t="s">
        <v>3137</v>
      </c>
      <c r="H3605" s="18">
        <v>32.329000000000001</v>
      </c>
      <c r="I3605" s="19">
        <f t="shared" si="181"/>
        <v>46.184285714285721</v>
      </c>
      <c r="J3605" s="19">
        <f t="shared" si="182"/>
        <v>53.881666666666668</v>
      </c>
      <c r="K3605" s="4"/>
    </row>
    <row r="3606" spans="1:11" x14ac:dyDescent="0.25">
      <c r="A3606" s="4" t="s">
        <v>264</v>
      </c>
      <c r="B3606" s="1" t="s">
        <v>3244</v>
      </c>
      <c r="C3606" s="2"/>
      <c r="D3606" s="1" t="s">
        <v>266</v>
      </c>
      <c r="E3606" s="1">
        <v>85299049</v>
      </c>
      <c r="F3606" s="1" t="s">
        <v>266</v>
      </c>
      <c r="G3606" s="1" t="s">
        <v>3137</v>
      </c>
      <c r="H3606" s="18">
        <v>32.329000000000001</v>
      </c>
      <c r="I3606" s="19">
        <f t="shared" si="181"/>
        <v>46.184285714285721</v>
      </c>
      <c r="J3606" s="19">
        <f t="shared" si="182"/>
        <v>53.881666666666668</v>
      </c>
      <c r="K3606" s="4"/>
    </row>
    <row r="3607" spans="1:11" x14ac:dyDescent="0.25">
      <c r="A3607" s="4" t="s">
        <v>264</v>
      </c>
      <c r="B3607" s="1" t="s">
        <v>3245</v>
      </c>
      <c r="C3607" s="2"/>
      <c r="D3607" s="1" t="s">
        <v>266</v>
      </c>
      <c r="E3607" s="1">
        <v>85299049</v>
      </c>
      <c r="F3607" s="1" t="s">
        <v>266</v>
      </c>
      <c r="G3607" s="1" t="s">
        <v>3137</v>
      </c>
      <c r="H3607" s="18">
        <v>21.560000000000002</v>
      </c>
      <c r="I3607" s="19">
        <f t="shared" si="181"/>
        <v>30.800000000000004</v>
      </c>
      <c r="J3607" s="19">
        <f t="shared" si="182"/>
        <v>35.933333333333337</v>
      </c>
      <c r="K3607" s="4"/>
    </row>
    <row r="3608" spans="1:11" x14ac:dyDescent="0.25">
      <c r="A3608" s="4" t="s">
        <v>264</v>
      </c>
      <c r="B3608" s="1" t="s">
        <v>3246</v>
      </c>
      <c r="C3608" s="2"/>
      <c r="D3608" s="1" t="s">
        <v>266</v>
      </c>
      <c r="E3608" s="1">
        <v>85299049</v>
      </c>
      <c r="F3608" s="1" t="s">
        <v>266</v>
      </c>
      <c r="G3608" s="1" t="s">
        <v>3137</v>
      </c>
      <c r="H3608" s="18">
        <v>43.077607666666665</v>
      </c>
      <c r="I3608" s="19">
        <f t="shared" si="181"/>
        <v>61.539439523809527</v>
      </c>
      <c r="J3608" s="19">
        <f t="shared" si="182"/>
        <v>71.796012777777776</v>
      </c>
      <c r="K3608" s="4"/>
    </row>
    <row r="3609" spans="1:11" x14ac:dyDescent="0.25">
      <c r="A3609" s="4" t="s">
        <v>264</v>
      </c>
      <c r="B3609" s="1" t="s">
        <v>3247</v>
      </c>
      <c r="C3609" s="2"/>
      <c r="D3609" s="1" t="s">
        <v>266</v>
      </c>
      <c r="E3609" s="1">
        <v>85299049</v>
      </c>
      <c r="F3609" s="1" t="s">
        <v>266</v>
      </c>
      <c r="G3609" s="1" t="s">
        <v>3137</v>
      </c>
      <c r="H3609" s="18">
        <v>74.8</v>
      </c>
      <c r="I3609" s="19">
        <f t="shared" si="181"/>
        <v>106.85714285714286</v>
      </c>
      <c r="J3609" s="19">
        <f t="shared" si="182"/>
        <v>124.66666666666667</v>
      </c>
      <c r="K3609" s="4"/>
    </row>
    <row r="3610" spans="1:11" x14ac:dyDescent="0.25">
      <c r="A3610" s="4" t="s">
        <v>264</v>
      </c>
      <c r="B3610" s="1" t="s">
        <v>3247</v>
      </c>
      <c r="C3610" s="2"/>
      <c r="D3610" s="1" t="s">
        <v>266</v>
      </c>
      <c r="E3610" s="1">
        <v>85299049</v>
      </c>
      <c r="F3610" s="1" t="s">
        <v>266</v>
      </c>
      <c r="G3610" s="1" t="s">
        <v>3137</v>
      </c>
      <c r="H3610" s="18">
        <v>69.3</v>
      </c>
      <c r="I3610" s="19">
        <f t="shared" si="181"/>
        <v>99</v>
      </c>
      <c r="J3610" s="19">
        <f t="shared" si="182"/>
        <v>115.5</v>
      </c>
      <c r="K3610" s="4"/>
    </row>
    <row r="3611" spans="1:11" x14ac:dyDescent="0.25">
      <c r="A3611" s="4" t="s">
        <v>264</v>
      </c>
      <c r="B3611" s="1" t="s">
        <v>3248</v>
      </c>
      <c r="C3611" s="2"/>
      <c r="D3611" s="1" t="s">
        <v>266</v>
      </c>
      <c r="E3611" s="1">
        <v>85299049</v>
      </c>
      <c r="F3611" s="1" t="s">
        <v>266</v>
      </c>
      <c r="G3611" s="1" t="s">
        <v>3137</v>
      </c>
      <c r="H3611" s="18">
        <v>62.7</v>
      </c>
      <c r="I3611" s="19">
        <f t="shared" si="181"/>
        <v>89.571428571428584</v>
      </c>
      <c r="J3611" s="19">
        <f t="shared" si="182"/>
        <v>104.50000000000001</v>
      </c>
      <c r="K3611" s="4"/>
    </row>
    <row r="3612" spans="1:11" x14ac:dyDescent="0.25">
      <c r="A3612" s="4" t="s">
        <v>264</v>
      </c>
      <c r="B3612" s="1" t="s">
        <v>3249</v>
      </c>
      <c r="C3612" s="2"/>
      <c r="D3612" s="1" t="s">
        <v>266</v>
      </c>
      <c r="E3612" s="1">
        <v>85299049</v>
      </c>
      <c r="F3612" s="1" t="s">
        <v>266</v>
      </c>
      <c r="G3612" s="1" t="s">
        <v>3137</v>
      </c>
      <c r="H3612" s="18">
        <v>62.7</v>
      </c>
      <c r="I3612" s="19">
        <f t="shared" si="181"/>
        <v>89.571428571428584</v>
      </c>
      <c r="J3612" s="19">
        <f t="shared" si="182"/>
        <v>104.50000000000001</v>
      </c>
      <c r="K3612" s="4"/>
    </row>
    <row r="3613" spans="1:11" x14ac:dyDescent="0.25">
      <c r="A3613" s="4" t="s">
        <v>264</v>
      </c>
      <c r="B3613" s="1" t="s">
        <v>3250</v>
      </c>
      <c r="C3613" s="2"/>
      <c r="D3613" s="1" t="s">
        <v>266</v>
      </c>
      <c r="E3613" s="1">
        <v>85299049</v>
      </c>
      <c r="F3613" s="1" t="s">
        <v>266</v>
      </c>
      <c r="G3613" s="1" t="s">
        <v>3137</v>
      </c>
      <c r="H3613" s="18">
        <v>116.6</v>
      </c>
      <c r="I3613" s="19">
        <f t="shared" si="181"/>
        <v>166.57142857142858</v>
      </c>
      <c r="J3613" s="19">
        <f t="shared" si="182"/>
        <v>194.33333333333334</v>
      </c>
      <c r="K3613" s="4"/>
    </row>
    <row r="3614" spans="1:11" x14ac:dyDescent="0.25">
      <c r="A3614" s="4" t="s">
        <v>264</v>
      </c>
      <c r="B3614" s="1" t="s">
        <v>3251</v>
      </c>
      <c r="C3614" s="2"/>
      <c r="D3614" s="1" t="s">
        <v>266</v>
      </c>
      <c r="E3614" s="1">
        <v>85299049</v>
      </c>
      <c r="F3614" s="1" t="s">
        <v>266</v>
      </c>
      <c r="G3614" s="1" t="s">
        <v>3137</v>
      </c>
      <c r="H3614" s="18">
        <v>127.6</v>
      </c>
      <c r="I3614" s="19">
        <f t="shared" si="181"/>
        <v>182.28571428571428</v>
      </c>
      <c r="J3614" s="19">
        <f t="shared" si="182"/>
        <v>212.66666666666666</v>
      </c>
      <c r="K3614" s="4"/>
    </row>
    <row r="3615" spans="1:11" x14ac:dyDescent="0.25">
      <c r="A3615" s="4" t="s">
        <v>264</v>
      </c>
      <c r="B3615" s="1" t="s">
        <v>3252</v>
      </c>
      <c r="C3615" s="2"/>
      <c r="D3615" s="1" t="s">
        <v>266</v>
      </c>
      <c r="E3615" s="1">
        <v>85299049</v>
      </c>
      <c r="F3615" s="1" t="s">
        <v>266</v>
      </c>
      <c r="G3615" s="1" t="s">
        <v>3137</v>
      </c>
      <c r="H3615" s="18">
        <v>31.9</v>
      </c>
      <c r="I3615" s="19">
        <f t="shared" si="181"/>
        <v>45.571428571428569</v>
      </c>
      <c r="J3615" s="19">
        <f t="shared" si="182"/>
        <v>53.166666666666664</v>
      </c>
      <c r="K3615" s="4"/>
    </row>
    <row r="3616" spans="1:11" x14ac:dyDescent="0.25">
      <c r="A3616" s="4" t="s">
        <v>264</v>
      </c>
      <c r="B3616" s="1" t="s">
        <v>3253</v>
      </c>
      <c r="C3616" s="2"/>
      <c r="D3616" s="1" t="s">
        <v>266</v>
      </c>
      <c r="E3616" s="1">
        <v>85299049</v>
      </c>
      <c r="F3616" s="1" t="s">
        <v>266</v>
      </c>
      <c r="G3616" s="1" t="s">
        <v>3137</v>
      </c>
      <c r="H3616" s="18">
        <v>47.3</v>
      </c>
      <c r="I3616" s="19">
        <f t="shared" si="181"/>
        <v>67.571428571428569</v>
      </c>
      <c r="J3616" s="19">
        <f t="shared" si="182"/>
        <v>78.833333333333329</v>
      </c>
      <c r="K3616" s="4"/>
    </row>
    <row r="3617" spans="1:11" x14ac:dyDescent="0.25">
      <c r="A3617" s="4" t="s">
        <v>264</v>
      </c>
      <c r="B3617" s="1" t="s">
        <v>3254</v>
      </c>
      <c r="C3617" s="2"/>
      <c r="D3617" s="1" t="s">
        <v>266</v>
      </c>
      <c r="E3617" s="1">
        <v>85299049</v>
      </c>
      <c r="F3617" s="1" t="s">
        <v>266</v>
      </c>
      <c r="G3617" s="1" t="s">
        <v>3137</v>
      </c>
      <c r="H3617" s="18">
        <v>47.3</v>
      </c>
      <c r="I3617" s="19">
        <f t="shared" si="181"/>
        <v>67.571428571428569</v>
      </c>
      <c r="J3617" s="19">
        <f t="shared" si="182"/>
        <v>78.833333333333329</v>
      </c>
      <c r="K3617" s="4"/>
    </row>
    <row r="3618" spans="1:11" x14ac:dyDescent="0.25">
      <c r="A3618" s="4" t="s">
        <v>264</v>
      </c>
      <c r="B3618" s="1" t="s">
        <v>3255</v>
      </c>
      <c r="C3618" s="2"/>
      <c r="D3618" s="1" t="s">
        <v>266</v>
      </c>
      <c r="E3618" s="1">
        <v>85299049</v>
      </c>
      <c r="F3618" s="1" t="s">
        <v>266</v>
      </c>
      <c r="G3618" s="1" t="s">
        <v>3137</v>
      </c>
      <c r="H3618" s="18">
        <v>47.3</v>
      </c>
      <c r="I3618" s="19">
        <f t="shared" si="181"/>
        <v>67.571428571428569</v>
      </c>
      <c r="J3618" s="19">
        <f t="shared" si="182"/>
        <v>78.833333333333329</v>
      </c>
      <c r="K3618" s="4"/>
    </row>
    <row r="3619" spans="1:11" x14ac:dyDescent="0.25">
      <c r="A3619" s="4" t="s">
        <v>264</v>
      </c>
      <c r="B3619" s="1" t="s">
        <v>3256</v>
      </c>
      <c r="C3619" s="2"/>
      <c r="D3619" s="1" t="s">
        <v>266</v>
      </c>
      <c r="E3619" s="1">
        <v>85299049</v>
      </c>
      <c r="F3619" s="1" t="s">
        <v>266</v>
      </c>
      <c r="G3619" s="1" t="s">
        <v>3137</v>
      </c>
      <c r="H3619" s="18">
        <v>47.3</v>
      </c>
      <c r="I3619" s="19">
        <f t="shared" si="181"/>
        <v>67.571428571428569</v>
      </c>
      <c r="J3619" s="19">
        <f t="shared" si="182"/>
        <v>78.833333333333329</v>
      </c>
      <c r="K3619" s="4"/>
    </row>
    <row r="3620" spans="1:11" x14ac:dyDescent="0.25">
      <c r="A3620" s="4" t="s">
        <v>264</v>
      </c>
      <c r="B3620" s="1" t="s">
        <v>3257</v>
      </c>
      <c r="C3620" s="2"/>
      <c r="D3620" s="1" t="s">
        <v>266</v>
      </c>
      <c r="E3620" s="1">
        <v>85299049</v>
      </c>
      <c r="F3620" s="1" t="s">
        <v>266</v>
      </c>
      <c r="G3620" s="1" t="s">
        <v>3137</v>
      </c>
      <c r="H3620" s="18">
        <v>47.3</v>
      </c>
      <c r="I3620" s="19">
        <f t="shared" si="181"/>
        <v>67.571428571428569</v>
      </c>
      <c r="J3620" s="19">
        <f t="shared" si="182"/>
        <v>78.833333333333329</v>
      </c>
      <c r="K3620" s="4"/>
    </row>
    <row r="3621" spans="1:11" x14ac:dyDescent="0.25">
      <c r="A3621" s="4" t="s">
        <v>264</v>
      </c>
      <c r="B3621" s="1" t="s">
        <v>3258</v>
      </c>
      <c r="C3621" s="2"/>
      <c r="D3621" s="1" t="s">
        <v>266</v>
      </c>
      <c r="E3621" s="1">
        <v>85299049</v>
      </c>
      <c r="F3621" s="1" t="s">
        <v>266</v>
      </c>
      <c r="G3621" s="1" t="s">
        <v>3137</v>
      </c>
      <c r="H3621" s="18">
        <v>14.3</v>
      </c>
      <c r="I3621" s="19">
        <f t="shared" si="181"/>
        <v>20.428571428571431</v>
      </c>
      <c r="J3621" s="19">
        <f t="shared" si="182"/>
        <v>23.833333333333336</v>
      </c>
      <c r="K3621" s="4"/>
    </row>
    <row r="3622" spans="1:11" x14ac:dyDescent="0.25">
      <c r="A3622" s="4" t="s">
        <v>264</v>
      </c>
      <c r="B3622" s="1" t="s">
        <v>3259</v>
      </c>
      <c r="C3622" s="2"/>
      <c r="D3622" s="1" t="s">
        <v>266</v>
      </c>
      <c r="E3622" s="1">
        <v>85299049</v>
      </c>
      <c r="F3622" s="1" t="s">
        <v>266</v>
      </c>
      <c r="G3622" s="1" t="s">
        <v>3137</v>
      </c>
      <c r="H3622" s="18">
        <v>13.145</v>
      </c>
      <c r="I3622" s="19">
        <f t="shared" si="181"/>
        <v>18.778571428571428</v>
      </c>
      <c r="J3622" s="19">
        <f t="shared" si="182"/>
        <v>21.908333333333335</v>
      </c>
      <c r="K3622" s="4"/>
    </row>
    <row r="3623" spans="1:11" x14ac:dyDescent="0.25">
      <c r="A3623" s="4" t="s">
        <v>264</v>
      </c>
      <c r="B3623" s="1" t="s">
        <v>3260</v>
      </c>
      <c r="C3623" s="2"/>
      <c r="D3623" s="1" t="s">
        <v>266</v>
      </c>
      <c r="E3623" s="1">
        <v>85299049</v>
      </c>
      <c r="F3623" s="1" t="s">
        <v>266</v>
      </c>
      <c r="G3623" s="1" t="s">
        <v>3137</v>
      </c>
      <c r="H3623" s="18">
        <v>16.5</v>
      </c>
      <c r="I3623" s="19">
        <f t="shared" si="181"/>
        <v>23.571428571428573</v>
      </c>
      <c r="J3623" s="19">
        <f t="shared" si="182"/>
        <v>27.5</v>
      </c>
      <c r="K3623" s="4"/>
    </row>
    <row r="3624" spans="1:11" x14ac:dyDescent="0.25">
      <c r="A3624" s="4" t="s">
        <v>264</v>
      </c>
      <c r="B3624" s="1" t="s">
        <v>3261</v>
      </c>
      <c r="C3624" s="2"/>
      <c r="D3624" s="1" t="s">
        <v>266</v>
      </c>
      <c r="E3624" s="1">
        <v>85299049</v>
      </c>
      <c r="F3624" s="1" t="s">
        <v>266</v>
      </c>
      <c r="G3624" s="1" t="s">
        <v>3137</v>
      </c>
      <c r="H3624" s="18">
        <v>27.5</v>
      </c>
      <c r="I3624" s="19">
        <f t="shared" si="181"/>
        <v>39.285714285714285</v>
      </c>
      <c r="J3624" s="19">
        <f t="shared" si="182"/>
        <v>45.833333333333336</v>
      </c>
      <c r="K3624" s="4"/>
    </row>
    <row r="3625" spans="1:11" x14ac:dyDescent="0.25">
      <c r="A3625" s="4" t="s">
        <v>264</v>
      </c>
      <c r="B3625" s="1" t="s">
        <v>3262</v>
      </c>
      <c r="C3625" s="2"/>
      <c r="D3625" s="1" t="s">
        <v>266</v>
      </c>
      <c r="E3625" s="1">
        <v>85299049</v>
      </c>
      <c r="F3625" s="1" t="s">
        <v>266</v>
      </c>
      <c r="G3625" s="1" t="s">
        <v>3137</v>
      </c>
      <c r="H3625" s="18">
        <v>27.5</v>
      </c>
      <c r="I3625" s="19">
        <f t="shared" si="181"/>
        <v>39.285714285714285</v>
      </c>
      <c r="J3625" s="19">
        <f t="shared" si="182"/>
        <v>45.833333333333336</v>
      </c>
      <c r="K3625" s="4"/>
    </row>
    <row r="3626" spans="1:11" x14ac:dyDescent="0.25">
      <c r="A3626" s="4" t="s">
        <v>264</v>
      </c>
      <c r="B3626" s="1" t="s">
        <v>3263</v>
      </c>
      <c r="C3626" s="2"/>
      <c r="D3626" s="1" t="s">
        <v>266</v>
      </c>
      <c r="E3626" s="1">
        <v>85299049</v>
      </c>
      <c r="F3626" s="1" t="s">
        <v>266</v>
      </c>
      <c r="G3626" s="1" t="s">
        <v>3137</v>
      </c>
      <c r="H3626" s="18">
        <v>29.7</v>
      </c>
      <c r="I3626" s="19">
        <f t="shared" si="181"/>
        <v>42.428571428571431</v>
      </c>
      <c r="J3626" s="19">
        <f t="shared" si="182"/>
        <v>49.5</v>
      </c>
      <c r="K3626" s="4"/>
    </row>
    <row r="3627" spans="1:11" x14ac:dyDescent="0.25">
      <c r="A3627" s="4" t="s">
        <v>264</v>
      </c>
      <c r="B3627" s="1" t="s">
        <v>3264</v>
      </c>
      <c r="C3627" s="2"/>
      <c r="D3627" s="1" t="s">
        <v>266</v>
      </c>
      <c r="E3627" s="1">
        <v>85299049</v>
      </c>
      <c r="F3627" s="1" t="s">
        <v>266</v>
      </c>
      <c r="G3627" s="1" t="s">
        <v>3137</v>
      </c>
      <c r="H3627" s="18">
        <v>14.3</v>
      </c>
      <c r="I3627" s="19">
        <f t="shared" si="181"/>
        <v>20.428571428571431</v>
      </c>
      <c r="J3627" s="19">
        <f t="shared" ref="J3627:J3652" si="183">H3627/0.6</f>
        <v>23.833333333333336</v>
      </c>
      <c r="K3627" s="4"/>
    </row>
    <row r="3628" spans="1:11" x14ac:dyDescent="0.25">
      <c r="A3628" s="4" t="s">
        <v>264</v>
      </c>
      <c r="B3628" s="1" t="s">
        <v>3265</v>
      </c>
      <c r="C3628" s="2"/>
      <c r="D3628" s="1" t="s">
        <v>266</v>
      </c>
      <c r="E3628" s="1">
        <v>85299049</v>
      </c>
      <c r="F3628" s="1" t="s">
        <v>266</v>
      </c>
      <c r="G3628" s="1" t="s">
        <v>3137</v>
      </c>
      <c r="H3628" s="18">
        <v>73.7</v>
      </c>
      <c r="I3628" s="19">
        <f t="shared" si="181"/>
        <v>105.28571428571429</v>
      </c>
      <c r="J3628" s="19">
        <f t="shared" si="183"/>
        <v>122.83333333333334</v>
      </c>
      <c r="K3628" s="4"/>
    </row>
    <row r="3629" spans="1:11" x14ac:dyDescent="0.25">
      <c r="A3629" s="4" t="s">
        <v>264</v>
      </c>
      <c r="B3629" s="1" t="s">
        <v>3266</v>
      </c>
      <c r="C3629" s="2"/>
      <c r="D3629" s="1" t="s">
        <v>266</v>
      </c>
      <c r="E3629" s="1">
        <v>85299049</v>
      </c>
      <c r="F3629" s="1" t="s">
        <v>266</v>
      </c>
      <c r="G3629" s="1" t="s">
        <v>3137</v>
      </c>
      <c r="H3629" s="18">
        <v>82.5</v>
      </c>
      <c r="I3629" s="19">
        <f t="shared" si="181"/>
        <v>117.85714285714286</v>
      </c>
      <c r="J3629" s="19">
        <f t="shared" si="183"/>
        <v>137.5</v>
      </c>
      <c r="K3629" s="4"/>
    </row>
    <row r="3630" spans="1:11" x14ac:dyDescent="0.25">
      <c r="A3630" s="4" t="s">
        <v>264</v>
      </c>
      <c r="B3630" s="1" t="s">
        <v>3267</v>
      </c>
      <c r="C3630" s="2"/>
      <c r="D3630" s="1" t="s">
        <v>266</v>
      </c>
      <c r="E3630" s="1">
        <v>85299049</v>
      </c>
      <c r="F3630" s="1" t="s">
        <v>266</v>
      </c>
      <c r="G3630" s="1" t="s">
        <v>3137</v>
      </c>
      <c r="H3630" s="18">
        <v>82.5</v>
      </c>
      <c r="I3630" s="19">
        <f t="shared" si="181"/>
        <v>117.85714285714286</v>
      </c>
      <c r="J3630" s="19">
        <f t="shared" si="183"/>
        <v>137.5</v>
      </c>
      <c r="K3630" s="4"/>
    </row>
    <row r="3631" spans="1:11" x14ac:dyDescent="0.25">
      <c r="A3631" s="4" t="s">
        <v>264</v>
      </c>
      <c r="B3631" s="1" t="s">
        <v>3268</v>
      </c>
      <c r="C3631" s="2"/>
      <c r="D3631" s="1" t="s">
        <v>266</v>
      </c>
      <c r="E3631" s="1">
        <v>85299049</v>
      </c>
      <c r="F3631" s="1" t="s">
        <v>266</v>
      </c>
      <c r="G3631" s="1" t="s">
        <v>3137</v>
      </c>
      <c r="H3631" s="18">
        <v>81.400000000000006</v>
      </c>
      <c r="I3631" s="19">
        <f t="shared" si="181"/>
        <v>116.28571428571431</v>
      </c>
      <c r="J3631" s="19">
        <f t="shared" si="183"/>
        <v>135.66666666666669</v>
      </c>
      <c r="K3631" s="4"/>
    </row>
    <row r="3632" spans="1:11" x14ac:dyDescent="0.25">
      <c r="A3632" s="4" t="s">
        <v>264</v>
      </c>
      <c r="B3632" s="1" t="s">
        <v>3269</v>
      </c>
      <c r="C3632" s="2"/>
      <c r="D3632" s="1" t="s">
        <v>266</v>
      </c>
      <c r="E3632" s="1">
        <v>85299049</v>
      </c>
      <c r="F3632" s="1" t="s">
        <v>266</v>
      </c>
      <c r="G3632" s="1" t="s">
        <v>3137</v>
      </c>
      <c r="H3632" s="18">
        <v>14.3</v>
      </c>
      <c r="I3632" s="19">
        <f t="shared" si="181"/>
        <v>20.428571428571431</v>
      </c>
      <c r="J3632" s="19">
        <f t="shared" si="183"/>
        <v>23.833333333333336</v>
      </c>
      <c r="K3632" s="4"/>
    </row>
    <row r="3633" spans="1:11" x14ac:dyDescent="0.25">
      <c r="A3633" s="4" t="s">
        <v>264</v>
      </c>
      <c r="B3633" s="1" t="s">
        <v>3270</v>
      </c>
      <c r="C3633" s="2"/>
      <c r="D3633" s="1" t="s">
        <v>266</v>
      </c>
      <c r="E3633" s="1">
        <v>85299049</v>
      </c>
      <c r="F3633" s="1" t="s">
        <v>266</v>
      </c>
      <c r="G3633" s="1" t="s">
        <v>3137</v>
      </c>
      <c r="H3633" s="18">
        <v>14.3</v>
      </c>
      <c r="I3633" s="19">
        <f t="shared" si="181"/>
        <v>20.428571428571431</v>
      </c>
      <c r="J3633" s="19">
        <f t="shared" si="183"/>
        <v>23.833333333333336</v>
      </c>
      <c r="K3633" s="4"/>
    </row>
    <row r="3634" spans="1:11" x14ac:dyDescent="0.25">
      <c r="A3634" s="4" t="s">
        <v>264</v>
      </c>
      <c r="B3634" s="1" t="s">
        <v>3271</v>
      </c>
      <c r="C3634" s="2"/>
      <c r="D3634" s="1" t="s">
        <v>266</v>
      </c>
      <c r="E3634" s="1">
        <v>85299049</v>
      </c>
      <c r="F3634" s="1" t="s">
        <v>266</v>
      </c>
      <c r="G3634" s="1" t="s">
        <v>3137</v>
      </c>
      <c r="H3634" s="18">
        <v>27.5</v>
      </c>
      <c r="I3634" s="19">
        <f t="shared" si="181"/>
        <v>39.285714285714285</v>
      </c>
      <c r="J3634" s="19">
        <f t="shared" si="183"/>
        <v>45.833333333333336</v>
      </c>
      <c r="K3634" s="4"/>
    </row>
    <row r="3635" spans="1:11" x14ac:dyDescent="0.25">
      <c r="A3635" s="4" t="s">
        <v>264</v>
      </c>
      <c r="B3635" s="1" t="s">
        <v>3272</v>
      </c>
      <c r="C3635" s="2"/>
      <c r="D3635" s="1" t="s">
        <v>266</v>
      </c>
      <c r="E3635" s="1">
        <v>85299049</v>
      </c>
      <c r="F3635" s="1" t="s">
        <v>266</v>
      </c>
      <c r="G3635" s="1" t="s">
        <v>3137</v>
      </c>
      <c r="H3635" s="18">
        <v>14.3</v>
      </c>
      <c r="I3635" s="19">
        <f t="shared" si="181"/>
        <v>20.428571428571431</v>
      </c>
      <c r="J3635" s="19">
        <f t="shared" si="183"/>
        <v>23.833333333333336</v>
      </c>
      <c r="K3635" s="4"/>
    </row>
    <row r="3636" spans="1:11" x14ac:dyDescent="0.25">
      <c r="A3636" s="4" t="s">
        <v>264</v>
      </c>
      <c r="B3636" s="1" t="s">
        <v>3273</v>
      </c>
      <c r="C3636" s="2"/>
      <c r="D3636" s="1" t="s">
        <v>266</v>
      </c>
      <c r="E3636" s="1">
        <v>85299049</v>
      </c>
      <c r="F3636" s="1" t="s">
        <v>266</v>
      </c>
      <c r="G3636" s="1" t="s">
        <v>3137</v>
      </c>
      <c r="H3636" s="18">
        <v>27.5</v>
      </c>
      <c r="I3636" s="19">
        <f t="shared" si="181"/>
        <v>39.285714285714285</v>
      </c>
      <c r="J3636" s="19">
        <f t="shared" si="183"/>
        <v>45.833333333333336</v>
      </c>
      <c r="K3636" s="4"/>
    </row>
    <row r="3637" spans="1:11" x14ac:dyDescent="0.25">
      <c r="A3637" s="4" t="s">
        <v>264</v>
      </c>
      <c r="B3637" s="1" t="s">
        <v>3274</v>
      </c>
      <c r="C3637" s="2"/>
      <c r="D3637" s="1" t="s">
        <v>266</v>
      </c>
      <c r="E3637" s="1">
        <v>85299049</v>
      </c>
      <c r="F3637" s="1" t="s">
        <v>266</v>
      </c>
      <c r="G3637" s="1" t="s">
        <v>3137</v>
      </c>
      <c r="H3637" s="18">
        <v>14.3</v>
      </c>
      <c r="I3637" s="19">
        <f t="shared" si="181"/>
        <v>20.428571428571431</v>
      </c>
      <c r="J3637" s="19">
        <f t="shared" si="183"/>
        <v>23.833333333333336</v>
      </c>
      <c r="K3637" s="4"/>
    </row>
    <row r="3638" spans="1:11" x14ac:dyDescent="0.25">
      <c r="A3638" s="4" t="s">
        <v>264</v>
      </c>
      <c r="B3638" s="1" t="s">
        <v>3275</v>
      </c>
      <c r="C3638" s="2"/>
      <c r="D3638" s="1" t="s">
        <v>266</v>
      </c>
      <c r="E3638" s="1">
        <v>85299049</v>
      </c>
      <c r="F3638" s="1" t="s">
        <v>266</v>
      </c>
      <c r="G3638" s="1" t="s">
        <v>3137</v>
      </c>
      <c r="H3638" s="18">
        <v>27.5</v>
      </c>
      <c r="I3638" s="19">
        <f t="shared" si="181"/>
        <v>39.285714285714285</v>
      </c>
      <c r="J3638" s="19">
        <f t="shared" si="183"/>
        <v>45.833333333333336</v>
      </c>
      <c r="K3638" s="4"/>
    </row>
    <row r="3639" spans="1:11" x14ac:dyDescent="0.25">
      <c r="A3639" s="4" t="s">
        <v>264</v>
      </c>
      <c r="B3639" s="1" t="s">
        <v>3276</v>
      </c>
      <c r="C3639" s="2"/>
      <c r="D3639" s="1" t="s">
        <v>266</v>
      </c>
      <c r="E3639" s="1">
        <v>85299049</v>
      </c>
      <c r="F3639" s="1" t="s">
        <v>266</v>
      </c>
      <c r="G3639" s="1" t="s">
        <v>3137</v>
      </c>
      <c r="H3639" s="18">
        <v>14.3</v>
      </c>
      <c r="I3639" s="19">
        <f t="shared" si="181"/>
        <v>20.428571428571431</v>
      </c>
      <c r="J3639" s="19">
        <f t="shared" si="183"/>
        <v>23.833333333333336</v>
      </c>
      <c r="K3639" s="4"/>
    </row>
    <row r="3640" spans="1:11" x14ac:dyDescent="0.25">
      <c r="A3640" s="4" t="s">
        <v>264</v>
      </c>
      <c r="B3640" s="1" t="s">
        <v>3277</v>
      </c>
      <c r="C3640" s="2"/>
      <c r="D3640" s="1" t="s">
        <v>266</v>
      </c>
      <c r="E3640" s="1">
        <v>85299049</v>
      </c>
      <c r="F3640" s="1" t="s">
        <v>266</v>
      </c>
      <c r="G3640" s="1" t="s">
        <v>3137</v>
      </c>
      <c r="H3640" s="18">
        <v>27.5</v>
      </c>
      <c r="I3640" s="19">
        <f t="shared" si="181"/>
        <v>39.285714285714285</v>
      </c>
      <c r="J3640" s="19">
        <f t="shared" si="183"/>
        <v>45.833333333333336</v>
      </c>
      <c r="K3640" s="4"/>
    </row>
    <row r="3641" spans="1:11" x14ac:dyDescent="0.25">
      <c r="A3641" s="4" t="s">
        <v>264</v>
      </c>
      <c r="B3641" s="1" t="s">
        <v>3278</v>
      </c>
      <c r="C3641" s="2"/>
      <c r="D3641" s="1" t="s">
        <v>266</v>
      </c>
      <c r="E3641" s="1">
        <v>85299049</v>
      </c>
      <c r="F3641" s="1" t="s">
        <v>266</v>
      </c>
      <c r="G3641" s="1" t="s">
        <v>3137</v>
      </c>
      <c r="H3641" s="18">
        <v>37.4</v>
      </c>
      <c r="I3641" s="19">
        <f t="shared" si="181"/>
        <v>53.428571428571431</v>
      </c>
      <c r="J3641" s="19">
        <f t="shared" si="183"/>
        <v>62.333333333333336</v>
      </c>
      <c r="K3641" s="4"/>
    </row>
    <row r="3642" spans="1:11" x14ac:dyDescent="0.25">
      <c r="A3642" s="4" t="s">
        <v>264</v>
      </c>
      <c r="B3642" s="1" t="s">
        <v>3279</v>
      </c>
      <c r="C3642" s="2"/>
      <c r="D3642" s="1" t="s">
        <v>266</v>
      </c>
      <c r="E3642" s="1">
        <v>85299049</v>
      </c>
      <c r="F3642" s="1" t="s">
        <v>266</v>
      </c>
      <c r="G3642" s="1" t="s">
        <v>3137</v>
      </c>
      <c r="H3642" s="18">
        <v>37.4</v>
      </c>
      <c r="I3642" s="19">
        <f t="shared" si="181"/>
        <v>53.428571428571431</v>
      </c>
      <c r="J3642" s="19">
        <f t="shared" si="183"/>
        <v>62.333333333333336</v>
      </c>
      <c r="K3642" s="4"/>
    </row>
    <row r="3643" spans="1:11" x14ac:dyDescent="0.25">
      <c r="A3643" s="4" t="s">
        <v>264</v>
      </c>
      <c r="B3643" s="1" t="s">
        <v>3280</v>
      </c>
      <c r="C3643" s="2"/>
      <c r="D3643" s="1" t="s">
        <v>266</v>
      </c>
      <c r="E3643" s="1">
        <v>85299049</v>
      </c>
      <c r="F3643" s="1" t="s">
        <v>266</v>
      </c>
      <c r="G3643" s="1" t="s">
        <v>3137</v>
      </c>
      <c r="H3643" s="18">
        <v>55</v>
      </c>
      <c r="I3643" s="19">
        <f t="shared" si="181"/>
        <v>78.571428571428569</v>
      </c>
      <c r="J3643" s="19">
        <f t="shared" si="183"/>
        <v>91.666666666666671</v>
      </c>
      <c r="K3643" s="4"/>
    </row>
    <row r="3644" spans="1:11" x14ac:dyDescent="0.25">
      <c r="A3644" s="4" t="s">
        <v>264</v>
      </c>
      <c r="B3644" s="1" t="s">
        <v>3281</v>
      </c>
      <c r="C3644" s="2"/>
      <c r="D3644" s="1" t="s">
        <v>266</v>
      </c>
      <c r="E3644" s="1">
        <v>85299049</v>
      </c>
      <c r="F3644" s="1" t="s">
        <v>266</v>
      </c>
      <c r="G3644" s="1" t="s">
        <v>3137</v>
      </c>
      <c r="H3644" s="18">
        <v>55</v>
      </c>
      <c r="I3644" s="19">
        <f t="shared" si="181"/>
        <v>78.571428571428569</v>
      </c>
      <c r="J3644" s="19">
        <f t="shared" si="183"/>
        <v>91.666666666666671</v>
      </c>
      <c r="K3644" s="4"/>
    </row>
    <row r="3645" spans="1:11" x14ac:dyDescent="0.25">
      <c r="A3645" s="4" t="s">
        <v>264</v>
      </c>
      <c r="B3645" s="1" t="s">
        <v>3282</v>
      </c>
      <c r="C3645" s="2"/>
      <c r="D3645" s="1" t="s">
        <v>266</v>
      </c>
      <c r="E3645" s="1">
        <v>85299049</v>
      </c>
      <c r="F3645" s="1" t="s">
        <v>266</v>
      </c>
      <c r="G3645" s="1" t="s">
        <v>3137</v>
      </c>
      <c r="H3645" s="18">
        <v>45.1</v>
      </c>
      <c r="I3645" s="19">
        <f t="shared" ref="I3645:I3666" si="184">H3645/0.7</f>
        <v>64.428571428571431</v>
      </c>
      <c r="J3645" s="19">
        <f t="shared" si="183"/>
        <v>75.166666666666671</v>
      </c>
      <c r="K3645" s="4"/>
    </row>
    <row r="3646" spans="1:11" x14ac:dyDescent="0.25">
      <c r="A3646" s="4" t="s">
        <v>264</v>
      </c>
      <c r="B3646" s="1" t="s">
        <v>3283</v>
      </c>
      <c r="C3646" s="2"/>
      <c r="D3646" s="1" t="s">
        <v>266</v>
      </c>
      <c r="E3646" s="1">
        <v>85299049</v>
      </c>
      <c r="F3646" s="1" t="s">
        <v>266</v>
      </c>
      <c r="G3646" s="1" t="s">
        <v>3137</v>
      </c>
      <c r="H3646" s="18">
        <v>54.949460966666663</v>
      </c>
      <c r="I3646" s="19">
        <f t="shared" si="184"/>
        <v>78.499229952380958</v>
      </c>
      <c r="J3646" s="19">
        <f t="shared" si="183"/>
        <v>91.582434944444444</v>
      </c>
      <c r="K3646" s="4"/>
    </row>
    <row r="3647" spans="1:11" x14ac:dyDescent="0.25">
      <c r="A3647" s="4" t="s">
        <v>264</v>
      </c>
      <c r="B3647" s="1" t="s">
        <v>3284</v>
      </c>
      <c r="C3647" s="2"/>
      <c r="D3647" s="1" t="s">
        <v>266</v>
      </c>
      <c r="E3647" s="1">
        <v>85299049</v>
      </c>
      <c r="F3647" s="1" t="s">
        <v>266</v>
      </c>
      <c r="G3647" s="1" t="s">
        <v>3137</v>
      </c>
      <c r="H3647" s="18">
        <v>112.2</v>
      </c>
      <c r="I3647" s="19">
        <f t="shared" si="184"/>
        <v>160.28571428571431</v>
      </c>
      <c r="J3647" s="19">
        <f t="shared" si="183"/>
        <v>187</v>
      </c>
      <c r="K3647" s="4"/>
    </row>
    <row r="3648" spans="1:11" x14ac:dyDescent="0.25">
      <c r="A3648" s="4" t="s">
        <v>264</v>
      </c>
      <c r="B3648" s="1" t="s">
        <v>3285</v>
      </c>
      <c r="C3648" s="2"/>
      <c r="D3648" s="1" t="s">
        <v>266</v>
      </c>
      <c r="E3648" s="1">
        <v>85299049</v>
      </c>
      <c r="F3648" s="1" t="s">
        <v>266</v>
      </c>
      <c r="G3648" s="1" t="s">
        <v>3137</v>
      </c>
      <c r="H3648" s="18">
        <v>89.1</v>
      </c>
      <c r="I3648" s="19">
        <f t="shared" si="184"/>
        <v>127.28571428571429</v>
      </c>
      <c r="J3648" s="19">
        <f t="shared" si="183"/>
        <v>148.5</v>
      </c>
      <c r="K3648" s="4"/>
    </row>
    <row r="3649" spans="1:11" x14ac:dyDescent="0.25">
      <c r="A3649" s="4" t="s">
        <v>264</v>
      </c>
      <c r="B3649" s="1" t="s">
        <v>3286</v>
      </c>
      <c r="C3649" s="2"/>
      <c r="D3649" s="1" t="s">
        <v>266</v>
      </c>
      <c r="E3649" s="1">
        <v>85299049</v>
      </c>
      <c r="F3649" s="1" t="s">
        <v>266</v>
      </c>
      <c r="G3649" s="1" t="s">
        <v>3137</v>
      </c>
      <c r="H3649" s="18">
        <v>130.9</v>
      </c>
      <c r="I3649" s="19">
        <f t="shared" si="184"/>
        <v>187.00000000000003</v>
      </c>
      <c r="J3649" s="19">
        <f t="shared" si="183"/>
        <v>218.16666666666669</v>
      </c>
      <c r="K3649" s="4"/>
    </row>
    <row r="3650" spans="1:11" x14ac:dyDescent="0.25">
      <c r="A3650" s="4" t="s">
        <v>264</v>
      </c>
      <c r="B3650" s="1" t="s">
        <v>3287</v>
      </c>
      <c r="C3650" s="2"/>
      <c r="D3650" s="1" t="s">
        <v>266</v>
      </c>
      <c r="E3650" s="1">
        <v>85299049</v>
      </c>
      <c r="F3650" s="1" t="s">
        <v>266</v>
      </c>
      <c r="G3650" s="1" t="s">
        <v>3137</v>
      </c>
      <c r="H3650" s="18">
        <v>55</v>
      </c>
      <c r="I3650" s="19">
        <f t="shared" si="184"/>
        <v>78.571428571428569</v>
      </c>
      <c r="J3650" s="19">
        <f t="shared" si="183"/>
        <v>91.666666666666671</v>
      </c>
      <c r="K3650" s="4"/>
    </row>
    <row r="3651" spans="1:11" x14ac:dyDescent="0.25">
      <c r="A3651" s="4" t="s">
        <v>264</v>
      </c>
      <c r="B3651" s="1" t="s">
        <v>3287</v>
      </c>
      <c r="C3651" s="2"/>
      <c r="D3651" s="1" t="s">
        <v>266</v>
      </c>
      <c r="E3651" s="1">
        <v>85299049</v>
      </c>
      <c r="F3651" s="1" t="s">
        <v>266</v>
      </c>
      <c r="G3651" s="1" t="s">
        <v>3137</v>
      </c>
      <c r="H3651" s="18">
        <v>55</v>
      </c>
      <c r="I3651" s="19">
        <f t="shared" si="184"/>
        <v>78.571428571428569</v>
      </c>
      <c r="J3651" s="19">
        <f t="shared" si="183"/>
        <v>91.666666666666671</v>
      </c>
      <c r="K3651" s="4"/>
    </row>
    <row r="3652" spans="1:11" x14ac:dyDescent="0.25">
      <c r="A3652" s="4" t="s">
        <v>264</v>
      </c>
      <c r="B3652" s="1" t="s">
        <v>3288</v>
      </c>
      <c r="C3652" s="2"/>
      <c r="D3652" s="1" t="s">
        <v>266</v>
      </c>
      <c r="E3652" s="1">
        <v>85299049</v>
      </c>
      <c r="F3652" s="1" t="s">
        <v>266</v>
      </c>
      <c r="G3652" s="1" t="s">
        <v>3137</v>
      </c>
      <c r="H3652" s="18">
        <v>113.23399999999999</v>
      </c>
      <c r="I3652" s="19">
        <f t="shared" si="184"/>
        <v>161.76285714285714</v>
      </c>
      <c r="J3652" s="19">
        <f t="shared" si="183"/>
        <v>188.72333333333333</v>
      </c>
      <c r="K3652" s="4"/>
    </row>
    <row r="3653" spans="1:11" x14ac:dyDescent="0.25">
      <c r="A3653" s="4" t="s">
        <v>264</v>
      </c>
      <c r="B3653" s="1" t="s">
        <v>3289</v>
      </c>
      <c r="C3653" s="2"/>
      <c r="D3653" s="1" t="s">
        <v>266</v>
      </c>
      <c r="E3653" s="1">
        <v>85443000</v>
      </c>
      <c r="F3653" s="1" t="s">
        <v>266</v>
      </c>
      <c r="G3653" s="1" t="s">
        <v>3137</v>
      </c>
      <c r="H3653" s="20">
        <v>16.5</v>
      </c>
      <c r="I3653" s="19">
        <f t="shared" si="184"/>
        <v>23.571428571428573</v>
      </c>
      <c r="J3653" s="19">
        <f t="shared" ref="J3653:J3666" si="185">IF(H3653&gt;=90,(H3653/0.7),(H3653/0.6))</f>
        <v>27.5</v>
      </c>
      <c r="K3653" s="4"/>
    </row>
    <row r="3654" spans="1:11" x14ac:dyDescent="0.25">
      <c r="A3654" s="4" t="s">
        <v>264</v>
      </c>
      <c r="B3654" s="1" t="s">
        <v>3290</v>
      </c>
      <c r="C3654" s="2"/>
      <c r="D3654" s="1" t="s">
        <v>266</v>
      </c>
      <c r="E3654" s="1">
        <v>85443000</v>
      </c>
      <c r="F3654" s="1" t="s">
        <v>266</v>
      </c>
      <c r="G3654" s="1" t="s">
        <v>3137</v>
      </c>
      <c r="H3654" s="20">
        <v>17.600000000000001</v>
      </c>
      <c r="I3654" s="19">
        <f t="shared" si="184"/>
        <v>25.142857142857146</v>
      </c>
      <c r="J3654" s="19">
        <f t="shared" si="185"/>
        <v>29.333333333333336</v>
      </c>
      <c r="K3654" s="4"/>
    </row>
    <row r="3655" spans="1:11" x14ac:dyDescent="0.25">
      <c r="A3655" s="4" t="s">
        <v>264</v>
      </c>
      <c r="B3655" s="1" t="s">
        <v>3291</v>
      </c>
      <c r="C3655" s="2"/>
      <c r="D3655" s="1" t="s">
        <v>266</v>
      </c>
      <c r="E3655" s="1">
        <v>85443000</v>
      </c>
      <c r="F3655" s="1" t="s">
        <v>266</v>
      </c>
      <c r="G3655" s="1" t="s">
        <v>3137</v>
      </c>
      <c r="H3655" s="20">
        <v>26.4</v>
      </c>
      <c r="I3655" s="19">
        <f t="shared" si="184"/>
        <v>37.714285714285715</v>
      </c>
      <c r="J3655" s="19">
        <f t="shared" si="185"/>
        <v>44</v>
      </c>
      <c r="K3655" s="4"/>
    </row>
    <row r="3656" spans="1:11" x14ac:dyDescent="0.25">
      <c r="A3656" s="4" t="s">
        <v>264</v>
      </c>
      <c r="B3656" s="1" t="s">
        <v>3292</v>
      </c>
      <c r="C3656" s="2"/>
      <c r="D3656" s="1" t="s">
        <v>266</v>
      </c>
      <c r="E3656" s="1">
        <v>85443000</v>
      </c>
      <c r="F3656" s="1" t="s">
        <v>266</v>
      </c>
      <c r="G3656" s="1" t="s">
        <v>3137</v>
      </c>
      <c r="H3656" s="20">
        <v>28.6</v>
      </c>
      <c r="I3656" s="19">
        <f t="shared" si="184"/>
        <v>40.857142857142861</v>
      </c>
      <c r="J3656" s="19">
        <f t="shared" si="185"/>
        <v>47.666666666666671</v>
      </c>
      <c r="K3656" s="4"/>
    </row>
    <row r="3657" spans="1:11" x14ac:dyDescent="0.25">
      <c r="A3657" s="4" t="s">
        <v>264</v>
      </c>
      <c r="B3657" s="1" t="s">
        <v>3293</v>
      </c>
      <c r="C3657" s="2"/>
      <c r="D3657" s="1" t="s">
        <v>266</v>
      </c>
      <c r="E3657" s="1">
        <v>85443000</v>
      </c>
      <c r="F3657" s="1" t="s">
        <v>266</v>
      </c>
      <c r="G3657" s="1" t="s">
        <v>3137</v>
      </c>
      <c r="H3657" s="20">
        <v>26.4</v>
      </c>
      <c r="I3657" s="19">
        <f t="shared" si="184"/>
        <v>37.714285714285715</v>
      </c>
      <c r="J3657" s="19">
        <f t="shared" si="185"/>
        <v>44</v>
      </c>
      <c r="K3657" s="4"/>
    </row>
    <row r="3658" spans="1:11" x14ac:dyDescent="0.25">
      <c r="A3658" s="4" t="s">
        <v>264</v>
      </c>
      <c r="B3658" s="1" t="s">
        <v>3294</v>
      </c>
      <c r="C3658" s="2"/>
      <c r="D3658" s="1" t="s">
        <v>266</v>
      </c>
      <c r="E3658" s="1">
        <v>85443000</v>
      </c>
      <c r="F3658" s="1" t="s">
        <v>266</v>
      </c>
      <c r="G3658" s="1" t="s">
        <v>3137</v>
      </c>
      <c r="H3658" s="20">
        <v>28.6</v>
      </c>
      <c r="I3658" s="19">
        <f t="shared" si="184"/>
        <v>40.857142857142861</v>
      </c>
      <c r="J3658" s="19">
        <f t="shared" si="185"/>
        <v>47.666666666666671</v>
      </c>
      <c r="K3658" s="4"/>
    </row>
    <row r="3659" spans="1:11" x14ac:dyDescent="0.25">
      <c r="A3659" s="4" t="s">
        <v>264</v>
      </c>
      <c r="B3659" s="1" t="s">
        <v>3295</v>
      </c>
      <c r="C3659" s="2"/>
      <c r="D3659" s="1" t="s">
        <v>266</v>
      </c>
      <c r="E3659" s="1">
        <v>85443000</v>
      </c>
      <c r="F3659" s="1" t="s">
        <v>266</v>
      </c>
      <c r="G3659" s="1" t="s">
        <v>3137</v>
      </c>
      <c r="H3659" s="20">
        <v>26.4</v>
      </c>
      <c r="I3659" s="19">
        <f t="shared" si="184"/>
        <v>37.714285714285715</v>
      </c>
      <c r="J3659" s="19">
        <f t="shared" si="185"/>
        <v>44</v>
      </c>
      <c r="K3659" s="4"/>
    </row>
    <row r="3660" spans="1:11" x14ac:dyDescent="0.25">
      <c r="A3660" s="4" t="s">
        <v>264</v>
      </c>
      <c r="B3660" s="1" t="s">
        <v>3296</v>
      </c>
      <c r="C3660" s="2"/>
      <c r="D3660" s="1" t="s">
        <v>266</v>
      </c>
      <c r="E3660" s="1">
        <v>85443000</v>
      </c>
      <c r="F3660" s="1" t="s">
        <v>266</v>
      </c>
      <c r="G3660" s="1" t="s">
        <v>3137</v>
      </c>
      <c r="H3660" s="20">
        <v>26.4</v>
      </c>
      <c r="I3660" s="19">
        <f t="shared" si="184"/>
        <v>37.714285714285715</v>
      </c>
      <c r="J3660" s="19">
        <f t="shared" si="185"/>
        <v>44</v>
      </c>
      <c r="K3660" s="4"/>
    </row>
    <row r="3661" spans="1:11" x14ac:dyDescent="0.25">
      <c r="A3661" s="4" t="s">
        <v>264</v>
      </c>
      <c r="B3661" s="1" t="s">
        <v>3297</v>
      </c>
      <c r="C3661" s="2"/>
      <c r="D3661" s="1" t="s">
        <v>266</v>
      </c>
      <c r="E3661" s="1">
        <v>85443000</v>
      </c>
      <c r="F3661" s="1" t="s">
        <v>266</v>
      </c>
      <c r="G3661" s="1" t="s">
        <v>3137</v>
      </c>
      <c r="H3661" s="20">
        <v>16.5</v>
      </c>
      <c r="I3661" s="19">
        <f t="shared" si="184"/>
        <v>23.571428571428573</v>
      </c>
      <c r="J3661" s="19">
        <f t="shared" si="185"/>
        <v>27.5</v>
      </c>
      <c r="K3661" s="4"/>
    </row>
    <row r="3662" spans="1:11" x14ac:dyDescent="0.25">
      <c r="A3662" s="4" t="s">
        <v>264</v>
      </c>
      <c r="B3662" s="1" t="s">
        <v>3298</v>
      </c>
      <c r="C3662" s="2"/>
      <c r="D3662" s="1" t="s">
        <v>266</v>
      </c>
      <c r="E3662" s="1">
        <v>85443000</v>
      </c>
      <c r="F3662" s="1" t="s">
        <v>266</v>
      </c>
      <c r="G3662" s="1" t="s">
        <v>3137</v>
      </c>
      <c r="H3662" s="20">
        <v>16.5</v>
      </c>
      <c r="I3662" s="19">
        <f t="shared" si="184"/>
        <v>23.571428571428573</v>
      </c>
      <c r="J3662" s="19">
        <f t="shared" si="185"/>
        <v>27.5</v>
      </c>
      <c r="K3662" s="4"/>
    </row>
    <row r="3663" spans="1:11" x14ac:dyDescent="0.25">
      <c r="A3663" s="4" t="s">
        <v>264</v>
      </c>
      <c r="B3663" s="1" t="s">
        <v>3299</v>
      </c>
      <c r="C3663" s="2"/>
      <c r="D3663" s="1" t="s">
        <v>266</v>
      </c>
      <c r="E3663" s="1">
        <v>85443000</v>
      </c>
      <c r="F3663" s="1" t="s">
        <v>266</v>
      </c>
      <c r="G3663" s="1" t="s">
        <v>3137</v>
      </c>
      <c r="H3663" s="20">
        <v>75.900000000000006</v>
      </c>
      <c r="I3663" s="19">
        <f t="shared" si="184"/>
        <v>108.42857142857144</v>
      </c>
      <c r="J3663" s="19">
        <f t="shared" si="185"/>
        <v>126.50000000000001</v>
      </c>
      <c r="K3663" s="4"/>
    </row>
    <row r="3664" spans="1:11" x14ac:dyDescent="0.25">
      <c r="A3664" s="4" t="s">
        <v>264</v>
      </c>
      <c r="B3664" s="1" t="s">
        <v>3300</v>
      </c>
      <c r="C3664" s="2"/>
      <c r="D3664" s="1" t="s">
        <v>266</v>
      </c>
      <c r="E3664" s="1">
        <v>85443001</v>
      </c>
      <c r="F3664" s="1" t="s">
        <v>266</v>
      </c>
      <c r="G3664" s="1" t="s">
        <v>3137</v>
      </c>
      <c r="H3664" s="20">
        <v>75.900000000000006</v>
      </c>
      <c r="I3664" s="19">
        <f t="shared" si="184"/>
        <v>108.42857142857144</v>
      </c>
      <c r="J3664" s="19">
        <f t="shared" si="185"/>
        <v>126.50000000000001</v>
      </c>
      <c r="K3664" s="4"/>
    </row>
    <row r="3665" spans="1:11" x14ac:dyDescent="0.25">
      <c r="A3665" s="4" t="s">
        <v>264</v>
      </c>
      <c r="B3665" s="1" t="s">
        <v>3301</v>
      </c>
      <c r="C3665" s="2"/>
      <c r="D3665" s="1" t="s">
        <v>266</v>
      </c>
      <c r="E3665" s="1">
        <v>85443000</v>
      </c>
      <c r="F3665" s="1" t="s">
        <v>266</v>
      </c>
      <c r="G3665" s="1" t="s">
        <v>3137</v>
      </c>
      <c r="H3665" s="20">
        <v>75.900000000000006</v>
      </c>
      <c r="I3665" s="19">
        <f t="shared" si="184"/>
        <v>108.42857142857144</v>
      </c>
      <c r="J3665" s="19">
        <f t="shared" si="185"/>
        <v>126.50000000000001</v>
      </c>
      <c r="K3665" s="4"/>
    </row>
    <row r="3666" spans="1:11" x14ac:dyDescent="0.25">
      <c r="A3666" s="4" t="s">
        <v>264</v>
      </c>
      <c r="B3666" s="1" t="s">
        <v>3302</v>
      </c>
      <c r="C3666" s="2"/>
      <c r="D3666" s="1" t="s">
        <v>266</v>
      </c>
      <c r="E3666" s="1">
        <v>85443000</v>
      </c>
      <c r="F3666" s="1" t="s">
        <v>266</v>
      </c>
      <c r="G3666" s="1" t="s">
        <v>3137</v>
      </c>
      <c r="H3666" s="20">
        <v>82.5</v>
      </c>
      <c r="I3666" s="19">
        <f t="shared" si="184"/>
        <v>117.85714285714286</v>
      </c>
      <c r="J3666" s="19">
        <f t="shared" si="185"/>
        <v>137.5</v>
      </c>
      <c r="K3666" s="4"/>
    </row>
  </sheetData>
  <autoFilter ref="A1:M3666"/>
  <pageMargins left="0.7" right="0.7" top="0.75" bottom="0.75" header="0.3" footer="0.3"/>
  <pageSetup paperSize="9" orientation="portrait" r:id="rId1"/>
  <ignoredErrors>
    <ignoredError sqref="I1056:J1065" emptyCellReferenc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5" sqref="A5"/>
    </sheetView>
  </sheetViews>
  <sheetFormatPr baseColWidth="10" defaultRowHeight="15" x14ac:dyDescent="0.25"/>
  <cols>
    <col min="1" max="1" width="22.85546875" bestFit="1" customWidth="1"/>
  </cols>
  <sheetData>
    <row r="1" spans="1:2" x14ac:dyDescent="0.25">
      <c r="A1" t="s">
        <v>241</v>
      </c>
    </row>
    <row r="2" spans="1:2" x14ac:dyDescent="0.25">
      <c r="A2" t="s">
        <v>242</v>
      </c>
      <c r="B2">
        <v>20</v>
      </c>
    </row>
    <row r="3" spans="1:2" x14ac:dyDescent="0.25">
      <c r="A3" t="s">
        <v>243</v>
      </c>
      <c r="B3">
        <v>15</v>
      </c>
    </row>
    <row r="4" spans="1:2" x14ac:dyDescent="0.25">
      <c r="A4" t="s">
        <v>244</v>
      </c>
      <c r="B4">
        <v>7</v>
      </c>
    </row>
    <row r="5" spans="1:2" x14ac:dyDescent="0.25">
      <c r="A5" t="s">
        <v>245</v>
      </c>
      <c r="B5">
        <v>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workbookViewId="0">
      <selection activeCell="M22" sqref="M22"/>
    </sheetView>
  </sheetViews>
  <sheetFormatPr baseColWidth="10" defaultRowHeight="15" x14ac:dyDescent="0.25"/>
  <cols>
    <col min="1" max="1" width="17.28515625" customWidth="1"/>
    <col min="2" max="2" width="17.140625" customWidth="1"/>
    <col min="3" max="3" width="8.42578125" customWidth="1"/>
    <col min="4" max="4" width="20.28515625" customWidth="1"/>
    <col min="5" max="5" width="11.28515625" customWidth="1"/>
    <col min="7" max="7" width="12" customWidth="1"/>
    <col min="8" max="8" width="12.85546875" customWidth="1"/>
    <col min="9" max="9" width="19.5703125" customWidth="1"/>
  </cols>
  <sheetData>
    <row r="1" spans="1:9" x14ac:dyDescent="0.25">
      <c r="A1" s="279" t="s">
        <v>3838</v>
      </c>
      <c r="B1" s="279"/>
      <c r="C1" s="279"/>
      <c r="D1" s="279"/>
      <c r="E1" s="279"/>
      <c r="F1" s="279"/>
      <c r="G1" s="279"/>
      <c r="H1" s="279"/>
    </row>
    <row r="2" spans="1:9" x14ac:dyDescent="0.25">
      <c r="A2" s="279"/>
      <c r="B2" s="279"/>
      <c r="C2" s="279"/>
      <c r="D2" s="279"/>
      <c r="E2" s="279"/>
      <c r="F2" s="279"/>
      <c r="G2" s="279"/>
      <c r="H2" s="279"/>
    </row>
    <row r="3" spans="1:9" x14ac:dyDescent="0.25">
      <c r="A3" s="279"/>
      <c r="B3" s="279"/>
      <c r="C3" s="279"/>
      <c r="D3" s="279"/>
      <c r="E3" s="279"/>
      <c r="F3" s="279"/>
      <c r="G3" s="279"/>
      <c r="H3" s="279"/>
    </row>
    <row r="4" spans="1:9" ht="30" customHeight="1" x14ac:dyDescent="0.25">
      <c r="A4" s="279"/>
      <c r="B4" s="279"/>
      <c r="C4" s="279"/>
      <c r="D4" s="279"/>
      <c r="E4" s="279"/>
      <c r="F4" s="279"/>
      <c r="G4" s="279"/>
      <c r="H4" s="279"/>
    </row>
    <row r="5" spans="1:9" x14ac:dyDescent="0.25">
      <c r="G5" s="280" t="s">
        <v>3840</v>
      </c>
      <c r="H5" s="280"/>
    </row>
    <row r="7" spans="1:9" ht="51.75" customHeight="1" x14ac:dyDescent="0.25">
      <c r="A7" s="204" t="s">
        <v>3831</v>
      </c>
      <c r="B7" s="204" t="s">
        <v>3832</v>
      </c>
      <c r="C7" s="204" t="s">
        <v>3526</v>
      </c>
      <c r="D7" s="204" t="s">
        <v>3527</v>
      </c>
      <c r="E7" s="205" t="s">
        <v>3674</v>
      </c>
      <c r="F7" s="205" t="s">
        <v>3830</v>
      </c>
      <c r="G7" s="204" t="s">
        <v>3833</v>
      </c>
      <c r="H7" s="204" t="s">
        <v>3834</v>
      </c>
      <c r="I7" s="204" t="s">
        <v>3839</v>
      </c>
    </row>
    <row r="8" spans="1:9" ht="15.75" x14ac:dyDescent="0.25">
      <c r="A8" s="4" t="s">
        <v>3835</v>
      </c>
      <c r="B8" s="4" t="s">
        <v>3836</v>
      </c>
      <c r="C8" s="149">
        <v>1</v>
      </c>
      <c r="D8" s="149" t="s">
        <v>3517</v>
      </c>
      <c r="E8" s="193">
        <v>79</v>
      </c>
      <c r="F8" s="210">
        <v>43838</v>
      </c>
      <c r="G8" s="4"/>
      <c r="H8" s="4"/>
      <c r="I8" s="4"/>
    </row>
    <row r="9" spans="1:9" ht="15.75" x14ac:dyDescent="0.25">
      <c r="A9" s="4" t="s">
        <v>3835</v>
      </c>
      <c r="B9" s="4" t="s">
        <v>3837</v>
      </c>
      <c r="C9" s="149">
        <v>1</v>
      </c>
      <c r="D9" s="149" t="s">
        <v>3825</v>
      </c>
      <c r="E9" s="193" t="s">
        <v>3826</v>
      </c>
      <c r="F9" s="210">
        <v>43838</v>
      </c>
      <c r="G9" s="4"/>
      <c r="H9" s="4"/>
      <c r="I9" s="4"/>
    </row>
    <row r="10" spans="1:9" ht="15.75" x14ac:dyDescent="0.25">
      <c r="A10" s="4"/>
      <c r="B10" s="4"/>
      <c r="C10" s="149"/>
      <c r="D10" s="149"/>
      <c r="E10" s="193"/>
      <c r="F10" s="210"/>
      <c r="G10" s="4"/>
      <c r="H10" s="4"/>
      <c r="I10" s="4"/>
    </row>
    <row r="11" spans="1:9" ht="15.75" x14ac:dyDescent="0.25">
      <c r="A11" s="4"/>
      <c r="B11" s="4"/>
      <c r="C11" s="149"/>
      <c r="D11" s="149"/>
      <c r="E11" s="193"/>
      <c r="F11" s="210"/>
      <c r="G11" s="4"/>
      <c r="H11" s="4"/>
      <c r="I11" s="4"/>
    </row>
    <row r="12" spans="1:9" ht="15.75" x14ac:dyDescent="0.25">
      <c r="A12" s="4"/>
      <c r="B12" s="4"/>
      <c r="C12" s="149"/>
      <c r="D12" s="149"/>
      <c r="E12" s="193"/>
      <c r="F12" s="210"/>
      <c r="G12" s="4"/>
      <c r="H12" s="4"/>
      <c r="I12" s="4"/>
    </row>
    <row r="13" spans="1:9" ht="15.75" x14ac:dyDescent="0.25">
      <c r="A13" s="4"/>
      <c r="B13" s="4"/>
      <c r="C13" s="149"/>
      <c r="D13" s="149"/>
      <c r="E13" s="193"/>
      <c r="F13" s="210"/>
      <c r="G13" s="4"/>
      <c r="H13" s="4"/>
      <c r="I13" s="4"/>
    </row>
    <row r="14" spans="1:9" ht="15.75" x14ac:dyDescent="0.25">
      <c r="A14" s="4"/>
      <c r="B14" s="4"/>
      <c r="C14" s="149"/>
      <c r="D14" s="149"/>
      <c r="E14" s="193"/>
      <c r="F14" s="210"/>
      <c r="G14" s="4"/>
      <c r="H14" s="4"/>
      <c r="I14" s="4"/>
    </row>
    <row r="15" spans="1:9" ht="15.75" x14ac:dyDescent="0.25">
      <c r="A15" s="4"/>
      <c r="B15" s="4"/>
      <c r="C15" s="149"/>
      <c r="D15" s="149"/>
      <c r="E15" s="193"/>
      <c r="F15" s="210"/>
      <c r="G15" s="4"/>
      <c r="H15" s="4"/>
      <c r="I15" s="4"/>
    </row>
    <row r="16" spans="1:9" ht="15.75" x14ac:dyDescent="0.25">
      <c r="A16" s="4"/>
      <c r="B16" s="4"/>
      <c r="C16" s="149"/>
      <c r="D16" s="149"/>
      <c r="E16" s="193"/>
      <c r="F16" s="210"/>
      <c r="G16" s="4"/>
      <c r="H16" s="4"/>
      <c r="I16" s="4"/>
    </row>
    <row r="17" spans="1:9" ht="15.75" x14ac:dyDescent="0.25">
      <c r="A17" s="4"/>
      <c r="B17" s="4"/>
      <c r="C17" s="149"/>
      <c r="D17" s="149"/>
      <c r="E17" s="193"/>
      <c r="F17" s="210"/>
      <c r="G17" s="4"/>
      <c r="H17" s="4"/>
      <c r="I17" s="4"/>
    </row>
    <row r="18" spans="1:9" ht="15.75" x14ac:dyDescent="0.25">
      <c r="A18" s="4"/>
      <c r="B18" s="4"/>
      <c r="C18" s="149"/>
      <c r="D18" s="149"/>
      <c r="E18" s="193"/>
      <c r="F18" s="210"/>
      <c r="G18" s="4"/>
      <c r="H18" s="4"/>
      <c r="I18" s="4"/>
    </row>
    <row r="19" spans="1:9" ht="15.75" x14ac:dyDescent="0.25">
      <c r="A19" s="4"/>
      <c r="B19" s="4"/>
      <c r="C19" s="149"/>
      <c r="D19" s="149"/>
      <c r="E19" s="193"/>
      <c r="F19" s="210"/>
      <c r="G19" s="4"/>
      <c r="H19" s="4"/>
      <c r="I19" s="4"/>
    </row>
    <row r="20" spans="1:9" ht="15.75" x14ac:dyDescent="0.25">
      <c r="A20" s="4"/>
      <c r="B20" s="4"/>
      <c r="C20" s="149"/>
      <c r="D20" s="149"/>
      <c r="E20" s="193"/>
      <c r="F20" s="210"/>
      <c r="G20" s="4"/>
      <c r="H20" s="4"/>
      <c r="I20" s="4"/>
    </row>
    <row r="21" spans="1:9" ht="15.75" x14ac:dyDescent="0.25">
      <c r="A21" s="4"/>
      <c r="B21" s="4"/>
      <c r="C21" s="149"/>
      <c r="D21" s="149"/>
      <c r="E21" s="193"/>
      <c r="F21" s="210"/>
      <c r="G21" s="4"/>
      <c r="H21" s="4"/>
      <c r="I21" s="4"/>
    </row>
    <row r="22" spans="1:9" ht="15.75" x14ac:dyDescent="0.25">
      <c r="A22" s="4"/>
      <c r="B22" s="4"/>
      <c r="C22" s="149"/>
      <c r="D22" s="149"/>
      <c r="E22" s="193"/>
      <c r="F22" s="210"/>
      <c r="G22" s="4"/>
      <c r="H22" s="4"/>
      <c r="I22" s="4"/>
    </row>
    <row r="23" spans="1:9" ht="15.75" x14ac:dyDescent="0.25">
      <c r="A23" s="4"/>
      <c r="B23" s="4"/>
      <c r="C23" s="149"/>
      <c r="D23" s="149"/>
      <c r="E23" s="193"/>
      <c r="F23" s="210"/>
      <c r="G23" s="4"/>
      <c r="H23" s="4"/>
      <c r="I23" s="4"/>
    </row>
    <row r="24" spans="1:9" ht="15.75" x14ac:dyDescent="0.25">
      <c r="A24" s="4"/>
      <c r="B24" s="4"/>
      <c r="C24" s="149"/>
      <c r="D24" s="149"/>
      <c r="E24" s="193"/>
      <c r="F24" s="210"/>
      <c r="G24" s="4"/>
      <c r="H24" s="4"/>
      <c r="I24" s="4"/>
    </row>
    <row r="25" spans="1:9" ht="15.75" x14ac:dyDescent="0.25">
      <c r="A25" s="4"/>
      <c r="B25" s="4"/>
      <c r="C25" s="149"/>
      <c r="D25" s="149"/>
      <c r="E25" s="193"/>
      <c r="F25" s="210"/>
      <c r="G25" s="4"/>
      <c r="H25" s="4"/>
      <c r="I25" s="4"/>
    </row>
    <row r="26" spans="1:9" ht="15.75" x14ac:dyDescent="0.25">
      <c r="A26" s="4"/>
      <c r="B26" s="4"/>
      <c r="C26" s="149"/>
      <c r="D26" s="149"/>
      <c r="E26" s="193"/>
      <c r="F26" s="210"/>
      <c r="G26" s="4"/>
      <c r="H26" s="4"/>
      <c r="I26" s="4"/>
    </row>
    <row r="27" spans="1:9" ht="15.75" x14ac:dyDescent="0.25">
      <c r="A27" s="4"/>
      <c r="B27" s="4"/>
      <c r="C27" s="149"/>
      <c r="D27" s="149"/>
      <c r="E27" s="193"/>
      <c r="F27" s="210"/>
      <c r="G27" s="4"/>
      <c r="H27" s="4"/>
      <c r="I27" s="4"/>
    </row>
    <row r="28" spans="1:9" ht="15.75" x14ac:dyDescent="0.25">
      <c r="A28" s="4"/>
      <c r="B28" s="4"/>
      <c r="C28" s="149"/>
      <c r="D28" s="149"/>
      <c r="E28" s="193"/>
      <c r="F28" s="210"/>
      <c r="G28" s="4"/>
      <c r="H28" s="4"/>
      <c r="I28" s="4"/>
    </row>
    <row r="29" spans="1:9" ht="15.75" x14ac:dyDescent="0.25">
      <c r="A29" s="4"/>
      <c r="B29" s="4"/>
      <c r="C29" s="149"/>
      <c r="D29" s="149"/>
      <c r="E29" s="193"/>
      <c r="F29" s="210"/>
      <c r="G29" s="4"/>
      <c r="H29" s="4"/>
      <c r="I29" s="4"/>
    </row>
    <row r="30" spans="1:9" ht="15.75" x14ac:dyDescent="0.25">
      <c r="A30" s="4"/>
      <c r="B30" s="4"/>
      <c r="C30" s="149"/>
      <c r="D30" s="149"/>
      <c r="E30" s="193"/>
      <c r="F30" s="210"/>
      <c r="G30" s="4"/>
      <c r="H30" s="4"/>
      <c r="I30" s="4"/>
    </row>
    <row r="31" spans="1:9" ht="15.75" x14ac:dyDescent="0.25">
      <c r="A31" s="4"/>
      <c r="B31" s="4"/>
      <c r="C31" s="149"/>
      <c r="D31" s="149"/>
      <c r="E31" s="193"/>
      <c r="F31" s="210"/>
      <c r="G31" s="4"/>
      <c r="H31" s="4"/>
      <c r="I31" s="4"/>
    </row>
    <row r="32" spans="1:9" ht="15.75" x14ac:dyDescent="0.25">
      <c r="A32" s="4"/>
      <c r="B32" s="4"/>
      <c r="C32" s="149"/>
      <c r="D32" s="149"/>
      <c r="E32" s="193"/>
      <c r="F32" s="210"/>
      <c r="G32" s="4"/>
      <c r="H32" s="4"/>
      <c r="I32" s="4"/>
    </row>
    <row r="33" spans="1:9" ht="15.75" x14ac:dyDescent="0.25">
      <c r="A33" s="4"/>
      <c r="B33" s="4"/>
      <c r="C33" s="149"/>
      <c r="D33" s="149"/>
      <c r="E33" s="193"/>
      <c r="F33" s="210"/>
      <c r="G33" s="4"/>
      <c r="H33" s="4"/>
      <c r="I33" s="4"/>
    </row>
    <row r="34" spans="1:9" ht="15.75" x14ac:dyDescent="0.25">
      <c r="A34" s="4"/>
      <c r="B34" s="4"/>
      <c r="C34" s="149"/>
      <c r="D34" s="149"/>
      <c r="E34" s="193"/>
      <c r="F34" s="210"/>
      <c r="G34" s="4"/>
      <c r="H34" s="4"/>
      <c r="I34" s="4"/>
    </row>
    <row r="35" spans="1:9" ht="15.75" x14ac:dyDescent="0.25">
      <c r="A35" s="4"/>
      <c r="B35" s="4"/>
      <c r="C35" s="149"/>
      <c r="D35" s="149"/>
      <c r="E35" s="193"/>
      <c r="F35" s="210"/>
      <c r="G35" s="4"/>
      <c r="H35" s="4"/>
      <c r="I35" s="4"/>
    </row>
    <row r="36" spans="1:9" ht="15.75" x14ac:dyDescent="0.25">
      <c r="A36" s="4"/>
      <c r="B36" s="4"/>
      <c r="C36" s="149"/>
      <c r="D36" s="149"/>
      <c r="E36" s="193"/>
      <c r="F36" s="210"/>
      <c r="G36" s="4"/>
      <c r="H36" s="4"/>
      <c r="I36" s="4"/>
    </row>
    <row r="37" spans="1:9" ht="15.75" x14ac:dyDescent="0.25">
      <c r="A37" s="4"/>
      <c r="B37" s="4"/>
      <c r="C37" s="149"/>
      <c r="D37" s="149"/>
      <c r="E37" s="193"/>
      <c r="F37" s="210"/>
      <c r="G37" s="4"/>
      <c r="H37" s="4"/>
      <c r="I37" s="4"/>
    </row>
    <row r="38" spans="1:9" ht="15.75" x14ac:dyDescent="0.25">
      <c r="A38" s="4"/>
      <c r="B38" s="4"/>
      <c r="C38" s="149"/>
      <c r="D38" s="149"/>
      <c r="E38" s="193"/>
      <c r="F38" s="210"/>
      <c r="G38" s="4"/>
      <c r="H38" s="4"/>
      <c r="I38" s="4"/>
    </row>
    <row r="39" spans="1:9" ht="15.75" x14ac:dyDescent="0.25">
      <c r="A39" s="4"/>
      <c r="B39" s="4"/>
      <c r="C39" s="149"/>
      <c r="D39" s="149"/>
      <c r="E39" s="193"/>
      <c r="F39" s="210"/>
      <c r="G39" s="4"/>
      <c r="H39" s="4"/>
      <c r="I39" s="4"/>
    </row>
    <row r="40" spans="1:9" ht="15.75" x14ac:dyDescent="0.25">
      <c r="A40" s="4"/>
      <c r="B40" s="4"/>
      <c r="C40" s="149"/>
      <c r="D40" s="149"/>
      <c r="E40" s="193"/>
      <c r="F40" s="210"/>
      <c r="G40" s="4"/>
      <c r="H40" s="4"/>
      <c r="I40" s="4"/>
    </row>
    <row r="41" spans="1:9" ht="15.75" x14ac:dyDescent="0.25">
      <c r="A41" s="4"/>
      <c r="B41" s="4"/>
      <c r="C41" s="149"/>
      <c r="D41" s="149"/>
      <c r="E41" s="193"/>
      <c r="F41" s="210"/>
      <c r="G41" s="4"/>
      <c r="H41" s="4"/>
      <c r="I41" s="4"/>
    </row>
    <row r="42" spans="1:9" ht="15.75" x14ac:dyDescent="0.25">
      <c r="A42" s="4"/>
      <c r="B42" s="4"/>
      <c r="C42" s="149"/>
      <c r="D42" s="149"/>
      <c r="E42" s="193"/>
      <c r="F42" s="210"/>
      <c r="G42" s="4"/>
      <c r="H42" s="4"/>
      <c r="I42" s="4"/>
    </row>
    <row r="43" spans="1:9" ht="15.75" x14ac:dyDescent="0.25">
      <c r="A43" s="4"/>
      <c r="B43" s="4"/>
      <c r="C43" s="149"/>
      <c r="D43" s="149"/>
      <c r="E43" s="193"/>
      <c r="F43" s="210"/>
      <c r="G43" s="4"/>
      <c r="H43" s="4"/>
      <c r="I43" s="4"/>
    </row>
    <row r="44" spans="1:9" ht="15.75" x14ac:dyDescent="0.25">
      <c r="A44" s="4"/>
      <c r="B44" s="4"/>
      <c r="C44" s="149"/>
      <c r="D44" s="149"/>
      <c r="E44" s="193"/>
      <c r="F44" s="210"/>
      <c r="G44" s="4"/>
      <c r="H44" s="4"/>
      <c r="I44" s="4"/>
    </row>
    <row r="45" spans="1:9" ht="15.75" x14ac:dyDescent="0.25">
      <c r="A45" s="4"/>
      <c r="B45" s="4"/>
      <c r="C45" s="149"/>
      <c r="D45" s="149"/>
      <c r="E45" s="193"/>
      <c r="F45" s="210"/>
      <c r="G45" s="4"/>
      <c r="H45" s="4"/>
      <c r="I45" s="4"/>
    </row>
    <row r="46" spans="1:9" ht="15.75" x14ac:dyDescent="0.25">
      <c r="A46" s="4"/>
      <c r="B46" s="4"/>
      <c r="C46" s="149"/>
      <c r="D46" s="149"/>
      <c r="E46" s="193"/>
      <c r="F46" s="210"/>
      <c r="G46" s="4"/>
      <c r="H46" s="4"/>
      <c r="I46" s="4"/>
    </row>
    <row r="47" spans="1:9" ht="15.75" x14ac:dyDescent="0.25">
      <c r="A47" s="4"/>
      <c r="B47" s="4"/>
      <c r="C47" s="149"/>
      <c r="D47" s="149"/>
      <c r="E47" s="193"/>
      <c r="F47" s="210"/>
      <c r="G47" s="4"/>
      <c r="H47" s="4"/>
      <c r="I47" s="4"/>
    </row>
    <row r="48" spans="1:9" ht="15.75" x14ac:dyDescent="0.25">
      <c r="A48" s="4"/>
      <c r="B48" s="4"/>
      <c r="C48" s="149"/>
      <c r="D48" s="149"/>
      <c r="E48" s="193"/>
      <c r="F48" s="210"/>
      <c r="G48" s="4"/>
      <c r="H48" s="4"/>
      <c r="I48" s="4"/>
    </row>
    <row r="49" spans="1:9" ht="15.75" x14ac:dyDescent="0.25">
      <c r="A49" s="4"/>
      <c r="B49" s="4"/>
      <c r="C49" s="149"/>
      <c r="D49" s="149"/>
      <c r="E49" s="193"/>
      <c r="F49" s="210"/>
      <c r="G49" s="4"/>
      <c r="H49" s="4"/>
      <c r="I49" s="4"/>
    </row>
    <row r="50" spans="1:9" ht="15.75" x14ac:dyDescent="0.25">
      <c r="A50" s="4"/>
      <c r="B50" s="4"/>
      <c r="C50" s="149"/>
      <c r="D50" s="149"/>
      <c r="E50" s="193"/>
      <c r="F50" s="210"/>
      <c r="G50" s="4"/>
      <c r="H50" s="4"/>
      <c r="I50" s="4"/>
    </row>
    <row r="51" spans="1:9" ht="15.75" x14ac:dyDescent="0.25">
      <c r="A51" s="4"/>
      <c r="B51" s="4"/>
      <c r="C51" s="149"/>
      <c r="D51" s="149"/>
      <c r="E51" s="193"/>
      <c r="F51" s="210"/>
      <c r="G51" s="4"/>
      <c r="H51" s="4"/>
      <c r="I51" s="4"/>
    </row>
    <row r="52" spans="1:9" ht="15.75" x14ac:dyDescent="0.25">
      <c r="A52" s="4"/>
      <c r="B52" s="4"/>
      <c r="C52" s="149"/>
      <c r="D52" s="149"/>
      <c r="E52" s="193"/>
      <c r="F52" s="210"/>
      <c r="G52" s="4"/>
      <c r="H52" s="4"/>
      <c r="I52" s="4"/>
    </row>
    <row r="53" spans="1:9" ht="15.75" x14ac:dyDescent="0.25">
      <c r="A53" s="4"/>
      <c r="B53" s="4"/>
      <c r="C53" s="149"/>
      <c r="D53" s="149"/>
      <c r="E53" s="193"/>
      <c r="F53" s="210"/>
      <c r="G53" s="4"/>
      <c r="H53" s="4"/>
      <c r="I53" s="4"/>
    </row>
    <row r="54" spans="1:9" ht="15.75" x14ac:dyDescent="0.25">
      <c r="A54" s="4"/>
      <c r="B54" s="4"/>
      <c r="C54" s="149"/>
      <c r="D54" s="149"/>
      <c r="E54" s="193"/>
      <c r="F54" s="210"/>
      <c r="G54" s="4"/>
      <c r="H54" s="4"/>
      <c r="I54" s="4"/>
    </row>
    <row r="55" spans="1:9" ht="15.75" x14ac:dyDescent="0.25">
      <c r="A55" s="4"/>
      <c r="B55" s="4"/>
      <c r="C55" s="149"/>
      <c r="D55" s="149"/>
      <c r="E55" s="193"/>
      <c r="F55" s="210"/>
      <c r="G55" s="4"/>
      <c r="H55" s="4"/>
      <c r="I55" s="4"/>
    </row>
    <row r="56" spans="1:9" ht="15.75" x14ac:dyDescent="0.25">
      <c r="A56" s="4"/>
      <c r="B56" s="4"/>
      <c r="C56" s="149"/>
      <c r="D56" s="149"/>
      <c r="E56" s="193"/>
      <c r="F56" s="210"/>
      <c r="G56" s="4"/>
      <c r="H56" s="4"/>
      <c r="I56" s="4"/>
    </row>
    <row r="57" spans="1:9" ht="15.75" x14ac:dyDescent="0.25">
      <c r="A57" s="4"/>
      <c r="B57" s="4"/>
      <c r="C57" s="149"/>
      <c r="D57" s="149"/>
      <c r="E57" s="193"/>
      <c r="F57" s="210"/>
      <c r="G57" s="4"/>
      <c r="H57" s="4"/>
      <c r="I57" s="4"/>
    </row>
    <row r="58" spans="1:9" ht="15.75" x14ac:dyDescent="0.25">
      <c r="A58" s="4"/>
      <c r="B58" s="4"/>
      <c r="C58" s="149"/>
      <c r="D58" s="149"/>
      <c r="E58" s="193"/>
      <c r="F58" s="210"/>
      <c r="G58" s="4"/>
      <c r="H58" s="4"/>
      <c r="I58" s="4"/>
    </row>
    <row r="59" spans="1:9" ht="15.75" x14ac:dyDescent="0.25">
      <c r="A59" s="4"/>
      <c r="B59" s="4"/>
      <c r="C59" s="149"/>
      <c r="D59" s="149"/>
      <c r="E59" s="193"/>
      <c r="F59" s="210"/>
      <c r="G59" s="4"/>
      <c r="H59" s="4"/>
      <c r="I59" s="4"/>
    </row>
    <row r="60" spans="1:9" ht="15.75" x14ac:dyDescent="0.25">
      <c r="A60" s="4"/>
      <c r="B60" s="4"/>
      <c r="C60" s="149"/>
      <c r="D60" s="149"/>
      <c r="E60" s="193"/>
      <c r="F60" s="210"/>
      <c r="G60" s="4"/>
      <c r="H60" s="4"/>
      <c r="I60" s="4"/>
    </row>
    <row r="61" spans="1:9" ht="15.75" x14ac:dyDescent="0.25">
      <c r="A61" s="4"/>
      <c r="B61" s="4"/>
      <c r="C61" s="149"/>
      <c r="D61" s="149"/>
      <c r="E61" s="193"/>
      <c r="F61" s="210"/>
      <c r="G61" s="4"/>
      <c r="H61" s="4"/>
      <c r="I61" s="4"/>
    </row>
    <row r="62" spans="1:9" ht="15.75" x14ac:dyDescent="0.25">
      <c r="A62" s="4"/>
      <c r="B62" s="4"/>
      <c r="C62" s="149"/>
      <c r="D62" s="149"/>
      <c r="E62" s="193"/>
      <c r="F62" s="210"/>
      <c r="G62" s="4"/>
      <c r="H62" s="4"/>
      <c r="I62" s="4"/>
    </row>
    <row r="63" spans="1:9" ht="15.75" x14ac:dyDescent="0.25">
      <c r="A63" s="4"/>
      <c r="B63" s="4"/>
      <c r="C63" s="149"/>
      <c r="D63" s="149"/>
      <c r="E63" s="193"/>
      <c r="F63" s="210"/>
      <c r="G63" s="4"/>
      <c r="H63" s="4"/>
      <c r="I63" s="4"/>
    </row>
    <row r="64" spans="1:9" ht="15.75" x14ac:dyDescent="0.25">
      <c r="A64" s="4"/>
      <c r="B64" s="4"/>
      <c r="C64" s="149"/>
      <c r="D64" s="149"/>
      <c r="E64" s="193"/>
      <c r="F64" s="210"/>
      <c r="G64" s="4"/>
      <c r="H64" s="4"/>
      <c r="I64" s="4"/>
    </row>
    <row r="65" spans="1:9" ht="15.75" x14ac:dyDescent="0.25">
      <c r="A65" s="4"/>
      <c r="B65" s="4"/>
      <c r="C65" s="149"/>
      <c r="D65" s="149"/>
      <c r="E65" s="193"/>
      <c r="F65" s="210"/>
      <c r="G65" s="4"/>
      <c r="H65" s="4"/>
      <c r="I65" s="4"/>
    </row>
    <row r="66" spans="1:9" ht="15.75" x14ac:dyDescent="0.25">
      <c r="A66" s="4"/>
      <c r="B66" s="4"/>
      <c r="C66" s="149"/>
      <c r="D66" s="149"/>
      <c r="E66" s="193"/>
      <c r="F66" s="210"/>
      <c r="G66" s="4"/>
      <c r="H66" s="4"/>
      <c r="I66" s="4"/>
    </row>
    <row r="67" spans="1:9" ht="15.75" x14ac:dyDescent="0.25">
      <c r="A67" s="4"/>
      <c r="B67" s="4"/>
      <c r="C67" s="149"/>
      <c r="D67" s="149"/>
      <c r="E67" s="193"/>
      <c r="F67" s="210"/>
      <c r="G67" s="4"/>
      <c r="H67" s="4"/>
      <c r="I67" s="4"/>
    </row>
    <row r="68" spans="1:9" ht="15.75" x14ac:dyDescent="0.25">
      <c r="A68" s="4"/>
      <c r="B68" s="4"/>
      <c r="C68" s="149"/>
      <c r="D68" s="149"/>
      <c r="E68" s="193"/>
      <c r="F68" s="210"/>
      <c r="G68" s="4"/>
      <c r="H68" s="4"/>
      <c r="I68" s="4"/>
    </row>
    <row r="69" spans="1:9" ht="15.75" x14ac:dyDescent="0.25">
      <c r="A69" s="4"/>
      <c r="B69" s="4"/>
      <c r="C69" s="149"/>
      <c r="D69" s="149"/>
      <c r="E69" s="193"/>
      <c r="F69" s="210"/>
      <c r="G69" s="4"/>
      <c r="H69" s="4"/>
      <c r="I69" s="4"/>
    </row>
    <row r="70" spans="1:9" ht="15.75" x14ac:dyDescent="0.25">
      <c r="A70" s="4"/>
      <c r="B70" s="4"/>
      <c r="C70" s="149"/>
      <c r="D70" s="149"/>
      <c r="E70" s="193"/>
      <c r="F70" s="210"/>
      <c r="G70" s="4"/>
      <c r="H70" s="4"/>
      <c r="I70" s="4"/>
    </row>
    <row r="71" spans="1:9" ht="15.75" x14ac:dyDescent="0.25">
      <c r="A71" s="4"/>
      <c r="B71" s="4"/>
      <c r="C71" s="149"/>
      <c r="D71" s="149"/>
      <c r="E71" s="193"/>
      <c r="F71" s="210"/>
      <c r="G71" s="4"/>
      <c r="H71" s="4"/>
      <c r="I71" s="4"/>
    </row>
    <row r="72" spans="1:9" ht="15.75" x14ac:dyDescent="0.25">
      <c r="A72" s="4"/>
      <c r="B72" s="4"/>
      <c r="C72" s="149"/>
      <c r="D72" s="149"/>
      <c r="E72" s="193"/>
      <c r="F72" s="210"/>
      <c r="G72" s="4"/>
      <c r="H72" s="4"/>
      <c r="I72" s="4"/>
    </row>
    <row r="73" spans="1:9" ht="15.75" x14ac:dyDescent="0.25">
      <c r="A73" s="4"/>
      <c r="B73" s="4"/>
      <c r="C73" s="149"/>
      <c r="D73" s="149"/>
      <c r="E73" s="193"/>
      <c r="F73" s="210"/>
      <c r="G73" s="4"/>
      <c r="H73" s="4"/>
      <c r="I73" s="4"/>
    </row>
    <row r="74" spans="1:9" ht="15.75" x14ac:dyDescent="0.25">
      <c r="A74" s="4"/>
      <c r="B74" s="4"/>
      <c r="C74" s="149"/>
      <c r="D74" s="149"/>
      <c r="E74" s="193"/>
      <c r="F74" s="210"/>
      <c r="G74" s="4"/>
      <c r="H74" s="4"/>
      <c r="I74" s="4"/>
    </row>
    <row r="75" spans="1:9" ht="15.75" x14ac:dyDescent="0.25">
      <c r="A75" s="4"/>
      <c r="B75" s="4"/>
      <c r="C75" s="149"/>
      <c r="D75" s="149"/>
      <c r="E75" s="193"/>
      <c r="F75" s="210"/>
      <c r="G75" s="4"/>
      <c r="H75" s="4"/>
      <c r="I75" s="4"/>
    </row>
    <row r="76" spans="1:9" ht="15.75" x14ac:dyDescent="0.25">
      <c r="A76" s="4"/>
      <c r="B76" s="4"/>
      <c r="C76" s="149"/>
      <c r="D76" s="149"/>
      <c r="E76" s="193"/>
      <c r="F76" s="210"/>
      <c r="G76" s="4"/>
      <c r="H76" s="4"/>
      <c r="I76" s="4"/>
    </row>
    <row r="77" spans="1:9" ht="15.75" x14ac:dyDescent="0.25">
      <c r="A77" s="4"/>
      <c r="B77" s="4"/>
      <c r="C77" s="149"/>
      <c r="D77" s="149"/>
      <c r="E77" s="193"/>
      <c r="F77" s="210"/>
      <c r="G77" s="4"/>
      <c r="H77" s="4"/>
      <c r="I77" s="4"/>
    </row>
    <row r="78" spans="1:9" ht="15.75" x14ac:dyDescent="0.25">
      <c r="A78" s="4"/>
      <c r="B78" s="4"/>
      <c r="C78" s="149"/>
      <c r="D78" s="149"/>
      <c r="E78" s="193"/>
      <c r="F78" s="210"/>
      <c r="G78" s="4"/>
      <c r="H78" s="4"/>
      <c r="I78" s="4"/>
    </row>
    <row r="79" spans="1:9" ht="15.75" x14ac:dyDescent="0.25">
      <c r="A79" s="4"/>
      <c r="B79" s="4"/>
      <c r="C79" s="149"/>
      <c r="D79" s="149"/>
      <c r="E79" s="193"/>
      <c r="F79" s="210"/>
      <c r="G79" s="4"/>
      <c r="H79" s="4"/>
      <c r="I79" s="4"/>
    </row>
    <row r="80" spans="1:9" ht="15.75" x14ac:dyDescent="0.25">
      <c r="A80" s="4"/>
      <c r="B80" s="4"/>
      <c r="C80" s="149"/>
      <c r="D80" s="149"/>
      <c r="E80" s="193"/>
      <c r="F80" s="210"/>
      <c r="G80" s="4"/>
      <c r="H80" s="4"/>
      <c r="I80" s="4"/>
    </row>
    <row r="81" spans="1:9" ht="15.75" x14ac:dyDescent="0.25">
      <c r="A81" s="4"/>
      <c r="B81" s="4"/>
      <c r="C81" s="149"/>
      <c r="D81" s="149"/>
      <c r="E81" s="193"/>
      <c r="F81" s="210"/>
      <c r="G81" s="4"/>
      <c r="H81" s="4"/>
      <c r="I81" s="4"/>
    </row>
    <row r="82" spans="1:9" ht="15.75" x14ac:dyDescent="0.25">
      <c r="A82" s="4"/>
      <c r="B82" s="4"/>
      <c r="C82" s="149"/>
      <c r="D82" s="149"/>
      <c r="E82" s="193"/>
      <c r="F82" s="210"/>
      <c r="G82" s="4"/>
      <c r="H82" s="4"/>
      <c r="I82" s="4"/>
    </row>
    <row r="83" spans="1:9" ht="15.75" x14ac:dyDescent="0.25">
      <c r="A83" s="4"/>
      <c r="B83" s="4"/>
      <c r="C83" s="149"/>
      <c r="D83" s="149"/>
      <c r="E83" s="193"/>
      <c r="F83" s="210"/>
      <c r="G83" s="4"/>
      <c r="H83" s="4"/>
      <c r="I83" s="4"/>
    </row>
    <row r="84" spans="1:9" ht="15.75" x14ac:dyDescent="0.25">
      <c r="A84" s="4"/>
      <c r="B84" s="4"/>
      <c r="C84" s="149"/>
      <c r="D84" s="149"/>
      <c r="E84" s="193"/>
      <c r="F84" s="210"/>
      <c r="G84" s="4"/>
      <c r="H84" s="4"/>
      <c r="I84" s="4"/>
    </row>
    <row r="85" spans="1:9" ht="15.75" x14ac:dyDescent="0.25">
      <c r="A85" s="4"/>
      <c r="B85" s="4"/>
      <c r="C85" s="149"/>
      <c r="D85" s="149"/>
      <c r="E85" s="193"/>
      <c r="F85" s="210"/>
      <c r="G85" s="4"/>
      <c r="H85" s="4"/>
      <c r="I85" s="4"/>
    </row>
    <row r="86" spans="1:9" ht="15.75" x14ac:dyDescent="0.25">
      <c r="A86" s="4"/>
      <c r="B86" s="4"/>
      <c r="C86" s="149"/>
      <c r="D86" s="149"/>
      <c r="E86" s="193"/>
      <c r="F86" s="210"/>
      <c r="G86" s="4"/>
      <c r="H86" s="4"/>
      <c r="I86" s="4"/>
    </row>
    <row r="87" spans="1:9" ht="15.75" x14ac:dyDescent="0.25">
      <c r="A87" s="4"/>
      <c r="B87" s="4"/>
      <c r="C87" s="149"/>
      <c r="D87" s="149"/>
      <c r="E87" s="193"/>
      <c r="F87" s="210"/>
      <c r="G87" s="4"/>
      <c r="H87" s="4"/>
      <c r="I87" s="4"/>
    </row>
    <row r="88" spans="1:9" ht="15.75" x14ac:dyDescent="0.25">
      <c r="A88" s="4"/>
      <c r="B88" s="4"/>
      <c r="C88" s="149"/>
      <c r="D88" s="149"/>
      <c r="E88" s="193"/>
      <c r="F88" s="210"/>
      <c r="G88" s="4"/>
      <c r="H88" s="4"/>
      <c r="I88" s="4"/>
    </row>
    <row r="89" spans="1:9" ht="15.75" x14ac:dyDescent="0.25">
      <c r="A89" s="4"/>
      <c r="B89" s="4"/>
      <c r="C89" s="149"/>
      <c r="D89" s="149"/>
      <c r="E89" s="193"/>
      <c r="F89" s="210"/>
      <c r="G89" s="4"/>
      <c r="H89" s="4"/>
      <c r="I89" s="4"/>
    </row>
    <row r="90" spans="1:9" ht="15.75" x14ac:dyDescent="0.25">
      <c r="A90" s="4"/>
      <c r="B90" s="4"/>
      <c r="C90" s="149"/>
      <c r="D90" s="149"/>
      <c r="E90" s="193"/>
      <c r="F90" s="210"/>
      <c r="G90" s="4"/>
      <c r="H90" s="4"/>
      <c r="I90" s="4"/>
    </row>
    <row r="91" spans="1:9" ht="15.75" x14ac:dyDescent="0.25">
      <c r="A91" s="4"/>
      <c r="B91" s="4"/>
      <c r="C91" s="149"/>
      <c r="D91" s="149"/>
      <c r="E91" s="193"/>
      <c r="F91" s="210"/>
      <c r="G91" s="4"/>
      <c r="H91" s="4"/>
      <c r="I91" s="4"/>
    </row>
    <row r="92" spans="1:9" ht="15.75" x14ac:dyDescent="0.25">
      <c r="A92" s="4"/>
      <c r="B92" s="4"/>
      <c r="C92" s="149"/>
      <c r="D92" s="149"/>
      <c r="E92" s="193"/>
      <c r="F92" s="210"/>
      <c r="G92" s="4"/>
      <c r="H92" s="4"/>
      <c r="I92" s="4"/>
    </row>
    <row r="93" spans="1:9" ht="15.75" x14ac:dyDescent="0.25">
      <c r="A93" s="4"/>
      <c r="B93" s="4"/>
      <c r="C93" s="149"/>
      <c r="D93" s="149"/>
      <c r="E93" s="193"/>
      <c r="F93" s="210"/>
      <c r="G93" s="4"/>
      <c r="H93" s="4"/>
      <c r="I93" s="4"/>
    </row>
    <row r="94" spans="1:9" ht="15.75" x14ac:dyDescent="0.25">
      <c r="A94" s="4"/>
      <c r="B94" s="4"/>
      <c r="C94" s="149"/>
      <c r="D94" s="149"/>
      <c r="E94" s="193"/>
      <c r="F94" s="210"/>
      <c r="G94" s="4"/>
      <c r="H94" s="4"/>
      <c r="I94" s="4"/>
    </row>
    <row r="95" spans="1:9" ht="15.75" x14ac:dyDescent="0.25">
      <c r="A95" s="4"/>
      <c r="B95" s="4"/>
      <c r="C95" s="149"/>
      <c r="D95" s="149"/>
      <c r="E95" s="193"/>
      <c r="F95" s="210"/>
      <c r="G95" s="4"/>
      <c r="H95" s="4"/>
      <c r="I95" s="4"/>
    </row>
    <row r="96" spans="1:9" ht="15.75" x14ac:dyDescent="0.25">
      <c r="A96" s="4"/>
      <c r="B96" s="4"/>
      <c r="C96" s="149"/>
      <c r="D96" s="149"/>
      <c r="E96" s="193"/>
      <c r="F96" s="210"/>
      <c r="G96" s="4"/>
      <c r="H96" s="4"/>
      <c r="I96" s="4"/>
    </row>
    <row r="97" spans="1:9" ht="15.75" x14ac:dyDescent="0.25">
      <c r="A97" s="4"/>
      <c r="B97" s="4"/>
      <c r="C97" s="149"/>
      <c r="D97" s="149"/>
      <c r="E97" s="193"/>
      <c r="F97" s="210"/>
      <c r="G97" s="4"/>
      <c r="H97" s="4"/>
      <c r="I97" s="4"/>
    </row>
    <row r="98" spans="1:9" ht="15.75" x14ac:dyDescent="0.25">
      <c r="A98" s="4"/>
      <c r="B98" s="4"/>
      <c r="C98" s="149"/>
      <c r="D98" s="149"/>
      <c r="E98" s="193"/>
      <c r="F98" s="210"/>
      <c r="G98" s="4"/>
      <c r="H98" s="4"/>
      <c r="I98" s="4"/>
    </row>
    <row r="99" spans="1:9" ht="15.75" x14ac:dyDescent="0.25">
      <c r="A99" s="4"/>
      <c r="B99" s="4"/>
      <c r="C99" s="149"/>
      <c r="D99" s="149"/>
      <c r="E99" s="193"/>
      <c r="F99" s="210"/>
      <c r="G99" s="4"/>
      <c r="H99" s="4"/>
      <c r="I99" s="4"/>
    </row>
    <row r="100" spans="1:9" ht="15.75" x14ac:dyDescent="0.25">
      <c r="A100" s="4"/>
      <c r="B100" s="4"/>
      <c r="C100" s="149"/>
      <c r="D100" s="149"/>
      <c r="E100" s="193"/>
      <c r="F100" s="210"/>
      <c r="G100" s="4"/>
      <c r="H100" s="4"/>
      <c r="I100" s="4"/>
    </row>
    <row r="101" spans="1:9" ht="15.75" x14ac:dyDescent="0.25">
      <c r="A101" s="4"/>
      <c r="B101" s="4"/>
      <c r="C101" s="149"/>
      <c r="D101" s="149"/>
      <c r="E101" s="193"/>
      <c r="F101" s="210"/>
      <c r="G101" s="4"/>
      <c r="H101" s="4"/>
      <c r="I101" s="4"/>
    </row>
    <row r="102" spans="1:9" ht="15.75" x14ac:dyDescent="0.25">
      <c r="A102" s="4"/>
      <c r="B102" s="4"/>
      <c r="C102" s="149"/>
      <c r="D102" s="149"/>
      <c r="E102" s="193"/>
      <c r="F102" s="210"/>
      <c r="G102" s="4"/>
      <c r="H102" s="4"/>
      <c r="I102" s="4"/>
    </row>
    <row r="103" spans="1:9" ht="15.75" x14ac:dyDescent="0.25">
      <c r="A103" s="4"/>
      <c r="B103" s="4"/>
      <c r="C103" s="149"/>
      <c r="D103" s="149"/>
      <c r="E103" s="193"/>
      <c r="F103" s="210"/>
      <c r="G103" s="4"/>
      <c r="H103" s="4"/>
      <c r="I103" s="4"/>
    </row>
    <row r="104" spans="1:9" ht="15.75" x14ac:dyDescent="0.25">
      <c r="A104" s="4"/>
      <c r="B104" s="4"/>
      <c r="C104" s="149"/>
      <c r="D104" s="149"/>
      <c r="E104" s="193"/>
      <c r="F104" s="210"/>
      <c r="G104" s="4"/>
      <c r="H104" s="4"/>
      <c r="I104" s="4"/>
    </row>
    <row r="105" spans="1:9" ht="15.75" x14ac:dyDescent="0.25">
      <c r="A105" s="4"/>
      <c r="B105" s="4"/>
      <c r="C105" s="149"/>
      <c r="D105" s="149"/>
      <c r="E105" s="193"/>
      <c r="F105" s="210"/>
      <c r="G105" s="4"/>
      <c r="H105" s="4"/>
      <c r="I105" s="4"/>
    </row>
    <row r="106" spans="1:9" ht="15.75" x14ac:dyDescent="0.25">
      <c r="A106" s="4"/>
      <c r="B106" s="4"/>
      <c r="C106" s="149"/>
      <c r="D106" s="149"/>
      <c r="E106" s="193"/>
      <c r="F106" s="210"/>
      <c r="G106" s="4"/>
      <c r="H106" s="4"/>
      <c r="I106" s="4"/>
    </row>
    <row r="107" spans="1:9" ht="15.75" x14ac:dyDescent="0.25">
      <c r="A107" s="4"/>
      <c r="B107" s="4"/>
      <c r="C107" s="149"/>
      <c r="D107" s="149"/>
      <c r="E107" s="193"/>
      <c r="F107" s="210"/>
      <c r="G107" s="4"/>
      <c r="H107" s="4"/>
      <c r="I107" s="4"/>
    </row>
    <row r="108" spans="1:9" ht="15.75" x14ac:dyDescent="0.25">
      <c r="A108" s="4"/>
      <c r="B108" s="4"/>
      <c r="C108" s="149"/>
      <c r="D108" s="149"/>
      <c r="E108" s="193"/>
      <c r="F108" s="210"/>
      <c r="G108" s="4"/>
      <c r="H108" s="4"/>
      <c r="I108" s="4"/>
    </row>
    <row r="109" spans="1:9" ht="15.75" x14ac:dyDescent="0.25">
      <c r="A109" s="4"/>
      <c r="B109" s="4"/>
      <c r="C109" s="149"/>
      <c r="D109" s="149"/>
      <c r="E109" s="193"/>
      <c r="F109" s="210"/>
      <c r="G109" s="4"/>
      <c r="H109" s="4"/>
      <c r="I109" s="4"/>
    </row>
    <row r="110" spans="1:9" ht="15.75" x14ac:dyDescent="0.25">
      <c r="A110" s="4"/>
      <c r="B110" s="4"/>
      <c r="C110" s="149"/>
      <c r="D110" s="149"/>
      <c r="E110" s="193"/>
      <c r="F110" s="210"/>
      <c r="G110" s="4"/>
      <c r="H110" s="4"/>
      <c r="I110" s="4"/>
    </row>
    <row r="111" spans="1:9" ht="15.75" x14ac:dyDescent="0.25">
      <c r="A111" s="4"/>
      <c r="B111" s="4"/>
      <c r="C111" s="149"/>
      <c r="D111" s="149"/>
      <c r="E111" s="193"/>
      <c r="F111" s="210"/>
      <c r="G111" s="4"/>
      <c r="H111" s="4"/>
      <c r="I111" s="4"/>
    </row>
    <row r="112" spans="1:9" ht="15.75" x14ac:dyDescent="0.25">
      <c r="A112" s="4"/>
      <c r="B112" s="4"/>
      <c r="C112" s="149"/>
      <c r="D112" s="149"/>
      <c r="E112" s="193"/>
      <c r="F112" s="210"/>
      <c r="G112" s="4"/>
      <c r="H112" s="4"/>
      <c r="I112" s="4"/>
    </row>
    <row r="113" spans="1:9" ht="15.75" x14ac:dyDescent="0.25">
      <c r="A113" s="4"/>
      <c r="B113" s="4"/>
      <c r="C113" s="149"/>
      <c r="D113" s="149"/>
      <c r="E113" s="193"/>
      <c r="F113" s="210"/>
      <c r="G113" s="4"/>
      <c r="H113" s="4"/>
      <c r="I113" s="4"/>
    </row>
    <row r="114" spans="1:9" ht="15.75" x14ac:dyDescent="0.25">
      <c r="A114" s="4"/>
      <c r="B114" s="4"/>
      <c r="C114" s="149"/>
      <c r="D114" s="149"/>
      <c r="E114" s="193"/>
      <c r="F114" s="210"/>
      <c r="G114" s="4"/>
      <c r="H114" s="4"/>
      <c r="I114" s="4"/>
    </row>
    <row r="115" spans="1:9" ht="15.75" x14ac:dyDescent="0.25">
      <c r="A115" s="4"/>
      <c r="B115" s="4"/>
      <c r="C115" s="149"/>
      <c r="D115" s="149"/>
      <c r="E115" s="193"/>
      <c r="F115" s="210"/>
      <c r="G115" s="4"/>
      <c r="H115" s="4"/>
      <c r="I115" s="4"/>
    </row>
    <row r="116" spans="1:9" ht="15.75" x14ac:dyDescent="0.25">
      <c r="A116" s="4"/>
      <c r="B116" s="4"/>
      <c r="C116" s="149"/>
      <c r="D116" s="149"/>
      <c r="E116" s="193"/>
      <c r="F116" s="210"/>
      <c r="G116" s="4"/>
      <c r="H116" s="4"/>
      <c r="I116" s="4"/>
    </row>
    <row r="117" spans="1:9" ht="15.75" x14ac:dyDescent="0.25">
      <c r="A117" s="4"/>
      <c r="B117" s="4"/>
      <c r="C117" s="149"/>
      <c r="D117" s="149"/>
      <c r="E117" s="193"/>
      <c r="F117" s="210"/>
      <c r="G117" s="4"/>
      <c r="H117" s="4"/>
      <c r="I117" s="4"/>
    </row>
    <row r="118" spans="1:9" ht="15.75" x14ac:dyDescent="0.25">
      <c r="A118" s="4"/>
      <c r="B118" s="4"/>
      <c r="C118" s="149"/>
      <c r="D118" s="149"/>
      <c r="E118" s="193"/>
      <c r="F118" s="210"/>
      <c r="G118" s="4"/>
      <c r="H118" s="4"/>
      <c r="I118" s="4"/>
    </row>
    <row r="119" spans="1:9" ht="15.75" x14ac:dyDescent="0.25">
      <c r="A119" s="4"/>
      <c r="B119" s="4"/>
      <c r="C119" s="149"/>
      <c r="D119" s="149"/>
      <c r="E119" s="193"/>
      <c r="F119" s="210"/>
      <c r="G119" s="4"/>
      <c r="H119" s="4"/>
      <c r="I119" s="4"/>
    </row>
    <row r="120" spans="1:9" ht="15.75" x14ac:dyDescent="0.25">
      <c r="A120" s="4"/>
      <c r="B120" s="4"/>
      <c r="C120" s="149"/>
      <c r="D120" s="149"/>
      <c r="E120" s="193"/>
      <c r="F120" s="210"/>
      <c r="G120" s="4"/>
      <c r="H120" s="4"/>
      <c r="I120" s="4"/>
    </row>
    <row r="121" spans="1:9" ht="15.75" x14ac:dyDescent="0.25">
      <c r="A121" s="4"/>
      <c r="B121" s="4"/>
      <c r="C121" s="149"/>
      <c r="D121" s="149"/>
      <c r="E121" s="193"/>
      <c r="F121" s="210"/>
      <c r="G121" s="4"/>
      <c r="H121" s="4"/>
      <c r="I121" s="4"/>
    </row>
    <row r="122" spans="1:9" ht="15.75" x14ac:dyDescent="0.25">
      <c r="A122" s="4"/>
      <c r="B122" s="4"/>
      <c r="C122" s="149"/>
      <c r="D122" s="149"/>
      <c r="E122" s="193"/>
      <c r="F122" s="210"/>
      <c r="G122" s="4"/>
      <c r="H122" s="4"/>
      <c r="I122" s="4"/>
    </row>
    <row r="123" spans="1:9" ht="15.75" x14ac:dyDescent="0.25">
      <c r="A123" s="4"/>
      <c r="B123" s="4"/>
      <c r="C123" s="149"/>
      <c r="D123" s="149"/>
      <c r="E123" s="193"/>
      <c r="F123" s="210"/>
      <c r="G123" s="4"/>
      <c r="H123" s="4"/>
      <c r="I123" s="4"/>
    </row>
    <row r="124" spans="1:9" ht="15.75" x14ac:dyDescent="0.25">
      <c r="A124" s="4"/>
      <c r="B124" s="4"/>
      <c r="C124" s="149"/>
      <c r="D124" s="149"/>
      <c r="E124" s="193"/>
      <c r="F124" s="210"/>
      <c r="G124" s="4"/>
      <c r="H124" s="4"/>
      <c r="I124" s="4"/>
    </row>
    <row r="125" spans="1:9" ht="15.75" x14ac:dyDescent="0.25">
      <c r="A125" s="4"/>
      <c r="B125" s="4"/>
      <c r="C125" s="149"/>
      <c r="D125" s="149"/>
      <c r="E125" s="193"/>
      <c r="F125" s="210"/>
      <c r="G125" s="4"/>
      <c r="H125" s="4"/>
      <c r="I125" s="4"/>
    </row>
    <row r="126" spans="1:9" ht="15.75" x14ac:dyDescent="0.25">
      <c r="A126" s="4"/>
      <c r="B126" s="4"/>
      <c r="C126" s="149"/>
      <c r="D126" s="149"/>
      <c r="E126" s="193"/>
      <c r="F126" s="210"/>
      <c r="G126" s="4"/>
      <c r="H126" s="4"/>
      <c r="I126" s="4"/>
    </row>
    <row r="127" spans="1:9" ht="15.75" x14ac:dyDescent="0.25">
      <c r="A127" s="4"/>
      <c r="B127" s="4"/>
      <c r="C127" s="149"/>
      <c r="D127" s="149"/>
      <c r="E127" s="193"/>
      <c r="F127" s="210"/>
      <c r="G127" s="4"/>
      <c r="H127" s="4"/>
      <c r="I127" s="4"/>
    </row>
    <row r="128" spans="1:9" ht="15.75" x14ac:dyDescent="0.25">
      <c r="A128" s="4"/>
      <c r="B128" s="4"/>
      <c r="C128" s="149"/>
      <c r="D128" s="149"/>
      <c r="E128" s="193"/>
      <c r="F128" s="210"/>
      <c r="G128" s="4"/>
      <c r="H128" s="4"/>
      <c r="I128" s="4"/>
    </row>
    <row r="129" spans="1:9" ht="15.75" x14ac:dyDescent="0.25">
      <c r="A129" s="4"/>
      <c r="B129" s="4"/>
      <c r="C129" s="149"/>
      <c r="D129" s="149"/>
      <c r="E129" s="193"/>
      <c r="F129" s="210"/>
      <c r="G129" s="4"/>
      <c r="H129" s="4"/>
      <c r="I129" s="4"/>
    </row>
  </sheetData>
  <autoFilter ref="A7:H7"/>
  <mergeCells count="2">
    <mergeCell ref="A1:H4"/>
    <mergeCell ref="G5:H5"/>
  </mergeCells>
  <conditionalFormatting sqref="A8:F129">
    <cfRule type="expression" dxfId="2" priority="4">
      <formula>AND($A8&lt;&gt;"")</formula>
    </cfRule>
  </conditionalFormatting>
  <conditionalFormatting sqref="A8:F129">
    <cfRule type="expression" dxfId="1" priority="1">
      <formula>AND($H8&lt;&gt;"")</formula>
    </cfRule>
    <cfRule type="expression" dxfId="0" priority="2">
      <formula>AND($G8&lt;&gt;"")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COLIS FR</vt:lpstr>
      <vt:lpstr>PALETTE FR</vt:lpstr>
      <vt:lpstr>PALETTE EXPT</vt:lpstr>
      <vt:lpstr>COLIS EXPT</vt:lpstr>
      <vt:lpstr>index</vt:lpstr>
      <vt:lpstr>Feuil3</vt:lpstr>
      <vt:lpstr>RELIQUATS</vt:lpstr>
      <vt:lpstr>'COLIS EXPT'!Zone_d_impression</vt:lpstr>
      <vt:lpstr>'COLIS FR'!Zone_d_impression</vt:lpstr>
      <vt:lpstr>'PALETTE EXPT'!Zone_d_impression</vt:lpstr>
      <vt:lpstr>'PALETTE FR'!Zone_d_impression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Bibou</dc:creator>
  <cp:lastModifiedBy>Bibou</cp:lastModifiedBy>
  <cp:lastPrinted>2020-01-08T15:04:18Z</cp:lastPrinted>
  <dcterms:created xsi:type="dcterms:W3CDTF">2019-10-23T07:01:40Z</dcterms:created>
  <dcterms:modified xsi:type="dcterms:W3CDTF">2020-01-09T08:41:16Z</dcterms:modified>
</cp:coreProperties>
</file>