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users\s575511\Downloads\"/>
    </mc:Choice>
  </mc:AlternateContent>
  <bookViews>
    <workbookView xWindow="-105" yWindow="-105" windowWidth="19425" windowHeight="10425"/>
  </bookViews>
  <sheets>
    <sheet name="SWARO" sheetId="8" r:id="rId1"/>
    <sheet name="global P range list" sheetId="6" r:id="rId2"/>
    <sheet name="CA" sheetId="5" r:id="rId3"/>
  </sheets>
  <externalReferences>
    <externalReference r:id="rId4"/>
  </externalReferences>
  <definedNames>
    <definedName name="_xlnm._FilterDatabase" localSheetId="1" hidden="1">'global P range list'!$A$1:$E$1809</definedName>
    <definedName name="_xlnm._FilterDatabase" localSheetId="0" hidden="1">SWARO!$A$4:$M$4</definedName>
    <definedName name="manufacturer">[1]Technical!$L$30:$L$65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5" i="8" l="1"/>
  <c r="L6" i="8" s="1"/>
  <c r="L7" i="8" s="1"/>
  <c r="L8" i="8" s="1"/>
  <c r="L9" i="8" s="1"/>
  <c r="L10" i="8" s="1"/>
  <c r="L11" i="8" s="1"/>
  <c r="L12" i="8" s="1"/>
  <c r="L13" i="8" s="1"/>
  <c r="L14" i="8" s="1"/>
  <c r="L15" i="8" s="1"/>
  <c r="L16" i="8" s="1"/>
  <c r="L17" i="8" s="1"/>
  <c r="L18" i="8" s="1"/>
  <c r="L19" i="8" s="1"/>
  <c r="L20" i="8" s="1"/>
  <c r="L21" i="8" s="1"/>
  <c r="L22" i="8" s="1"/>
  <c r="L23" i="8" s="1"/>
  <c r="L24" i="8" s="1"/>
  <c r="L25" i="8" s="1"/>
  <c r="L26" i="8" s="1"/>
  <c r="L27" i="8" s="1"/>
  <c r="L28" i="8" s="1"/>
  <c r="L29" i="8" s="1"/>
  <c r="L30" i="8" s="1"/>
  <c r="L31" i="8" s="1"/>
  <c r="L32" i="8" s="1"/>
  <c r="L33" i="8" s="1"/>
  <c r="L34" i="8" s="1"/>
  <c r="L35" i="8" s="1"/>
  <c r="L36" i="8" s="1"/>
  <c r="L37" i="8" s="1"/>
  <c r="L38" i="8" s="1"/>
  <c r="L39" i="8" s="1"/>
  <c r="L40" i="8" s="1"/>
  <c r="L41" i="8" s="1"/>
  <c r="L42" i="8" s="1"/>
  <c r="L43" i="8" s="1"/>
  <c r="L44" i="8" s="1"/>
  <c r="L45" i="8" s="1"/>
  <c r="L46" i="8" s="1"/>
  <c r="L47" i="8" s="1"/>
  <c r="L48" i="8" s="1"/>
  <c r="L49" i="8" s="1"/>
  <c r="L50" i="8" s="1"/>
  <c r="L51" i="8" s="1"/>
  <c r="L52" i="8" s="1"/>
  <c r="L53" i="8" s="1"/>
  <c r="L54" i="8" s="1"/>
  <c r="L55" i="8" s="1"/>
  <c r="L56" i="8" s="1"/>
  <c r="L57" i="8" s="1"/>
  <c r="L58" i="8" s="1"/>
  <c r="L59" i="8" s="1"/>
  <c r="L60" i="8" s="1"/>
  <c r="L61" i="8" s="1"/>
  <c r="L62" i="8" s="1"/>
  <c r="L63" i="8" s="1"/>
  <c r="L64" i="8" s="1"/>
  <c r="L65" i="8" s="1"/>
  <c r="L66" i="8" s="1"/>
  <c r="L67" i="8" s="1"/>
  <c r="L68" i="8" s="1"/>
  <c r="L69" i="8" s="1"/>
  <c r="L70" i="8" s="1"/>
  <c r="L71" i="8" s="1"/>
  <c r="L72" i="8" s="1"/>
  <c r="L73" i="8" s="1"/>
  <c r="L74" i="8" s="1"/>
  <c r="L75" i="8" s="1"/>
  <c r="L76" i="8" s="1"/>
  <c r="L77" i="8" s="1"/>
  <c r="L78" i="8" s="1"/>
  <c r="L79" i="8" s="1"/>
  <c r="L80" i="8" s="1"/>
  <c r="L81" i="8" s="1"/>
  <c r="L82" i="8" s="1"/>
  <c r="L83" i="8" s="1"/>
  <c r="L84" i="8" s="1"/>
  <c r="L85" i="8" s="1"/>
  <c r="L86" i="8" s="1"/>
  <c r="L87" i="8" s="1"/>
  <c r="L88" i="8" s="1"/>
  <c r="L89" i="8" s="1"/>
  <c r="L90" i="8" s="1"/>
  <c r="L91" i="8" s="1"/>
  <c r="L92" i="8" s="1"/>
  <c r="L93" i="8" s="1"/>
  <c r="L94" i="8" s="1"/>
  <c r="L95" i="8" s="1"/>
  <c r="L96" i="8" s="1"/>
  <c r="L97" i="8" s="1"/>
  <c r="L98" i="8" s="1"/>
  <c r="L99" i="8" s="1"/>
  <c r="L100" i="8" s="1"/>
  <c r="L101" i="8" s="1"/>
  <c r="L102" i="8" s="1"/>
  <c r="L103" i="8" s="1"/>
  <c r="L104" i="8" s="1"/>
  <c r="L105" i="8" s="1"/>
  <c r="L106" i="8" s="1"/>
  <c r="L107" i="8" s="1"/>
  <c r="L108" i="8" s="1"/>
  <c r="L109" i="8" s="1"/>
  <c r="L110" i="8" s="1"/>
  <c r="L111" i="8" s="1"/>
  <c r="L112" i="8" s="1"/>
  <c r="L113" i="8" s="1"/>
  <c r="L114" i="8" s="1"/>
  <c r="L115" i="8" s="1"/>
  <c r="L116" i="8" s="1"/>
  <c r="L117" i="8" s="1"/>
  <c r="L118" i="8" s="1"/>
  <c r="L119" i="8" s="1"/>
  <c r="L120" i="8" s="1"/>
  <c r="L121" i="8" s="1"/>
  <c r="L122" i="8" s="1"/>
  <c r="L123" i="8" s="1"/>
  <c r="L124" i="8" s="1"/>
  <c r="L125" i="8" s="1"/>
  <c r="L126" i="8" s="1"/>
  <c r="L127" i="8" s="1"/>
  <c r="L128" i="8" s="1"/>
  <c r="L129" i="8" s="1"/>
  <c r="L130" i="8" s="1"/>
  <c r="L131" i="8" s="1"/>
  <c r="L132" i="8" s="1"/>
  <c r="L133" i="8" s="1"/>
  <c r="L134" i="8" s="1"/>
  <c r="L135" i="8" s="1"/>
  <c r="L136" i="8" s="1"/>
  <c r="L137" i="8" s="1"/>
  <c r="L138" i="8" s="1"/>
  <c r="L139" i="8" s="1"/>
  <c r="L140" i="8" s="1"/>
  <c r="L141" i="8" s="1"/>
  <c r="L142" i="8" s="1"/>
  <c r="L143" i="8" s="1"/>
  <c r="L144" i="8" s="1"/>
  <c r="L145" i="8" s="1"/>
  <c r="L146" i="8" s="1"/>
  <c r="L147" i="8" s="1"/>
  <c r="L148" i="8" s="1"/>
  <c r="L149" i="8" s="1"/>
  <c r="L150" i="8" s="1"/>
  <c r="L151" i="8" s="1"/>
  <c r="L152" i="8" s="1"/>
  <c r="L153" i="8" s="1"/>
  <c r="L154" i="8" s="1"/>
  <c r="L155" i="8" s="1"/>
  <c r="L156" i="8" s="1"/>
  <c r="L157" i="8" s="1"/>
  <c r="L158" i="8" s="1"/>
  <c r="L159" i="8" s="1"/>
  <c r="L160" i="8" s="1"/>
  <c r="L161" i="8" s="1"/>
  <c r="L162" i="8" s="1"/>
  <c r="L163" i="8" s="1"/>
  <c r="L164" i="8" s="1"/>
  <c r="L165" i="8" s="1"/>
  <c r="L166" i="8" s="1"/>
  <c r="L167" i="8" s="1"/>
  <c r="L168" i="8" s="1"/>
  <c r="L169" i="8" s="1"/>
  <c r="L170" i="8" s="1"/>
  <c r="L171" i="8" s="1"/>
  <c r="L172" i="8" s="1"/>
  <c r="L173" i="8" s="1"/>
  <c r="L174" i="8" s="1"/>
  <c r="L175" i="8" s="1"/>
  <c r="L176" i="8" s="1"/>
  <c r="L177" i="8" s="1"/>
  <c r="L178" i="8" s="1"/>
  <c r="L179" i="8" s="1"/>
  <c r="L180" i="8" s="1"/>
  <c r="L181" i="8" s="1"/>
  <c r="L182" i="8" s="1"/>
  <c r="L183" i="8" s="1"/>
  <c r="L184" i="8" s="1"/>
  <c r="L185" i="8" s="1"/>
  <c r="L186" i="8" s="1"/>
  <c r="L187" i="8" s="1"/>
  <c r="L188" i="8" s="1"/>
  <c r="L189" i="8" s="1"/>
  <c r="L190" i="8" s="1"/>
  <c r="L191" i="8" s="1"/>
  <c r="L192" i="8" s="1"/>
  <c r="L193" i="8" s="1"/>
  <c r="L194" i="8" s="1"/>
  <c r="L195" i="8" s="1"/>
  <c r="L196" i="8" s="1"/>
  <c r="L197" i="8" s="1"/>
  <c r="L198" i="8" s="1"/>
  <c r="L199" i="8" s="1"/>
  <c r="L200" i="8" s="1"/>
  <c r="L201" i="8" s="1"/>
  <c r="L202" i="8" s="1"/>
  <c r="L203" i="8" s="1"/>
  <c r="L204" i="8" s="1"/>
  <c r="L205" i="8" s="1"/>
  <c r="L206" i="8" s="1"/>
  <c r="L207" i="8" s="1"/>
  <c r="L208" i="8" s="1"/>
  <c r="L209" i="8" s="1"/>
  <c r="L210" i="8" s="1"/>
  <c r="L211" i="8" s="1"/>
  <c r="L212" i="8" s="1"/>
  <c r="L213" i="8" s="1"/>
  <c r="L214" i="8" s="1"/>
  <c r="L215" i="8" s="1"/>
  <c r="L216" i="8" s="1"/>
  <c r="L217" i="8" s="1"/>
  <c r="L218" i="8" s="1"/>
  <c r="L219" i="8" s="1"/>
  <c r="L220" i="8" s="1"/>
  <c r="L221" i="8" s="1"/>
  <c r="L222" i="8" s="1"/>
  <c r="L223" i="8" s="1"/>
  <c r="L224" i="8" s="1"/>
  <c r="L225" i="8" s="1"/>
  <c r="L226" i="8" s="1"/>
  <c r="L227" i="8" s="1"/>
  <c r="L228" i="8" s="1"/>
  <c r="L229" i="8" s="1"/>
  <c r="L230" i="8" s="1"/>
  <c r="L231" i="8" s="1"/>
  <c r="L232" i="8" s="1"/>
  <c r="L233" i="8" s="1"/>
  <c r="L234" i="8" s="1"/>
  <c r="L235" i="8" s="1"/>
  <c r="L236" i="8" s="1"/>
  <c r="L237" i="8" s="1"/>
  <c r="L238" i="8" s="1"/>
  <c r="L239" i="8" s="1"/>
  <c r="L240" i="8" s="1"/>
  <c r="L241" i="8" s="1"/>
  <c r="L242" i="8" s="1"/>
  <c r="L243" i="8" s="1"/>
  <c r="L244" i="8" s="1"/>
  <c r="L245" i="8" s="1"/>
  <c r="L246" i="8" s="1"/>
  <c r="L247" i="8" s="1"/>
  <c r="L248" i="8" s="1"/>
  <c r="L249" i="8" s="1"/>
  <c r="L250" i="8" s="1"/>
  <c r="L251" i="8" s="1"/>
  <c r="L252" i="8" s="1"/>
  <c r="L253" i="8" s="1"/>
  <c r="L254" i="8" s="1"/>
  <c r="L255" i="8" s="1"/>
  <c r="L256" i="8" s="1"/>
  <c r="L257" i="8" s="1"/>
  <c r="L258" i="8" s="1"/>
  <c r="L259" i="8" s="1"/>
  <c r="L260" i="8" s="1"/>
  <c r="L261" i="8" s="1"/>
  <c r="L262" i="8" s="1"/>
  <c r="L263" i="8" s="1"/>
  <c r="L264" i="8" s="1"/>
  <c r="L265" i="8" s="1"/>
  <c r="L266" i="8" s="1"/>
  <c r="L267" i="8" s="1"/>
  <c r="L268" i="8" s="1"/>
  <c r="L269" i="8" s="1"/>
  <c r="L270" i="8" s="1"/>
  <c r="L271" i="8" s="1"/>
  <c r="L272" i="8" s="1"/>
  <c r="L273" i="8" s="1"/>
  <c r="L274" i="8" s="1"/>
  <c r="L275" i="8" s="1"/>
  <c r="L276" i="8" s="1"/>
  <c r="L277" i="8" s="1"/>
  <c r="L278" i="8" s="1"/>
  <c r="L279" i="8" s="1"/>
  <c r="L280" i="8" s="1"/>
  <c r="L281" i="8" s="1"/>
  <c r="L282" i="8" s="1"/>
  <c r="L283" i="8" s="1"/>
  <c r="L284" i="8" s="1"/>
  <c r="L285" i="8" s="1"/>
  <c r="L286" i="8" s="1"/>
  <c r="L287" i="8" s="1"/>
  <c r="L288" i="8" s="1"/>
  <c r="L289" i="8" s="1"/>
  <c r="L290" i="8" s="1"/>
  <c r="L291" i="8" s="1"/>
  <c r="L292" i="8" s="1"/>
  <c r="L293" i="8" s="1"/>
  <c r="L294" i="8" s="1"/>
  <c r="L295" i="8" s="1"/>
  <c r="L296" i="8" s="1"/>
  <c r="L297" i="8" s="1"/>
  <c r="L298" i="8" s="1"/>
  <c r="L299" i="8" s="1"/>
  <c r="L300" i="8" s="1"/>
  <c r="L301" i="8" s="1"/>
  <c r="L302" i="8" s="1"/>
  <c r="L303" i="8" s="1"/>
  <c r="L304" i="8" s="1"/>
  <c r="L305" i="8" s="1"/>
  <c r="L306" i="8" s="1"/>
  <c r="L307" i="8" s="1"/>
  <c r="L308" i="8" s="1"/>
  <c r="L309" i="8" s="1"/>
  <c r="L310" i="8" s="1"/>
  <c r="L311" i="8" s="1"/>
  <c r="L312" i="8" s="1"/>
  <c r="L313" i="8" s="1"/>
  <c r="L314" i="8" s="1"/>
  <c r="L315" i="8" s="1"/>
  <c r="L316" i="8" s="1"/>
  <c r="L317" i="8" s="1"/>
  <c r="L318" i="8" s="1"/>
  <c r="L319" i="8" s="1"/>
  <c r="L320" i="8" s="1"/>
  <c r="L321" i="8" s="1"/>
  <c r="L322" i="8" s="1"/>
  <c r="L323" i="8" s="1"/>
  <c r="L324" i="8" s="1"/>
  <c r="L325" i="8" s="1"/>
  <c r="L326" i="8" s="1"/>
  <c r="L327" i="8" s="1"/>
  <c r="L328" i="8" s="1"/>
  <c r="L329" i="8" s="1"/>
  <c r="L330" i="8" s="1"/>
  <c r="L331" i="8" s="1"/>
  <c r="L332" i="8" s="1"/>
  <c r="L333" i="8" s="1"/>
  <c r="L334" i="8" s="1"/>
  <c r="L335" i="8" s="1"/>
  <c r="L336" i="8" s="1"/>
  <c r="L337" i="8" s="1"/>
  <c r="L338" i="8" s="1"/>
  <c r="L339" i="8" s="1"/>
  <c r="L340" i="8" s="1"/>
  <c r="L341" i="8" s="1"/>
  <c r="L342" i="8" s="1"/>
  <c r="L343" i="8" s="1"/>
  <c r="L344" i="8" s="1"/>
  <c r="L345" i="8" s="1"/>
  <c r="L346" i="8" s="1"/>
  <c r="L347" i="8" s="1"/>
  <c r="L348" i="8" s="1"/>
  <c r="L349" i="8" s="1"/>
  <c r="L350" i="8" s="1"/>
  <c r="L351" i="8" s="1"/>
  <c r="L352" i="8" s="1"/>
  <c r="L353" i="8" s="1"/>
  <c r="L354" i="8" s="1"/>
  <c r="L355" i="8" s="1"/>
  <c r="L356" i="8" s="1"/>
  <c r="L357" i="8" s="1"/>
  <c r="L358" i="8" s="1"/>
  <c r="L359" i="8" s="1"/>
  <c r="L360" i="8" s="1"/>
  <c r="L361" i="8" s="1"/>
  <c r="L362" i="8" s="1"/>
  <c r="L363" i="8" s="1"/>
  <c r="L364" i="8" s="1"/>
  <c r="J5" i="8"/>
  <c r="J6" i="8" s="1"/>
  <c r="J7" i="8" s="1"/>
  <c r="J8" i="8" s="1"/>
  <c r="J9" i="8" s="1"/>
  <c r="J10" i="8" s="1"/>
  <c r="J11" i="8" s="1"/>
  <c r="J12" i="8" s="1"/>
  <c r="J13" i="8" s="1"/>
  <c r="J14" i="8" s="1"/>
  <c r="J15" i="8" s="1"/>
  <c r="J16" i="8" s="1"/>
  <c r="J17" i="8" s="1"/>
  <c r="J18" i="8" s="1"/>
  <c r="J19" i="8" s="1"/>
  <c r="J20" i="8" s="1"/>
  <c r="J21" i="8" s="1"/>
  <c r="J22" i="8" s="1"/>
  <c r="J23" i="8" s="1"/>
  <c r="J24" i="8" s="1"/>
  <c r="J25" i="8" s="1"/>
  <c r="J26" i="8" s="1"/>
  <c r="J27" i="8" s="1"/>
  <c r="J28" i="8" s="1"/>
  <c r="J29" i="8" s="1"/>
  <c r="J30" i="8" s="1"/>
  <c r="J31" i="8" s="1"/>
  <c r="J32" i="8" s="1"/>
  <c r="J33" i="8" s="1"/>
  <c r="J34" i="8" s="1"/>
  <c r="J35" i="8" s="1"/>
  <c r="J36" i="8" s="1"/>
  <c r="J37" i="8" s="1"/>
  <c r="J38" i="8" s="1"/>
  <c r="J39" i="8" s="1"/>
  <c r="J40" i="8" s="1"/>
  <c r="J41" i="8" s="1"/>
  <c r="J42" i="8" s="1"/>
  <c r="J43" i="8" s="1"/>
  <c r="J44" i="8" s="1"/>
  <c r="J45" i="8" s="1"/>
  <c r="J46" i="8" s="1"/>
  <c r="J47" i="8" s="1"/>
  <c r="J48" i="8" s="1"/>
  <c r="J49" i="8" s="1"/>
  <c r="J50" i="8" s="1"/>
  <c r="J51" i="8" s="1"/>
  <c r="J52" i="8" s="1"/>
  <c r="J53" i="8" s="1"/>
  <c r="J54" i="8" s="1"/>
  <c r="J55" i="8" s="1"/>
  <c r="J56" i="8" s="1"/>
  <c r="J57" i="8" s="1"/>
  <c r="J58" i="8" s="1"/>
  <c r="J59" i="8" s="1"/>
  <c r="J60" i="8" s="1"/>
  <c r="J61" i="8" s="1"/>
  <c r="J62" i="8" s="1"/>
  <c r="J63" i="8" s="1"/>
  <c r="J64" i="8" s="1"/>
  <c r="J65" i="8" s="1"/>
  <c r="J66" i="8" s="1"/>
  <c r="J67" i="8" s="1"/>
  <c r="J68" i="8" s="1"/>
  <c r="J69" i="8" s="1"/>
  <c r="J70" i="8" s="1"/>
  <c r="J71" i="8" s="1"/>
  <c r="J72" i="8" s="1"/>
  <c r="J73" i="8" s="1"/>
  <c r="J74" i="8" s="1"/>
  <c r="J75" i="8" s="1"/>
  <c r="J76" i="8" s="1"/>
  <c r="J77" i="8" s="1"/>
  <c r="J78" i="8" s="1"/>
  <c r="J79" i="8" s="1"/>
  <c r="J80" i="8" s="1"/>
  <c r="J81" i="8" s="1"/>
  <c r="J82" i="8" s="1"/>
  <c r="J83" i="8" s="1"/>
  <c r="J84" i="8" s="1"/>
  <c r="J85" i="8" s="1"/>
  <c r="J86" i="8" s="1"/>
  <c r="J87" i="8" s="1"/>
  <c r="J88" i="8" s="1"/>
  <c r="J89" i="8" s="1"/>
  <c r="J90" i="8" s="1"/>
  <c r="J91" i="8" s="1"/>
  <c r="J92" i="8" s="1"/>
  <c r="J93" i="8" s="1"/>
  <c r="J94" i="8" s="1"/>
  <c r="J95" i="8" s="1"/>
  <c r="J96" i="8" s="1"/>
  <c r="J97" i="8" s="1"/>
  <c r="J98" i="8" s="1"/>
  <c r="J99" i="8" s="1"/>
  <c r="J100" i="8" s="1"/>
  <c r="J101" i="8" s="1"/>
  <c r="J102" i="8" s="1"/>
  <c r="J103" i="8" s="1"/>
  <c r="J104" i="8" s="1"/>
  <c r="J105" i="8" s="1"/>
  <c r="J106" i="8" s="1"/>
  <c r="J107" i="8" s="1"/>
  <c r="J108" i="8" s="1"/>
  <c r="J109" i="8" s="1"/>
  <c r="J110" i="8" s="1"/>
  <c r="J111" i="8" s="1"/>
  <c r="J112" i="8" s="1"/>
  <c r="J113" i="8" s="1"/>
  <c r="J114" i="8" s="1"/>
  <c r="J115" i="8" s="1"/>
  <c r="J116" i="8" s="1"/>
  <c r="J117" i="8" s="1"/>
  <c r="J118" i="8" s="1"/>
  <c r="J119" i="8" s="1"/>
  <c r="J120" i="8" s="1"/>
  <c r="J121" i="8" s="1"/>
  <c r="J122" i="8" s="1"/>
  <c r="J123" i="8" s="1"/>
  <c r="J124" i="8" s="1"/>
  <c r="J125" i="8" s="1"/>
  <c r="J126" i="8" s="1"/>
  <c r="J127" i="8" s="1"/>
  <c r="J128" i="8" s="1"/>
  <c r="J129" i="8" s="1"/>
  <c r="J130" i="8" s="1"/>
  <c r="J131" i="8" s="1"/>
  <c r="J132" i="8" s="1"/>
  <c r="J133" i="8" s="1"/>
  <c r="J134" i="8" s="1"/>
  <c r="J135" i="8" s="1"/>
  <c r="J136" i="8" s="1"/>
  <c r="J137" i="8" s="1"/>
  <c r="J138" i="8" s="1"/>
  <c r="J139" i="8" s="1"/>
  <c r="J140" i="8" s="1"/>
  <c r="J141" i="8" s="1"/>
  <c r="J142" i="8" s="1"/>
  <c r="J143" i="8" s="1"/>
  <c r="J144" i="8" s="1"/>
  <c r="J145" i="8" s="1"/>
  <c r="J146" i="8" s="1"/>
  <c r="J147" i="8" s="1"/>
  <c r="J148" i="8" s="1"/>
  <c r="J149" i="8" s="1"/>
  <c r="J150" i="8" s="1"/>
  <c r="J151" i="8" s="1"/>
  <c r="J152" i="8" s="1"/>
  <c r="J153" i="8" s="1"/>
  <c r="J154" i="8" s="1"/>
  <c r="J155" i="8" s="1"/>
  <c r="J156" i="8" s="1"/>
  <c r="J157" i="8" s="1"/>
  <c r="J158" i="8" s="1"/>
  <c r="J159" i="8" s="1"/>
  <c r="J160" i="8" s="1"/>
  <c r="J161" i="8" s="1"/>
  <c r="J162" i="8" s="1"/>
  <c r="J163" i="8" s="1"/>
  <c r="J164" i="8" s="1"/>
  <c r="J165" i="8" s="1"/>
  <c r="J166" i="8" s="1"/>
  <c r="J167" i="8" s="1"/>
  <c r="J168" i="8" s="1"/>
  <c r="J169" i="8" s="1"/>
  <c r="J170" i="8" s="1"/>
  <c r="J171" i="8" s="1"/>
  <c r="J172" i="8" s="1"/>
  <c r="J173" i="8" s="1"/>
  <c r="J174" i="8" s="1"/>
  <c r="J175" i="8" s="1"/>
  <c r="J176" i="8" s="1"/>
  <c r="J177" i="8" s="1"/>
  <c r="J178" i="8" s="1"/>
  <c r="J179" i="8" s="1"/>
  <c r="J180" i="8" s="1"/>
  <c r="J181" i="8" s="1"/>
  <c r="J182" i="8" s="1"/>
  <c r="J183" i="8" s="1"/>
  <c r="J184" i="8" s="1"/>
  <c r="J185" i="8" s="1"/>
  <c r="J186" i="8" s="1"/>
  <c r="J187" i="8" s="1"/>
  <c r="J188" i="8" s="1"/>
  <c r="J189" i="8" s="1"/>
  <c r="J190" i="8" s="1"/>
  <c r="J191" i="8" s="1"/>
  <c r="J192" i="8" s="1"/>
  <c r="J193" i="8" s="1"/>
  <c r="J194" i="8" s="1"/>
  <c r="J195" i="8" s="1"/>
  <c r="J196" i="8" s="1"/>
  <c r="J197" i="8" s="1"/>
  <c r="J198" i="8" s="1"/>
  <c r="J199" i="8" s="1"/>
  <c r="J200" i="8" s="1"/>
  <c r="J201" i="8" s="1"/>
  <c r="J202" i="8" s="1"/>
  <c r="J203" i="8" s="1"/>
  <c r="J204" i="8" s="1"/>
  <c r="J205" i="8" s="1"/>
  <c r="J206" i="8" s="1"/>
  <c r="J207" i="8" s="1"/>
  <c r="J208" i="8" s="1"/>
  <c r="J209" i="8" s="1"/>
  <c r="J210" i="8" s="1"/>
  <c r="J211" i="8" s="1"/>
  <c r="J212" i="8" s="1"/>
  <c r="J213" i="8" s="1"/>
  <c r="J214" i="8" s="1"/>
  <c r="J215" i="8" s="1"/>
  <c r="J216" i="8" s="1"/>
  <c r="J217" i="8" s="1"/>
  <c r="J218" i="8" s="1"/>
  <c r="J219" i="8" s="1"/>
  <c r="J220" i="8" s="1"/>
  <c r="J221" i="8" s="1"/>
  <c r="J222" i="8" s="1"/>
  <c r="J223" i="8" s="1"/>
  <c r="J224" i="8" s="1"/>
  <c r="J225" i="8" s="1"/>
  <c r="J226" i="8" s="1"/>
  <c r="J227" i="8" s="1"/>
  <c r="J228" i="8" s="1"/>
  <c r="J229" i="8" s="1"/>
  <c r="J230" i="8" s="1"/>
  <c r="J231" i="8" s="1"/>
  <c r="J232" i="8" s="1"/>
  <c r="J233" i="8" s="1"/>
  <c r="J234" i="8" s="1"/>
  <c r="J235" i="8" s="1"/>
  <c r="J236" i="8" s="1"/>
  <c r="J237" i="8" s="1"/>
  <c r="J238" i="8" s="1"/>
  <c r="J239" i="8" s="1"/>
  <c r="J240" i="8" s="1"/>
  <c r="J241" i="8" s="1"/>
  <c r="J242" i="8" s="1"/>
  <c r="J243" i="8" s="1"/>
  <c r="J244" i="8" s="1"/>
  <c r="J245" i="8" s="1"/>
  <c r="J246" i="8" s="1"/>
  <c r="J247" i="8" s="1"/>
  <c r="J248" i="8" s="1"/>
  <c r="J249" i="8" s="1"/>
  <c r="J250" i="8" s="1"/>
  <c r="J251" i="8" s="1"/>
  <c r="J252" i="8" s="1"/>
  <c r="J253" i="8" s="1"/>
  <c r="J254" i="8" s="1"/>
  <c r="J255" i="8" s="1"/>
  <c r="J256" i="8" s="1"/>
  <c r="J257" i="8" s="1"/>
  <c r="J258" i="8" s="1"/>
  <c r="J259" i="8" s="1"/>
  <c r="J260" i="8" s="1"/>
  <c r="J261" i="8" s="1"/>
  <c r="J262" i="8" s="1"/>
  <c r="J263" i="8" s="1"/>
  <c r="J264" i="8" s="1"/>
  <c r="J265" i="8" s="1"/>
  <c r="J266" i="8" s="1"/>
  <c r="J267" i="8" s="1"/>
  <c r="J268" i="8" s="1"/>
  <c r="J269" i="8" s="1"/>
  <c r="J270" i="8" s="1"/>
  <c r="J271" i="8" s="1"/>
  <c r="J272" i="8" s="1"/>
  <c r="J273" i="8" s="1"/>
  <c r="J274" i="8" s="1"/>
  <c r="J275" i="8" s="1"/>
  <c r="J276" i="8" s="1"/>
  <c r="J277" i="8" s="1"/>
  <c r="J278" i="8" s="1"/>
  <c r="J279" i="8" s="1"/>
  <c r="J280" i="8" s="1"/>
  <c r="J281" i="8" s="1"/>
  <c r="J282" i="8" s="1"/>
  <c r="J283" i="8" s="1"/>
  <c r="J284" i="8" s="1"/>
  <c r="J285" i="8" s="1"/>
  <c r="J286" i="8" s="1"/>
  <c r="J287" i="8" s="1"/>
  <c r="J288" i="8" s="1"/>
  <c r="J289" i="8" s="1"/>
  <c r="J290" i="8" s="1"/>
  <c r="J291" i="8" s="1"/>
  <c r="J292" i="8" s="1"/>
  <c r="J293" i="8" s="1"/>
  <c r="J294" i="8" s="1"/>
  <c r="J295" i="8" s="1"/>
  <c r="J296" i="8" s="1"/>
  <c r="J297" i="8" s="1"/>
  <c r="J298" i="8" s="1"/>
  <c r="J299" i="8" s="1"/>
  <c r="J300" i="8" s="1"/>
  <c r="J301" i="8" s="1"/>
  <c r="J302" i="8" s="1"/>
  <c r="J303" i="8" s="1"/>
  <c r="J304" i="8" s="1"/>
  <c r="J305" i="8" s="1"/>
  <c r="J306" i="8" s="1"/>
  <c r="J307" i="8" s="1"/>
  <c r="J308" i="8" s="1"/>
  <c r="J309" i="8" s="1"/>
  <c r="J310" i="8" s="1"/>
  <c r="J311" i="8" s="1"/>
  <c r="J312" i="8" s="1"/>
  <c r="J313" i="8" s="1"/>
  <c r="J314" i="8" s="1"/>
  <c r="J315" i="8" s="1"/>
  <c r="J316" i="8" s="1"/>
  <c r="J317" i="8" s="1"/>
  <c r="J318" i="8" s="1"/>
  <c r="J319" i="8" s="1"/>
  <c r="J320" i="8" s="1"/>
  <c r="J321" i="8" s="1"/>
  <c r="J322" i="8" s="1"/>
  <c r="J323" i="8" s="1"/>
  <c r="J324" i="8" s="1"/>
  <c r="J325" i="8" s="1"/>
  <c r="J326" i="8" s="1"/>
  <c r="J327" i="8" s="1"/>
  <c r="J328" i="8" s="1"/>
  <c r="J329" i="8" s="1"/>
  <c r="J330" i="8" s="1"/>
  <c r="J331" i="8" s="1"/>
  <c r="J332" i="8" s="1"/>
  <c r="J333" i="8" s="1"/>
  <c r="J334" i="8" s="1"/>
  <c r="J335" i="8" s="1"/>
  <c r="J336" i="8" s="1"/>
  <c r="J337" i="8" s="1"/>
  <c r="J338" i="8" s="1"/>
  <c r="J339" i="8" s="1"/>
  <c r="J340" i="8" s="1"/>
  <c r="J341" i="8" s="1"/>
  <c r="J342" i="8" s="1"/>
  <c r="J343" i="8" s="1"/>
  <c r="J344" i="8" s="1"/>
  <c r="J345" i="8" s="1"/>
  <c r="J346" i="8" s="1"/>
  <c r="J347" i="8" s="1"/>
  <c r="J348" i="8" s="1"/>
  <c r="J349" i="8" s="1"/>
  <c r="J350" i="8" s="1"/>
  <c r="J351" i="8" s="1"/>
  <c r="J352" i="8" s="1"/>
  <c r="J353" i="8" s="1"/>
  <c r="J354" i="8" s="1"/>
  <c r="J355" i="8" s="1"/>
  <c r="J356" i="8" s="1"/>
  <c r="J357" i="8" s="1"/>
  <c r="J358" i="8" s="1"/>
  <c r="J359" i="8" s="1"/>
  <c r="J360" i="8" s="1"/>
  <c r="J361" i="8" s="1"/>
  <c r="J362" i="8" s="1"/>
  <c r="J363" i="8" s="1"/>
  <c r="J364" i="8" s="1"/>
  <c r="L1" i="8" l="1"/>
  <c r="K5" i="8" s="1"/>
  <c r="G144" i="8"/>
  <c r="G48" i="8"/>
  <c r="G5" i="8"/>
  <c r="G133" i="8"/>
  <c r="G101" i="8"/>
  <c r="G11" i="8"/>
  <c r="G37" i="8"/>
  <c r="G9" i="8"/>
  <c r="G116" i="8"/>
  <c r="G89" i="8"/>
  <c r="G15" i="8"/>
  <c r="G208" i="8"/>
  <c r="G188" i="8"/>
  <c r="G237" i="8"/>
  <c r="G170" i="8"/>
  <c r="G6" i="8"/>
  <c r="G238" i="8"/>
  <c r="G239" i="8"/>
  <c r="G240" i="8"/>
  <c r="G162" i="8"/>
  <c r="G8" i="8"/>
  <c r="G90" i="8"/>
  <c r="G38" i="8"/>
  <c r="G241" i="8"/>
  <c r="G45" i="8"/>
  <c r="G72" i="8"/>
  <c r="G171" i="8"/>
  <c r="G7" i="8"/>
  <c r="G10" i="8"/>
  <c r="G66" i="8"/>
  <c r="G242" i="8"/>
  <c r="G243" i="8"/>
  <c r="G179" i="8"/>
  <c r="G17" i="8"/>
  <c r="G32" i="8"/>
  <c r="G244" i="8"/>
  <c r="G245" i="8"/>
  <c r="G61" i="8"/>
  <c r="G79" i="8"/>
  <c r="G117" i="8"/>
  <c r="G52" i="8"/>
  <c r="G78" i="8"/>
  <c r="G27" i="8"/>
  <c r="G77" i="8"/>
  <c r="G246" i="8"/>
  <c r="G209" i="8"/>
  <c r="G217" i="8"/>
  <c r="G156" i="8"/>
  <c r="G67" i="8"/>
  <c r="G247" i="8"/>
  <c r="G43" i="8"/>
  <c r="G248" i="8"/>
  <c r="G94" i="8"/>
  <c r="G249" i="8"/>
  <c r="G172" i="8"/>
  <c r="G53" i="8"/>
  <c r="G49" i="8"/>
  <c r="G212" i="8"/>
  <c r="G250" i="8"/>
  <c r="G251" i="8"/>
  <c r="G150" i="8"/>
  <c r="G39" i="8"/>
  <c r="G151" i="8"/>
  <c r="G29" i="8"/>
  <c r="G236" i="8"/>
  <c r="G192" i="8"/>
  <c r="G109" i="8"/>
  <c r="G193" i="8"/>
  <c r="G25" i="8"/>
  <c r="G99" i="8"/>
  <c r="G218" i="8"/>
  <c r="G80" i="8"/>
  <c r="G123" i="8"/>
  <c r="G180" i="8"/>
  <c r="G163" i="8"/>
  <c r="G252" i="8"/>
  <c r="G12" i="8"/>
  <c r="G253" i="8"/>
  <c r="G55" i="8"/>
  <c r="G254" i="8"/>
  <c r="G129" i="8"/>
  <c r="G255" i="8"/>
  <c r="G145" i="8"/>
  <c r="G28" i="8"/>
  <c r="G36" i="8"/>
  <c r="G256" i="8"/>
  <c r="G257" i="8"/>
  <c r="G258" i="8"/>
  <c r="G105" i="8"/>
  <c r="G84" i="8"/>
  <c r="G223" i="8"/>
  <c r="G224" i="8"/>
  <c r="G157" i="8"/>
  <c r="G259" i="8"/>
  <c r="G260" i="8"/>
  <c r="G261" i="8"/>
  <c r="G262" i="8"/>
  <c r="G263" i="8"/>
  <c r="G194" i="8"/>
  <c r="G130" i="8"/>
  <c r="G184" i="8"/>
  <c r="G225" i="8"/>
  <c r="G264" i="8"/>
  <c r="G265" i="8"/>
  <c r="G189" i="8"/>
  <c r="G226" i="8"/>
  <c r="G22" i="8"/>
  <c r="G86" i="8"/>
  <c r="G186" i="8"/>
  <c r="G87" i="8"/>
  <c r="G73" i="8"/>
  <c r="G266" i="8"/>
  <c r="G228" i="8"/>
  <c r="G267" i="8"/>
  <c r="G51" i="8"/>
  <c r="G234" i="8"/>
  <c r="G136" i="8"/>
  <c r="G68" i="8"/>
  <c r="G134" i="8"/>
  <c r="G268" i="8"/>
  <c r="G269" i="8"/>
  <c r="G270" i="8"/>
  <c r="G271" i="8"/>
  <c r="G214" i="8"/>
  <c r="G272" i="8"/>
  <c r="G30" i="8"/>
  <c r="G273" i="8"/>
  <c r="G274" i="8"/>
  <c r="G275" i="8"/>
  <c r="G276" i="8"/>
  <c r="G277" i="8"/>
  <c r="G278" i="8"/>
  <c r="G164" i="8"/>
  <c r="G279" i="8"/>
  <c r="G131" i="8"/>
  <c r="G146" i="8"/>
  <c r="G110" i="8"/>
  <c r="G280" i="8"/>
  <c r="G281" i="8"/>
  <c r="G282" i="8"/>
  <c r="G24" i="8"/>
  <c r="G81" i="8"/>
  <c r="G283" i="8"/>
  <c r="G147" i="8"/>
  <c r="G205" i="8"/>
  <c r="G159" i="8"/>
  <c r="G82" i="8"/>
  <c r="G19" i="8"/>
  <c r="G137" i="8"/>
  <c r="G195" i="8"/>
  <c r="G187" i="8"/>
  <c r="G83" i="8"/>
  <c r="G54" i="8"/>
  <c r="G284" i="8"/>
  <c r="G285" i="8"/>
  <c r="G286" i="8"/>
  <c r="G23" i="8"/>
  <c r="G31" i="8"/>
  <c r="G287" i="8"/>
  <c r="G148" i="8"/>
  <c r="G121" i="8"/>
  <c r="G288" i="8"/>
  <c r="G93" i="8"/>
  <c r="G289" i="8"/>
  <c r="G64" i="8"/>
  <c r="G33" i="8"/>
  <c r="G46" i="8"/>
  <c r="G229" i="8"/>
  <c r="G230" i="8"/>
  <c r="G290" i="8"/>
  <c r="G100" i="8"/>
  <c r="G50" i="8"/>
  <c r="G291" i="8"/>
  <c r="G292" i="8"/>
  <c r="G108" i="8"/>
  <c r="G293" i="8"/>
  <c r="G294" i="8"/>
  <c r="G295" i="8"/>
  <c r="G296" i="8"/>
  <c r="G111" i="8"/>
  <c r="G16" i="8"/>
  <c r="G155" i="8"/>
  <c r="G297" i="8"/>
  <c r="G42" i="8"/>
  <c r="G56" i="8"/>
  <c r="G119" i="8"/>
  <c r="G298" i="8"/>
  <c r="G14" i="8"/>
  <c r="G176" i="8"/>
  <c r="G106" i="8"/>
  <c r="G138" i="8"/>
  <c r="G149" i="8"/>
  <c r="G206" i="8"/>
  <c r="G299" i="8"/>
  <c r="G300" i="8"/>
  <c r="G21" i="8"/>
  <c r="G301" i="8"/>
  <c r="G181" i="8"/>
  <c r="G302" i="8"/>
  <c r="G97" i="8"/>
  <c r="G303" i="8"/>
  <c r="G204" i="8"/>
  <c r="G304" i="8"/>
  <c r="G305" i="8"/>
  <c r="G103" i="8"/>
  <c r="G102" i="8"/>
  <c r="G306" i="8"/>
  <c r="G58" i="8"/>
  <c r="G173" i="8"/>
  <c r="G307" i="8"/>
  <c r="G308" i="8"/>
  <c r="G309" i="8"/>
  <c r="G88" i="8"/>
  <c r="G310" i="8"/>
  <c r="G311" i="8"/>
  <c r="G312" i="8"/>
  <c r="G63" i="8"/>
  <c r="G203" i="8"/>
  <c r="G74" i="8"/>
  <c r="G107" i="8"/>
  <c r="G122" i="8"/>
  <c r="G124" i="8"/>
  <c r="G313" i="8"/>
  <c r="G118" i="8"/>
  <c r="G153" i="8"/>
  <c r="G85" i="8"/>
  <c r="G314" i="8"/>
  <c r="G233" i="8"/>
  <c r="G190" i="8"/>
  <c r="G135" i="8"/>
  <c r="G315" i="8"/>
  <c r="G183" i="8"/>
  <c r="G196" i="8"/>
  <c r="G316" i="8"/>
  <c r="G132" i="8"/>
  <c r="G20" i="8"/>
  <c r="G160" i="8"/>
  <c r="G60" i="8"/>
  <c r="G317" i="8"/>
  <c r="G34" i="8"/>
  <c r="G44" i="8"/>
  <c r="G175" i="8"/>
  <c r="G318" i="8"/>
  <c r="G65" i="8"/>
  <c r="G47" i="8"/>
  <c r="G112" i="8"/>
  <c r="G319" i="8"/>
  <c r="G125" i="8"/>
  <c r="G141" i="8"/>
  <c r="G213" i="8"/>
  <c r="G70" i="8"/>
  <c r="G75" i="8"/>
  <c r="G185" i="8"/>
  <c r="G174" i="8"/>
  <c r="G197" i="8"/>
  <c r="G76" i="8"/>
  <c r="G154" i="8"/>
  <c r="G178" i="8"/>
  <c r="G232" i="8"/>
  <c r="G219" i="8"/>
  <c r="G231" i="8"/>
  <c r="G320" i="8"/>
  <c r="G96" i="8"/>
  <c r="G321" i="8"/>
  <c r="G322" i="8"/>
  <c r="G198" i="8"/>
  <c r="G98" i="8"/>
  <c r="G199" i="8"/>
  <c r="G40" i="8"/>
  <c r="G91" i="8"/>
  <c r="G126" i="8"/>
  <c r="G323" i="8"/>
  <c r="G324" i="8"/>
  <c r="G325" i="8"/>
  <c r="G152" i="8"/>
  <c r="G326" i="8"/>
  <c r="G69" i="8"/>
  <c r="G220" i="8"/>
  <c r="G165" i="8"/>
  <c r="G327" i="8"/>
  <c r="G328" i="8"/>
  <c r="G120" i="8"/>
  <c r="G227" i="8"/>
  <c r="G177" i="8"/>
  <c r="G221" i="8"/>
  <c r="G329" i="8"/>
  <c r="G330" i="8"/>
  <c r="G168" i="8"/>
  <c r="G200" i="8"/>
  <c r="G331" i="8"/>
  <c r="G114" i="8"/>
  <c r="G210" i="8"/>
  <c r="G332" i="8"/>
  <c r="G222" i="8"/>
  <c r="G333" i="8"/>
  <c r="G334" i="8"/>
  <c r="G335" i="8"/>
  <c r="G201" i="8"/>
  <c r="G142" i="8"/>
  <c r="G166" i="8"/>
  <c r="G336" i="8"/>
  <c r="G41" i="8"/>
  <c r="G128" i="8"/>
  <c r="G207" i="8"/>
  <c r="G337" i="8"/>
  <c r="G143" i="8"/>
  <c r="G215" i="8"/>
  <c r="G338" i="8"/>
  <c r="G339" i="8"/>
  <c r="G57" i="8"/>
  <c r="G115" i="8"/>
  <c r="G340" i="8"/>
  <c r="G104" i="8"/>
  <c r="G341" i="8"/>
  <c r="G342" i="8"/>
  <c r="G216" i="8"/>
  <c r="G343" i="8"/>
  <c r="G344" i="8"/>
  <c r="G71" i="8"/>
  <c r="G95" i="8"/>
  <c r="G345" i="8"/>
  <c r="G346" i="8"/>
  <c r="G347" i="8"/>
  <c r="G139" i="8"/>
  <c r="G348" i="8"/>
  <c r="G349" i="8"/>
  <c r="G92" i="8"/>
  <c r="G127" i="8"/>
  <c r="G35" i="8"/>
  <c r="G191" i="8"/>
  <c r="G350" i="8"/>
  <c r="G351" i="8"/>
  <c r="G202" i="8"/>
  <c r="G169" i="8"/>
  <c r="G211" i="8"/>
  <c r="G167" i="8"/>
  <c r="G352" i="8"/>
  <c r="G26" i="8"/>
  <c r="G140" i="8"/>
  <c r="G353" i="8"/>
  <c r="G354" i="8"/>
  <c r="G161" i="8"/>
  <c r="G355" i="8"/>
  <c r="G356" i="8"/>
  <c r="G18" i="8"/>
  <c r="G59" i="8"/>
  <c r="G357" i="8"/>
  <c r="G13" i="8"/>
  <c r="G358" i="8"/>
  <c r="G62" i="8"/>
  <c r="G359" i="8"/>
  <c r="G360" i="8"/>
  <c r="G361" i="8"/>
  <c r="G235" i="8"/>
  <c r="G182" i="8"/>
  <c r="G158" i="8"/>
  <c r="G362" i="8"/>
  <c r="G113" i="8"/>
  <c r="G363" i="8"/>
  <c r="G364" i="8"/>
  <c r="F144" i="8"/>
  <c r="H144" i="8" s="1"/>
  <c r="F48" i="8"/>
  <c r="H48" i="8" s="1"/>
  <c r="F5" i="8"/>
  <c r="H5" i="8" s="1"/>
  <c r="F133" i="8"/>
  <c r="H133" i="8" s="1"/>
  <c r="F101" i="8"/>
  <c r="H101" i="8" s="1"/>
  <c r="F11" i="8"/>
  <c r="H11" i="8" s="1"/>
  <c r="F37" i="8"/>
  <c r="H37" i="8" s="1"/>
  <c r="F9" i="8"/>
  <c r="H9" i="8" s="1"/>
  <c r="F116" i="8"/>
  <c r="H116" i="8" s="1"/>
  <c r="F89" i="8"/>
  <c r="H89" i="8" s="1"/>
  <c r="F15" i="8"/>
  <c r="H15" i="8" s="1"/>
  <c r="F208" i="8"/>
  <c r="H208" i="8" s="1"/>
  <c r="F188" i="8"/>
  <c r="H188" i="8" s="1"/>
  <c r="F237" i="8"/>
  <c r="H237" i="8" s="1"/>
  <c r="F170" i="8"/>
  <c r="H170" i="8" s="1"/>
  <c r="F6" i="8"/>
  <c r="H6" i="8" s="1"/>
  <c r="F238" i="8"/>
  <c r="H238" i="8" s="1"/>
  <c r="F239" i="8"/>
  <c r="H239" i="8" s="1"/>
  <c r="F240" i="8"/>
  <c r="H240" i="8" s="1"/>
  <c r="F162" i="8"/>
  <c r="H162" i="8" s="1"/>
  <c r="F8" i="8"/>
  <c r="H8" i="8" s="1"/>
  <c r="F90" i="8"/>
  <c r="H90" i="8" s="1"/>
  <c r="F38" i="8"/>
  <c r="H38" i="8" s="1"/>
  <c r="F241" i="8"/>
  <c r="H241" i="8" s="1"/>
  <c r="F45" i="8"/>
  <c r="H45" i="8" s="1"/>
  <c r="F72" i="8"/>
  <c r="H72" i="8" s="1"/>
  <c r="F171" i="8"/>
  <c r="H171" i="8" s="1"/>
  <c r="F7" i="8"/>
  <c r="H7" i="8" s="1"/>
  <c r="F10" i="8"/>
  <c r="H10" i="8" s="1"/>
  <c r="F66" i="8"/>
  <c r="H66" i="8" s="1"/>
  <c r="F242" i="8"/>
  <c r="H242" i="8" s="1"/>
  <c r="F243" i="8"/>
  <c r="H243" i="8" s="1"/>
  <c r="F179" i="8"/>
  <c r="H179" i="8" s="1"/>
  <c r="F17" i="8"/>
  <c r="H17" i="8" s="1"/>
  <c r="F32" i="8"/>
  <c r="H32" i="8" s="1"/>
  <c r="F244" i="8"/>
  <c r="H244" i="8" s="1"/>
  <c r="F245" i="8"/>
  <c r="H245" i="8" s="1"/>
  <c r="F61" i="8"/>
  <c r="H61" i="8" s="1"/>
  <c r="F79" i="8"/>
  <c r="H79" i="8" s="1"/>
  <c r="F117" i="8"/>
  <c r="H117" i="8" s="1"/>
  <c r="F52" i="8"/>
  <c r="H52" i="8" s="1"/>
  <c r="F78" i="8"/>
  <c r="H78" i="8" s="1"/>
  <c r="F27" i="8"/>
  <c r="H27" i="8" s="1"/>
  <c r="F77" i="8"/>
  <c r="H77" i="8" s="1"/>
  <c r="F246" i="8"/>
  <c r="H246" i="8" s="1"/>
  <c r="F209" i="8"/>
  <c r="H209" i="8" s="1"/>
  <c r="F217" i="8"/>
  <c r="H217" i="8" s="1"/>
  <c r="F156" i="8"/>
  <c r="H156" i="8" s="1"/>
  <c r="F67" i="8"/>
  <c r="H67" i="8" s="1"/>
  <c r="F247" i="8"/>
  <c r="H247" i="8" s="1"/>
  <c r="F43" i="8"/>
  <c r="H43" i="8" s="1"/>
  <c r="F248" i="8"/>
  <c r="H248" i="8" s="1"/>
  <c r="F94" i="8"/>
  <c r="H94" i="8" s="1"/>
  <c r="F249" i="8"/>
  <c r="H249" i="8" s="1"/>
  <c r="F172" i="8"/>
  <c r="H172" i="8" s="1"/>
  <c r="F53" i="8"/>
  <c r="H53" i="8" s="1"/>
  <c r="F49" i="8"/>
  <c r="H49" i="8" s="1"/>
  <c r="F212" i="8"/>
  <c r="H212" i="8" s="1"/>
  <c r="F250" i="8"/>
  <c r="H250" i="8" s="1"/>
  <c r="F251" i="8"/>
  <c r="H251" i="8" s="1"/>
  <c r="F150" i="8"/>
  <c r="H150" i="8" s="1"/>
  <c r="F39" i="8"/>
  <c r="H39" i="8" s="1"/>
  <c r="F151" i="8"/>
  <c r="H151" i="8" s="1"/>
  <c r="F29" i="8"/>
  <c r="H29" i="8" s="1"/>
  <c r="F236" i="8"/>
  <c r="H236" i="8" s="1"/>
  <c r="F192" i="8"/>
  <c r="H192" i="8" s="1"/>
  <c r="F109" i="8"/>
  <c r="H109" i="8" s="1"/>
  <c r="F193" i="8"/>
  <c r="H193" i="8" s="1"/>
  <c r="F25" i="8"/>
  <c r="H25" i="8" s="1"/>
  <c r="F99" i="8"/>
  <c r="H99" i="8" s="1"/>
  <c r="F218" i="8"/>
  <c r="H218" i="8" s="1"/>
  <c r="F80" i="8"/>
  <c r="H80" i="8" s="1"/>
  <c r="F123" i="8"/>
  <c r="H123" i="8" s="1"/>
  <c r="F180" i="8"/>
  <c r="H180" i="8" s="1"/>
  <c r="F163" i="8"/>
  <c r="H163" i="8" s="1"/>
  <c r="F252" i="8"/>
  <c r="H252" i="8" s="1"/>
  <c r="F12" i="8"/>
  <c r="H12" i="8" s="1"/>
  <c r="F253" i="8"/>
  <c r="H253" i="8" s="1"/>
  <c r="F55" i="8"/>
  <c r="H55" i="8" s="1"/>
  <c r="F254" i="8"/>
  <c r="H254" i="8" s="1"/>
  <c r="F129" i="8"/>
  <c r="H129" i="8" s="1"/>
  <c r="F255" i="8"/>
  <c r="H255" i="8" s="1"/>
  <c r="F145" i="8"/>
  <c r="H145" i="8" s="1"/>
  <c r="F28" i="8"/>
  <c r="H28" i="8" s="1"/>
  <c r="F36" i="8"/>
  <c r="H36" i="8" s="1"/>
  <c r="F256" i="8"/>
  <c r="H256" i="8" s="1"/>
  <c r="F257" i="8"/>
  <c r="H257" i="8" s="1"/>
  <c r="F258" i="8"/>
  <c r="H258" i="8" s="1"/>
  <c r="F105" i="8"/>
  <c r="H105" i="8" s="1"/>
  <c r="F84" i="8"/>
  <c r="H84" i="8" s="1"/>
  <c r="F223" i="8"/>
  <c r="H223" i="8" s="1"/>
  <c r="F224" i="8"/>
  <c r="H224" i="8" s="1"/>
  <c r="F157" i="8"/>
  <c r="H157" i="8" s="1"/>
  <c r="F259" i="8"/>
  <c r="H259" i="8" s="1"/>
  <c r="F260" i="8"/>
  <c r="H260" i="8" s="1"/>
  <c r="F261" i="8"/>
  <c r="H261" i="8" s="1"/>
  <c r="F262" i="8"/>
  <c r="H262" i="8" s="1"/>
  <c r="F263" i="8"/>
  <c r="H263" i="8" s="1"/>
  <c r="F194" i="8"/>
  <c r="H194" i="8" s="1"/>
  <c r="F130" i="8"/>
  <c r="H130" i="8" s="1"/>
  <c r="F184" i="8"/>
  <c r="H184" i="8" s="1"/>
  <c r="F225" i="8"/>
  <c r="H225" i="8" s="1"/>
  <c r="F264" i="8"/>
  <c r="H264" i="8" s="1"/>
  <c r="F265" i="8"/>
  <c r="H265" i="8" s="1"/>
  <c r="F189" i="8"/>
  <c r="H189" i="8" s="1"/>
  <c r="F226" i="8"/>
  <c r="H226" i="8" s="1"/>
  <c r="F22" i="8"/>
  <c r="H22" i="8" s="1"/>
  <c r="F86" i="8"/>
  <c r="H86" i="8" s="1"/>
  <c r="F186" i="8"/>
  <c r="H186" i="8" s="1"/>
  <c r="F87" i="8"/>
  <c r="H87" i="8" s="1"/>
  <c r="F73" i="8"/>
  <c r="H73" i="8" s="1"/>
  <c r="F266" i="8"/>
  <c r="H266" i="8" s="1"/>
  <c r="F228" i="8"/>
  <c r="H228" i="8" s="1"/>
  <c r="F267" i="8"/>
  <c r="H267" i="8" s="1"/>
  <c r="F51" i="8"/>
  <c r="H51" i="8" s="1"/>
  <c r="F234" i="8"/>
  <c r="H234" i="8" s="1"/>
  <c r="F136" i="8"/>
  <c r="H136" i="8" s="1"/>
  <c r="F68" i="8"/>
  <c r="H68" i="8" s="1"/>
  <c r="F134" i="8"/>
  <c r="H134" i="8" s="1"/>
  <c r="F268" i="8"/>
  <c r="H268" i="8" s="1"/>
  <c r="F269" i="8"/>
  <c r="H269" i="8" s="1"/>
  <c r="F270" i="8"/>
  <c r="H270" i="8" s="1"/>
  <c r="F271" i="8"/>
  <c r="H271" i="8" s="1"/>
  <c r="F214" i="8"/>
  <c r="H214" i="8" s="1"/>
  <c r="F272" i="8"/>
  <c r="H272" i="8" s="1"/>
  <c r="F30" i="8"/>
  <c r="H30" i="8" s="1"/>
  <c r="F273" i="8"/>
  <c r="H273" i="8" s="1"/>
  <c r="F274" i="8"/>
  <c r="H274" i="8" s="1"/>
  <c r="F275" i="8"/>
  <c r="H275" i="8" s="1"/>
  <c r="F276" i="8"/>
  <c r="H276" i="8" s="1"/>
  <c r="F277" i="8"/>
  <c r="H277" i="8" s="1"/>
  <c r="F278" i="8"/>
  <c r="H278" i="8" s="1"/>
  <c r="F164" i="8"/>
  <c r="H164" i="8" s="1"/>
  <c r="F279" i="8"/>
  <c r="H279" i="8" s="1"/>
  <c r="F131" i="8"/>
  <c r="H131" i="8" s="1"/>
  <c r="F146" i="8"/>
  <c r="H146" i="8" s="1"/>
  <c r="F110" i="8"/>
  <c r="H110" i="8" s="1"/>
  <c r="F280" i="8"/>
  <c r="H280" i="8" s="1"/>
  <c r="F281" i="8"/>
  <c r="H281" i="8" s="1"/>
  <c r="F282" i="8"/>
  <c r="H282" i="8" s="1"/>
  <c r="F24" i="8"/>
  <c r="H24" i="8" s="1"/>
  <c r="F81" i="8"/>
  <c r="H81" i="8" s="1"/>
  <c r="F283" i="8"/>
  <c r="H283" i="8" s="1"/>
  <c r="F147" i="8"/>
  <c r="H147" i="8" s="1"/>
  <c r="F205" i="8"/>
  <c r="H205" i="8" s="1"/>
  <c r="F159" i="8"/>
  <c r="H159" i="8" s="1"/>
  <c r="F82" i="8"/>
  <c r="H82" i="8" s="1"/>
  <c r="F19" i="8"/>
  <c r="H19" i="8" s="1"/>
  <c r="F137" i="8"/>
  <c r="H137" i="8" s="1"/>
  <c r="F195" i="8"/>
  <c r="H195" i="8" s="1"/>
  <c r="F187" i="8"/>
  <c r="H187" i="8" s="1"/>
  <c r="F83" i="8"/>
  <c r="H83" i="8" s="1"/>
  <c r="F54" i="8"/>
  <c r="H54" i="8" s="1"/>
  <c r="F284" i="8"/>
  <c r="H284" i="8" s="1"/>
  <c r="F285" i="8"/>
  <c r="H285" i="8" s="1"/>
  <c r="F286" i="8"/>
  <c r="H286" i="8" s="1"/>
  <c r="F23" i="8"/>
  <c r="H23" i="8" s="1"/>
  <c r="F31" i="8"/>
  <c r="H31" i="8" s="1"/>
  <c r="F287" i="8"/>
  <c r="H287" i="8" s="1"/>
  <c r="F148" i="8"/>
  <c r="H148" i="8" s="1"/>
  <c r="F121" i="8"/>
  <c r="H121" i="8" s="1"/>
  <c r="F288" i="8"/>
  <c r="H288" i="8" s="1"/>
  <c r="F93" i="8"/>
  <c r="H93" i="8" s="1"/>
  <c r="F289" i="8"/>
  <c r="H289" i="8" s="1"/>
  <c r="F64" i="8"/>
  <c r="H64" i="8" s="1"/>
  <c r="F33" i="8"/>
  <c r="H33" i="8" s="1"/>
  <c r="F46" i="8"/>
  <c r="H46" i="8" s="1"/>
  <c r="F229" i="8"/>
  <c r="H229" i="8" s="1"/>
  <c r="F230" i="8"/>
  <c r="H230" i="8" s="1"/>
  <c r="F290" i="8"/>
  <c r="H290" i="8" s="1"/>
  <c r="F100" i="8"/>
  <c r="H100" i="8" s="1"/>
  <c r="F50" i="8"/>
  <c r="H50" i="8" s="1"/>
  <c r="F291" i="8"/>
  <c r="H291" i="8" s="1"/>
  <c r="F292" i="8"/>
  <c r="H292" i="8" s="1"/>
  <c r="F108" i="8"/>
  <c r="H108" i="8" s="1"/>
  <c r="F293" i="8"/>
  <c r="H293" i="8" s="1"/>
  <c r="F294" i="8"/>
  <c r="H294" i="8" s="1"/>
  <c r="F295" i="8"/>
  <c r="H295" i="8" s="1"/>
  <c r="F296" i="8"/>
  <c r="H296" i="8" s="1"/>
  <c r="F111" i="8"/>
  <c r="H111" i="8" s="1"/>
  <c r="F16" i="8"/>
  <c r="H16" i="8" s="1"/>
  <c r="F155" i="8"/>
  <c r="H155" i="8" s="1"/>
  <c r="F297" i="8"/>
  <c r="H297" i="8" s="1"/>
  <c r="F42" i="8"/>
  <c r="H42" i="8" s="1"/>
  <c r="F56" i="8"/>
  <c r="H56" i="8" s="1"/>
  <c r="F119" i="8"/>
  <c r="H119" i="8" s="1"/>
  <c r="F298" i="8"/>
  <c r="H298" i="8" s="1"/>
  <c r="F14" i="8"/>
  <c r="H14" i="8" s="1"/>
  <c r="F176" i="8"/>
  <c r="H176" i="8" s="1"/>
  <c r="F106" i="8"/>
  <c r="H106" i="8" s="1"/>
  <c r="F138" i="8"/>
  <c r="H138" i="8" s="1"/>
  <c r="F149" i="8"/>
  <c r="H149" i="8" s="1"/>
  <c r="F206" i="8"/>
  <c r="H206" i="8" s="1"/>
  <c r="F299" i="8"/>
  <c r="H299" i="8" s="1"/>
  <c r="F300" i="8"/>
  <c r="H300" i="8" s="1"/>
  <c r="F21" i="8"/>
  <c r="H21" i="8" s="1"/>
  <c r="F301" i="8"/>
  <c r="H301" i="8" s="1"/>
  <c r="F181" i="8"/>
  <c r="H181" i="8" s="1"/>
  <c r="F302" i="8"/>
  <c r="H302" i="8" s="1"/>
  <c r="F97" i="8"/>
  <c r="H97" i="8" s="1"/>
  <c r="F303" i="8"/>
  <c r="H303" i="8" s="1"/>
  <c r="F204" i="8"/>
  <c r="H204" i="8" s="1"/>
  <c r="F304" i="8"/>
  <c r="H304" i="8" s="1"/>
  <c r="F305" i="8"/>
  <c r="H305" i="8" s="1"/>
  <c r="F103" i="8"/>
  <c r="H103" i="8" s="1"/>
  <c r="F102" i="8"/>
  <c r="H102" i="8" s="1"/>
  <c r="F306" i="8"/>
  <c r="H306" i="8" s="1"/>
  <c r="F58" i="8"/>
  <c r="H58" i="8" s="1"/>
  <c r="F173" i="8"/>
  <c r="H173" i="8" s="1"/>
  <c r="F307" i="8"/>
  <c r="H307" i="8" s="1"/>
  <c r="F308" i="8"/>
  <c r="H308" i="8" s="1"/>
  <c r="F309" i="8"/>
  <c r="H309" i="8" s="1"/>
  <c r="F88" i="8"/>
  <c r="H88" i="8" s="1"/>
  <c r="F310" i="8"/>
  <c r="H310" i="8" s="1"/>
  <c r="F311" i="8"/>
  <c r="H311" i="8" s="1"/>
  <c r="F312" i="8"/>
  <c r="H312" i="8" s="1"/>
  <c r="F63" i="8"/>
  <c r="H63" i="8" s="1"/>
  <c r="F203" i="8"/>
  <c r="H203" i="8" s="1"/>
  <c r="F74" i="8"/>
  <c r="H74" i="8" s="1"/>
  <c r="F107" i="8"/>
  <c r="H107" i="8" s="1"/>
  <c r="F122" i="8"/>
  <c r="H122" i="8" s="1"/>
  <c r="F124" i="8"/>
  <c r="H124" i="8" s="1"/>
  <c r="F313" i="8"/>
  <c r="H313" i="8" s="1"/>
  <c r="F118" i="8"/>
  <c r="H118" i="8" s="1"/>
  <c r="F153" i="8"/>
  <c r="H153" i="8" s="1"/>
  <c r="F85" i="8"/>
  <c r="H85" i="8" s="1"/>
  <c r="F314" i="8"/>
  <c r="H314" i="8" s="1"/>
  <c r="F233" i="8"/>
  <c r="H233" i="8" s="1"/>
  <c r="F190" i="8"/>
  <c r="H190" i="8" s="1"/>
  <c r="F135" i="8"/>
  <c r="H135" i="8" s="1"/>
  <c r="F315" i="8"/>
  <c r="H315" i="8" s="1"/>
  <c r="F183" i="8"/>
  <c r="H183" i="8" s="1"/>
  <c r="F196" i="8"/>
  <c r="H196" i="8" s="1"/>
  <c r="F316" i="8"/>
  <c r="H316" i="8" s="1"/>
  <c r="F132" i="8"/>
  <c r="H132" i="8" s="1"/>
  <c r="F20" i="8"/>
  <c r="H20" i="8" s="1"/>
  <c r="F160" i="8"/>
  <c r="H160" i="8" s="1"/>
  <c r="F60" i="8"/>
  <c r="H60" i="8" s="1"/>
  <c r="F317" i="8"/>
  <c r="H317" i="8" s="1"/>
  <c r="F34" i="8"/>
  <c r="H34" i="8" s="1"/>
  <c r="F44" i="8"/>
  <c r="H44" i="8" s="1"/>
  <c r="F175" i="8"/>
  <c r="H175" i="8" s="1"/>
  <c r="F318" i="8"/>
  <c r="H318" i="8" s="1"/>
  <c r="F65" i="8"/>
  <c r="H65" i="8" s="1"/>
  <c r="F47" i="8"/>
  <c r="H47" i="8" s="1"/>
  <c r="F112" i="8"/>
  <c r="H112" i="8" s="1"/>
  <c r="F319" i="8"/>
  <c r="H319" i="8" s="1"/>
  <c r="F125" i="8"/>
  <c r="H125" i="8" s="1"/>
  <c r="F141" i="8"/>
  <c r="H141" i="8" s="1"/>
  <c r="F213" i="8"/>
  <c r="H213" i="8" s="1"/>
  <c r="F70" i="8"/>
  <c r="H70" i="8" s="1"/>
  <c r="F75" i="8"/>
  <c r="H75" i="8" s="1"/>
  <c r="F185" i="8"/>
  <c r="H185" i="8" s="1"/>
  <c r="F174" i="8"/>
  <c r="H174" i="8" s="1"/>
  <c r="F197" i="8"/>
  <c r="H197" i="8" s="1"/>
  <c r="F76" i="8"/>
  <c r="H76" i="8" s="1"/>
  <c r="F154" i="8"/>
  <c r="H154" i="8" s="1"/>
  <c r="F178" i="8"/>
  <c r="H178" i="8" s="1"/>
  <c r="F232" i="8"/>
  <c r="H232" i="8" s="1"/>
  <c r="F219" i="8"/>
  <c r="H219" i="8" s="1"/>
  <c r="F231" i="8"/>
  <c r="H231" i="8" s="1"/>
  <c r="F320" i="8"/>
  <c r="H320" i="8" s="1"/>
  <c r="F96" i="8"/>
  <c r="H96" i="8" s="1"/>
  <c r="F321" i="8"/>
  <c r="H321" i="8" s="1"/>
  <c r="F322" i="8"/>
  <c r="H322" i="8" s="1"/>
  <c r="F198" i="8"/>
  <c r="H198" i="8" s="1"/>
  <c r="F98" i="8"/>
  <c r="H98" i="8" s="1"/>
  <c r="F199" i="8"/>
  <c r="H199" i="8" s="1"/>
  <c r="F40" i="8"/>
  <c r="H40" i="8" s="1"/>
  <c r="F91" i="8"/>
  <c r="H91" i="8" s="1"/>
  <c r="F126" i="8"/>
  <c r="H126" i="8" s="1"/>
  <c r="F323" i="8"/>
  <c r="H323" i="8" s="1"/>
  <c r="F324" i="8"/>
  <c r="H324" i="8" s="1"/>
  <c r="F325" i="8"/>
  <c r="H325" i="8" s="1"/>
  <c r="F152" i="8"/>
  <c r="H152" i="8" s="1"/>
  <c r="F326" i="8"/>
  <c r="H326" i="8" s="1"/>
  <c r="F69" i="8"/>
  <c r="H69" i="8" s="1"/>
  <c r="F220" i="8"/>
  <c r="H220" i="8" s="1"/>
  <c r="F165" i="8"/>
  <c r="H165" i="8" s="1"/>
  <c r="F327" i="8"/>
  <c r="H327" i="8" s="1"/>
  <c r="F328" i="8"/>
  <c r="H328" i="8" s="1"/>
  <c r="F120" i="8"/>
  <c r="H120" i="8" s="1"/>
  <c r="F227" i="8"/>
  <c r="H227" i="8" s="1"/>
  <c r="F177" i="8"/>
  <c r="H177" i="8" s="1"/>
  <c r="F221" i="8"/>
  <c r="H221" i="8" s="1"/>
  <c r="F329" i="8"/>
  <c r="H329" i="8" s="1"/>
  <c r="F330" i="8"/>
  <c r="H330" i="8" s="1"/>
  <c r="F168" i="8"/>
  <c r="H168" i="8" s="1"/>
  <c r="F200" i="8"/>
  <c r="H200" i="8" s="1"/>
  <c r="F331" i="8"/>
  <c r="H331" i="8" s="1"/>
  <c r="F114" i="8"/>
  <c r="H114" i="8" s="1"/>
  <c r="F210" i="8"/>
  <c r="H210" i="8" s="1"/>
  <c r="F332" i="8"/>
  <c r="H332" i="8" s="1"/>
  <c r="F222" i="8"/>
  <c r="H222" i="8" s="1"/>
  <c r="F333" i="8"/>
  <c r="H333" i="8" s="1"/>
  <c r="F334" i="8"/>
  <c r="H334" i="8" s="1"/>
  <c r="F335" i="8"/>
  <c r="H335" i="8" s="1"/>
  <c r="F201" i="8"/>
  <c r="H201" i="8" s="1"/>
  <c r="F142" i="8"/>
  <c r="H142" i="8" s="1"/>
  <c r="F166" i="8"/>
  <c r="H166" i="8" s="1"/>
  <c r="F336" i="8"/>
  <c r="H336" i="8" s="1"/>
  <c r="F41" i="8"/>
  <c r="H41" i="8" s="1"/>
  <c r="F128" i="8"/>
  <c r="H128" i="8" s="1"/>
  <c r="F207" i="8"/>
  <c r="H207" i="8" s="1"/>
  <c r="F337" i="8"/>
  <c r="H337" i="8" s="1"/>
  <c r="F143" i="8"/>
  <c r="H143" i="8" s="1"/>
  <c r="F215" i="8"/>
  <c r="H215" i="8" s="1"/>
  <c r="F338" i="8"/>
  <c r="H338" i="8" s="1"/>
  <c r="F339" i="8"/>
  <c r="H339" i="8" s="1"/>
  <c r="F57" i="8"/>
  <c r="H57" i="8" s="1"/>
  <c r="F115" i="8"/>
  <c r="H115" i="8" s="1"/>
  <c r="F340" i="8"/>
  <c r="H340" i="8" s="1"/>
  <c r="F104" i="8"/>
  <c r="H104" i="8" s="1"/>
  <c r="F341" i="8"/>
  <c r="H341" i="8" s="1"/>
  <c r="F342" i="8"/>
  <c r="H342" i="8" s="1"/>
  <c r="F216" i="8"/>
  <c r="H216" i="8" s="1"/>
  <c r="F343" i="8"/>
  <c r="H343" i="8" s="1"/>
  <c r="F344" i="8"/>
  <c r="H344" i="8" s="1"/>
  <c r="F71" i="8"/>
  <c r="H71" i="8" s="1"/>
  <c r="F95" i="8"/>
  <c r="H95" i="8" s="1"/>
  <c r="F345" i="8"/>
  <c r="H345" i="8" s="1"/>
  <c r="F346" i="8"/>
  <c r="H346" i="8" s="1"/>
  <c r="F347" i="8"/>
  <c r="H347" i="8" s="1"/>
  <c r="F139" i="8"/>
  <c r="H139" i="8" s="1"/>
  <c r="F348" i="8"/>
  <c r="H348" i="8" s="1"/>
  <c r="F349" i="8"/>
  <c r="H349" i="8" s="1"/>
  <c r="F92" i="8"/>
  <c r="H92" i="8" s="1"/>
  <c r="F127" i="8"/>
  <c r="H127" i="8" s="1"/>
  <c r="F35" i="8"/>
  <c r="H35" i="8" s="1"/>
  <c r="F191" i="8"/>
  <c r="H191" i="8" s="1"/>
  <c r="F350" i="8"/>
  <c r="H350" i="8" s="1"/>
  <c r="F351" i="8"/>
  <c r="H351" i="8" s="1"/>
  <c r="F202" i="8"/>
  <c r="H202" i="8" s="1"/>
  <c r="F169" i="8"/>
  <c r="H169" i="8" s="1"/>
  <c r="F211" i="8"/>
  <c r="H211" i="8" s="1"/>
  <c r="F167" i="8"/>
  <c r="H167" i="8" s="1"/>
  <c r="F352" i="8"/>
  <c r="H352" i="8" s="1"/>
  <c r="F26" i="8"/>
  <c r="H26" i="8" s="1"/>
  <c r="F140" i="8"/>
  <c r="H140" i="8" s="1"/>
  <c r="F353" i="8"/>
  <c r="H353" i="8" s="1"/>
  <c r="F354" i="8"/>
  <c r="H354" i="8" s="1"/>
  <c r="F161" i="8"/>
  <c r="H161" i="8" s="1"/>
  <c r="F355" i="8"/>
  <c r="H355" i="8" s="1"/>
  <c r="F356" i="8"/>
  <c r="H356" i="8" s="1"/>
  <c r="F18" i="8"/>
  <c r="H18" i="8" s="1"/>
  <c r="F59" i="8"/>
  <c r="H59" i="8" s="1"/>
  <c r="F357" i="8"/>
  <c r="H357" i="8" s="1"/>
  <c r="F13" i="8"/>
  <c r="H13" i="8" s="1"/>
  <c r="F358" i="8"/>
  <c r="H358" i="8" s="1"/>
  <c r="F62" i="8"/>
  <c r="H62" i="8" s="1"/>
  <c r="F359" i="8"/>
  <c r="H359" i="8" s="1"/>
  <c r="F360" i="8"/>
  <c r="H360" i="8" s="1"/>
  <c r="F361" i="8"/>
  <c r="H361" i="8" s="1"/>
  <c r="F235" i="8"/>
  <c r="H235" i="8" s="1"/>
  <c r="F182" i="8"/>
  <c r="H182" i="8" s="1"/>
  <c r="F158" i="8"/>
  <c r="H158" i="8" s="1"/>
  <c r="F362" i="8"/>
  <c r="H362" i="8" s="1"/>
  <c r="F113" i="8"/>
  <c r="H113" i="8" s="1"/>
  <c r="F363" i="8"/>
  <c r="H363" i="8" s="1"/>
  <c r="F364" i="8"/>
  <c r="H364" i="8" s="1"/>
  <c r="E144" i="8"/>
  <c r="E48" i="8"/>
  <c r="E5" i="8"/>
  <c r="E133" i="8"/>
  <c r="E101" i="8"/>
  <c r="E11" i="8"/>
  <c r="E37" i="8"/>
  <c r="E9" i="8"/>
  <c r="E116" i="8"/>
  <c r="E89" i="8"/>
  <c r="E15" i="8"/>
  <c r="E208" i="8"/>
  <c r="E188" i="8"/>
  <c r="E237" i="8"/>
  <c r="E170" i="8"/>
  <c r="E6" i="8"/>
  <c r="E238" i="8"/>
  <c r="E239" i="8"/>
  <c r="E240" i="8"/>
  <c r="E162" i="8"/>
  <c r="E8" i="8"/>
  <c r="E90" i="8"/>
  <c r="E38" i="8"/>
  <c r="E241" i="8"/>
  <c r="E45" i="8"/>
  <c r="E72" i="8"/>
  <c r="E171" i="8"/>
  <c r="E7" i="8"/>
  <c r="E10" i="8"/>
  <c r="E66" i="8"/>
  <c r="E242" i="8"/>
  <c r="E243" i="8"/>
  <c r="E179" i="8"/>
  <c r="E17" i="8"/>
  <c r="E32" i="8"/>
  <c r="E244" i="8"/>
  <c r="E245" i="8"/>
  <c r="E61" i="8"/>
  <c r="E79" i="8"/>
  <c r="E117" i="8"/>
  <c r="E52" i="8"/>
  <c r="E78" i="8"/>
  <c r="E27" i="8"/>
  <c r="E77" i="8"/>
  <c r="E246" i="8"/>
  <c r="E209" i="8"/>
  <c r="E217" i="8"/>
  <c r="E156" i="8"/>
  <c r="E67" i="8"/>
  <c r="E247" i="8"/>
  <c r="E43" i="8"/>
  <c r="E248" i="8"/>
  <c r="E94" i="8"/>
  <c r="E249" i="8"/>
  <c r="E172" i="8"/>
  <c r="E53" i="8"/>
  <c r="E49" i="8"/>
  <c r="E212" i="8"/>
  <c r="E250" i="8"/>
  <c r="E251" i="8"/>
  <c r="E150" i="8"/>
  <c r="E39" i="8"/>
  <c r="E151" i="8"/>
  <c r="E29" i="8"/>
  <c r="E236" i="8"/>
  <c r="E192" i="8"/>
  <c r="E109" i="8"/>
  <c r="E193" i="8"/>
  <c r="E25" i="8"/>
  <c r="E99" i="8"/>
  <c r="E218" i="8"/>
  <c r="E80" i="8"/>
  <c r="E123" i="8"/>
  <c r="E180" i="8"/>
  <c r="E163" i="8"/>
  <c r="E252" i="8"/>
  <c r="E12" i="8"/>
  <c r="E253" i="8"/>
  <c r="E55" i="8"/>
  <c r="E254" i="8"/>
  <c r="E129" i="8"/>
  <c r="E255" i="8"/>
  <c r="E145" i="8"/>
  <c r="E28" i="8"/>
  <c r="E36" i="8"/>
  <c r="E256" i="8"/>
  <c r="E257" i="8"/>
  <c r="E258" i="8"/>
  <c r="E105" i="8"/>
  <c r="E84" i="8"/>
  <c r="E223" i="8"/>
  <c r="E224" i="8"/>
  <c r="E157" i="8"/>
  <c r="E259" i="8"/>
  <c r="E260" i="8"/>
  <c r="E261" i="8"/>
  <c r="E262" i="8"/>
  <c r="E263" i="8"/>
  <c r="E194" i="8"/>
  <c r="E130" i="8"/>
  <c r="E184" i="8"/>
  <c r="E225" i="8"/>
  <c r="E264" i="8"/>
  <c r="E265" i="8"/>
  <c r="E189" i="8"/>
  <c r="E226" i="8"/>
  <c r="E22" i="8"/>
  <c r="E86" i="8"/>
  <c r="E186" i="8"/>
  <c r="E87" i="8"/>
  <c r="E73" i="8"/>
  <c r="E266" i="8"/>
  <c r="E228" i="8"/>
  <c r="E267" i="8"/>
  <c r="E51" i="8"/>
  <c r="E234" i="8"/>
  <c r="E136" i="8"/>
  <c r="E68" i="8"/>
  <c r="E134" i="8"/>
  <c r="E268" i="8"/>
  <c r="E269" i="8"/>
  <c r="E270" i="8"/>
  <c r="E271" i="8"/>
  <c r="E214" i="8"/>
  <c r="E272" i="8"/>
  <c r="E30" i="8"/>
  <c r="E273" i="8"/>
  <c r="E274" i="8"/>
  <c r="E275" i="8"/>
  <c r="E276" i="8"/>
  <c r="E277" i="8"/>
  <c r="E278" i="8"/>
  <c r="E164" i="8"/>
  <c r="E279" i="8"/>
  <c r="E131" i="8"/>
  <c r="E146" i="8"/>
  <c r="E110" i="8"/>
  <c r="E280" i="8"/>
  <c r="E281" i="8"/>
  <c r="E282" i="8"/>
  <c r="E24" i="8"/>
  <c r="E81" i="8"/>
  <c r="E283" i="8"/>
  <c r="E147" i="8"/>
  <c r="E205" i="8"/>
  <c r="E159" i="8"/>
  <c r="E82" i="8"/>
  <c r="E19" i="8"/>
  <c r="E137" i="8"/>
  <c r="E195" i="8"/>
  <c r="E187" i="8"/>
  <c r="E83" i="8"/>
  <c r="E54" i="8"/>
  <c r="E284" i="8"/>
  <c r="E285" i="8"/>
  <c r="E286" i="8"/>
  <c r="E23" i="8"/>
  <c r="E31" i="8"/>
  <c r="E287" i="8"/>
  <c r="E148" i="8"/>
  <c r="E121" i="8"/>
  <c r="E288" i="8"/>
  <c r="E93" i="8"/>
  <c r="E289" i="8"/>
  <c r="E64" i="8"/>
  <c r="E33" i="8"/>
  <c r="E46" i="8"/>
  <c r="E229" i="8"/>
  <c r="E230" i="8"/>
  <c r="E290" i="8"/>
  <c r="E100" i="8"/>
  <c r="E50" i="8"/>
  <c r="E291" i="8"/>
  <c r="E292" i="8"/>
  <c r="E108" i="8"/>
  <c r="E293" i="8"/>
  <c r="E294" i="8"/>
  <c r="E295" i="8"/>
  <c r="E296" i="8"/>
  <c r="E111" i="8"/>
  <c r="E16" i="8"/>
  <c r="E155" i="8"/>
  <c r="E297" i="8"/>
  <c r="E42" i="8"/>
  <c r="E56" i="8"/>
  <c r="E119" i="8"/>
  <c r="E298" i="8"/>
  <c r="E14" i="8"/>
  <c r="E176" i="8"/>
  <c r="E106" i="8"/>
  <c r="E138" i="8"/>
  <c r="E149" i="8"/>
  <c r="E206" i="8"/>
  <c r="E299" i="8"/>
  <c r="E300" i="8"/>
  <c r="E21" i="8"/>
  <c r="E301" i="8"/>
  <c r="E181" i="8"/>
  <c r="E302" i="8"/>
  <c r="E97" i="8"/>
  <c r="E303" i="8"/>
  <c r="E204" i="8"/>
  <c r="E304" i="8"/>
  <c r="E305" i="8"/>
  <c r="E103" i="8"/>
  <c r="E102" i="8"/>
  <c r="E306" i="8"/>
  <c r="E58" i="8"/>
  <c r="E173" i="8"/>
  <c r="E307" i="8"/>
  <c r="E308" i="8"/>
  <c r="E309" i="8"/>
  <c r="E88" i="8"/>
  <c r="E310" i="8"/>
  <c r="E311" i="8"/>
  <c r="E312" i="8"/>
  <c r="E63" i="8"/>
  <c r="E203" i="8"/>
  <c r="E74" i="8"/>
  <c r="E107" i="8"/>
  <c r="E122" i="8"/>
  <c r="E124" i="8"/>
  <c r="E313" i="8"/>
  <c r="E118" i="8"/>
  <c r="E153" i="8"/>
  <c r="E85" i="8"/>
  <c r="E314" i="8"/>
  <c r="E233" i="8"/>
  <c r="E190" i="8"/>
  <c r="E135" i="8"/>
  <c r="E315" i="8"/>
  <c r="E183" i="8"/>
  <c r="E196" i="8"/>
  <c r="E316" i="8"/>
  <c r="E132" i="8"/>
  <c r="E20" i="8"/>
  <c r="E160" i="8"/>
  <c r="E60" i="8"/>
  <c r="E317" i="8"/>
  <c r="E34" i="8"/>
  <c r="E44" i="8"/>
  <c r="E175" i="8"/>
  <c r="E318" i="8"/>
  <c r="E65" i="8"/>
  <c r="E47" i="8"/>
  <c r="E112" i="8"/>
  <c r="E319" i="8"/>
  <c r="E125" i="8"/>
  <c r="E141" i="8"/>
  <c r="E213" i="8"/>
  <c r="E70" i="8"/>
  <c r="E75" i="8"/>
  <c r="E185" i="8"/>
  <c r="E174" i="8"/>
  <c r="E197" i="8"/>
  <c r="E76" i="8"/>
  <c r="E154" i="8"/>
  <c r="E178" i="8"/>
  <c r="E232" i="8"/>
  <c r="E219" i="8"/>
  <c r="E231" i="8"/>
  <c r="E320" i="8"/>
  <c r="E96" i="8"/>
  <c r="E321" i="8"/>
  <c r="E322" i="8"/>
  <c r="E198" i="8"/>
  <c r="E98" i="8"/>
  <c r="E199" i="8"/>
  <c r="E40" i="8"/>
  <c r="E91" i="8"/>
  <c r="E126" i="8"/>
  <c r="E323" i="8"/>
  <c r="E324" i="8"/>
  <c r="E325" i="8"/>
  <c r="E152" i="8"/>
  <c r="E326" i="8"/>
  <c r="E69" i="8"/>
  <c r="E220" i="8"/>
  <c r="E165" i="8"/>
  <c r="E327" i="8"/>
  <c r="E328" i="8"/>
  <c r="E120" i="8"/>
  <c r="E227" i="8"/>
  <c r="E177" i="8"/>
  <c r="E221" i="8"/>
  <c r="E329" i="8"/>
  <c r="E330" i="8"/>
  <c r="E168" i="8"/>
  <c r="E200" i="8"/>
  <c r="E331" i="8"/>
  <c r="E114" i="8"/>
  <c r="E210" i="8"/>
  <c r="E332" i="8"/>
  <c r="E222" i="8"/>
  <c r="E333" i="8"/>
  <c r="E334" i="8"/>
  <c r="E335" i="8"/>
  <c r="E201" i="8"/>
  <c r="E142" i="8"/>
  <c r="E166" i="8"/>
  <c r="E336" i="8"/>
  <c r="E41" i="8"/>
  <c r="E128" i="8"/>
  <c r="E207" i="8"/>
  <c r="E337" i="8"/>
  <c r="E143" i="8"/>
  <c r="E215" i="8"/>
  <c r="E338" i="8"/>
  <c r="E339" i="8"/>
  <c r="E57" i="8"/>
  <c r="E115" i="8"/>
  <c r="E340" i="8"/>
  <c r="E104" i="8"/>
  <c r="E341" i="8"/>
  <c r="E342" i="8"/>
  <c r="E216" i="8"/>
  <c r="E343" i="8"/>
  <c r="E344" i="8"/>
  <c r="E71" i="8"/>
  <c r="E95" i="8"/>
  <c r="E345" i="8"/>
  <c r="E346" i="8"/>
  <c r="E347" i="8"/>
  <c r="E139" i="8"/>
  <c r="E348" i="8"/>
  <c r="E349" i="8"/>
  <c r="E92" i="8"/>
  <c r="E127" i="8"/>
  <c r="E35" i="8"/>
  <c r="E191" i="8"/>
  <c r="E350" i="8"/>
  <c r="E351" i="8"/>
  <c r="E202" i="8"/>
  <c r="E169" i="8"/>
  <c r="E211" i="8"/>
  <c r="E167" i="8"/>
  <c r="E352" i="8"/>
  <c r="E26" i="8"/>
  <c r="E140" i="8"/>
  <c r="E353" i="8"/>
  <c r="E354" i="8"/>
  <c r="E161" i="8"/>
  <c r="E355" i="8"/>
  <c r="E356" i="8"/>
  <c r="E18" i="8"/>
  <c r="E59" i="8"/>
  <c r="E357" i="8"/>
  <c r="E13" i="8"/>
  <c r="E358" i="8"/>
  <c r="E62" i="8"/>
  <c r="E359" i="8"/>
  <c r="E360" i="8"/>
  <c r="E361" i="8"/>
  <c r="E235" i="8"/>
  <c r="E182" i="8"/>
  <c r="E158" i="8"/>
  <c r="E362" i="8"/>
  <c r="E113" i="8"/>
  <c r="E363" i="8"/>
  <c r="E364" i="8"/>
  <c r="B144" i="8"/>
  <c r="B48" i="8"/>
  <c r="B5" i="8"/>
  <c r="B133" i="8"/>
  <c r="B101" i="8"/>
  <c r="B11" i="8"/>
  <c r="B37" i="8"/>
  <c r="B9" i="8"/>
  <c r="B116" i="8"/>
  <c r="B89" i="8"/>
  <c r="B15" i="8"/>
  <c r="B208" i="8"/>
  <c r="B188" i="8"/>
  <c r="B237" i="8"/>
  <c r="B170" i="8"/>
  <c r="B6" i="8"/>
  <c r="B238" i="8"/>
  <c r="B239" i="8"/>
  <c r="B240" i="8"/>
  <c r="B162" i="8"/>
  <c r="B8" i="8"/>
  <c r="B90" i="8"/>
  <c r="B38" i="8"/>
  <c r="B241" i="8"/>
  <c r="B45" i="8"/>
  <c r="B72" i="8"/>
  <c r="B171" i="8"/>
  <c r="B7" i="8"/>
  <c r="B10" i="8"/>
  <c r="B66" i="8"/>
  <c r="B242" i="8"/>
  <c r="B243" i="8"/>
  <c r="B179" i="8"/>
  <c r="B17" i="8"/>
  <c r="B32" i="8"/>
  <c r="B244" i="8"/>
  <c r="B245" i="8"/>
  <c r="B61" i="8"/>
  <c r="B79" i="8"/>
  <c r="B117" i="8"/>
  <c r="B52" i="8"/>
  <c r="B78" i="8"/>
  <c r="B27" i="8"/>
  <c r="B77" i="8"/>
  <c r="B246" i="8"/>
  <c r="B209" i="8"/>
  <c r="B217" i="8"/>
  <c r="B156" i="8"/>
  <c r="B67" i="8"/>
  <c r="B247" i="8"/>
  <c r="B43" i="8"/>
  <c r="B248" i="8"/>
  <c r="B94" i="8"/>
  <c r="B249" i="8"/>
  <c r="B172" i="8"/>
  <c r="B53" i="8"/>
  <c r="B49" i="8"/>
  <c r="B212" i="8"/>
  <c r="B250" i="8"/>
  <c r="B251" i="8"/>
  <c r="B150" i="8"/>
  <c r="B39" i="8"/>
  <c r="B151" i="8"/>
  <c r="B29" i="8"/>
  <c r="B236" i="8"/>
  <c r="B192" i="8"/>
  <c r="B109" i="8"/>
  <c r="B193" i="8"/>
  <c r="B25" i="8"/>
  <c r="B99" i="8"/>
  <c r="B218" i="8"/>
  <c r="B80" i="8"/>
  <c r="B123" i="8"/>
  <c r="B180" i="8"/>
  <c r="B163" i="8"/>
  <c r="B252" i="8"/>
  <c r="B12" i="8"/>
  <c r="B253" i="8"/>
  <c r="B55" i="8"/>
  <c r="B254" i="8"/>
  <c r="B129" i="8"/>
  <c r="B255" i="8"/>
  <c r="B145" i="8"/>
  <c r="B28" i="8"/>
  <c r="B36" i="8"/>
  <c r="B256" i="8"/>
  <c r="B257" i="8"/>
  <c r="B258" i="8"/>
  <c r="B105" i="8"/>
  <c r="B84" i="8"/>
  <c r="B223" i="8"/>
  <c r="B224" i="8"/>
  <c r="B157" i="8"/>
  <c r="B259" i="8"/>
  <c r="B260" i="8"/>
  <c r="B261" i="8"/>
  <c r="B262" i="8"/>
  <c r="B263" i="8"/>
  <c r="B194" i="8"/>
  <c r="B130" i="8"/>
  <c r="B184" i="8"/>
  <c r="B225" i="8"/>
  <c r="B264" i="8"/>
  <c r="B265" i="8"/>
  <c r="B189" i="8"/>
  <c r="B226" i="8"/>
  <c r="B22" i="8"/>
  <c r="B86" i="8"/>
  <c r="B186" i="8"/>
  <c r="B87" i="8"/>
  <c r="B73" i="8"/>
  <c r="B266" i="8"/>
  <c r="B228" i="8"/>
  <c r="B267" i="8"/>
  <c r="B51" i="8"/>
  <c r="B234" i="8"/>
  <c r="B136" i="8"/>
  <c r="B68" i="8"/>
  <c r="B134" i="8"/>
  <c r="B268" i="8"/>
  <c r="B269" i="8"/>
  <c r="B270" i="8"/>
  <c r="B271" i="8"/>
  <c r="B214" i="8"/>
  <c r="B272" i="8"/>
  <c r="B30" i="8"/>
  <c r="B273" i="8"/>
  <c r="B274" i="8"/>
  <c r="B275" i="8"/>
  <c r="B276" i="8"/>
  <c r="B277" i="8"/>
  <c r="B278" i="8"/>
  <c r="B164" i="8"/>
  <c r="B279" i="8"/>
  <c r="B131" i="8"/>
  <c r="B146" i="8"/>
  <c r="B110" i="8"/>
  <c r="B280" i="8"/>
  <c r="B281" i="8"/>
  <c r="B282" i="8"/>
  <c r="B24" i="8"/>
  <c r="B81" i="8"/>
  <c r="B283" i="8"/>
  <c r="B147" i="8"/>
  <c r="B205" i="8"/>
  <c r="B159" i="8"/>
  <c r="B82" i="8"/>
  <c r="B19" i="8"/>
  <c r="B137" i="8"/>
  <c r="B195" i="8"/>
  <c r="B187" i="8"/>
  <c r="B83" i="8"/>
  <c r="B54" i="8"/>
  <c r="B284" i="8"/>
  <c r="B285" i="8"/>
  <c r="B286" i="8"/>
  <c r="B23" i="8"/>
  <c r="B31" i="8"/>
  <c r="B287" i="8"/>
  <c r="B148" i="8"/>
  <c r="B121" i="8"/>
  <c r="B288" i="8"/>
  <c r="B93" i="8"/>
  <c r="B289" i="8"/>
  <c r="B64" i="8"/>
  <c r="B33" i="8"/>
  <c r="B46" i="8"/>
  <c r="B229" i="8"/>
  <c r="B230" i="8"/>
  <c r="B290" i="8"/>
  <c r="B100" i="8"/>
  <c r="B50" i="8"/>
  <c r="B291" i="8"/>
  <c r="B292" i="8"/>
  <c r="B108" i="8"/>
  <c r="B293" i="8"/>
  <c r="B294" i="8"/>
  <c r="B295" i="8"/>
  <c r="B296" i="8"/>
  <c r="B111" i="8"/>
  <c r="B16" i="8"/>
  <c r="B155" i="8"/>
  <c r="B297" i="8"/>
  <c r="B42" i="8"/>
  <c r="B56" i="8"/>
  <c r="B119" i="8"/>
  <c r="B298" i="8"/>
  <c r="B14" i="8"/>
  <c r="B176" i="8"/>
  <c r="B106" i="8"/>
  <c r="B138" i="8"/>
  <c r="B149" i="8"/>
  <c r="B206" i="8"/>
  <c r="B299" i="8"/>
  <c r="B300" i="8"/>
  <c r="B21" i="8"/>
  <c r="B301" i="8"/>
  <c r="B181" i="8"/>
  <c r="B302" i="8"/>
  <c r="B97" i="8"/>
  <c r="B303" i="8"/>
  <c r="B204" i="8"/>
  <c r="B304" i="8"/>
  <c r="B305" i="8"/>
  <c r="B103" i="8"/>
  <c r="B102" i="8"/>
  <c r="B306" i="8"/>
  <c r="B58" i="8"/>
  <c r="B173" i="8"/>
  <c r="B307" i="8"/>
  <c r="B308" i="8"/>
  <c r="B309" i="8"/>
  <c r="B88" i="8"/>
  <c r="B310" i="8"/>
  <c r="B311" i="8"/>
  <c r="B312" i="8"/>
  <c r="B63" i="8"/>
  <c r="B203" i="8"/>
  <c r="B74" i="8"/>
  <c r="B107" i="8"/>
  <c r="B122" i="8"/>
  <c r="B124" i="8"/>
  <c r="B313" i="8"/>
  <c r="B118" i="8"/>
  <c r="B153" i="8"/>
  <c r="B85" i="8"/>
  <c r="B314" i="8"/>
  <c r="B233" i="8"/>
  <c r="B190" i="8"/>
  <c r="B135" i="8"/>
  <c r="B315" i="8"/>
  <c r="B183" i="8"/>
  <c r="B196" i="8"/>
  <c r="B316" i="8"/>
  <c r="B132" i="8"/>
  <c r="B20" i="8"/>
  <c r="B160" i="8"/>
  <c r="B60" i="8"/>
  <c r="B317" i="8"/>
  <c r="B34" i="8"/>
  <c r="B44" i="8"/>
  <c r="B175" i="8"/>
  <c r="B318" i="8"/>
  <c r="B65" i="8"/>
  <c r="B47" i="8"/>
  <c r="B112" i="8"/>
  <c r="B319" i="8"/>
  <c r="B125" i="8"/>
  <c r="B141" i="8"/>
  <c r="B213" i="8"/>
  <c r="B70" i="8"/>
  <c r="B75" i="8"/>
  <c r="B185" i="8"/>
  <c r="B174" i="8"/>
  <c r="B197" i="8"/>
  <c r="B76" i="8"/>
  <c r="B154" i="8"/>
  <c r="B178" i="8"/>
  <c r="B232" i="8"/>
  <c r="B219" i="8"/>
  <c r="B231" i="8"/>
  <c r="B320" i="8"/>
  <c r="B96" i="8"/>
  <c r="B321" i="8"/>
  <c r="B322" i="8"/>
  <c r="B198" i="8"/>
  <c r="B98" i="8"/>
  <c r="B199" i="8"/>
  <c r="B40" i="8"/>
  <c r="B91" i="8"/>
  <c r="B126" i="8"/>
  <c r="B323" i="8"/>
  <c r="B324" i="8"/>
  <c r="B325" i="8"/>
  <c r="B152" i="8"/>
  <c r="B326" i="8"/>
  <c r="B69" i="8"/>
  <c r="B220" i="8"/>
  <c r="B165" i="8"/>
  <c r="B327" i="8"/>
  <c r="B328" i="8"/>
  <c r="B120" i="8"/>
  <c r="B227" i="8"/>
  <c r="B177" i="8"/>
  <c r="B221" i="8"/>
  <c r="B329" i="8"/>
  <c r="B330" i="8"/>
  <c r="B168" i="8"/>
  <c r="B200" i="8"/>
  <c r="B331" i="8"/>
  <c r="B114" i="8"/>
  <c r="B210" i="8"/>
  <c r="B332" i="8"/>
  <c r="B222" i="8"/>
  <c r="B333" i="8"/>
  <c r="B334" i="8"/>
  <c r="B335" i="8"/>
  <c r="B201" i="8"/>
  <c r="B142" i="8"/>
  <c r="B166" i="8"/>
  <c r="B336" i="8"/>
  <c r="B41" i="8"/>
  <c r="B128" i="8"/>
  <c r="B207" i="8"/>
  <c r="B337" i="8"/>
  <c r="B143" i="8"/>
  <c r="B215" i="8"/>
  <c r="B338" i="8"/>
  <c r="B339" i="8"/>
  <c r="B57" i="8"/>
  <c r="B115" i="8"/>
  <c r="B340" i="8"/>
  <c r="B104" i="8"/>
  <c r="B341" i="8"/>
  <c r="B342" i="8"/>
  <c r="B216" i="8"/>
  <c r="B343" i="8"/>
  <c r="B344" i="8"/>
  <c r="B71" i="8"/>
  <c r="B95" i="8"/>
  <c r="B345" i="8"/>
  <c r="B346" i="8"/>
  <c r="B347" i="8"/>
  <c r="B139" i="8"/>
  <c r="B348" i="8"/>
  <c r="B349" i="8"/>
  <c r="B92" i="8"/>
  <c r="B127" i="8"/>
  <c r="B35" i="8"/>
  <c r="B191" i="8"/>
  <c r="B350" i="8"/>
  <c r="B351" i="8"/>
  <c r="B202" i="8"/>
  <c r="B169" i="8"/>
  <c r="B211" i="8"/>
  <c r="B167" i="8"/>
  <c r="B352" i="8"/>
  <c r="B26" i="8"/>
  <c r="B140" i="8"/>
  <c r="B353" i="8"/>
  <c r="B354" i="8"/>
  <c r="B161" i="8"/>
  <c r="B355" i="8"/>
  <c r="B356" i="8"/>
  <c r="B18" i="8"/>
  <c r="B59" i="8"/>
  <c r="B357" i="8"/>
  <c r="B13" i="8"/>
  <c r="B358" i="8"/>
  <c r="B62" i="8"/>
  <c r="B359" i="8"/>
  <c r="B360" i="8"/>
  <c r="B361" i="8"/>
  <c r="B235" i="8"/>
  <c r="B182" i="8"/>
  <c r="B158" i="8"/>
  <c r="B362" i="8"/>
  <c r="B113" i="8"/>
  <c r="B363" i="8"/>
  <c r="B364" i="8"/>
  <c r="A144" i="8"/>
  <c r="A48" i="8"/>
  <c r="A5" i="8"/>
  <c r="A133" i="8"/>
  <c r="A101" i="8"/>
  <c r="A11" i="8"/>
  <c r="A37" i="8"/>
  <c r="A9" i="8"/>
  <c r="A116" i="8"/>
  <c r="A89" i="8"/>
  <c r="A15" i="8"/>
  <c r="A208" i="8"/>
  <c r="A188" i="8"/>
  <c r="A237" i="8"/>
  <c r="A170" i="8"/>
  <c r="A6" i="8"/>
  <c r="A238" i="8"/>
  <c r="A239" i="8"/>
  <c r="A240" i="8"/>
  <c r="A162" i="8"/>
  <c r="A8" i="8"/>
  <c r="A90" i="8"/>
  <c r="A38" i="8"/>
  <c r="A241" i="8"/>
  <c r="A45" i="8"/>
  <c r="A72" i="8"/>
  <c r="A171" i="8"/>
  <c r="A7" i="8"/>
  <c r="A10" i="8"/>
  <c r="A66" i="8"/>
  <c r="A242" i="8"/>
  <c r="A243" i="8"/>
  <c r="A179" i="8"/>
  <c r="A17" i="8"/>
  <c r="A32" i="8"/>
  <c r="A244" i="8"/>
  <c r="A245" i="8"/>
  <c r="A61" i="8"/>
  <c r="A79" i="8"/>
  <c r="A117" i="8"/>
  <c r="A52" i="8"/>
  <c r="A78" i="8"/>
  <c r="A27" i="8"/>
  <c r="A77" i="8"/>
  <c r="A246" i="8"/>
  <c r="A209" i="8"/>
  <c r="A217" i="8"/>
  <c r="A156" i="8"/>
  <c r="A67" i="8"/>
  <c r="A247" i="8"/>
  <c r="A43" i="8"/>
  <c r="A248" i="8"/>
  <c r="A94" i="8"/>
  <c r="A249" i="8"/>
  <c r="A172" i="8"/>
  <c r="A53" i="8"/>
  <c r="A49" i="8"/>
  <c r="A212" i="8"/>
  <c r="A250" i="8"/>
  <c r="A251" i="8"/>
  <c r="A150" i="8"/>
  <c r="A39" i="8"/>
  <c r="A151" i="8"/>
  <c r="A29" i="8"/>
  <c r="A236" i="8"/>
  <c r="A192" i="8"/>
  <c r="A109" i="8"/>
  <c r="A193" i="8"/>
  <c r="A25" i="8"/>
  <c r="A99" i="8"/>
  <c r="A218" i="8"/>
  <c r="A80" i="8"/>
  <c r="A123" i="8"/>
  <c r="A180" i="8"/>
  <c r="A163" i="8"/>
  <c r="A252" i="8"/>
  <c r="A12" i="8"/>
  <c r="A253" i="8"/>
  <c r="A55" i="8"/>
  <c r="A254" i="8"/>
  <c r="A129" i="8"/>
  <c r="A255" i="8"/>
  <c r="A145" i="8"/>
  <c r="A28" i="8"/>
  <c r="A36" i="8"/>
  <c r="A256" i="8"/>
  <c r="A257" i="8"/>
  <c r="A258" i="8"/>
  <c r="A105" i="8"/>
  <c r="A84" i="8"/>
  <c r="A223" i="8"/>
  <c r="A224" i="8"/>
  <c r="A157" i="8"/>
  <c r="A259" i="8"/>
  <c r="A260" i="8"/>
  <c r="A261" i="8"/>
  <c r="A262" i="8"/>
  <c r="A263" i="8"/>
  <c r="A194" i="8"/>
  <c r="A130" i="8"/>
  <c r="A184" i="8"/>
  <c r="A225" i="8"/>
  <c r="A264" i="8"/>
  <c r="A265" i="8"/>
  <c r="A189" i="8"/>
  <c r="A226" i="8"/>
  <c r="A22" i="8"/>
  <c r="A86" i="8"/>
  <c r="A186" i="8"/>
  <c r="A87" i="8"/>
  <c r="A73" i="8"/>
  <c r="A266" i="8"/>
  <c r="A228" i="8"/>
  <c r="A267" i="8"/>
  <c r="A51" i="8"/>
  <c r="A234" i="8"/>
  <c r="A136" i="8"/>
  <c r="A68" i="8"/>
  <c r="A134" i="8"/>
  <c r="A268" i="8"/>
  <c r="A269" i="8"/>
  <c r="A270" i="8"/>
  <c r="A271" i="8"/>
  <c r="A214" i="8"/>
  <c r="A272" i="8"/>
  <c r="A30" i="8"/>
  <c r="A273" i="8"/>
  <c r="A274" i="8"/>
  <c r="A275" i="8"/>
  <c r="A276" i="8"/>
  <c r="A277" i="8"/>
  <c r="A278" i="8"/>
  <c r="A164" i="8"/>
  <c r="A279" i="8"/>
  <c r="A131" i="8"/>
  <c r="A146" i="8"/>
  <c r="A110" i="8"/>
  <c r="A280" i="8"/>
  <c r="A281" i="8"/>
  <c r="A282" i="8"/>
  <c r="A24" i="8"/>
  <c r="A81" i="8"/>
  <c r="A283" i="8"/>
  <c r="A147" i="8"/>
  <c r="A205" i="8"/>
  <c r="A159" i="8"/>
  <c r="A82" i="8"/>
  <c r="A19" i="8"/>
  <c r="A137" i="8"/>
  <c r="A195" i="8"/>
  <c r="A187" i="8"/>
  <c r="A83" i="8"/>
  <c r="A54" i="8"/>
  <c r="A284" i="8"/>
  <c r="A285" i="8"/>
  <c r="A286" i="8"/>
  <c r="A23" i="8"/>
  <c r="A31" i="8"/>
  <c r="A287" i="8"/>
  <c r="A148" i="8"/>
  <c r="A121" i="8"/>
  <c r="A288" i="8"/>
  <c r="A93" i="8"/>
  <c r="A289" i="8"/>
  <c r="A64" i="8"/>
  <c r="A33" i="8"/>
  <c r="A46" i="8"/>
  <c r="A229" i="8"/>
  <c r="A230" i="8"/>
  <c r="A290" i="8"/>
  <c r="A100" i="8"/>
  <c r="A50" i="8"/>
  <c r="A291" i="8"/>
  <c r="A292" i="8"/>
  <c r="A108" i="8"/>
  <c r="A293" i="8"/>
  <c r="A294" i="8"/>
  <c r="A295" i="8"/>
  <c r="A296" i="8"/>
  <c r="A111" i="8"/>
  <c r="A16" i="8"/>
  <c r="A155" i="8"/>
  <c r="A297" i="8"/>
  <c r="A42" i="8"/>
  <c r="A56" i="8"/>
  <c r="A119" i="8"/>
  <c r="A298" i="8"/>
  <c r="A14" i="8"/>
  <c r="A176" i="8"/>
  <c r="A106" i="8"/>
  <c r="A138" i="8"/>
  <c r="A149" i="8"/>
  <c r="A206" i="8"/>
  <c r="A299" i="8"/>
  <c r="A300" i="8"/>
  <c r="A21" i="8"/>
  <c r="A301" i="8"/>
  <c r="A181" i="8"/>
  <c r="A302" i="8"/>
  <c r="A97" i="8"/>
  <c r="A303" i="8"/>
  <c r="A204" i="8"/>
  <c r="A304" i="8"/>
  <c r="A305" i="8"/>
  <c r="A103" i="8"/>
  <c r="A102" i="8"/>
  <c r="A306" i="8"/>
  <c r="A58" i="8"/>
  <c r="A173" i="8"/>
  <c r="A307" i="8"/>
  <c r="A308" i="8"/>
  <c r="A309" i="8"/>
  <c r="A88" i="8"/>
  <c r="A310" i="8"/>
  <c r="A311" i="8"/>
  <c r="A312" i="8"/>
  <c r="A63" i="8"/>
  <c r="A203" i="8"/>
  <c r="A74" i="8"/>
  <c r="A107" i="8"/>
  <c r="A122" i="8"/>
  <c r="A124" i="8"/>
  <c r="A313" i="8"/>
  <c r="A118" i="8"/>
  <c r="A153" i="8"/>
  <c r="A85" i="8"/>
  <c r="A314" i="8"/>
  <c r="A233" i="8"/>
  <c r="A190" i="8"/>
  <c r="A135" i="8"/>
  <c r="A315" i="8"/>
  <c r="A183" i="8"/>
  <c r="A196" i="8"/>
  <c r="A316" i="8"/>
  <c r="A132" i="8"/>
  <c r="A20" i="8"/>
  <c r="A160" i="8"/>
  <c r="A60" i="8"/>
  <c r="A317" i="8"/>
  <c r="A34" i="8"/>
  <c r="A44" i="8"/>
  <c r="A175" i="8"/>
  <c r="A318" i="8"/>
  <c r="A65" i="8"/>
  <c r="A47" i="8"/>
  <c r="A112" i="8"/>
  <c r="A319" i="8"/>
  <c r="A125" i="8"/>
  <c r="A141" i="8"/>
  <c r="A213" i="8"/>
  <c r="A70" i="8"/>
  <c r="A75" i="8"/>
  <c r="A185" i="8"/>
  <c r="A174" i="8"/>
  <c r="A197" i="8"/>
  <c r="A76" i="8"/>
  <c r="A154" i="8"/>
  <c r="A178" i="8"/>
  <c r="A232" i="8"/>
  <c r="A219" i="8"/>
  <c r="A231" i="8"/>
  <c r="A320" i="8"/>
  <c r="A96" i="8"/>
  <c r="A321" i="8"/>
  <c r="A322" i="8"/>
  <c r="A198" i="8"/>
  <c r="A98" i="8"/>
  <c r="A199" i="8"/>
  <c r="A40" i="8"/>
  <c r="A91" i="8"/>
  <c r="A126" i="8"/>
  <c r="A323" i="8"/>
  <c r="A324" i="8"/>
  <c r="A325" i="8"/>
  <c r="A152" i="8"/>
  <c r="A326" i="8"/>
  <c r="A69" i="8"/>
  <c r="A220" i="8"/>
  <c r="A165" i="8"/>
  <c r="A327" i="8"/>
  <c r="A328" i="8"/>
  <c r="A120" i="8"/>
  <c r="A227" i="8"/>
  <c r="A177" i="8"/>
  <c r="A221" i="8"/>
  <c r="A329" i="8"/>
  <c r="A330" i="8"/>
  <c r="A168" i="8"/>
  <c r="A200" i="8"/>
  <c r="A331" i="8"/>
  <c r="A114" i="8"/>
  <c r="A210" i="8"/>
  <c r="A332" i="8"/>
  <c r="A222" i="8"/>
  <c r="A333" i="8"/>
  <c r="A334" i="8"/>
  <c r="A335" i="8"/>
  <c r="A201" i="8"/>
  <c r="A142" i="8"/>
  <c r="A166" i="8"/>
  <c r="A336" i="8"/>
  <c r="A41" i="8"/>
  <c r="A128" i="8"/>
  <c r="A207" i="8"/>
  <c r="A337" i="8"/>
  <c r="A143" i="8"/>
  <c r="A215" i="8"/>
  <c r="A338" i="8"/>
  <c r="A339" i="8"/>
  <c r="A57" i="8"/>
  <c r="A115" i="8"/>
  <c r="A340" i="8"/>
  <c r="A104" i="8"/>
  <c r="A341" i="8"/>
  <c r="A342" i="8"/>
  <c r="A216" i="8"/>
  <c r="A343" i="8"/>
  <c r="A344" i="8"/>
  <c r="A71" i="8"/>
  <c r="A95" i="8"/>
  <c r="A345" i="8"/>
  <c r="A346" i="8"/>
  <c r="A347" i="8"/>
  <c r="A139" i="8"/>
  <c r="A348" i="8"/>
  <c r="A349" i="8"/>
  <c r="A92" i="8"/>
  <c r="A127" i="8"/>
  <c r="A35" i="8"/>
  <c r="A191" i="8"/>
  <c r="A350" i="8"/>
  <c r="A351" i="8"/>
  <c r="A202" i="8"/>
  <c r="A169" i="8"/>
  <c r="A211" i="8"/>
  <c r="A167" i="8"/>
  <c r="A352" i="8"/>
  <c r="A26" i="8"/>
  <c r="A140" i="8"/>
  <c r="A353" i="8"/>
  <c r="A354" i="8"/>
  <c r="A161" i="8"/>
  <c r="A355" i="8"/>
  <c r="A356" i="8"/>
  <c r="A18" i="8"/>
  <c r="A59" i="8"/>
  <c r="A357" i="8"/>
  <c r="A13" i="8"/>
  <c r="A358" i="8"/>
  <c r="A62" i="8"/>
  <c r="A359" i="8"/>
  <c r="A360" i="8"/>
  <c r="A361" i="8"/>
  <c r="A235" i="8"/>
  <c r="A182" i="8"/>
  <c r="A158" i="8"/>
  <c r="A362" i="8"/>
  <c r="A113" i="8"/>
  <c r="A363" i="8"/>
  <c r="A364" i="8"/>
  <c r="I1" i="8" l="1"/>
  <c r="I98" i="8" s="1"/>
  <c r="K188" i="8"/>
  <c r="I65" i="8" l="1"/>
  <c r="I259" i="8"/>
  <c r="I17" i="8"/>
  <c r="I43" i="8"/>
  <c r="I164" i="8"/>
  <c r="I118" i="8"/>
  <c r="I20" i="8"/>
  <c r="I27" i="8"/>
  <c r="I148" i="8"/>
  <c r="I78" i="8"/>
  <c r="I185" i="8"/>
  <c r="I310" i="8"/>
  <c r="I298" i="8"/>
  <c r="I124" i="8"/>
  <c r="I273" i="8"/>
  <c r="I335" i="8"/>
  <c r="I86" i="8"/>
  <c r="I201" i="8"/>
  <c r="I138" i="8"/>
  <c r="I57" i="8"/>
  <c r="I221" i="8"/>
  <c r="I256" i="8"/>
  <c r="I272" i="8"/>
  <c r="I30" i="8"/>
  <c r="I296" i="8"/>
  <c r="I205" i="8"/>
  <c r="I290" i="8"/>
  <c r="I231" i="8"/>
  <c r="I121" i="8"/>
  <c r="I295" i="8"/>
  <c r="I330" i="8"/>
  <c r="I234" i="8"/>
  <c r="I143" i="8"/>
  <c r="I274" i="8"/>
  <c r="I350" i="8"/>
  <c r="I311" i="8"/>
  <c r="I149" i="8"/>
  <c r="I172" i="8"/>
  <c r="I315" i="8"/>
  <c r="I174" i="8"/>
  <c r="I19" i="8"/>
  <c r="I326" i="8"/>
  <c r="I255" i="8"/>
  <c r="I307" i="8"/>
  <c r="I156" i="8"/>
  <c r="I250" i="8"/>
  <c r="I300" i="8"/>
  <c r="I34" i="8"/>
  <c r="I128" i="8"/>
  <c r="I24" i="8"/>
  <c r="I40" i="8"/>
  <c r="I35" i="8"/>
  <c r="I211" i="8"/>
  <c r="I116" i="8"/>
  <c r="I230" i="8"/>
  <c r="I336" i="8"/>
  <c r="I92" i="8"/>
  <c r="I237" i="8"/>
  <c r="I81" i="8"/>
  <c r="I91" i="8"/>
  <c r="I289" i="8"/>
  <c r="I217" i="8"/>
  <c r="I263" i="8"/>
  <c r="I85" i="8"/>
  <c r="I293" i="8"/>
  <c r="I194" i="8"/>
  <c r="I314" i="8"/>
  <c r="I251" i="8"/>
  <c r="I245" i="8"/>
  <c r="I291" i="8"/>
  <c r="I348" i="8"/>
  <c r="I349" i="8"/>
  <c r="I359" i="8"/>
  <c r="I45" i="8"/>
  <c r="I173" i="8"/>
  <c r="I243" i="8"/>
  <c r="I363" i="8"/>
  <c r="I90" i="8"/>
  <c r="I220" i="8"/>
  <c r="I226" i="8"/>
  <c r="I317" i="8"/>
  <c r="I232" i="8"/>
  <c r="I94" i="8"/>
  <c r="I354" i="8"/>
  <c r="I241" i="8"/>
  <c r="I179" i="8"/>
  <c r="I242" i="8"/>
  <c r="I327" i="8"/>
  <c r="I66" i="8"/>
  <c r="I31" i="8"/>
  <c r="I162" i="8"/>
  <c r="I111" i="8"/>
  <c r="I108" i="8"/>
  <c r="I267" i="8"/>
  <c r="I175" i="8"/>
  <c r="I5" i="8"/>
  <c r="I271" i="8"/>
  <c r="I152" i="8"/>
  <c r="I338" i="8"/>
  <c r="I150" i="8"/>
  <c r="I301" i="8"/>
  <c r="I358" i="8"/>
  <c r="I62" i="8"/>
  <c r="I53" i="8"/>
  <c r="I129" i="8"/>
  <c r="I196" i="8"/>
  <c r="I257" i="8"/>
  <c r="I70" i="8"/>
  <c r="I277" i="8"/>
  <c r="I114" i="8"/>
  <c r="I216" i="8"/>
  <c r="I25" i="8"/>
  <c r="I103" i="8"/>
  <c r="I362" i="8"/>
  <c r="I58" i="8"/>
  <c r="I80" i="8"/>
  <c r="I262" i="8"/>
  <c r="I324" i="8"/>
  <c r="I264" i="8"/>
  <c r="I227" i="8"/>
  <c r="I195" i="8"/>
  <c r="I50" i="8"/>
  <c r="I73" i="8"/>
  <c r="I316" i="8"/>
  <c r="I51" i="8"/>
  <c r="I166" i="8"/>
  <c r="I176" i="8"/>
  <c r="I161" i="8"/>
  <c r="I153" i="8"/>
  <c r="I39" i="8"/>
  <c r="I106" i="8"/>
  <c r="I28" i="8"/>
  <c r="I309" i="8"/>
  <c r="I89" i="8"/>
  <c r="I159" i="8"/>
  <c r="I325" i="8"/>
  <c r="I253" i="8"/>
  <c r="I102" i="8"/>
  <c r="I130" i="8"/>
  <c r="I233" i="8"/>
  <c r="I72" i="8"/>
  <c r="I288" i="8"/>
  <c r="I331" i="8"/>
  <c r="I171" i="8"/>
  <c r="I93" i="8"/>
  <c r="I347" i="8"/>
  <c r="I158" i="8"/>
  <c r="I186" i="8"/>
  <c r="I160" i="8"/>
  <c r="I306" i="8"/>
  <c r="I210" i="8"/>
  <c r="I360" i="8"/>
  <c r="I189" i="8"/>
  <c r="I200" i="8"/>
  <c r="I297" i="8"/>
  <c r="I140" i="8"/>
  <c r="I99" i="8"/>
  <c r="I279" i="8"/>
  <c r="I181" i="8"/>
  <c r="I320" i="8"/>
  <c r="I224" i="8"/>
  <c r="I286" i="8"/>
  <c r="I107" i="8"/>
  <c r="I139" i="8"/>
  <c r="I239" i="8"/>
  <c r="I84" i="8"/>
  <c r="I284" i="8"/>
  <c r="I203" i="8"/>
  <c r="I120" i="8"/>
  <c r="I266" i="8"/>
  <c r="I32" i="8"/>
  <c r="I22" i="8"/>
  <c r="I100" i="8"/>
  <c r="I318" i="8"/>
  <c r="I151" i="8"/>
  <c r="I252" i="8"/>
  <c r="I29" i="8"/>
  <c r="I246" i="8"/>
  <c r="I136" i="8"/>
  <c r="I16" i="8"/>
  <c r="I47" i="8"/>
  <c r="I202" i="8"/>
  <c r="I197" i="8"/>
  <c r="I169" i="8"/>
  <c r="I76" i="8"/>
  <c r="I218" i="8"/>
  <c r="I117" i="8"/>
  <c r="I261" i="8"/>
  <c r="I238" i="8"/>
  <c r="I105" i="8"/>
  <c r="I54" i="8"/>
  <c r="I63" i="8"/>
  <c r="I328" i="8"/>
  <c r="I332" i="8"/>
  <c r="I115" i="8"/>
  <c r="I302" i="8"/>
  <c r="I355" i="8"/>
  <c r="I11" i="8"/>
  <c r="I77" i="8"/>
  <c r="I208" i="8"/>
  <c r="I265" i="8"/>
  <c r="I229" i="8"/>
  <c r="I183" i="8"/>
  <c r="I334" i="8"/>
  <c r="I364" i="8"/>
  <c r="I67" i="8"/>
  <c r="I247" i="8"/>
  <c r="I268" i="8"/>
  <c r="I42" i="8"/>
  <c r="I125" i="8"/>
  <c r="I340" i="8"/>
  <c r="I193" i="8"/>
  <c r="I146" i="8"/>
  <c r="I97" i="8"/>
  <c r="I321" i="8"/>
  <c r="I127" i="8"/>
  <c r="I163" i="8"/>
  <c r="I281" i="8"/>
  <c r="I304" i="8"/>
  <c r="I142" i="8"/>
  <c r="I177" i="8"/>
  <c r="I351" i="8"/>
  <c r="I101" i="8"/>
  <c r="I12" i="8"/>
  <c r="I137" i="8"/>
  <c r="I88" i="8"/>
  <c r="I69" i="8"/>
  <c r="I170" i="8"/>
  <c r="I361" i="8"/>
  <c r="I6" i="8"/>
  <c r="I37" i="8"/>
  <c r="I287" i="8"/>
  <c r="I168" i="8"/>
  <c r="I222" i="8"/>
  <c r="I49" i="8"/>
  <c r="I269" i="8"/>
  <c r="I56" i="8"/>
  <c r="I141" i="8"/>
  <c r="I104" i="8"/>
  <c r="I356" i="8"/>
  <c r="I131" i="8"/>
  <c r="I96" i="8"/>
  <c r="I59" i="8"/>
  <c r="I182" i="8"/>
  <c r="I113" i="8"/>
  <c r="I260" i="8"/>
  <c r="I126" i="8"/>
  <c r="I228" i="8"/>
  <c r="I44" i="8"/>
  <c r="I312" i="8"/>
  <c r="I319" i="8"/>
  <c r="I357" i="8"/>
  <c r="I225" i="8"/>
  <c r="I135" i="8"/>
  <c r="I214" i="8"/>
  <c r="I75" i="8"/>
  <c r="I212" i="8"/>
  <c r="I119" i="8"/>
  <c r="I341" i="8"/>
  <c r="I292" i="8"/>
  <c r="I60" i="8"/>
  <c r="I244" i="8"/>
  <c r="I278" i="8"/>
  <c r="I21" i="8"/>
  <c r="I219" i="8"/>
  <c r="I95" i="8"/>
  <c r="I192" i="8"/>
  <c r="I276" i="8"/>
  <c r="I299" i="8"/>
  <c r="I178" i="8"/>
  <c r="I346" i="8"/>
  <c r="I15" i="8"/>
  <c r="I145" i="8"/>
  <c r="I82" i="8"/>
  <c r="I308" i="8"/>
  <c r="I215" i="8"/>
  <c r="I41" i="8"/>
  <c r="I353" i="8"/>
  <c r="I8" i="8"/>
  <c r="I157" i="8"/>
  <c r="I23" i="8"/>
  <c r="I122" i="8"/>
  <c r="I339" i="8"/>
  <c r="I55" i="8"/>
  <c r="I329" i="8"/>
  <c r="I254" i="8"/>
  <c r="I38" i="8"/>
  <c r="I313" i="8"/>
  <c r="I207" i="8"/>
  <c r="I71" i="8"/>
  <c r="I236" i="8"/>
  <c r="I275" i="8"/>
  <c r="I206" i="8"/>
  <c r="I154" i="8"/>
  <c r="I188" i="8"/>
  <c r="I83" i="8"/>
  <c r="I187" i="8"/>
  <c r="I165" i="8"/>
  <c r="I109" i="8"/>
  <c r="I18" i="8"/>
  <c r="I235" i="8"/>
  <c r="I258" i="8"/>
  <c r="I52" i="8"/>
  <c r="I294" i="8"/>
  <c r="I337" i="8"/>
  <c r="I134" i="8"/>
  <c r="I352" i="8"/>
  <c r="I61" i="8"/>
  <c r="I33" i="8"/>
  <c r="I7" i="8"/>
  <c r="I14" i="8"/>
  <c r="I323" i="8"/>
  <c r="I270" i="8"/>
  <c r="I213" i="8"/>
  <c r="I209" i="8"/>
  <c r="I87" i="8"/>
  <c r="I249" i="8"/>
  <c r="I68" i="8"/>
  <c r="I155" i="8"/>
  <c r="I112" i="8"/>
  <c r="I248" i="8"/>
  <c r="I282" i="8"/>
  <c r="I305" i="8"/>
  <c r="I199" i="8"/>
  <c r="I48" i="8"/>
  <c r="I180" i="8"/>
  <c r="I280" i="8"/>
  <c r="I204" i="8"/>
  <c r="I198" i="8"/>
  <c r="I191" i="8"/>
  <c r="I240" i="8"/>
  <c r="I223" i="8"/>
  <c r="I285" i="8"/>
  <c r="I74" i="8"/>
  <c r="I342" i="8"/>
  <c r="I133" i="8"/>
  <c r="I13" i="8"/>
  <c r="I10" i="8"/>
  <c r="I184" i="8"/>
  <c r="I64" i="8"/>
  <c r="I190" i="8"/>
  <c r="I343" i="8"/>
  <c r="I283" i="8"/>
  <c r="I344" i="8"/>
  <c r="I147" i="8"/>
  <c r="I79" i="8"/>
  <c r="I9" i="8"/>
  <c r="I167" i="8"/>
  <c r="I144" i="8"/>
  <c r="I123" i="8"/>
  <c r="I110" i="8"/>
  <c r="I303" i="8"/>
  <c r="I322" i="8"/>
  <c r="I36" i="8"/>
  <c r="I345" i="8"/>
  <c r="I46" i="8"/>
  <c r="I333" i="8"/>
  <c r="I132" i="8"/>
  <c r="I26" i="8"/>
  <c r="K356" i="8"/>
  <c r="K296" i="8"/>
  <c r="K265" i="8"/>
  <c r="K283" i="8"/>
  <c r="K310" i="8"/>
  <c r="K277" i="8"/>
  <c r="K350" i="8"/>
  <c r="K315" i="8"/>
  <c r="K250" i="8"/>
  <c r="K269" i="8"/>
  <c r="K205" i="8"/>
  <c r="K284" i="8"/>
  <c r="K273" i="8"/>
  <c r="K104" i="8"/>
  <c r="K167" i="8"/>
  <c r="K256" i="8"/>
  <c r="K221" i="8"/>
  <c r="K46" i="8"/>
  <c r="K308" i="8"/>
  <c r="K183" i="8"/>
  <c r="K213" i="8"/>
  <c r="K355" i="8"/>
  <c r="K116" i="8"/>
  <c r="K343" i="8"/>
  <c r="K216" i="8"/>
  <c r="K316" i="8"/>
  <c r="K106" i="8"/>
  <c r="K271" i="8"/>
  <c r="K352" i="8"/>
  <c r="K86" i="8"/>
  <c r="K305" i="8"/>
  <c r="K168" i="8"/>
  <c r="K220" i="8"/>
  <c r="K327" i="8"/>
  <c r="K63" i="8"/>
  <c r="K325" i="8"/>
  <c r="K196" i="8"/>
  <c r="K35" i="8"/>
  <c r="K149" i="8"/>
  <c r="K56" i="8"/>
  <c r="K360" i="8"/>
  <c r="K320" i="8"/>
  <c r="K359" i="8"/>
  <c r="K270" i="8"/>
  <c r="K227" i="8"/>
  <c r="K83" i="8"/>
  <c r="K321" i="8"/>
  <c r="K18" i="8"/>
  <c r="K124" i="8"/>
  <c r="K93" i="8"/>
  <c r="K232" i="8"/>
  <c r="K361" i="8"/>
  <c r="K177" i="8"/>
  <c r="K331" i="8"/>
  <c r="K210" i="8"/>
  <c r="K74" i="8"/>
  <c r="K346" i="8"/>
  <c r="K103" i="8"/>
  <c r="K181" i="8"/>
  <c r="K287" i="8"/>
  <c r="K264" i="8"/>
  <c r="K98" i="8"/>
  <c r="K201" i="8"/>
  <c r="K312" i="8"/>
  <c r="K163" i="8"/>
  <c r="K229" i="8"/>
  <c r="K236" i="8"/>
  <c r="K23" i="8"/>
  <c r="K55" i="8"/>
  <c r="K126" i="8"/>
  <c r="K204" i="8"/>
  <c r="K289" i="8"/>
  <c r="K207" i="8"/>
  <c r="K279" i="8"/>
  <c r="K71" i="8"/>
  <c r="K295" i="8"/>
  <c r="K212" i="8"/>
  <c r="K336" i="8"/>
  <c r="K113" i="8"/>
  <c r="K178" i="8"/>
  <c r="K301" i="8"/>
  <c r="K249" i="8"/>
  <c r="K146" i="8"/>
  <c r="K255" i="8"/>
  <c r="K241" i="8"/>
  <c r="K175" i="8"/>
  <c r="K142" i="8"/>
  <c r="K62" i="8"/>
  <c r="K13" i="8"/>
  <c r="K333" i="8"/>
  <c r="K297" i="8"/>
  <c r="K97" i="8"/>
  <c r="K245" i="8"/>
  <c r="K208" i="8"/>
  <c r="K290" i="8"/>
  <c r="K247" i="8"/>
  <c r="K257" i="8"/>
  <c r="K31" i="8"/>
  <c r="K299" i="8"/>
  <c r="K267" i="8"/>
  <c r="K252" i="8"/>
  <c r="K334" i="8"/>
  <c r="K96" i="8"/>
  <c r="K128" i="8"/>
  <c r="K64" i="8"/>
  <c r="K335" i="8"/>
  <c r="K347" i="8"/>
  <c r="K215" i="8"/>
  <c r="K109" i="8"/>
  <c r="K190" i="8"/>
  <c r="K132" i="8"/>
  <c r="K157" i="8"/>
  <c r="K222" i="8"/>
  <c r="K114" i="8"/>
  <c r="K36" i="8"/>
  <c r="K111" i="8"/>
  <c r="K294" i="8"/>
  <c r="K92" i="8"/>
  <c r="K26" i="8"/>
  <c r="K54" i="8"/>
  <c r="K37" i="8"/>
  <c r="K15" i="8"/>
  <c r="K261" i="8"/>
  <c r="K209" i="8"/>
  <c r="K120" i="8"/>
  <c r="K179" i="8"/>
  <c r="K48" i="8"/>
  <c r="K133" i="8"/>
  <c r="K20" i="8"/>
  <c r="K150" i="8"/>
  <c r="K45" i="8"/>
  <c r="K144" i="8"/>
  <c r="K10" i="8"/>
  <c r="K101" i="8"/>
  <c r="K156" i="8"/>
  <c r="K99" i="8"/>
  <c r="K82" i="8"/>
  <c r="K238" i="8"/>
  <c r="K364" i="8"/>
  <c r="K202" i="8"/>
  <c r="K214" i="8"/>
  <c r="K351" i="8"/>
  <c r="K51" i="8"/>
  <c r="K68" i="8"/>
  <c r="K311" i="8"/>
  <c r="K187" i="8"/>
  <c r="K58" i="8"/>
  <c r="K139" i="8"/>
  <c r="K303" i="8"/>
  <c r="K140" i="8"/>
  <c r="K292" i="8"/>
  <c r="K203" i="8"/>
  <c r="K286" i="8"/>
  <c r="K354" i="8"/>
  <c r="K242" i="8"/>
  <c r="K19" i="8"/>
  <c r="K90" i="8"/>
  <c r="K345" i="8"/>
  <c r="K237" i="8"/>
  <c r="K285" i="8"/>
  <c r="K21" i="8"/>
  <c r="K33" i="8"/>
  <c r="K29" i="8"/>
  <c r="K231" i="8"/>
  <c r="K136" i="8"/>
  <c r="K60" i="8"/>
  <c r="K108" i="8"/>
  <c r="K211" i="8"/>
  <c r="K105" i="8"/>
  <c r="K338" i="8"/>
  <c r="K170" i="8"/>
  <c r="K357" i="8"/>
  <c r="K251" i="8"/>
  <c r="K314" i="8"/>
  <c r="K239" i="8"/>
  <c r="K319" i="8"/>
  <c r="K307" i="8"/>
  <c r="K244" i="8"/>
  <c r="K145" i="8"/>
  <c r="K253" i="8"/>
  <c r="K16" i="8"/>
  <c r="K323" i="8"/>
  <c r="K262" i="8"/>
  <c r="K243" i="8"/>
  <c r="K130" i="8"/>
  <c r="K280" i="8"/>
  <c r="K186" i="8"/>
  <c r="K134" i="8"/>
  <c r="K233" i="8"/>
  <c r="K174" i="8"/>
  <c r="K102" i="8"/>
  <c r="K274" i="8"/>
  <c r="K353" i="8"/>
  <c r="K50" i="8"/>
  <c r="K131" i="8"/>
  <c r="K39" i="8"/>
  <c r="K42" i="8"/>
  <c r="K75" i="8"/>
  <c r="K28" i="8"/>
  <c r="K337" i="8"/>
  <c r="K44" i="8"/>
  <c r="K329" i="8"/>
  <c r="K87" i="8"/>
  <c r="K324" i="8"/>
  <c r="K198" i="8"/>
  <c r="K25" i="8"/>
  <c r="K61" i="8"/>
  <c r="K288" i="8"/>
  <c r="K129" i="8"/>
  <c r="K159" i="8"/>
  <c r="K185" i="8"/>
  <c r="K171" i="8"/>
  <c r="K182" i="8"/>
  <c r="K322" i="8"/>
  <c r="K173" i="8"/>
  <c r="K219" i="8"/>
  <c r="K141" i="8"/>
  <c r="K272" i="8"/>
  <c r="K193" i="8"/>
  <c r="K43" i="8"/>
  <c r="K225" i="8"/>
  <c r="K155" i="8"/>
  <c r="K121" i="8"/>
  <c r="K191" i="8"/>
  <c r="K17" i="8"/>
  <c r="K332" i="8"/>
  <c r="K260" i="8"/>
  <c r="K326" i="8"/>
  <c r="K143" i="8"/>
  <c r="K107" i="8"/>
  <c r="K154" i="8"/>
  <c r="K363" i="8"/>
  <c r="K117" i="8"/>
  <c r="K282" i="8"/>
  <c r="K77" i="8"/>
  <c r="K94" i="8"/>
  <c r="K330" i="8"/>
  <c r="K138" i="8"/>
  <c r="K22" i="8"/>
  <c r="K158" i="8"/>
  <c r="K302" i="8"/>
  <c r="K118" i="8"/>
  <c r="K298" i="8"/>
  <c r="K340" i="8"/>
  <c r="K59" i="8"/>
  <c r="K110" i="8"/>
  <c r="K41" i="8"/>
  <c r="K268" i="8"/>
  <c r="K278" i="8"/>
  <c r="K176" i="8"/>
  <c r="K95" i="8"/>
  <c r="K300" i="8"/>
  <c r="K306" i="8"/>
  <c r="K88" i="8"/>
  <c r="K234" i="8"/>
  <c r="K309" i="8"/>
  <c r="K266" i="8"/>
  <c r="K161" i="8"/>
  <c r="K248" i="8"/>
  <c r="K162" i="8"/>
  <c r="K91" i="8"/>
  <c r="K166" i="8"/>
  <c r="K119" i="8"/>
  <c r="K195" i="8"/>
  <c r="K246" i="8"/>
  <c r="K169" i="8"/>
  <c r="K65" i="8"/>
  <c r="K152" i="8"/>
  <c r="K100" i="8"/>
  <c r="K112" i="8"/>
  <c r="K151" i="8"/>
  <c r="K135" i="8"/>
  <c r="K258" i="8"/>
  <c r="K165" i="8"/>
  <c r="K341" i="8"/>
  <c r="K318" i="8"/>
  <c r="K184" i="8"/>
  <c r="K217" i="8"/>
  <c r="K339" i="8"/>
  <c r="K199" i="8"/>
  <c r="K313" i="8"/>
  <c r="K304" i="8"/>
  <c r="K235" i="8"/>
  <c r="K8" i="8"/>
  <c r="K122" i="8"/>
  <c r="K160" i="8"/>
  <c r="K30" i="8"/>
  <c r="K148" i="8"/>
  <c r="K254" i="8"/>
  <c r="K223" i="8"/>
  <c r="K293" i="8"/>
  <c r="K328" i="8"/>
  <c r="K79" i="8"/>
  <c r="K38" i="8"/>
  <c r="K224" i="8"/>
  <c r="K127" i="8"/>
  <c r="K72" i="8"/>
  <c r="K172" i="8"/>
  <c r="K276" i="8"/>
  <c r="K85" i="8"/>
  <c r="K12" i="8"/>
  <c r="K349" i="8"/>
  <c r="K281" i="8"/>
  <c r="K32" i="8"/>
  <c r="K70" i="8"/>
  <c r="K11" i="8"/>
  <c r="K137" i="8"/>
  <c r="K153" i="8"/>
  <c r="K228" i="8"/>
  <c r="K66" i="8"/>
  <c r="K206" i="8"/>
  <c r="K263" i="8"/>
  <c r="K192" i="8"/>
  <c r="K218" i="8"/>
  <c r="K164" i="8"/>
  <c r="K342" i="8"/>
  <c r="K40" i="8"/>
  <c r="K57" i="8"/>
  <c r="K147" i="8"/>
  <c r="K73" i="8"/>
  <c r="K81" i="8"/>
  <c r="K180" i="8"/>
  <c r="K69" i="8"/>
  <c r="K317" i="8"/>
  <c r="K226" i="8"/>
  <c r="K49" i="8"/>
  <c r="K7" i="8"/>
  <c r="K125" i="8"/>
  <c r="K200" i="8"/>
  <c r="K76" i="8"/>
  <c r="K291" i="8"/>
  <c r="K34" i="8"/>
  <c r="K53" i="8"/>
  <c r="K123" i="8"/>
  <c r="K348" i="8"/>
  <c r="K194" i="8"/>
  <c r="K84" i="8"/>
  <c r="K115" i="8"/>
  <c r="K80" i="8"/>
  <c r="K197" i="8"/>
  <c r="K358" i="8"/>
  <c r="K259" i="8"/>
  <c r="K230" i="8"/>
  <c r="K344" i="8"/>
  <c r="K89" i="8"/>
  <c r="K52" i="8"/>
  <c r="K189" i="8"/>
  <c r="K362" i="8"/>
  <c r="K78" i="8"/>
  <c r="K27" i="8"/>
  <c r="K47" i="8"/>
  <c r="K24" i="8"/>
  <c r="K14" i="8"/>
  <c r="K275" i="8"/>
  <c r="K67" i="8"/>
  <c r="K6" i="8"/>
  <c r="K240" i="8"/>
  <c r="K9" i="8"/>
</calcChain>
</file>

<file path=xl/sharedStrings.xml><?xml version="1.0" encoding="utf-8"?>
<sst xmlns="http://schemas.openxmlformats.org/spreadsheetml/2006/main" count="15752" uniqueCount="1735">
  <si>
    <t>Désignation</t>
  </si>
  <si>
    <t>Groupe marchandise</t>
  </si>
  <si>
    <t>Code SAP</t>
  </si>
  <si>
    <t>Classe ABC
 WONE</t>
  </si>
  <si>
    <t xml:space="preserve">Ventes CA </t>
  </si>
  <si>
    <t>Ventes PCE</t>
  </si>
  <si>
    <t>Valeur</t>
  </si>
  <si>
    <t>%</t>
  </si>
  <si>
    <t>Cumulé</t>
  </si>
  <si>
    <t>Classement</t>
  </si>
  <si>
    <t>CA x PCE</t>
  </si>
  <si>
    <t>Total =</t>
  </si>
  <si>
    <t>NB Valeur</t>
  </si>
  <si>
    <t>Marque</t>
  </si>
  <si>
    <t>Analyse détaillée du CA Ticket(sans comparaison)</t>
  </si>
  <si>
    <t>ZCU_CA5N; ZCU_CA5V</t>
  </si>
  <si>
    <t>GVA1 LS TRAVEL RETAIL INT</t>
  </si>
  <si>
    <t>#; SARE; CHSO; CHSD</t>
  </si>
  <si>
    <t>Ticket de vente; Ticket d'annulation</t>
  </si>
  <si>
    <t>01.09.2019 - 29.02.2020</t>
  </si>
  <si>
    <t>53197 MAUI Ho okipa 407-02 G; 53198 MAUI HO OKIPA  407-02 H; 72004 T FORD 08
JENNIFER 692; 78369 MAUI STINGRAY 103-10*; 82143 SWARO SS CARAT.PENDANT*; 82197
SWARO SS MARTINA:BRACELET*; 82221 SWARO SS CARAT:PIERCED EARRINGS*; 100000627
SWARO SOLITAIRE BO PERCEES*; 100000675 SWARO EMILY BRC SOUPLE*; 100000480003 SAC
S PLIAGES, SANS TAILLE, NOIR; 100000480005 SAC S PLIAGES, SANS TAILLE, ROUGE;
100000481005 SAC M PLIAGES, SANS TAILLE, NOIR; 100000483003 SAC A DOS PLIAGES,
SANS TAILLE, NOIR; 100000483008 SAC A DOS PLIAGES, SANS TAILLE, ROUGE;
100000486005 SAC SHOPPING PLIAGES, SANS TAILLE, ROUGE; 100000486009 SAC SHOPPING
PLIAGES, SANS TAILLE, NOIR; 100001203016 SAC XL PLIAGES, SANS TAILLE, NOIR;
100012850004 PORTE MONNAIE VEAU FO, SANS TAILLE, ROSE; 100012850006 PORTE
MONNAIE VEAU FO, SANS TAILLE, NOIR; 100012852002 PORTE BILLETS VEAU FO, SANS
TAILLE, NOIR; 100012858005 PORTE CLES VEAU FOULO, SANS TAILLE, NOIR;
100013012001 PORTE-HABITS BOXFORD, SANS TAILLE, BRUN; 100013012002 PORTE-HABITS...</t>
  </si>
  <si>
    <t>CA net HT
du 01.09.19 au 29.02.2020</t>
  </si>
  <si>
    <t>Qté vendue</t>
  </si>
  <si>
    <t>Grpe marchandise art</t>
  </si>
  <si>
    <t>Mode : Saison/Année</t>
  </si>
  <si>
    <t>Numéro d'article</t>
  </si>
  <si>
    <t>Statut article Vue division</t>
  </si>
  <si>
    <t>Code ABC vue Division</t>
  </si>
  <si>
    <t>Code ABC</t>
  </si>
  <si>
    <t>CHF</t>
  </si>
  <si>
    <t>PCE</t>
  </si>
  <si>
    <t>BAGUE</t>
  </si>
  <si>
    <t>Eté 2020</t>
  </si>
  <si>
    <t>NAUGHTY RING SIMPLE JET HEM/ROS 50</t>
  </si>
  <si>
    <t>4</t>
  </si>
  <si>
    <t>A</t>
  </si>
  <si>
    <t>#</t>
  </si>
  <si>
    <t>NAUGHTY RING SIMPLE JET HEM/ROS 52</t>
  </si>
  <si>
    <t>NAUGHTY RING SIMPLE JET HEM/ROS 55</t>
  </si>
  <si>
    <t>NAUGHTY RING SIMPLE JET HEM/ROS 58</t>
  </si>
  <si>
    <t>Hiver 2020</t>
  </si>
  <si>
    <t>SWARO RARE:RING SIZE 55 RHS*</t>
  </si>
  <si>
    <t>SS VITTORE:RING MARQUISE CZWH/RHS 55</t>
  </si>
  <si>
    <t>SS VITTORE:RING MARQUISE CZWH/RHS 58</t>
  </si>
  <si>
    <t>Z3</t>
  </si>
  <si>
    <t>SS VITTORE:RING MARQUISE CZWH/RHS 52</t>
  </si>
  <si>
    <t>SS STONE:RING / 52,S,Silk</t>
  </si>
  <si>
    <t>B</t>
  </si>
  <si>
    <t>SS STONE:RING / 58,S,Silk</t>
  </si>
  <si>
    <t>SS STONE:RING / 55,S,Silk</t>
  </si>
  <si>
    <t>DUO:RING EVIL EYE 55,DMUL/ROS</t>
  </si>
  <si>
    <t>C</t>
  </si>
  <si>
    <t>ATTRACT TRILOGY:RING RND ,CZWH/RHS</t>
  </si>
  <si>
    <t>ATTRACT TRILOGY:RING RND ,CZ Sapphire Da</t>
  </si>
  <si>
    <t>SILVER RING OX 50,WHITE ZIRC</t>
  </si>
  <si>
    <t>ED</t>
  </si>
  <si>
    <t>SILVER RING OX 52,WHITE ZIRC</t>
  </si>
  <si>
    <t>SILVER RING OX 54,WHITE ZIRC</t>
  </si>
  <si>
    <t>PINK SILVER RING OX 52,WHITE ZIRC</t>
  </si>
  <si>
    <t>PINK SILVER RING OX 54,WHITE ZIRC</t>
  </si>
  <si>
    <t>PINK SILVER RING OX 56,WHITE ZIRC</t>
  </si>
  <si>
    <t>PINK SILVER RING OX 50,WHITE ZIRC</t>
  </si>
  <si>
    <t>SILVER RING OX 56,WHITE ZIRC</t>
  </si>
  <si>
    <t>SILVER RING RH OX,Silver</t>
  </si>
  <si>
    <t>NICE RING SIMPLE CZWH/RHS 50</t>
  </si>
  <si>
    <t>NICE RING SIMPLE CZWH/RHS 52</t>
  </si>
  <si>
    <t>NICE RING SIMPLE CZWH/RHS 55</t>
  </si>
  <si>
    <t>SWA SYMBOL RING MOON DMUL/MIX BIG 52</t>
  </si>
  <si>
    <t>SWA SYMBOL RING MOON DMUL/MIX BIG 55</t>
  </si>
  <si>
    <t>SWA SYMBOL RING MOON DMUL/MIX BIG 60</t>
  </si>
  <si>
    <t>SILVER RING OX</t>
  </si>
  <si>
    <t>BLOUSON</t>
  </si>
  <si>
    <t>BI SWING WB (NEW FIT) W/PP, XL, MARINE*</t>
  </si>
  <si>
    <t>BI SWING WB (NEW FIT) W/PP, L, MARINE*</t>
  </si>
  <si>
    <t>BI SWING WB (NEW FIT) W/PP, M, MARINE*</t>
  </si>
  <si>
    <t>BI SWING WB (NEW FIT) W/PP, S, MARINE*</t>
  </si>
  <si>
    <t>BI SWING WB (NEW FIT) W/PP, XXL, KAKI</t>
  </si>
  <si>
    <t>BI SWING WB (NEW FIT) W/PP, L, KAKI</t>
  </si>
  <si>
    <t>BOUCLE OREILLE</t>
  </si>
  <si>
    <t>SS LATISHA:PE JCKT J,Jet Hematite</t>
  </si>
  <si>
    <t>MAGIC:PE,CZWH/ROS</t>
  </si>
  <si>
    <t>VINTAGE:PE DROP PEAR ,MONT/RHS</t>
  </si>
  <si>
    <t>ATTRACT TRILOGY:PE RND,CZEM/RHS</t>
  </si>
  <si>
    <t>SS FACET SWAN:PE CRY/ROS,WHITE</t>
  </si>
  <si>
    <t>SS ONE:PE STUD CZMO/ROS,PINK</t>
  </si>
  <si>
    <t>ATTRACT PE STUD 1 SCAR/RHS</t>
  </si>
  <si>
    <t>ATTRACT PE STUD NEW CZEM/RHS</t>
  </si>
  <si>
    <t>ATTRACT PE STUD NEW NSB/RHS</t>
  </si>
  <si>
    <t>NAUGHTY PE CHNDL TASSEL JET/CRY/ROS</t>
  </si>
  <si>
    <t>SWA SYMBOL PE ASYM SET DMUL/MIX</t>
  </si>
  <si>
    <t>SWA SYMBOL PE MINI HOOP LMUL/ROS</t>
  </si>
  <si>
    <t>SWA SYMBOL PE STUD LMUL/ROS</t>
  </si>
  <si>
    <t>SS NAUGHTY:PE JET HEM/ROS</t>
  </si>
  <si>
    <t>SS SWA SYMBOL:PE ASYM SET DMUL/MIX</t>
  </si>
  <si>
    <t>SWARO SS CARAT:PIERCED EARRINGS*</t>
  </si>
  <si>
    <t>SWARO SOLITAIRE BO PERCEES*</t>
  </si>
  <si>
    <t>SWARO ANGELIC BO PERCEES CRY/R*</t>
  </si>
  <si>
    <t>SWARO SOMERSET HOOP BO PERCEES RHS S</t>
  </si>
  <si>
    <t>SWARO SOLITAIRE PIERCED EARRINGS CRY/ROS</t>
  </si>
  <si>
    <t>Non affecté</t>
  </si>
  <si>
    <t>SWARO VITR FIT PE SML CRY/RHS</t>
  </si>
  <si>
    <t>SWARO VITR ATTRACT LIGHT PE CZWH/CRY/RHS</t>
  </si>
  <si>
    <t>SWARO SS FIT:PE SML CRY/RHS</t>
  </si>
  <si>
    <t>SWARO CREATIVITY:PE CIR SMALL</t>
  </si>
  <si>
    <t>SWARO ATTRACT LIGHT:PE PEAR CZ</t>
  </si>
  <si>
    <t>CRY WISHES PE EVIL EYE DMUL/ROS</t>
  </si>
  <si>
    <t>BELLA PE V CRY/RHS</t>
  </si>
  <si>
    <t>BELLA PE V CRY SINI/ROS</t>
  </si>
  <si>
    <t>BELLA PE V SILK/CRY/ROS</t>
  </si>
  <si>
    <t>ANGELIC SQUARE PE LSAP/CRY/RHS</t>
  </si>
  <si>
    <t>SS BELLA:PE V CRY/RHS</t>
  </si>
  <si>
    <t>SS ICONIC SWAN:PE JCKT JET/CRY/ROS</t>
  </si>
  <si>
    <t>STONE:PE HOOP CRY/RH,Crystal</t>
  </si>
  <si>
    <t>STONE:PE HOOP SILK/R,Silk</t>
  </si>
  <si>
    <t>ANGELIC SQUARE:PE CRY/RHS</t>
  </si>
  <si>
    <t>STONE:PE SML ,CRY/RHS</t>
  </si>
  <si>
    <t>STONE:PE SML,SILK/ROS</t>
  </si>
  <si>
    <t>LOUISON:PE STUD ,CZWH/RHS</t>
  </si>
  <si>
    <t>DUO:PE HOOP EVIL EYE ,DMUL/ROS</t>
  </si>
  <si>
    <t>VINTAGE:PE DROP PEAR ,VROS/ROS</t>
  </si>
  <si>
    <t>ATTRACT:PE STUD,CZWH/RHS</t>
  </si>
  <si>
    <t>ATTRACT:PE STUD ,CZWH/ROS</t>
  </si>
  <si>
    <t>ATTRACT TRILOGY:PE RND ,CZSAP/RHS</t>
  </si>
  <si>
    <t>ATTRACT TRILOGY:PE RND ,CZWH/RHS</t>
  </si>
  <si>
    <t>SS MAGIC:PE ,CZWH/RHS</t>
  </si>
  <si>
    <t>SS STONE:PE SML ,CRY/RHS</t>
  </si>
  <si>
    <t>SS SWAN:PE MINI ,CRY/ROS</t>
  </si>
  <si>
    <t>ATTRACT ROUND EARRINGS WHT RHOD PLATING</t>
  </si>
  <si>
    <t>SUNSHINE:PE CZWH/ROS,WHITE</t>
  </si>
  <si>
    <t>NORTH:PE OVAL STUDS CZWH/,WHITE</t>
  </si>
  <si>
    <t>SS DUO:PE HOOP EVIL EYE D,DARK MULTI</t>
  </si>
  <si>
    <t>SS SUNSHINE:PE CZWH/ROS,WHITE</t>
  </si>
  <si>
    <t>SILVER EARRING OX,WHITE ZIRC</t>
  </si>
  <si>
    <t>PINK SILVER EARRING OX,WHITE ZIRC</t>
  </si>
  <si>
    <t>SILVER EARRING BR BZ,BLACK ZIRC</t>
  </si>
  <si>
    <t>SILVER EARRING OX PLW,WHITE PEAR</t>
  </si>
  <si>
    <t>SILVER EARRING OX KG,WHITE ZIRC</t>
  </si>
  <si>
    <t>SILVER EARRING OX,Silver</t>
  </si>
  <si>
    <t>ANGELIC PE RND STUD CRY/GOS 2</t>
  </si>
  <si>
    <t>ATTRACT PE SQ CZWH/RHS</t>
  </si>
  <si>
    <t>ATTRACT PE SQ CZWH/ROS</t>
  </si>
  <si>
    <t>ATTRACT PE STUD NEW CZWH/RHS</t>
  </si>
  <si>
    <t>ICONIC SWAN PE BLUE LMUL/RHS</t>
  </si>
  <si>
    <t>NAUGHTY PE HOOP DROP CRY/ROS</t>
  </si>
  <si>
    <t>NAUGHTY PE JET HEM/ROS</t>
  </si>
  <si>
    <t>NICE PE PEARL CZWH/RHS</t>
  </si>
  <si>
    <t>NICE PE STUD CZWH/GOS</t>
  </si>
  <si>
    <t>NICE PE STUD CZWH/RHS</t>
  </si>
  <si>
    <t>SPARKLING DC PE MARQ CZFM/CRY/RHS</t>
  </si>
  <si>
    <t>SWA SYMBOL PE HOOP STAR CZWH/CRY/ROS</t>
  </si>
  <si>
    <t>SWA SYMBOL PE JCKT SMALL DMUL/MIX</t>
  </si>
  <si>
    <t>SWA SYMBOL PE TALKING PIECE DMUL/MIX</t>
  </si>
  <si>
    <t>SS SPARKLING DC:PE MARQ CZFM/CRY/RHS</t>
  </si>
  <si>
    <t>SS SWA SYMBOL:PE HOOP STAR CZWH/CRY/ROS</t>
  </si>
  <si>
    <t>SILVER EARRING OX</t>
  </si>
  <si>
    <t>SILVER EARRING MTS - AE11678</t>
  </si>
  <si>
    <t>SILVER EARRING MTS - AE11679</t>
  </si>
  <si>
    <t>SILVER EARRING OX KR</t>
  </si>
  <si>
    <t>BOUTON DE MANCHETTE</t>
  </si>
  <si>
    <t>SIMONY BM, SANS TAILLE, BLACK</t>
  </si>
  <si>
    <t>SIMONY BM, SANS TAILLE, MARINE</t>
  </si>
  <si>
    <t>Jewelry FRANZISKO 101, SANS TAILLE, BLEU</t>
  </si>
  <si>
    <t>Jewelry FRANZISKO 101, SANS TAILLE, NOIR</t>
  </si>
  <si>
    <t>BRACELET</t>
  </si>
  <si>
    <t>ANGELIC SQUARE BRACELET DMUL/RHS M</t>
  </si>
  <si>
    <t>SS ONE:BRACELET CZMO/ROS ,PINK</t>
  </si>
  <si>
    <t>SS SUNSHINE:BRACELET CZWH,WHITE</t>
  </si>
  <si>
    <t>FURTHER BRACELET RND 2 CRY/RHS M</t>
  </si>
  <si>
    <t>FURTHER BRACELET RND CRY/ROS M</t>
  </si>
  <si>
    <t>IMPULSEP BRACELET SLAKE EMRD/OTH M</t>
  </si>
  <si>
    <t>IMPULSEP BRACELET SLAKE MONT/OTH M</t>
  </si>
  <si>
    <t>SPARKLING DC BANGLE CZFM/CRY/RHS M</t>
  </si>
  <si>
    <t>SWA SYMBOL BANGLE CZWH/CRY/RHS M</t>
  </si>
  <si>
    <t>SS IMPULSEP:BRACELET S HOOK JET HEMROS M</t>
  </si>
  <si>
    <t>SS IMPULSEP:BRACELET SLAKE CRY SINI M</t>
  </si>
  <si>
    <t>SS IMPULSEP:BRACELET SLAKE MONT/OTH M</t>
  </si>
  <si>
    <t>SWARO SS MARTINA:BRACELET*</t>
  </si>
  <si>
    <t>SWARO TENNIS BRC SOUPLE*</t>
  </si>
  <si>
    <t>SWARO SS EMILY:BRACELET*</t>
  </si>
  <si>
    <t>BRACELET VEAU FOULONN, SANS TAILLE, NOIR</t>
  </si>
  <si>
    <t>SWARO VITRINE TENNIS BRACELET CRY/ROS</t>
  </si>
  <si>
    <t>SWARO STONE:ARMREIF MINI ROSE M</t>
  </si>
  <si>
    <t>SWARO ANGELIC BRACELET CRY/RHS</t>
  </si>
  <si>
    <t>SWARO STONE:BANGLE MINI CRY/RHS S</t>
  </si>
  <si>
    <t>SS ANGELIC:BRACELET CRY/ROS M</t>
  </si>
  <si>
    <t>GINGER BANGLE CRY/ROS M</t>
  </si>
  <si>
    <t>SS SWA REMIX:STRAND HAMSA LMUL/MIX M</t>
  </si>
  <si>
    <t>SS SWA REMIX:STRAND ,Crystal</t>
  </si>
  <si>
    <t>LIFELONG:BANGLE CRY/,Crystal</t>
  </si>
  <si>
    <t>TENNIS:BRACELET RND DLX M,CZWH/RHS</t>
  </si>
  <si>
    <t>SS SUBTLE:BRACELET DB M,CZWH/RHS</t>
  </si>
  <si>
    <t>SS SUBTLE:BRACELET DB M,CZWH/ROS</t>
  </si>
  <si>
    <t>SS SWA REMIX:STRAND EYE M,DMUL/MIX</t>
  </si>
  <si>
    <t>SUBTLE:BRACELET TRILOGY C,WHITE</t>
  </si>
  <si>
    <t>SS TENNIS:BRACELET RND DL,WHITE</t>
  </si>
  <si>
    <t>SS SWA REMIX:STRAND BEE J,TEAL</t>
  </si>
  <si>
    <t>SILVER BRACELET OX,WHITE ZIRC</t>
  </si>
  <si>
    <t>SILVER BANGLE OX M,WHITE ZIRC</t>
  </si>
  <si>
    <t>SILVER BANGLE OX S,WHITE ZIRC</t>
  </si>
  <si>
    <t>SILVER BRACELET OX,Silver</t>
  </si>
  <si>
    <t>IMPULSEP BRACELET SLAKE CRY GSHA/OTH M</t>
  </si>
  <si>
    <t>IMPULSEP BRACELET SLAKE CRY SINI/OTH M</t>
  </si>
  <si>
    <t>IMPULSEP BRACELET SLAKE CRY/OTH M</t>
  </si>
  <si>
    <t>IMPULSEP BRACELET SLAKE JET HEM/OTH M</t>
  </si>
  <si>
    <t>NICE BANGLE CZWH/CRY/GOS M</t>
  </si>
  <si>
    <t>NICE BANGLE CZWH/CRY/GOS S</t>
  </si>
  <si>
    <t>NICE BANGLE CZWH/CRY/RHS M</t>
  </si>
  <si>
    <t>NICE BANGLE CZWH/CRY/RHS S</t>
  </si>
  <si>
    <t>SPARKLING DC BANGLE ROUND CZWH/CRY/ROS M</t>
  </si>
  <si>
    <t>SWA REMIX BRACELET CRY/ROS L</t>
  </si>
  <si>
    <t>SWA REMIX BRACELET CRY/ROS M</t>
  </si>
  <si>
    <t>SWA REMIX BRACELET CRY/ROS S</t>
  </si>
  <si>
    <t>SWA REMIX BRACELET JET/CRY/ROS L</t>
  </si>
  <si>
    <t>SWA REMIX BRACELET JET/CRY/ROS M</t>
  </si>
  <si>
    <t>SWA REMIX BRACELET JET/CRY/ROS S</t>
  </si>
  <si>
    <t>SWA REMIX STRAND SYMBOL M DMUL/MIX M</t>
  </si>
  <si>
    <t>SWA REMIX STRAND SYMBOL S LMUL/MIX M</t>
  </si>
  <si>
    <t>SWA SYMBOL BANGLE CZWH/CRY/ROS M</t>
  </si>
  <si>
    <t>SWA SYMBOL BRACELET CHARMS LMUL/ROS M</t>
  </si>
  <si>
    <t>TENNIS DLX BRACELET CZWH/RHS M</t>
  </si>
  <si>
    <t>TENNIS DLX BRACELET MIX CESBD/RHS M</t>
  </si>
  <si>
    <t>SS IMPULSEP:BRACELET SLAKE CRY GSHA M</t>
  </si>
  <si>
    <t>SS IMPULSEP:BRACELET SLAKE CRY/OTH M</t>
  </si>
  <si>
    <t>SS IMPULSEP:BRACELET SLAKE JET HEM/OTH M</t>
  </si>
  <si>
    <t>SS SWA REMIX:STRAND SYMBOL M DMUL/MIX M</t>
  </si>
  <si>
    <t>SS SWA SYMBOL:BRACELET CHARMS LMUL/ROS M</t>
  </si>
  <si>
    <t>CEINTURE</t>
  </si>
  <si>
    <t>PRL GT Blt Lthr W Plshd Bkl CE, 38, NOIR</t>
  </si>
  <si>
    <t>Z4</t>
  </si>
  <si>
    <t>PRL GT Blt Lthr W Plshd Bkl CE, 36, NOIR</t>
  </si>
  <si>
    <t>PRL GT Blt Lthr W Plshd Bkl CE, 34, NOIR</t>
  </si>
  <si>
    <t>Blt Lthr W Dbl Kprs, 40, MARRON*</t>
  </si>
  <si>
    <t>Blt Lthr W Dbl Kprs, 38, MARRON*</t>
  </si>
  <si>
    <t>Blt Lthr W Dbl Kprs, 36, MARRON*</t>
  </si>
  <si>
    <t>Blt Lthr W Dbl Kprs, 34, MARRON*</t>
  </si>
  <si>
    <t>Blt Lthr W Dbl Kprs, 38, NOIR*</t>
  </si>
  <si>
    <t>Blt Lthr W Dbl Kprs, 36, NOIR*</t>
  </si>
  <si>
    <t>Blt Lthr W Dbl Kprs, 34, NOIR*</t>
  </si>
  <si>
    <t>BLT CSL HARNESS SADDLE, 36, MARRON</t>
  </si>
  <si>
    <t>BLT CSL HARNESS SADDLE, 38, MARRON</t>
  </si>
  <si>
    <t>BLT CSL HARNESS SADDLE, 40, MARRON</t>
  </si>
  <si>
    <t>PRL GT Blt Lthr W Plshd Bkl, 36, MARRON</t>
  </si>
  <si>
    <t>PRL GT Blt Lthr W Plshd Bkl, 40, MARRON</t>
  </si>
  <si>
    <t>BLT CSL HARNESS SADDLE, 34, MARRON</t>
  </si>
  <si>
    <t>BELTS BARNABIE 1018, 85 CM, MARRON FONCE</t>
  </si>
  <si>
    <t>BELTS BARNABIE 1018, 90 CM, MARRON FONCE</t>
  </si>
  <si>
    <t>BELTS BARNABIE 1018, 95 CM, MARRON FONCE</t>
  </si>
  <si>
    <t>BELTS BARNABIE 101, 100 CM, MARRON FONCE</t>
  </si>
  <si>
    <t>BELTS BARNABIE 101, 105 CM, MARRON FONCE</t>
  </si>
  <si>
    <t>BELTS BARNABIE 101, 115 CM, MARRON FONCE</t>
  </si>
  <si>
    <t>BELTS BAXTON 10182773 01, 85 CM, NOIR</t>
  </si>
  <si>
    <t>BELTS BAXTON 10182773 01, 90 CM, NOIR</t>
  </si>
  <si>
    <t>BELTS BAXTON 10182773 01, 95 CM, NOIR</t>
  </si>
  <si>
    <t>BELTS BAXTON 10182773 01, 100 CM, NOIR</t>
  </si>
  <si>
    <t>BELTS BAXTON 10182773 01, 105 CM, NOIR</t>
  </si>
  <si>
    <t>BELTS BAXTON 10182773 01, 110 CM, NOIR</t>
  </si>
  <si>
    <t>BELTS BAXTON 10182773 01, 115 CM, NOIR</t>
  </si>
  <si>
    <t>BELTS BRONDON 10182772 01, 85 CM, NOIR</t>
  </si>
  <si>
    <t>BELTS BRONDON 10182772 01, 90 CM, NOIR</t>
  </si>
  <si>
    <t>BELTS BRONDON 10182772 01, 95 CM, NOIR</t>
  </si>
  <si>
    <t>BELTS BRONDON 10182772 01, 100 CM, NOIR</t>
  </si>
  <si>
    <t>BELTS BRONDON 10182772 01, 105 CM, NOIR</t>
  </si>
  <si>
    <t>BELTS BUDDY 10182770 01, 85 CM, NOIR</t>
  </si>
  <si>
    <t>BELTS BUDDY 10182770 01, 90 CM, NOIR</t>
  </si>
  <si>
    <t>BELTS BUDDY 10182770 01, 95 CM, NOIR</t>
  </si>
  <si>
    <t>BELTS BUDDY 10182770 01, 100 CM, NOIR</t>
  </si>
  <si>
    <t>BELTS BUDDY 10182770 01, 110 CM, NOIR</t>
  </si>
  <si>
    <t>BELTS BUDDY 10182770 01, 115 CM, NOIR</t>
  </si>
  <si>
    <t>BELTS BUDDY 1018277, 90 CM, MARRON FONCE</t>
  </si>
  <si>
    <t>BELTS BUDDY 1018277, 95 CM, MARRON FONCE</t>
  </si>
  <si>
    <t>BELTS BUDDY 101827, 100 CM, MARRON FONCE</t>
  </si>
  <si>
    <t>BELTS BUDDY 101827, 110 CM, MARRON FONCE</t>
  </si>
  <si>
    <t>Ceinture homme B, SANS TAILLE, Moka/Noir</t>
  </si>
  <si>
    <t>Omarosyn_Or32, SANS TAILLE, NOIR JAMAICA</t>
  </si>
  <si>
    <t>Ceinture femme Noir/Rose</t>
  </si>
  <si>
    <t>CHAUSSETTES</t>
  </si>
  <si>
    <t>Eté 2019</t>
  </si>
  <si>
    <t>jeans logo sneaker</t>
  </si>
  <si>
    <t>SCK SIZED SINGLE FLAT KNIT, 39/42, NOIR</t>
  </si>
  <si>
    <t>SCK SIZED SINGLE FLAT KNIT, 43/46, NOIR</t>
  </si>
  <si>
    <t>SCK SIZED SINGLE FLAT KNIT, 39/42, NAVY</t>
  </si>
  <si>
    <t>SCK SIZED SINGLE FLAT KNIT, 43/46, NAVY</t>
  </si>
  <si>
    <t>SOCK SIZED RIBBED EGYPTIA, 39/42, MARINE</t>
  </si>
  <si>
    <t>SOCK SIZED RIBBED EGYPTIA, 43/46, MARINE</t>
  </si>
  <si>
    <t>SCK EGYPTIAN COTTON RIB SIN, 39/42, NOIR</t>
  </si>
  <si>
    <t>SCK EGYPTIAN COTTON RIB SIN, 43/46, NOIR</t>
  </si>
  <si>
    <t>SCK S RIBBED EGYPTIAN COT, 43/46, NOIR</t>
  </si>
  <si>
    <t>SCK S RIBBED EGYPTIAN COT, 39/42, NOIR</t>
  </si>
  <si>
    <t>SCK S 2 PK MERC CTN FLAT K, 43/46, NOIR</t>
  </si>
  <si>
    <t>SCK S 2 PK MERC CTN FLAT K, 39/42, NOIR</t>
  </si>
  <si>
    <t>SCK EGYPTIAN SIZED COTTON R, 39/42, BLEU</t>
  </si>
  <si>
    <t>SCK EGYPTIAN SIZED COTTON R, 43/46, BLEU</t>
  </si>
  <si>
    <t>Velvet Sensation Leggings, S, NOIR</t>
  </si>
  <si>
    <t>Velvet Sensation Leggings, M, NOIR</t>
  </si>
  <si>
    <t>Velvet Sensation Leggings, L, NOIR</t>
  </si>
  <si>
    <t>Pure Energy 30 Leg Vitalizer, S, NOIR</t>
  </si>
  <si>
    <t>Pure Energy 30 Leg Vitalizer, M, NOIR</t>
  </si>
  <si>
    <t>Pure Energy 30 Leg Vitalizer, L, NOIR</t>
  </si>
  <si>
    <t>Pure Energy 30 Leg Vital, S, BEIGE FONCE</t>
  </si>
  <si>
    <t>Pure Energy 30 Leg Vital, M, BEIGE FONCE</t>
  </si>
  <si>
    <t>Pure Energy 30 Leg Vital, L, BEIGE FONCE</t>
  </si>
  <si>
    <t>modern logo, 37-41, NOIR</t>
  </si>
  <si>
    <t>modern logo, 37-41, BLANC</t>
  </si>
  <si>
    <t>cotton flat knit 14 Gauge, 40-46, NOIR</t>
  </si>
  <si>
    <t>cotton flat knit 14 Gauge, 40-46, MARINE</t>
  </si>
  <si>
    <t>3 pr roll top, 37-41, NOIR</t>
  </si>
  <si>
    <t>3 pr roll top, 37-41, NOIR/GRIS</t>
  </si>
  <si>
    <t>3 pr roll top, 37-41, BLUE STONE MULTI</t>
  </si>
  <si>
    <t>3 pr roll top, 37-41, TAUPE MULTI</t>
  </si>
  <si>
    <t>barcode multi-stripe, 40-46, NOIR</t>
  </si>
  <si>
    <t>2 pk casual liner, 43-46, NOIR</t>
  </si>
  <si>
    <t>2 pk casual liner, 39-42, NOIR</t>
  </si>
  <si>
    <t>2 pk casual liner, 43-46, BLANC</t>
  </si>
  <si>
    <t>2 pk casual liner, 39-42, BLANC</t>
  </si>
  <si>
    <t>2 pk casual flat knit cotto, 43-46, NOIR</t>
  </si>
  <si>
    <t>2 pk casual flat knit cotto, 39-42, NOIR</t>
  </si>
  <si>
    <t>2 pk casual flat knit cot, 43-46, MARINE</t>
  </si>
  <si>
    <t>2 pk casual flat knit cot, 39-42, MARINE</t>
  </si>
  <si>
    <t>2 pr cotton rich, 39-42, NOIR</t>
  </si>
  <si>
    <t>2 pr cotton rich, 35-38, NOIR</t>
  </si>
  <si>
    <t>2 pr cotton rich, 39-42, Nude</t>
  </si>
  <si>
    <t>2 pr cotton rich, 35-38, Nude</t>
  </si>
  <si>
    <t>2 pk cotton no show, 43-46, NOIR</t>
  </si>
  <si>
    <t>2 pk cotton no show, 39-42, NOIR</t>
  </si>
  <si>
    <t>2 pk cotton no show, 39-42, BLANC</t>
  </si>
  <si>
    <t>2 pk cotton no show, 43-46, BLANC</t>
  </si>
  <si>
    <t>2 pr coolmax gripper, 37-41, BLANC</t>
  </si>
  <si>
    <t>2 pk bright logo, 43-46, WHITE/BLACK</t>
  </si>
  <si>
    <t>2 pk bright logo, 39-42, WHITE/BLACK</t>
  </si>
  <si>
    <t>2 pk bright logo, 43-46, NOIR</t>
  </si>
  <si>
    <t>2 pk bright logo, 39-42, NOIR</t>
  </si>
  <si>
    <t>4 pk logo crew b, 43-46, NOIR/BLANC/GRIS</t>
  </si>
  <si>
    <t>4 pk logo crew b, 39-42, NOIR/BLANC/GRIS</t>
  </si>
  <si>
    <t>4 pk logo crew b, 43-46, GRIS/MULTICOLOR</t>
  </si>
  <si>
    <t>4 pk logo crew b, 39-42, GRIS/MULTICOLOR</t>
  </si>
  <si>
    <t>George RS Uni MC 10208205 NOIR, 39-40</t>
  </si>
  <si>
    <t>George RS Uni MC 10208205 NOIR, 41-42</t>
  </si>
  <si>
    <t>George RS Uni MC 10208205 NOIR, 43-44</t>
  </si>
  <si>
    <t>George RS Uni MC 10208205 NOIR, 45-46</t>
  </si>
  <si>
    <t>George RS Uni MC 10208205 GRIS, 39-40</t>
  </si>
  <si>
    <t>George RS Uni MC 10208205 GRIS, 41-42</t>
  </si>
  <si>
    <t>George RS Uni MC 10208205 GRIS, 43-44</t>
  </si>
  <si>
    <t>George RS Uni MC 10208205 GRIS, 45-46</t>
  </si>
  <si>
    <t>George RS Uni MC 10208205 MARINE, 39-40</t>
  </si>
  <si>
    <t>George RS Uni MC 10208205 MARINE, 41-42</t>
  </si>
  <si>
    <t>George RS Uni MC 10208205 MARINE, 43-44</t>
  </si>
  <si>
    <t>George RS Uni MC 10208205 MARINE, 45-46</t>
  </si>
  <si>
    <t>William RS Uni WO 10208207 01, 39-40</t>
  </si>
  <si>
    <t>William RS Uni WO 10208207 01, 41-42</t>
  </si>
  <si>
    <t>William RS Uni WO 10208207 01, 43-44</t>
  </si>
  <si>
    <t>William RS Uni WO 10208207 01, 45-46</t>
  </si>
  <si>
    <t>2P RS Uni CC 10208209 01, 39-42</t>
  </si>
  <si>
    <t>2P RS Uni CC 10208209 01, 43-46</t>
  </si>
  <si>
    <t>WF Pure 50 Tight,black, XS</t>
  </si>
  <si>
    <t>WF Pure 50 Tight,black, S</t>
  </si>
  <si>
    <t>WF Pure 50 Tight,black, M</t>
  </si>
  <si>
    <t>WF Pure 50 Tight,black, L</t>
  </si>
  <si>
    <t>WF Pure30 Complete ,black, M</t>
  </si>
  <si>
    <t>WF Pure30 Complete ,black, L</t>
  </si>
  <si>
    <t>WF Individual 20 Ti,gobi, S</t>
  </si>
  <si>
    <t>WF Individual 20 Ti,gobi, M</t>
  </si>
  <si>
    <t>WF Individual 20 Ti,gobi, L</t>
  </si>
  <si>
    <t>WF Individual 20 Ti,black, S</t>
  </si>
  <si>
    <t>WF Individual 20 Ti,black, M</t>
  </si>
  <si>
    <t>WF Individual 20 Ti,black, L</t>
  </si>
  <si>
    <t>WF Individual 10 Ti,gobi, S</t>
  </si>
  <si>
    <t>WF Individual 10 Ti,gobi, M</t>
  </si>
  <si>
    <t>WF Individual 10 Ti,gobi, L</t>
  </si>
  <si>
    <t>WF Individual 10 Ti,black, S</t>
  </si>
  <si>
    <t>WF Individual 10 Ti,black, M</t>
  </si>
  <si>
    <t>WF Individual 10 Ti,black, L</t>
  </si>
  <si>
    <t>WF Nude 8 Tight,gobi, S</t>
  </si>
  <si>
    <t>WF Nude 8 Tight,gobi, M</t>
  </si>
  <si>
    <t>WF Nude 8 Tight,gobi, L</t>
  </si>
  <si>
    <t>WF Nude 8 Tight,black, S</t>
  </si>
  <si>
    <t>WF Nude 8 Tight,black, M</t>
  </si>
  <si>
    <t>WF Nude 8 Tight,black, L</t>
  </si>
  <si>
    <t>VELVET SENSATION LE,BLACK, XS</t>
  </si>
  <si>
    <t>CHAUSSURE</t>
  </si>
  <si>
    <t>Kensington_Derb_bu 10201737 01, 7,5</t>
  </si>
  <si>
    <t>Kensington_Derb_bu 10201737 01, 8</t>
  </si>
  <si>
    <t>Kensington_Derb_bu 10201737 01, 8,5</t>
  </si>
  <si>
    <t>Kensington_Derb_bu 10201737 01, 9</t>
  </si>
  <si>
    <t>Kensington_Derb_bu 10201737 01, 9,5</t>
  </si>
  <si>
    <t>CHEMISE</t>
  </si>
  <si>
    <t>LS CUSTOM FIT 3BD PPC SPT ID -, M, GRIS*</t>
  </si>
  <si>
    <t>LS CUSTOM FIT 3BD PPC SPT ID -, XL, GRIS</t>
  </si>
  <si>
    <t>LS CUSTOM FIT 3BD PPC SPT ID, XXL, GRIS</t>
  </si>
  <si>
    <t>CUSTOM FIT BD PPC GUS SPT, S, BLANC BLEU</t>
  </si>
  <si>
    <t>CUSTOM FIT BD PPC GUS SPT, M, BLANC BLEU</t>
  </si>
  <si>
    <t>3</t>
  </si>
  <si>
    <t>CUSTOM FIT BD PPC GUS SP, XL, BLANC BLEU</t>
  </si>
  <si>
    <t>CORE FIT BD PPC, M, BLANC BLEU</t>
  </si>
  <si>
    <t>CORE FIT BD PPC, L, BLANC BLEU</t>
  </si>
  <si>
    <t>CORE FIT BD PPC, XL, BLANC BLEU</t>
  </si>
  <si>
    <t>Jenno 10194293 01, 38, BLANC</t>
  </si>
  <si>
    <t>Jenno 10194293 01, 39, BLANC</t>
  </si>
  <si>
    <t>Jenno 10194293 01, 40, BLANC</t>
  </si>
  <si>
    <t>Jenno 10194293 01, 41, BLANC</t>
  </si>
  <si>
    <t>Jenno 10194293 01, 42, BLANC</t>
  </si>
  <si>
    <t>Jenno 10194293 01, 43, BLANC</t>
  </si>
  <si>
    <t>Jenno 10194293 01, 44, BLANC</t>
  </si>
  <si>
    <t>Jenno 10194293 01, 45, BLANC</t>
  </si>
  <si>
    <t>Jenno 10194293 01, 46, BLANC</t>
  </si>
  <si>
    <t>Jenno 10194293 01, 38, Bleu Roi</t>
  </si>
  <si>
    <t>Jenno 10194293 01, 39, Bleu Roi</t>
  </si>
  <si>
    <t>Jenno 10194293 01, 41, Bleu Roi</t>
  </si>
  <si>
    <t>Jenno 10194293 01, 42, Bleu Roi</t>
  </si>
  <si>
    <t>Jenno 10194293 01, 43, Bleu Roi</t>
  </si>
  <si>
    <t>Jenno 10194293 01, 45, Bleu Roi</t>
  </si>
  <si>
    <t>Jenno 10194293 01, 46, Bleu Roi</t>
  </si>
  <si>
    <t>BD PPC SPT-LONG SLEEVE-SPORT SHIRT,  XS</t>
  </si>
  <si>
    <t>BD PPC SPT-LONG SLEEVE-SPORT SHIRT, X, S</t>
  </si>
  <si>
    <t>BD PPC SPT-LONG SLEEVE-SPORT SHIRT, X, M</t>
  </si>
  <si>
    <t>BD PPC SPT-LONG SLEEVE-SPORT SHIRT, X, L</t>
  </si>
  <si>
    <t>BD PPC SPT-LONG SLEEVE-SPORT SHIRT,  XL</t>
  </si>
  <si>
    <t>BD PPC SPT-LONG SLEEVE-SPORT SHIRT,  XXL</t>
  </si>
  <si>
    <t>COIFFANT</t>
  </si>
  <si>
    <t>THE LEAGUE BOSRED GM</t>
  </si>
  <si>
    <t>MLB FLWLESS LOGO 940 NEYAN SCA</t>
  </si>
  <si>
    <t>CLASSIC SPORT CAP, Sans taille, BICOLORE</t>
  </si>
  <si>
    <t>Cap 1 10102996 01 Black, TU, NOIR</t>
  </si>
  <si>
    <t>CLASSIC SPORT CAP W/, Sans taille, NOIR</t>
  </si>
  <si>
    <t>Cap 1 10102996 01 Black, TU, MARINE</t>
  </si>
  <si>
    <t>CLASSIC SPORT CAP W/, Sans taille, BLANC</t>
  </si>
  <si>
    <t>CLASSIC SPORT CAP W/, Sans taille, ROUGE</t>
  </si>
  <si>
    <t>CLASSIC SPORT CAP, SANS TAILLE, BLEU</t>
  </si>
  <si>
    <t>LEAGUE ESSENTIAL 9FORTY LOSDOD LRYWHI</t>
  </si>
  <si>
    <t>MLB FLAWLESS LOGO BASIC 940 NEYYAN GRA</t>
  </si>
  <si>
    <t>940 LEAG BASIC NEYYAN SCARLET/WHITE</t>
  </si>
  <si>
    <t>940 LEAG BASIC NEYYAN BLACK/WHITE</t>
  </si>
  <si>
    <t>940 LEAG BASIC NEYYAN WHITE/BLACK</t>
  </si>
  <si>
    <t>MLB FLAWLESS LOGO BASIC 940 NEYYAN NVY</t>
  </si>
  <si>
    <t>LEAGUE ESSENTIAL 9FORTY NEYYAN WDC</t>
  </si>
  <si>
    <t>CLEAN TRUCKER NEYYAN WDCBLK</t>
  </si>
  <si>
    <t>CLEAN TRUCKER NEYYAN BLKBLK</t>
  </si>
  <si>
    <t>CLEAN TRUCKER 2 NEYYAN NVYWHI</t>
  </si>
  <si>
    <t>940 LEAG BASIC NEYAN NAVY/WHTE</t>
  </si>
  <si>
    <t>940 LEAG BASIC NEYAN GRAY/WHTE</t>
  </si>
  <si>
    <t>LEAGUE ESNTIAL 9FORTY VERT</t>
  </si>
  <si>
    <t>LEAGUE ESNTIAL 9FORTY BORDEAUX</t>
  </si>
  <si>
    <t>LEAGUE ESSEN WMN NEYYAN PLM PINK</t>
  </si>
  <si>
    <t>MLB LEAGUE ESS NEYYAN BLKBLK BLACK</t>
  </si>
  <si>
    <t>COLLIER</t>
  </si>
  <si>
    <t>SS DUO:PENDANT HAMSA,Dark Multi</t>
  </si>
  <si>
    <t>SS LATISHA:PENDANT F,Crystal</t>
  </si>
  <si>
    <t>SS LISABEL:NECKLACE ,Crystal</t>
  </si>
  <si>
    <t>ATTRACT TRILOGY:PENDANT R,CZEM/RHS</t>
  </si>
  <si>
    <t>SS ICONIC SWAN:PENDANT RE,ROGL/ROS</t>
  </si>
  <si>
    <t>SS VINTAGE:SET PEAR ,MONT/RHS</t>
  </si>
  <si>
    <t>DUO:PENDANT EVIL EYE Y ,DMUL/ROS</t>
  </si>
  <si>
    <t>SS ONE:PENDANT CZMO/ROS,PINK</t>
  </si>
  <si>
    <t>SS LIFELONG BOW:NECKLACE ,WHITE</t>
  </si>
  <si>
    <t>FURTHER NECKLACE CIRCLE CRY/RHS</t>
  </si>
  <si>
    <t>NAUGHTY NECKLACE CHOKER JET HEM/ROS</t>
  </si>
  <si>
    <t>NAUGHTY NECKLACE MINI CRY/RHS</t>
  </si>
  <si>
    <t>NAUGHTY NECKLACE WRAP JET/CRY/ROS</t>
  </si>
  <si>
    <t>NAUGHTY NECKLACE Y JET HEM/ROS</t>
  </si>
  <si>
    <t>NICE ALL-AROUND DB CZWH/CRY/RHS</t>
  </si>
  <si>
    <t>NICE NECKLACE CZWH/CRY/GOS</t>
  </si>
  <si>
    <t>NICE NECKLACE DLX Y CZWH/RHS</t>
  </si>
  <si>
    <t>SPARKLING DC NECKLACE GREEN CZFG/CRY/RHS</t>
  </si>
  <si>
    <t>SS NAUGHTY:NECKLACE MINI JET HEM/ROS</t>
  </si>
  <si>
    <t>SWARO SS CARAT.PENDANT*</t>
  </si>
  <si>
    <t>SWARO SS SWAN:NECKLACE</t>
  </si>
  <si>
    <t>SWARO ANGELIC ALL-AROUND CRY/RHS</t>
  </si>
  <si>
    <t>SWARO SS DUO:PENDANT EVIL EYE</t>
  </si>
  <si>
    <t>SWARO SS CREATIVITY:PENDANT CI</t>
  </si>
  <si>
    <t>SS FURTHER:PENDANT SML CRY/ROS</t>
  </si>
  <si>
    <t>SS ICONIC SWAN:PENDANT 1 LMUL/</t>
  </si>
  <si>
    <t>SPARKLING DC NECK CZFU/CRY/RHS</t>
  </si>
  <si>
    <t>SPARKLING DC NECK CZWH/CRY/RHS</t>
  </si>
  <si>
    <t>SPARKLING DC NECK CZWH/CRY/ROS</t>
  </si>
  <si>
    <t>SS SPARKLING NECK CZWH/CRY/ROS</t>
  </si>
  <si>
    <t>ANGELIC ALL-AROUND CRY/ROS</t>
  </si>
  <si>
    <t>SS HOLLOW:PENDANT SML CRY/ROS</t>
  </si>
  <si>
    <t>SS ICONIC SWAN:PENDANT SML JET/ROS</t>
  </si>
  <si>
    <t>ATTRACT:NECKLACE Y C,CZ White</t>
  </si>
  <si>
    <t>ATTRACT:NECKLACE RND CZWH/RHS</t>
  </si>
  <si>
    <t>ATTRACT TRILOGY:PENDANT R,CZSAP/RHS</t>
  </si>
  <si>
    <t>ATTRACT TRILOGY:PENDANT R,CZWH/RHS</t>
  </si>
  <si>
    <t>SS ATTRACT TRILOGY:PENDAN,CZWH/RHS</t>
  </si>
  <si>
    <t>SS FURTHER:PENDANT DOUBLE,CZWH/CRY/ROS</t>
  </si>
  <si>
    <t>SS MAGIC:PENDANT ,CZWH/RHS</t>
  </si>
  <si>
    <t>SS MAGIC:PENDANT,CZWH/ROS</t>
  </si>
  <si>
    <t>SS VINTAGE:SET PEAR,VROS/ROS</t>
  </si>
  <si>
    <t>SS SUNSHINE:PENDANT MED C,WHITE</t>
  </si>
  <si>
    <t>SS FACET SWAN:NECKLACE JE,BLACK</t>
  </si>
  <si>
    <t>SS SPARKLING DC:NECKLACE ,WHITE</t>
  </si>
  <si>
    <t>SILVER NECKLACE OX,WHITE ZIRC</t>
  </si>
  <si>
    <t>SILVER NECKLACE BZ,BLACK ZIRC</t>
  </si>
  <si>
    <t>SILVER NECKLACE OX,Silver</t>
  </si>
  <si>
    <t>ATTRACT NECKLACE SQ CZWH/ROS</t>
  </si>
  <si>
    <t>FURTHER PENDANT MN CZWH/CRY/RHS</t>
  </si>
  <si>
    <t>ICONIC SWAN PENDANT LMUL/RHS BLUE</t>
  </si>
  <si>
    <t>ICONIC SWAN PENDANT SML LMUL/RHS BLUE</t>
  </si>
  <si>
    <t>NAUGHTY NECKLACE MINI JET HEM/ROS</t>
  </si>
  <si>
    <t>NICE NECKLACE CZWH/CRY/RHS</t>
  </si>
  <si>
    <t>NICE NECKLACE Y CZWH/RHS</t>
  </si>
  <si>
    <t>SOLITAIRE PENDANT 7MM CZWH/RHS</t>
  </si>
  <si>
    <t>SPARKLING DC NECKLACE MARQ CZFM/CRY/RHS</t>
  </si>
  <si>
    <t>SWA SYMBOL NECKLACE HAND CRY/ROS</t>
  </si>
  <si>
    <t>SWA SYMBOL NECKLACE Y DMUL/MIX</t>
  </si>
  <si>
    <t>SWA SYMBOL PENDANT DMUL/MIX</t>
  </si>
  <si>
    <t>SWA SYMBOL PENDANT STAR CZWH/RHS</t>
  </si>
  <si>
    <t>SWA SYMBOL PENDANT STAR CZWH/ROS</t>
  </si>
  <si>
    <t>SS DAZZLING SWAN:NECKLACE CZMO/ROS</t>
  </si>
  <si>
    <t>SS DAZZLING SWAN:NECKLACE Y CZMO/ROS</t>
  </si>
  <si>
    <t>SS SPARKLING DC:NECKLACE MARQ CZFM/RHS</t>
  </si>
  <si>
    <t>SS SWA SYMBOL:NECKLACE HAND CRY/ROS</t>
  </si>
  <si>
    <t>SS SWA SYMBOL:PENDANT DMUL/MIX</t>
  </si>
  <si>
    <t>SS SWA SYMBOL:PENDANT STAR CZWH/ROS</t>
  </si>
  <si>
    <t>DIVERS</t>
  </si>
  <si>
    <t>PORTE ADRESSE, SANS TAILLE, NOIR*</t>
  </si>
  <si>
    <t>PORTE ADRESSE, SANS TAILLE, ROSE</t>
  </si>
  <si>
    <t>DOUDOUNE</t>
  </si>
  <si>
    <t>Hiver 2019</t>
  </si>
  <si>
    <t>Mat manche longue sans ca BLEU, M, ROUGE</t>
  </si>
  <si>
    <t>Cha manche longue sans ca NOIR, M, PLOMB</t>
  </si>
  <si>
    <t>Mat manche longue sans ca NOIR, S, NOIR</t>
  </si>
  <si>
    <t>Mat manche longue sans ca NOIR, M, NOIR</t>
  </si>
  <si>
    <t>Mat manche longue sans ca NOIR, L, NOIR</t>
  </si>
  <si>
    <t>Mat manche longue sans ca NOIR, XL, NOIR</t>
  </si>
  <si>
    <t>Mat manche longue sans ca NOI, XXL, NOIR</t>
  </si>
  <si>
    <t>Cloe manche longue capuch MAR, M, FUSHIA</t>
  </si>
  <si>
    <t>Cloe manche longue capuch MAR, L, FUSHIA</t>
  </si>
  <si>
    <t>Cloe manche longue capuch MARI, S, TAUPE</t>
  </si>
  <si>
    <t>Cloe manche longue capuch MARI, M, TAUPE</t>
  </si>
  <si>
    <t>Cloe manche longue capuch MARI, L, TAUPE</t>
  </si>
  <si>
    <t>Cloe manche longue capuch MAR, XL, TAUPE</t>
  </si>
  <si>
    <t>Cloe manche longue capuch MARIN, S, NOIR</t>
  </si>
  <si>
    <t>Cloe manche longue capuch MARIN, M, NOIR</t>
  </si>
  <si>
    <t>Mat manche longue sans ca B, M, Bleu Roi</t>
  </si>
  <si>
    <t>Mat manche longue sans ca B, L, Bleu Roi</t>
  </si>
  <si>
    <t>Mat manche longue sans ca, XL, Bleu Roi</t>
  </si>
  <si>
    <t>Mat manche longue sans ca, XXL, Bleu Roi</t>
  </si>
  <si>
    <t>Nico manche longue  capuc NOIR, M, NOIR</t>
  </si>
  <si>
    <t>Nico manche longue  capuc NOIR, L, NOIR</t>
  </si>
  <si>
    <t>Nico manche longue  capuc NOIR, XL, NOIR</t>
  </si>
  <si>
    <t>Nico manche longue  capuc NOI, XXL, NOIR</t>
  </si>
  <si>
    <t>Cha manche longue sans ca, S, NOIR/NOIR</t>
  </si>
  <si>
    <t>Cha manche longue sans ca, M, NOIR/NOIR</t>
  </si>
  <si>
    <t>Cha manche longue sans ca, L, NOIR/NOIR</t>
  </si>
  <si>
    <t>Cha manche longue sans ca, S, KAKI TAUPE</t>
  </si>
  <si>
    <t>Cha manche longue sans ca, M, KAKI TAUPE</t>
  </si>
  <si>
    <t>Cha manche longue sans ca, L, KAKI TAUPE</t>
  </si>
  <si>
    <t>Cha manche longue sans c, XL, KAKI TAUPE</t>
  </si>
  <si>
    <t>Cha manche longue sans c, S, ROSE FUSHIA</t>
  </si>
  <si>
    <t>Cha manche longue sans c, M, ROSE FUSHIA</t>
  </si>
  <si>
    <t>Cha manche longue sans c, L, ROSE FUSHIA</t>
  </si>
  <si>
    <t>Cha manche longue sans, XL, ROSE FUSHIA</t>
  </si>
  <si>
    <t>Nico manche longue  capuc MARI, S, PLOMB</t>
  </si>
  <si>
    <t>Nico manche longue  capuc MARI, M, PLOMB</t>
  </si>
  <si>
    <t>Nico manche longue  capuc MARI, L, PLOMB</t>
  </si>
  <si>
    <t>Nico manche longue  capuc MAR, XL, PLOMB</t>
  </si>
  <si>
    <t>Nico manche longue  capuc MA, XXL, PLOMB</t>
  </si>
  <si>
    <t>Mat manche longue sans ca NOIR, S, PLOMB</t>
  </si>
  <si>
    <t>Mat manche longue sans ca NOIR, M, PLOMB</t>
  </si>
  <si>
    <t>Mat manche longue sans ca NOIR, L, PLOMB</t>
  </si>
  <si>
    <t>Mat manche longue sans ca NOI, XL, PLOMB</t>
  </si>
  <si>
    <t>Mat manche longue sans ca NO, XXL, PLOMB</t>
  </si>
  <si>
    <t>Cha manche longue sans ca NOIR, XL, NOIR</t>
  </si>
  <si>
    <t>Cha manche longue sans c, S, MARINE/BLEU</t>
  </si>
  <si>
    <t>Cha manche longue sans c, M, MARINE/BLEU</t>
  </si>
  <si>
    <t>Cha manche longue sans c, L, MARINE/BLEU</t>
  </si>
  <si>
    <t>Cloe manche longue capuch MAR, M, MARINE</t>
  </si>
  <si>
    <t>Nico manche longue  capuc MAR, S, MARINE</t>
  </si>
  <si>
    <t>Nico manche longue  capuc MAR, M, MARINE</t>
  </si>
  <si>
    <t>Nico manche longue  capuc MAR, L, MARINE</t>
  </si>
  <si>
    <t>Nico manche longue  capuc MA, XL, MARINE</t>
  </si>
  <si>
    <t>Nico manche longue  capuc M, XXL, MARINE</t>
  </si>
  <si>
    <t>Nico manche longue  capuc B, L, Bleu Roi</t>
  </si>
  <si>
    <t>Nico manche longue  capuc, XL, Bleu Roi</t>
  </si>
  <si>
    <t>Nico manche longue  capuc, XXL, Bleu Roi</t>
  </si>
  <si>
    <t>WINTER 2018</t>
  </si>
  <si>
    <t>Cloe manche longue capuch MARI, XS, NOIR</t>
  </si>
  <si>
    <t>Mat manche longue sans ca BLEU, S, ROUGE</t>
  </si>
  <si>
    <t>Nico manche longue  capuc NOIR, S, NOIR</t>
  </si>
  <si>
    <t>Etui Ordinateur Port</t>
  </si>
  <si>
    <t>SAC ORDINATEUR VEAU F, SANS TAILLE, NOIR</t>
  </si>
  <si>
    <t>MEDIUM LAPTOP COVER,Black</t>
  </si>
  <si>
    <t>LARGE LAPTOP COVER,Black</t>
  </si>
  <si>
    <t>JEANS</t>
  </si>
  <si>
    <t>Delaware3 10205179 02, 30 32</t>
  </si>
  <si>
    <t>Delaware3 10205179 02, 32 32</t>
  </si>
  <si>
    <t>Delaware3 10205179 02, 32 34</t>
  </si>
  <si>
    <t>Delaware3 10205179 02, 33 32</t>
  </si>
  <si>
    <t>Delaware3 10205179 02, 34 32</t>
  </si>
  <si>
    <t>Delaware3 10205179 02, 34 34</t>
  </si>
  <si>
    <t>Delaware3 10205179 02, 36 32</t>
  </si>
  <si>
    <t>Delaware3 10205179 02, 36 34</t>
  </si>
  <si>
    <t>Delaware3 10205179 02, 38 34</t>
  </si>
  <si>
    <t>Delaware3 10205179 02, 40 34</t>
  </si>
  <si>
    <t>LUNETTES</t>
  </si>
  <si>
    <t>FT0500 Plastic Sun Glasses</t>
  </si>
  <si>
    <t>0TR000999 1100D1 61</t>
  </si>
  <si>
    <t>FT06135253W</t>
  </si>
  <si>
    <t>FT06245752E</t>
  </si>
  <si>
    <t>CHLOE SUNG CE119S 734</t>
  </si>
  <si>
    <t>CARRERA .200123TI7579O .TI7</t>
  </si>
  <si>
    <t>FF 20071380757JL BROWN SS GLD</t>
  </si>
  <si>
    <t>CE132S58 HAVANA PEACH</t>
  </si>
  <si>
    <t>SF165S58 BORDEAUX/GOLD</t>
  </si>
  <si>
    <t>SUNG FT05796153K</t>
  </si>
  <si>
    <t>SL 210-002 53 Sunglass</t>
  </si>
  <si>
    <t>CE114SD/GOLD/TRANSPARENT MUD</t>
  </si>
  <si>
    <t>CE142S GOLD/GRADIENT KHAKI</t>
  </si>
  <si>
    <t>CE142S GOLD/GRADIENT BROWN</t>
  </si>
  <si>
    <t>GG0351S-002</t>
  </si>
  <si>
    <t>BOSS 1009/S</t>
  </si>
  <si>
    <t>CARRERA 183/F/S</t>
  </si>
  <si>
    <t>FF 0325/S</t>
  </si>
  <si>
    <t>CE132S 34832 263</t>
  </si>
  <si>
    <t>CE133S 34833 240</t>
  </si>
  <si>
    <t>CE147S 38412 257</t>
  </si>
  <si>
    <t>LO624S 38881 10</t>
  </si>
  <si>
    <t>LO624S 38881 541</t>
  </si>
  <si>
    <t>LO623S 38971 1</t>
  </si>
  <si>
    <t>LO623S 38971 202</t>
  </si>
  <si>
    <t>GG0419SA-002</t>
  </si>
  <si>
    <t>GG0423S-007</t>
  </si>
  <si>
    <t>SL 51 SMALL-001</t>
  </si>
  <si>
    <t>FT06605372Z</t>
  </si>
  <si>
    <t>FT06535928C</t>
  </si>
  <si>
    <t>GG0443S-001</t>
  </si>
  <si>
    <t>SL 1-017</t>
  </si>
  <si>
    <t>CE750S 39873 845</t>
  </si>
  <si>
    <t>SF929S 39802 1</t>
  </si>
  <si>
    <t>SF929S 39802 214</t>
  </si>
  <si>
    <t>MJ 762-2M LONGITUDE BK GY</t>
  </si>
  <si>
    <t>MJ 546-17 TRITON SV GY</t>
  </si>
  <si>
    <t>FF 0371/S</t>
  </si>
  <si>
    <t>Carrera LUNT 126/S</t>
  </si>
  <si>
    <t>CARRERA 126/S HAVANA GOLD</t>
  </si>
  <si>
    <t>FT0498 Metal Sun Glasses</t>
  </si>
  <si>
    <t>SL 57-003 49 ACETATE</t>
  </si>
  <si>
    <t>CARRERA .200414DDB510J .DDB</t>
  </si>
  <si>
    <t>CARRERA .200414J5G5170 .J5G</t>
  </si>
  <si>
    <t>HUGO BOSS .2338380N251NR .0N2</t>
  </si>
  <si>
    <t>T/FORD HOLT_54_01A_BLK_SMK</t>
  </si>
  <si>
    <t>SL 28-023 51 Sunglass UNISEX A</t>
  </si>
  <si>
    <t>SL 184 SLIM-001 48 Sunglass UN</t>
  </si>
  <si>
    <t>SL M19-001 54 Sunglass WOMAN A</t>
  </si>
  <si>
    <t>FF 200650807529O DARK GREY SF</t>
  </si>
  <si>
    <t>BS 200526U1H52IR GREY BLUE</t>
  </si>
  <si>
    <t>SUNG FT05715814W</t>
  </si>
  <si>
    <t>SUNG FT05636433G</t>
  </si>
  <si>
    <t>SUNG FT05735252F</t>
  </si>
  <si>
    <t>CA 200913O63499O</t>
  </si>
  <si>
    <t>FF 201028086569O</t>
  </si>
  <si>
    <t>FF 20104935J5853</t>
  </si>
  <si>
    <t>FF 201057807529O</t>
  </si>
  <si>
    <t>FF 201053KJ1589O</t>
  </si>
  <si>
    <t>FF 20110880759T4</t>
  </si>
  <si>
    <t>BS 20088480751IR</t>
  </si>
  <si>
    <t>BOSS 1020/S</t>
  </si>
  <si>
    <t>BOSS 1028/F/S</t>
  </si>
  <si>
    <t>FF 0326/S</t>
  </si>
  <si>
    <t>FT06635701B</t>
  </si>
  <si>
    <t>GG0536S-001</t>
  </si>
  <si>
    <t>GG0536S-002</t>
  </si>
  <si>
    <t>GG0536S-003</t>
  </si>
  <si>
    <t>FF 0370/S</t>
  </si>
  <si>
    <t>CARRERA 1006/S</t>
  </si>
  <si>
    <t>MAUI HO OKIPA  407-02 H</t>
  </si>
  <si>
    <t>T FORD 08 JENNIFER 692</t>
  </si>
  <si>
    <t>MAUI BANYANS 412-02 Noir brillant / gris</t>
  </si>
  <si>
    <t>MAUI Sugar Beach Gloss Black 421-02</t>
  </si>
  <si>
    <t>WORLD CUP266-02MRMATTE BLACK RUBBER/ NEU</t>
  </si>
  <si>
    <t>MAUI JIM SUNG H721-10MR MIXED PLATE</t>
  </si>
  <si>
    <t>SUNG SL 57-005 49</t>
  </si>
  <si>
    <t>SUNG SL 28-002 49</t>
  </si>
  <si>
    <t>GG0024S-002 58 ACETATE</t>
  </si>
  <si>
    <t>GG0062S-003 57 METAL</t>
  </si>
  <si>
    <t>GG0076S-002 60 INJECTION</t>
  </si>
  <si>
    <t>GG0076S-003 60 INJECTION</t>
  </si>
  <si>
    <t>CARRERA .2001188RU629O .8RU</t>
  </si>
  <si>
    <t>CARRERA .2000582M260HA .2M2</t>
  </si>
  <si>
    <t>HUGO BOSS .23383705A5585 .05A</t>
  </si>
  <si>
    <t>HUGO BOSS .2338410JA573H .0JA</t>
  </si>
  <si>
    <t>M/JIM PEAHI_B202-2M_MTBLK_BLUMP</t>
  </si>
  <si>
    <t>CA 200387003629O DARK GREY SF</t>
  </si>
  <si>
    <t>SUNG FT05915101A</t>
  </si>
  <si>
    <t>SUNG FT05915152M</t>
  </si>
  <si>
    <t>M/JIM #KAUPOGP_61_437-02_BLK_G</t>
  </si>
  <si>
    <t>FERRAGAMO SUN 165 BLACK/GOL 5</t>
  </si>
  <si>
    <t>MJ 407-11 HOOKIPA GY BLUE MIR</t>
  </si>
  <si>
    <t>MJ H438-10 ALELELE BRIDGE BN</t>
  </si>
  <si>
    <t>MJ766-02MD KANAIO COAST MATT</t>
  </si>
  <si>
    <t>MJ 249-2M BLACK CORAL BL GY</t>
  </si>
  <si>
    <t>LC LO600S BLACK</t>
  </si>
  <si>
    <t>LC LO600S WINE/OCHRE</t>
  </si>
  <si>
    <t>LC LO603S HAVANA</t>
  </si>
  <si>
    <t>LC LO604S BLACK</t>
  </si>
  <si>
    <t>LC LO604S HAVANA</t>
  </si>
  <si>
    <t>LC LO101S ROSE GOLD/NUDE</t>
  </si>
  <si>
    <t>LC LO606S BLACK/HAVANA</t>
  </si>
  <si>
    <t>LC LO606S PETROL/BERRY</t>
  </si>
  <si>
    <t>LC LO607S HAVANA/GREEN</t>
  </si>
  <si>
    <t>LC LO607S PEACH/BRICK</t>
  </si>
  <si>
    <t>LC LO612S DARK HAVANA</t>
  </si>
  <si>
    <t>LC LO613S BLACK</t>
  </si>
  <si>
    <t>LC LO616S BLACK</t>
  </si>
  <si>
    <t>CA 200909Y1159HA</t>
  </si>
  <si>
    <t>BS 20085608656IR</t>
  </si>
  <si>
    <t>GG0061S-013 56 Sunglass</t>
  </si>
  <si>
    <t>SL 214 KATE-001 55 Sunglass ACETAT</t>
  </si>
  <si>
    <t>0TR000995 1100L8 52</t>
  </si>
  <si>
    <t>MAUI JIM POKOWAI ARCH 439-2M</t>
  </si>
  <si>
    <t>MAUI JIM POKOWAI ARCH B439-11M</t>
  </si>
  <si>
    <t>BOSS 1004/S</t>
  </si>
  <si>
    <t>CARRERA 173/S</t>
  </si>
  <si>
    <t>CARRERA 171/S</t>
  </si>
  <si>
    <t>FF 0324/S</t>
  </si>
  <si>
    <t>FF 0323/S</t>
  </si>
  <si>
    <t>FF 0327/S</t>
  </si>
  <si>
    <t>FF 0328/G/S</t>
  </si>
  <si>
    <t>SF189S 38897 783</t>
  </si>
  <si>
    <t>LO106S 38883 713</t>
  </si>
  <si>
    <t>LO106S 38883 714</t>
  </si>
  <si>
    <t>GG0395SK-003</t>
  </si>
  <si>
    <t>GG0024S-003</t>
  </si>
  <si>
    <t>SL M28-002</t>
  </si>
  <si>
    <t>SL M40-004</t>
  </si>
  <si>
    <t>FT06765001E</t>
  </si>
  <si>
    <t>FT06526033Z</t>
  </si>
  <si>
    <t>MJNAUTILUS ANTIQUE BRONZEFRAME</t>
  </si>
  <si>
    <t>MJNAUTILUS MATTE BLACK FRAMES</t>
  </si>
  <si>
    <t>GG0459S-001</t>
  </si>
  <si>
    <t>GG0462S-003</t>
  </si>
  <si>
    <t>GG0468S-002</t>
  </si>
  <si>
    <t>SL 276-001</t>
  </si>
  <si>
    <t>LO636S 39907 1</t>
  </si>
  <si>
    <t>LO641S 39904 220</t>
  </si>
  <si>
    <t>SF195S 39796 738</t>
  </si>
  <si>
    <t>SF196S 39798 703</t>
  </si>
  <si>
    <t>BOSS 1106/F/S</t>
  </si>
  <si>
    <t>FF 0343/S</t>
  </si>
  <si>
    <t>MAUI JIM 'OLU 'OLU HS537-10A</t>
  </si>
  <si>
    <t>FF 0372/S</t>
  </si>
  <si>
    <t>MAILLOT DE BAIN</t>
  </si>
  <si>
    <t>TRAVELER-SWIM, XS, NAVY, XS</t>
  </si>
  <si>
    <t>TRAVELER-SWIM, XS, NAVY, S</t>
  </si>
  <si>
    <t>TRAVELER-SWIM, XS, NAVY, M</t>
  </si>
  <si>
    <t>TRAVELER-SWIM, XS, NAVY, L</t>
  </si>
  <si>
    <t>TRAVELER-SWIM, XS, NAVY, XL</t>
  </si>
  <si>
    <t>TRAVELER-SWIM, XS, NAVY, XXL</t>
  </si>
  <si>
    <t>TRAVELER-SWIM, XS, BLACK, XS</t>
  </si>
  <si>
    <t>TRAVELER-SWIM, XS, BLACK, S</t>
  </si>
  <si>
    <t>TRAVELER-SWIM, XS, BLACK, M</t>
  </si>
  <si>
    <t>TRAVELER-SWIM, XS, BLACK, XL</t>
  </si>
  <si>
    <t>TRAVELER-SWIM, XS, RED, M</t>
  </si>
  <si>
    <t>TRAVELER-SWIM, XS, RED, L</t>
  </si>
  <si>
    <t>TRAVELER-SWIM, XS, RED, XL</t>
  </si>
  <si>
    <t>MONTRES</t>
  </si>
  <si>
    <t>CRYSTAL ROSE MB PRO/BLK/PRO</t>
  </si>
  <si>
    <t>PARAPLUIE</t>
  </si>
  <si>
    <t>Medium Auto Close Umbrella*</t>
  </si>
  <si>
    <t>Parapluie Noir</t>
  </si>
  <si>
    <t>PARURE</t>
  </si>
  <si>
    <t>SS ONE:SET CZMO/ROS,PINK</t>
  </si>
  <si>
    <t>SS NICE:SET CRY/CZWH/RHS</t>
  </si>
  <si>
    <t>SWARO ATTRACT SET ROUND CZWH/RHS</t>
  </si>
  <si>
    <t>SWARO SS ATTRACT:SET RND CZWH/RHS</t>
  </si>
  <si>
    <t>SWARO SS CREATIVITY:SET CRY/RH</t>
  </si>
  <si>
    <t>ATTRACT SET SQ NEW CZWH/GOS</t>
  </si>
  <si>
    <t>PENDENTIF</t>
  </si>
  <si>
    <t>SS ICONIC SWAN PENDANT</t>
  </si>
  <si>
    <t>POCHETTE</t>
  </si>
  <si>
    <t>ACCESSORY POUCH SMALL,Black</t>
  </si>
  <si>
    <t>CAMPBELL UTILITY POUCH</t>
  </si>
  <si>
    <t>SELMA COSMETIC CASE</t>
  </si>
  <si>
    <t>POLO</t>
  </si>
  <si>
    <t>POLO SS Paddy 10102943, S, BLANC</t>
  </si>
  <si>
    <t>POLO SS Paddy 10102943, M, BLANC</t>
  </si>
  <si>
    <t>POLO SS Paddy 10102943, L, BLANC</t>
  </si>
  <si>
    <t>POLO SS Paddy 10102943, XXL, BLANC</t>
  </si>
  <si>
    <t>POLO SS Paddy 10102943, S, NOIR*</t>
  </si>
  <si>
    <t>POLO SS Paddy 10102943, M, NOIR*</t>
  </si>
  <si>
    <t>POLO SS Paddy 10102943, L, NOIR*</t>
  </si>
  <si>
    <t>POLO SS Paddy 10102943, XL, NOIR*</t>
  </si>
  <si>
    <t>SS KC SLIM FIT POLO PPC POLO, S, BLANC</t>
  </si>
  <si>
    <t>SS KC SLIM FIT POLO PPC POLO, M, BLANC</t>
  </si>
  <si>
    <t>SS KC SLIM FIT POLO PPC POLO, L, BLANC</t>
  </si>
  <si>
    <t>SS KC SLIM FIT POLO PPC POLO, XL, BLANC</t>
  </si>
  <si>
    <t>SS KC SLIM FIT POLO PPC POLO, XXL, BLANC</t>
  </si>
  <si>
    <t>POLO SS Paddy 10102943, M, BLEU NUIT</t>
  </si>
  <si>
    <t>POLO SS Paddy 10102943, L, BLEU NUIT</t>
  </si>
  <si>
    <t>POLO SS Paddy 10102943, XL, BLEU NUIT</t>
  </si>
  <si>
    <t>POLO SS Paddy 10102943, XXXL, BLEU NUIT</t>
  </si>
  <si>
    <t>SS KC SLIM FIT POLO PPC PO, S, ROUGE 500</t>
  </si>
  <si>
    <t>SS KC SLIM FIT POLO PPC PO, M, ROUGE 500</t>
  </si>
  <si>
    <t>SS KC SLIM FIT POLO PPC PO, L, ROUGE 500</t>
  </si>
  <si>
    <t>SS KC SLIM FIT POLO PPC P, XL, ROUGE 500</t>
  </si>
  <si>
    <t>Jersey Paddy 10102943 01, S, ROUGE</t>
  </si>
  <si>
    <t>Jersey Paddy 10102943 01, M, ROUGE</t>
  </si>
  <si>
    <t>Jersey Paddy 10102943 01, XL, ROUGE</t>
  </si>
  <si>
    <t>Jersey Paddy 10102943 01, XXL, ROUGE</t>
  </si>
  <si>
    <t>JERSEY PALLAS 10108581 01, L, NOIR</t>
  </si>
  <si>
    <t>JERSEY PALLAS 10108581 01, M, NOIR</t>
  </si>
  <si>
    <t>JERSEY PALLAS 10108581 01, S, NOIR</t>
  </si>
  <si>
    <t>JERSEY PALLAS 10108581 01, XL, NOIR</t>
  </si>
  <si>
    <t>JERSEY PALLAS 10108581 01, XXL, NOIR</t>
  </si>
  <si>
    <t>JERSEY PALLAS 10108581 01, XXXL, NOIR</t>
  </si>
  <si>
    <t>JERSEY PALLAS 10108581 01, L, BLANC</t>
  </si>
  <si>
    <t>JERSEY PALLAS 10108581 01, M, BLANC</t>
  </si>
  <si>
    <t>JERSEY PALLAS 10108581 01, S, BLANC</t>
  </si>
  <si>
    <t>JERSEY PALLAS 10108581 01, XL, BLANC</t>
  </si>
  <si>
    <t>JERSEY PALLAS 10108581 01, XXL, BLANC</t>
  </si>
  <si>
    <t>JERSEY PALLAS 10108581 01, M, BLEU FONCE</t>
  </si>
  <si>
    <t>JERSEY PALLAS 10108581 0, XL, BLEU FONCE</t>
  </si>
  <si>
    <t>JERSEY PALLAS 10108581, XXL, BLEU FONCE</t>
  </si>
  <si>
    <t>JERSEY PALLAS 10108581, XXXL, BLEU FONCE</t>
  </si>
  <si>
    <t>SS KC SLIM FIT POLO PPC, M, NOIR</t>
  </si>
  <si>
    <t>SS KC SLIM FIT POLO PPC, L, NOIR</t>
  </si>
  <si>
    <t>SS KC SLIM FIT POLO PPC, XL, NOIR</t>
  </si>
  <si>
    <t>SS KC SLIM FIT POLO PPC, M, MARINE</t>
  </si>
  <si>
    <t>SS KC SLIM FIT POLO PPC, L, MARINE</t>
  </si>
  <si>
    <t>SS KC SLIM FIT POLO PPC, XXL, MARINE</t>
  </si>
  <si>
    <t>SS KC SLIM FIT POLO PPC, S, MULTICOLORE</t>
  </si>
  <si>
    <t>SS KC SLIM FIT POLO PPC, M, MULTICOLORE</t>
  </si>
  <si>
    <t>SS KC SLIM FIT POLO PPC, L, MULTICOLORE</t>
  </si>
  <si>
    <t>SS KC SLIM FIT POLO PPC, M, ROYAL</t>
  </si>
  <si>
    <t>SS KC SLIM FIT POLO PPC, L, ROYAL</t>
  </si>
  <si>
    <t>SS KC SLIM FIT POLO PPC, XL, ROYAL</t>
  </si>
  <si>
    <t>SS KC SLIM FIT POLO PPC, XXL, ROYAL</t>
  </si>
  <si>
    <t>SS KC SLIM FIT POLO PP, XXL, MULTICOLORE</t>
  </si>
  <si>
    <t>SS KC CMFIT POLO PPC, XL, MARINE</t>
  </si>
  <si>
    <t>SS KC CMFIT POLO PPC, M, BLANC</t>
  </si>
  <si>
    <t>SS KC CMFIT POLO PPC, L, BLANC</t>
  </si>
  <si>
    <t>SS KC CMFIT POLO PPC, XL, BLANC</t>
  </si>
  <si>
    <t>SS KC CMFIT POLO PPC, XXL, BLANC</t>
  </si>
  <si>
    <t>SS KC CMFIT POLO PPC, S, NOIR</t>
  </si>
  <si>
    <t>SS KC CMFIT POLO PPC, M, NOIR</t>
  </si>
  <si>
    <t>SS KC CMFIT POLO PPC, L, NOIR</t>
  </si>
  <si>
    <t>SS KC CMFIT POLO PPC, XL, NOIR</t>
  </si>
  <si>
    <t>SS KC CMFIT POLO PPC, XXL, NOIR</t>
  </si>
  <si>
    <t>SS KC CUSTOM FIT PPC, XL, ROYAL</t>
  </si>
  <si>
    <t>SS KC CUSTOM FIT PPC, XXL, ROYAL</t>
  </si>
  <si>
    <t>SS KC CMFIT POLO PPC, M, MULTICOLORE</t>
  </si>
  <si>
    <t>SS KC CMFIT POLO PPC, L, MULTICOLORE</t>
  </si>
  <si>
    <t>SS KC CMFIT POLO PPC, XL, MULTICOLORE</t>
  </si>
  <si>
    <t>SS KC CMFIT POLO PPC, XXL, MULTICOLORE</t>
  </si>
  <si>
    <t>PORTE CARTE</t>
  </si>
  <si>
    <t>Money Clip Card, SANS TAILLE, NOIR</t>
  </si>
  <si>
    <t>GUSSETED CARD CASE</t>
  </si>
  <si>
    <t>SLIM CARD CASE</t>
  </si>
  <si>
    <t>SLIM CARD CASE,Anthracite</t>
  </si>
  <si>
    <t>MULTI WINDOW CARD CA,Anthracite</t>
  </si>
  <si>
    <t>MULTI WINDOW CARD CASE</t>
  </si>
  <si>
    <t>Porte carte Veau, SANS TAILLE, NOIR/GRIS</t>
  </si>
  <si>
    <t>Signature_S card 10188022 01, T/U, NOIR</t>
  </si>
  <si>
    <t>Card holder Navy</t>
  </si>
  <si>
    <t>Porte-cartes Moka</t>
  </si>
  <si>
    <t>Porte-cartes Noir</t>
  </si>
  <si>
    <t>Cardprotector Black</t>
  </si>
  <si>
    <t>Cardprotector Bordeaux</t>
  </si>
  <si>
    <t>Cardprotector Brushed Silver</t>
  </si>
  <si>
    <t>Cardprotector Titanium</t>
  </si>
  <si>
    <t>Miniwallet Original Black</t>
  </si>
  <si>
    <t>Miniwallet Original Navy-Blue</t>
  </si>
  <si>
    <t>Miniwallet Original Red-Red</t>
  </si>
  <si>
    <t>Miniwallet Vintage Black</t>
  </si>
  <si>
    <t>Miniwallet Vintage Chocolate</t>
  </si>
  <si>
    <t>Miniwallet Vintage Cognac-Rust</t>
  </si>
  <si>
    <t>Miniwallet Vintage Grey-Black</t>
  </si>
  <si>
    <t>Miniwallet Matte Black</t>
  </si>
  <si>
    <t>Miniwallet Crisple Blue-Black</t>
  </si>
  <si>
    <t>Miniwallet Crisple Orange</t>
  </si>
  <si>
    <t>Miniwallet Cubic Black-Blue</t>
  </si>
  <si>
    <t>Miniwallet Dutch Martin Whiske</t>
  </si>
  <si>
    <t>Slimwallet Original Navy</t>
  </si>
  <si>
    <t>Slimwallet Vintage Olive-Black</t>
  </si>
  <si>
    <t>Miniwallet Matte Black &amp; Red</t>
  </si>
  <si>
    <t>Cardprotector Laser Structure Black</t>
  </si>
  <si>
    <t>Miniwallet Metallic Champagne</t>
  </si>
  <si>
    <t>Miniwallet Metallic Rose</t>
  </si>
  <si>
    <t>PORTE CLES</t>
  </si>
  <si>
    <t>PORTE CLES VEAU FOULO, SANS TAILLE, NOIR</t>
  </si>
  <si>
    <t>Etui clés LE FOULONNÉ, SANS TAILLE, NOIR</t>
  </si>
  <si>
    <t>Porte-clés LONGCHAM, SANS TAILLE, COGNAC</t>
  </si>
  <si>
    <t>PORTE DOCUMENTS</t>
  </si>
  <si>
    <t>Joanne Slim Brief,Black</t>
  </si>
  <si>
    <t>EXP ORG LAPTOP BRIEF</t>
  </si>
  <si>
    <t>PORTE DOCUMENTS BOXFO, SANS TAILLE, NOIR</t>
  </si>
  <si>
    <t>PORTE DOCUMENTS BOXFO, SANS TAILLE, BRUN</t>
  </si>
  <si>
    <t>AVIANO SLIM BRIEF,Black</t>
  </si>
  <si>
    <t>ALBANY SLM CMTR BRF,Black</t>
  </si>
  <si>
    <t>AVIANO SLIM BRIEF,Navy</t>
  </si>
  <si>
    <t>Porte-documents Navy</t>
  </si>
  <si>
    <t>HANNOVER SLIM BRIEF,Black</t>
  </si>
  <si>
    <t>ORG PORTFOLIO BRIEF,Black</t>
  </si>
  <si>
    <t>COMPACT LG LAPTOP BRIEF,Black</t>
  </si>
  <si>
    <t>EXP ORG LAPTOP BRIEF,Black</t>
  </si>
  <si>
    <t>TRIPLE COMPARTMENT BRIEF,Black</t>
  </si>
  <si>
    <t>PORTE FEUILLE</t>
  </si>
  <si>
    <t>GBL CENTER FLIP PASSCASE</t>
  </si>
  <si>
    <t>GBL WALLET W/ COIN POCKET</t>
  </si>
  <si>
    <t>BREAST POCKET WALLET</t>
  </si>
  <si>
    <t>LONGCHAMP 3D Portef, SANS TAILLE, MINUIT</t>
  </si>
  <si>
    <t>LONGCHAMP 3D Portef, SANS TAILLE, COGNAC</t>
  </si>
  <si>
    <t>Global Double Billfold</t>
  </si>
  <si>
    <t>GLOBAL DOUBLE BILLFO,Anthracite</t>
  </si>
  <si>
    <t>GUSSETED CARD CASE,Anthracite</t>
  </si>
  <si>
    <t>GLOBAL DOUBLE BILLFOLD</t>
  </si>
  <si>
    <t>PORTEFEUILLE VEAU FOU, SANS TAILLE, ROSE</t>
  </si>
  <si>
    <t>PORTEFEUILLE VEAU FOU, SANS TAILLE, NOIR</t>
  </si>
  <si>
    <t>PORTE BILLETS VEAU FO, SANS TAILLE, NOIR</t>
  </si>
  <si>
    <t>Portefeuille Baxi Cui, SANS TAILLE, NOIR</t>
  </si>
  <si>
    <t>EU BILLFOLD W/COIN, SANS TAILLE, NOIR</t>
  </si>
  <si>
    <t>EU BILLFOLD W/COIN, SANS TAILLE, MARRON</t>
  </si>
  <si>
    <t>Signature_8 cc, SANS TAILLE, NOIR</t>
  </si>
  <si>
    <t>Continental wallet Navy</t>
  </si>
  <si>
    <t>Portefeuille Navy</t>
  </si>
  <si>
    <t>Crosstown_8 cc 10202294 01, ST</t>
  </si>
  <si>
    <t>Miniwallet Original Navy</t>
  </si>
  <si>
    <t>PORTE MONNAIE</t>
  </si>
  <si>
    <t>VERTICAL ZIP COIN CASE</t>
  </si>
  <si>
    <t>PORTE MONNAIE VEAU FO, SANS TAILLE, ROSE</t>
  </si>
  <si>
    <t>PORTE MONNAIE VEAU FO, SANS TAILLE, NOIR</t>
  </si>
  <si>
    <t>PORTE MONNAIE BAXI, SANS TAILLE, BLACK</t>
  </si>
  <si>
    <t>MULTI CC, SANS TAILLE, NOIR</t>
  </si>
  <si>
    <t>MULTI CC, SANS TAILLE, MARRON</t>
  </si>
  <si>
    <t>Porte-monnaie, TU, MARINE</t>
  </si>
  <si>
    <t>PORTE-HABIT</t>
  </si>
  <si>
    <t>PORTE-HABITS BOXFORD, SANS TAILLE, BRUN</t>
  </si>
  <si>
    <t>PORTE-HABITS BOXFORD, SANS TAILLE, NOIR</t>
  </si>
  <si>
    <t>GARMENT COVER,Black</t>
  </si>
  <si>
    <t>GARMENT TRI-FOLD C/O,Black</t>
  </si>
  <si>
    <t>PROTEGE PASSEPORT</t>
  </si>
  <si>
    <t>Etui passeport, SANS TAILLE, NOIR/NICKEL</t>
  </si>
  <si>
    <t>Etui passeport Veau F, SANS TAILLE, ROSE</t>
  </si>
  <si>
    <t>Passport cover Navy</t>
  </si>
  <si>
    <t>SAC</t>
  </si>
  <si>
    <t>Sac porté travers, TU, NOIR</t>
  </si>
  <si>
    <t>Sac porté travers, TU, MARINE</t>
  </si>
  <si>
    <t>ARNOLD ZIP FLAP,Black</t>
  </si>
  <si>
    <t>Sac porté main Noir</t>
  </si>
  <si>
    <t>Sac porté main Navy</t>
  </si>
  <si>
    <t>Troy Crossbody,Black</t>
  </si>
  <si>
    <t>SAC S PLIAGES, SANS TAILLE, NOIR</t>
  </si>
  <si>
    <t>SAC S PLIAGES, SANS TAILLE, ROUGE</t>
  </si>
  <si>
    <t>SAC M PLIAGES, SANS TAILLE, NOIR</t>
  </si>
  <si>
    <t>SAC SHOPPING PLIAGES, SANS TAILLE, ROUGE</t>
  </si>
  <si>
    <t>SAC SHOPPING PLIAGES, SANS TAILLE, NOIR</t>
  </si>
  <si>
    <t>SAC SHOPPING LE PLIA, SANS TAILLE, ROUGE</t>
  </si>
  <si>
    <t>SAC SHOPPING LE PLIAG, SANS TAILLE, NOIR</t>
  </si>
  <si>
    <t>SAC S PLIAGES, SANS TAILLE, Navy</t>
  </si>
  <si>
    <t>SAC M PLIAGES, SANS TAILLE, Navy</t>
  </si>
  <si>
    <t>SAC SHOPPING LE PLIAG, SANS TAILLE, Navy</t>
  </si>
  <si>
    <t>SAC SHOPPING PLIAGES, SANS TAILLE, Navy</t>
  </si>
  <si>
    <t>SAC M PLIAGES, SANS TAILLE, Fusil</t>
  </si>
  <si>
    <t>SAC SHOPPING PLIAGES, SANS TAILLE, Fusil</t>
  </si>
  <si>
    <t>Sac shopping Le Plia, SANS TAILLE, Fusil</t>
  </si>
  <si>
    <t>SAC POUCH VEAU, SANS TAILLE, NOIR/NICKE*</t>
  </si>
  <si>
    <t>Sac porté travers Bax, SANS TAILLE, NOIR</t>
  </si>
  <si>
    <t>Sac shopping Le Pliag, SANS TAILLE, KAKI</t>
  </si>
  <si>
    <t>Pixel_S zip env 10180, SANS TAILLE, NOIR</t>
  </si>
  <si>
    <t>TRAVIS CROSSBODY,Black</t>
  </si>
  <si>
    <t>Sac porté main Fusil</t>
  </si>
  <si>
    <t>Sac porté épaule Fusil</t>
  </si>
  <si>
    <t>Sac porté épaule Navy</t>
  </si>
  <si>
    <t>Sac banane Navy</t>
  </si>
  <si>
    <t>Ruma Crossbody,Black</t>
  </si>
  <si>
    <t>Signature_S doc 10188022 01, ST</t>
  </si>
  <si>
    <t>Signature_S zip env 10188022 01, ST</t>
  </si>
  <si>
    <t>Sac porté travers Noir</t>
  </si>
  <si>
    <t>Sac porté travers Brun</t>
  </si>
  <si>
    <t>POCKET BAG SMALL,Black</t>
  </si>
  <si>
    <t>Sac porté épaule Noir</t>
  </si>
  <si>
    <t>STEWART CROSSBODY</t>
  </si>
  <si>
    <t>BARKSDALE CROSSBODY</t>
  </si>
  <si>
    <t>BOZEMAN SLING</t>
  </si>
  <si>
    <t>TROY CROSSBODY</t>
  </si>
  <si>
    <t>RUMA CROSSBODY</t>
  </si>
  <si>
    <t>JUST IN CASE TOTE</t>
  </si>
  <si>
    <t>SAC A DOS</t>
  </si>
  <si>
    <t>Backpack, TU, COGNAC</t>
  </si>
  <si>
    <t>DAVIS BACKPACK,Navy</t>
  </si>
  <si>
    <t>Dori Backpack,Black</t>
  </si>
  <si>
    <t>DORI BACKPACK</t>
  </si>
  <si>
    <t>HARTFORD BACKPACK</t>
  </si>
  <si>
    <t>SAC A DOS PLIAGES, SANS TAILLE, NOIR</t>
  </si>
  <si>
    <t>SAC A DOS PLIAGES, SANS TAILLE, ROUGE</t>
  </si>
  <si>
    <t>Back pack 29x37x10 Ve, SANS TAILLE, NOIR</t>
  </si>
  <si>
    <t>SAC A DOS PLIAGES, SANS TAILLE, NAVY</t>
  </si>
  <si>
    <t>SAC A DOS PLIAGES, SANS TAILLE, Fusil</t>
  </si>
  <si>
    <t>Sac à dos Le Foulonné, SANS TAILLE, NOIR</t>
  </si>
  <si>
    <t>Sac à dos F Le Foulon, SANS TAILLE, NAVY</t>
  </si>
  <si>
    <t>Sac à dos Le Pliage, SANS TAILLE, KAKI</t>
  </si>
  <si>
    <t>SHEPPARD DELUXE BFPK,Navy</t>
  </si>
  <si>
    <t>DAVIS BACKPACK,Black</t>
  </si>
  <si>
    <t>Sac à dos Fusil</t>
  </si>
  <si>
    <t>Sac à dos Navy</t>
  </si>
  <si>
    <t>Carson Backpack,Black</t>
  </si>
  <si>
    <t>Just In Case Backpack,Black</t>
  </si>
  <si>
    <t>DAVIS BACKPACK,Graphite</t>
  </si>
  <si>
    <t>LARSON BACKPACK,Black</t>
  </si>
  <si>
    <t>Sac à dos Noir</t>
  </si>
  <si>
    <t>NATHAN BACKPACK</t>
  </si>
  <si>
    <t>RIDGEWOOD BACKPACK</t>
  </si>
  <si>
    <t>JUST IN CASE BACKPACK</t>
  </si>
  <si>
    <t>CARSON BACKPACK</t>
  </si>
  <si>
    <t>LANCE BACKPACK</t>
  </si>
  <si>
    <t>LARK BACKPACK</t>
  </si>
  <si>
    <t>SAC VOYAGE</t>
  </si>
  <si>
    <t>SAC XL PLIAGES, SANS TAILLE, NOIR</t>
  </si>
  <si>
    <t>SAC DE VOYAGE BOXFORD, SANS TAILLE, BRUN</t>
  </si>
  <si>
    <t>SAC DE VOYAGE BOXFORD, SANS TAILLE, NOIR</t>
  </si>
  <si>
    <t>SAC XL PLIAGES, SANS TAILLE, Navy</t>
  </si>
  <si>
    <t>SAC DE VOYAGE EXTENSI, SANS TAILLE, NOIR</t>
  </si>
  <si>
    <t>SAC DE VOYAGE BOXFORD, SANS TAILLE, BLEU</t>
  </si>
  <si>
    <t>Sac de voyage, SANS TAILLE, NOIR/NICKEL</t>
  </si>
  <si>
    <t>SAC XL PLIAGES, SANS TAILLE, Fusil</t>
  </si>
  <si>
    <t>SAC DE VOYAGE EXTENS, SANS TAILLE, Fusil</t>
  </si>
  <si>
    <t>SAC DE VOYAGE EXTEN, SANS TAILLE, MARINE</t>
  </si>
  <si>
    <t>Sac de voyage Fusil</t>
  </si>
  <si>
    <t>Sac de voyage Navy</t>
  </si>
  <si>
    <t>Just In Case Tote,Black</t>
  </si>
  <si>
    <t>Sac de voyage Noir</t>
  </si>
  <si>
    <t>SOUS VETEMENT</t>
  </si>
  <si>
    <t>3P LR TRUNK, S, NOIR/BLANC/GRIS</t>
  </si>
  <si>
    <t>3P LR TRUNK, M, NOIR/BLANC/GRIS</t>
  </si>
  <si>
    <t>3P LR TRUNK, L, NOIR/BLANC/GRIS</t>
  </si>
  <si>
    <t>3P LR TRUNK, XL, NOIR/BLANC/GRIS</t>
  </si>
  <si>
    <t>3P LR TRUNK, S, BLANC/ROUGE/BLE</t>
  </si>
  <si>
    <t>3P LR TRUNK, M, BLANC/ROUGE/BLE</t>
  </si>
  <si>
    <t>3P LR TRUNK, L, BLANC/ROUGE/BLE</t>
  </si>
  <si>
    <t>3P LR TRUNK, XL, BLANC/ROUGE/BLE</t>
  </si>
  <si>
    <t>3P LR TRUNK, S, BLANC/BLANC</t>
  </si>
  <si>
    <t>3P LR TRUNK, M, BLANC/BLANC</t>
  </si>
  <si>
    <t>3P LR TRUNK, L, BLANC/BLANC</t>
  </si>
  <si>
    <t>3P LR TRUNK, XL, BLANC/BLANC</t>
  </si>
  <si>
    <t>3P LR TRUNK, S, NOIR/NOIR/NOIR</t>
  </si>
  <si>
    <t>3P LR TRUNK, M, NOIR/NOIR/NOIR</t>
  </si>
  <si>
    <t>3P LR TRUNK, L, NOIR/NOIR/NOIR</t>
  </si>
  <si>
    <t>3P LR TRUNK, XL, NOIR/NOIR/NOIR</t>
  </si>
  <si>
    <t>3P HIP BRIEF, S, NOIR/BLANC/GRIS</t>
  </si>
  <si>
    <t>3P HIP BRIEF, M, NOIR/BLANC/GRIS</t>
  </si>
  <si>
    <t>3P HIP BRIEF, L, NOIR/BLANC/GRIS</t>
  </si>
  <si>
    <t>3P HIP BRIEF, XL, NOIR/BLANC/GRIS</t>
  </si>
  <si>
    <t>3P HIP BRIEF, M, BLANC/ROUGE/BLE</t>
  </si>
  <si>
    <t>3P HIP BRIEF, L, BLANC/ROUGE/BLE</t>
  </si>
  <si>
    <t>3P HIP BRIEF, XL, BLANC/ROUGE/BLE</t>
  </si>
  <si>
    <t>3P HIP BRIEF, S, BLANC/BLANC</t>
  </si>
  <si>
    <t>3P HIP BRIEF, M, BLANC/BLANC</t>
  </si>
  <si>
    <t>3P HIP BRIEF, L, BLANC/BLANC</t>
  </si>
  <si>
    <t>3P HIP BRIEF, XL, BLANC/BLANC</t>
  </si>
  <si>
    <t>3P HIP BRIEF, M, NOIR/NOIR/NOIR</t>
  </si>
  <si>
    <t>3P HIP BRIEF, L, NOIR/NOIR/NOIR</t>
  </si>
  <si>
    <t>3P HIP BRIEF, XL, NOIR/NOIR/NOIR</t>
  </si>
  <si>
    <t>T-Shirt RN 3P CO 10145963 01, L, BLANC</t>
  </si>
  <si>
    <t>T-Shirt RN 3P CO 10145963 01, M, BLANC</t>
  </si>
  <si>
    <t>Brief 3P CO/EL 10146061 0, L, NOIR_MULTI</t>
  </si>
  <si>
    <t>Brief 3P CO/EL 10146061 0, M, NOIR_MULTI</t>
  </si>
  <si>
    <t>Brief 3P CO/EL 10146061 0, S, NOIR_MULTI</t>
  </si>
  <si>
    <t>Brief 3P CO/EL 10146061, XL, NOIR_MULTI</t>
  </si>
  <si>
    <t>Trunk 3P CO/EL 10146061 01, L, NOIR</t>
  </si>
  <si>
    <t>Trunk 3P CO/EL 10146061 01, M, NOIR</t>
  </si>
  <si>
    <t>Trunk 3P CO/EL 10146061 01, S, NOIR</t>
  </si>
  <si>
    <t>Trunk 3P CO/EL 10146061 01, XL, NOIR</t>
  </si>
  <si>
    <t>Trunk 3P CO/EL 10146061 01, L, BLANC</t>
  </si>
  <si>
    <t>Trunk 3P CO/EL 10146061 01, M, BLANC</t>
  </si>
  <si>
    <t>Trunk 3P CO/EL 10146061 01, S, BLANC</t>
  </si>
  <si>
    <t>Trunk 3P CO/EL 10146061 01, XL, BLANC</t>
  </si>
  <si>
    <t>Trunk 3P CO/EL 10146061 0, L, NOIR_MULTI</t>
  </si>
  <si>
    <t>Trunk 3P CO/EL 10146061 0, M, NOIR_MULTI</t>
  </si>
  <si>
    <t>Trunk 3P CO/EL 10146061 0, S, NOIR_MULTI</t>
  </si>
  <si>
    <t>Trunk 3P CO/EL 10146061, XL, NOIR_MULTI</t>
  </si>
  <si>
    <t>Tank Top 3P CO 10145963 01, M, BLANC</t>
  </si>
  <si>
    <t>Tank Top 3P CO 10145963 01, XXL, BLANC</t>
  </si>
  <si>
    <t>Tank Top 3P CO 10145963 01, XL, BLANC</t>
  </si>
  <si>
    <t>Tank Top 3P CO 10145963 01, S, BLANC</t>
  </si>
  <si>
    <t>Tank Top 3P CO 10145963 01, L, BLANC</t>
  </si>
  <si>
    <t>Brief 3P CO/EL 10146061 01, L, NOIR</t>
  </si>
  <si>
    <t>Brief 3P CO/EL 10146061 01, M, NOIR</t>
  </si>
  <si>
    <t>Brief 3P CO/EL 10146061 01, XL, NOIR</t>
  </si>
  <si>
    <t>Brief 3P CO/EL 10146061 01, XXL, NOIR</t>
  </si>
  <si>
    <t>BRALETTE 020, L, GRIS</t>
  </si>
  <si>
    <t>BRALETTE 020, M, GRIS</t>
  </si>
  <si>
    <t>BRALETTE 020, S, GRIS</t>
  </si>
  <si>
    <t>BRALETTE 100, L, BLANC</t>
  </si>
  <si>
    <t>BRALETTE 100, M, BLANC</t>
  </si>
  <si>
    <t>BRALETTE 100, S, BLANC</t>
  </si>
  <si>
    <t>THONG 020, L, GRIS</t>
  </si>
  <si>
    <t>THONG 020, M, GRIS</t>
  </si>
  <si>
    <t>THONG 020, S, GRIS</t>
  </si>
  <si>
    <t>THONG 020, XS, GRIS</t>
  </si>
  <si>
    <t>THONG 100, L, BLANC</t>
  </si>
  <si>
    <t>THONG 100, M, BLANC</t>
  </si>
  <si>
    <t>THONG 100, S, BLANC</t>
  </si>
  <si>
    <t>BIKINI 001, L, NOIR</t>
  </si>
  <si>
    <t>BIKINI 001, M, NOIR</t>
  </si>
  <si>
    <t>BIKINI 001, S, NOIR</t>
  </si>
  <si>
    <t>BIKINI 001, XS, NOIR</t>
  </si>
  <si>
    <t>BIKINI 020, L, GRIS</t>
  </si>
  <si>
    <t>BIKINI 020, M, GRIS</t>
  </si>
  <si>
    <t>BIKINI 020, S, GRIS</t>
  </si>
  <si>
    <t>BIKINI 020, XS, GRIS</t>
  </si>
  <si>
    <t>BIKINI 100, M, BLANC</t>
  </si>
  <si>
    <t>BIKINI 100, S, BLANC</t>
  </si>
  <si>
    <t>BIKINI 100, XS, BLANC</t>
  </si>
  <si>
    <t>BRALETTE 001, L, NOIR</t>
  </si>
  <si>
    <t>BRALETTE 001, M, NOIR</t>
  </si>
  <si>
    <t>BRALETTE 001, S, NOIR</t>
  </si>
  <si>
    <t>THONG 001, L, NOIR</t>
  </si>
  <si>
    <t>THONG 001, M, NOIR</t>
  </si>
  <si>
    <t>THONG 001, S, NOIR</t>
  </si>
  <si>
    <t>THONG 001, XS, NOIR</t>
  </si>
  <si>
    <t>BIKINI 3PK, S</t>
  </si>
  <si>
    <t>BIKINI 3PK, M</t>
  </si>
  <si>
    <t>BIKINI 3PK, L</t>
  </si>
  <si>
    <t>BIKINI 3PK, XS</t>
  </si>
  <si>
    <t>THONG 3PK, XS</t>
  </si>
  <si>
    <t>THONG 3PK, S</t>
  </si>
  <si>
    <t>THONG 3PK, M</t>
  </si>
  <si>
    <t>THONG 3PK, L</t>
  </si>
  <si>
    <t>3P LR TRUNK - 4KU - S, S</t>
  </si>
  <si>
    <t>3P LR TRUNK - 4KU - S, M</t>
  </si>
  <si>
    <t>3P LR TRUNK - 4KU - S, L</t>
  </si>
  <si>
    <t>3P LR TRUNK - 4KU - S, XL</t>
  </si>
  <si>
    <t>3P HIP BRIEF - 4KU - S, S</t>
  </si>
  <si>
    <t>3P HIP BRIEF - 4KU - S, M</t>
  </si>
  <si>
    <t>3P HIP BRIEF - 4KU - S, L</t>
  </si>
  <si>
    <t>3P HIP BRIEF - 4KU - S, XL</t>
  </si>
  <si>
    <t>CLASSIC-3 PACK-TRUNK, S, RD/WHT/NVY, S</t>
  </si>
  <si>
    <t>CLASSIC-3 PACK-TRUNK, S, RD/WHT/NVY, M</t>
  </si>
  <si>
    <t>CLASSIC-3 PACK-TRUNK, S, RD/WHT/NVY, L</t>
  </si>
  <si>
    <t>CLASSIC-3 PACK-TRUNK, S, RD/WHT/NVY, XL</t>
  </si>
  <si>
    <t>CLASSIC-3 PACK-TRUNK, S, RD/WHT/NVY, XXL</t>
  </si>
  <si>
    <t>CLASSIC-3 PACK-TRUNK, S, MULTI, M</t>
  </si>
  <si>
    <t>CLASSIC-3 PACK-TRUNK, S, MULTI, L</t>
  </si>
  <si>
    <t>CLASSIC-3 PACK-TRUNK, S, MULTI, XL</t>
  </si>
  <si>
    <t>CLASSIC-3 PACK-TRUNK, S, MULTI, XXL</t>
  </si>
  <si>
    <t>BRALETTE LIFT, 001, L</t>
  </si>
  <si>
    <t>BRALETTE LIFT, 001, M</t>
  </si>
  <si>
    <t>BRALETTE LIFT, 001, S</t>
  </si>
  <si>
    <t>BRALETTE LIFT, 020, L</t>
  </si>
  <si>
    <t>BRALETTE LIFT, 020, M</t>
  </si>
  <si>
    <t>BRALETTE LIFT, 020, S</t>
  </si>
  <si>
    <t>BRALETTE LIFT, 100, L</t>
  </si>
  <si>
    <t>BRALETTE LIFT, 100, M</t>
  </si>
  <si>
    <t>BRALETTE LIFT, 100, S</t>
  </si>
  <si>
    <t>THONG, 2NT, M</t>
  </si>
  <si>
    <t>THONG, 2NT, S</t>
  </si>
  <si>
    <t>BIKINI, 2NT, L</t>
  </si>
  <si>
    <t>BIKINI, 2NT, M</t>
  </si>
  <si>
    <t>BIKINI, 2NT, S</t>
  </si>
  <si>
    <t>BRALETTE LIFT, 001, XS</t>
  </si>
  <si>
    <t>BRALETTE LIFT, 020, XS</t>
  </si>
  <si>
    <t>BRALETTE LIFT, 100, XS</t>
  </si>
  <si>
    <t>THONG, 2NT, XS</t>
  </si>
  <si>
    <t>BIKINI, 2NT, XS</t>
  </si>
  <si>
    <t>BRALETTE LIFT, 2NT, XS</t>
  </si>
  <si>
    <t>BRALETTE LIFT, 2NT, S</t>
  </si>
  <si>
    <t>BRALETTE LIFT, 2NT, M</t>
  </si>
  <si>
    <t>BRALETTE LIFT, 2NT, L</t>
  </si>
  <si>
    <t>STYLO</t>
  </si>
  <si>
    <t>CRYST STARDUST RB PEN ,CR</t>
  </si>
  <si>
    <t>CRYST STARDUST RB PEN,ROS</t>
  </si>
  <si>
    <t>SS CRY STARDUST BP PEN ,CHROME</t>
  </si>
  <si>
    <t>CRYSTALLINE BP PEN - FEATHER</t>
  </si>
  <si>
    <t>CRYSTALLINE BP PEN - ROS BLUE</t>
  </si>
  <si>
    <t>CRYSTALLINE BP PEN - ROS GREEN</t>
  </si>
  <si>
    <t>CRYSTALLINE BP PEN - ROS RED</t>
  </si>
  <si>
    <t>SS CRY STARDUST BP SET,V ROSE ROS</t>
  </si>
  <si>
    <t>SWEAT</t>
  </si>
  <si>
    <t>Skiles 02 10195868 01 Open Blue, L</t>
  </si>
  <si>
    <t>Skiles 02 10195868 01 Open Blue, M</t>
  </si>
  <si>
    <t>Skiles 02 10195868 01 Open Blue, XL</t>
  </si>
  <si>
    <t>Skiles 02 10195868 01 Open Blue, XXL</t>
  </si>
  <si>
    <t>Skiles 02 10195868 01 Open Blue, S</t>
  </si>
  <si>
    <t>T-SHIRT</t>
  </si>
  <si>
    <t>JERSEY TEE 10106415 01, S, NAVY</t>
  </si>
  <si>
    <t>JERSEY TEE 10106415 01, M, NAVY</t>
  </si>
  <si>
    <t>JERSEY TEE 10106415 01, L, NAVY</t>
  </si>
  <si>
    <t>JERSEY TEE 10106415 01, XXL, NAVY</t>
  </si>
  <si>
    <t>JERSEY TEE 10106415 01, XXXL, NAVY</t>
  </si>
  <si>
    <t>JERSEY TEE 10106415 01, S, BLANC</t>
  </si>
  <si>
    <t>JERSEY TEE 10106415 01, M, BLANC</t>
  </si>
  <si>
    <t>JERSEY TEE 10106415 01, L, BLANC</t>
  </si>
  <si>
    <t>JERSEY TEE 10106415 01, XL, BLANC</t>
  </si>
  <si>
    <t>JERSEY TEE 10106415 01, XXL, BLANC</t>
  </si>
  <si>
    <t>JERSEY TEE 10106415 01, XXXL, BLANC</t>
  </si>
  <si>
    <t>2P TANK, S, BLANC</t>
  </si>
  <si>
    <t>2P TANK, M, BLANC</t>
  </si>
  <si>
    <t>2P TANK, L, BLANC</t>
  </si>
  <si>
    <t>2P TANK, XL, BLANC</t>
  </si>
  <si>
    <t>2P S/S CREW NECK, S, BLANC</t>
  </si>
  <si>
    <t>2P S/S CREW NECK, M, BLANC</t>
  </si>
  <si>
    <t>2P S/S CREW NECK, L, BLANC</t>
  </si>
  <si>
    <t>2P S/S CREW NECK, XL, BLANC</t>
  </si>
  <si>
    <t>2P S/S CREW NECK, S, NOIR</t>
  </si>
  <si>
    <t>2P S/S CREW NECK, M, NOIR</t>
  </si>
  <si>
    <t>2P S/S CREW NECK, L, NOIR</t>
  </si>
  <si>
    <t>2P S/S CREW NECK, XL, NOIR</t>
  </si>
  <si>
    <t>2P S/S V NECK, M, BLANC</t>
  </si>
  <si>
    <t>2P S/S V NECK, L, BLANC</t>
  </si>
  <si>
    <t>2P S/S V NECK, XL, BLANC</t>
  </si>
  <si>
    <t>2P S/S V NECK, S, NOIR</t>
  </si>
  <si>
    <t>2P S/S V NECK, M, NOIR</t>
  </si>
  <si>
    <t>2P S/S V NECK, L, NOIR</t>
  </si>
  <si>
    <t>2P S/S V NECK, XL, NOIR</t>
  </si>
  <si>
    <t>2P S/S V NECK, S, BLANC</t>
  </si>
  <si>
    <t>SS CN CMFIT PPC, M, NOIR</t>
  </si>
  <si>
    <t>SS CN CMFIT PPC, L, NOIR</t>
  </si>
  <si>
    <t>SS CN CMFIT PPC, XL, NOIR</t>
  </si>
  <si>
    <t>SS CN CMFIT PPC, XXL, NOIR</t>
  </si>
  <si>
    <t>SS CN CMFIT PPC, M, GRIS</t>
  </si>
  <si>
    <t>SS CN CMFIT PPC, XL, GRIS</t>
  </si>
  <si>
    <t>SS CN CMFIT PPC, XXL, GRIS</t>
  </si>
  <si>
    <t>SS CN CMFIT PPC, M, INK</t>
  </si>
  <si>
    <t>SS CN CMFIT PPC, L, INK</t>
  </si>
  <si>
    <t>TENNIS</t>
  </si>
  <si>
    <t>Saturn_Lowp_mx 10216105 01, 40</t>
  </si>
  <si>
    <t>Saturn_Lowp_mx 10216105 01, 41</t>
  </si>
  <si>
    <t>Saturn_Lowp_mx 10216105 01, 42</t>
  </si>
  <si>
    <t>Saturn_Lowp_mx 10216105 01, 43</t>
  </si>
  <si>
    <t>Saturn_Lowp_mx 10216105 01, 44</t>
  </si>
  <si>
    <t>TROLLEY</t>
  </si>
  <si>
    <t>Tres Leger International ,Black</t>
  </si>
  <si>
    <t>VALISETTE 4 ROUES BOX, SANS TAILLE, BRUN</t>
  </si>
  <si>
    <t>FAIRVAL Valisette à r, SANS TAILLE, NOIR</t>
  </si>
  <si>
    <t>FAIRVAL Wheeled board, SANS TAILLE, GRIS</t>
  </si>
  <si>
    <t>CONTINENTAL CARRY-ON</t>
  </si>
  <si>
    <t>Valisette à roulettes, TU, NOIR</t>
  </si>
  <si>
    <t>Valisette à roulettes, TU, BRUN</t>
  </si>
  <si>
    <t>Valisette à roulettes, TU, BLEU</t>
  </si>
  <si>
    <t>INTERNATIONAL CARRY-,Black</t>
  </si>
  <si>
    <t>International Carry-On,SILVER</t>
  </si>
  <si>
    <t>COMPACT 4 WHL BRIEF,Black</t>
  </si>
  <si>
    <t>INTL OFFICE 4 WHL C/O,Black</t>
  </si>
  <si>
    <t>INTL DUAL ACCESS 4WHL C/O,Black</t>
  </si>
  <si>
    <t>CONT DUAL ACCESS 4WHL C/O,Black</t>
  </si>
  <si>
    <t>CONT EXP 4 WHL C/O</t>
  </si>
  <si>
    <t>INTL SLIM 4 WHL C/O</t>
  </si>
  <si>
    <t>INTL W/ POCKET C/O</t>
  </si>
  <si>
    <t>INTL FRONT LID 4WHL C/O</t>
  </si>
  <si>
    <t>TROUSSE</t>
  </si>
  <si>
    <t>TROUSSE COSMETIQUE VE, SANS TAILLE, ROSE</t>
  </si>
  <si>
    <t>TROUSSE DE TOILETTE B, SANS TAILLE, BRUN</t>
  </si>
  <si>
    <t>TROUSSE DE TOILETTE B, SANS TAILLE, NOIR</t>
  </si>
  <si>
    <t>TROUSSE DE TOILETTE B, SANS TAILLE, BLEU</t>
  </si>
  <si>
    <t>Trousse Le Pliage, SANS TAILLE, Fusil</t>
  </si>
  <si>
    <t>Trousse Le Pliage, SANS TAILLE, ROUGE</t>
  </si>
  <si>
    <t>Trousse Le Pliage, SANS TAILLE, NAVY</t>
  </si>
  <si>
    <t>Trousse Le Pliage, SANS TAILLE, NOIR</t>
  </si>
  <si>
    <t>Trousse de toilette L, SANS TAILLE, NOIR</t>
  </si>
  <si>
    <t>Trousse/Pochette Le P, SANS TAILLE, KAKI</t>
  </si>
  <si>
    <t>Trousse/Pochette, TU, MARINE</t>
  </si>
  <si>
    <t>RENO KIT,Black</t>
  </si>
  <si>
    <t>SPLIT TRAVEL KIT,Black</t>
  </si>
  <si>
    <t>Trousse/Pochette Noir</t>
  </si>
  <si>
    <t>Trousse/Pochette Fusil</t>
  </si>
  <si>
    <t>Trousse/Pochette Navy</t>
  </si>
  <si>
    <t>RENO KT WITH EXPANSION</t>
  </si>
  <si>
    <t>Résultat global</t>
  </si>
  <si>
    <t>QUE GVA1</t>
  </si>
  <si>
    <t>SAP</t>
  </si>
  <si>
    <t>MARQUE</t>
  </si>
  <si>
    <t>GM</t>
  </si>
  <si>
    <t>SAISON</t>
  </si>
  <si>
    <t>manque ? A jour ?</t>
  </si>
  <si>
    <t>LONGCHAMP</t>
  </si>
  <si>
    <t>JOTT</t>
  </si>
  <si>
    <t>TUMI</t>
  </si>
  <si>
    <t>HUGO BOSS</t>
  </si>
  <si>
    <t>PRL</t>
  </si>
  <si>
    <t>AMERICAN ESSENTIALS INTERNATIO</t>
  </si>
  <si>
    <t>CALVIN KLEIN EUROPE B.V</t>
  </si>
  <si>
    <t>WOLFORD AG</t>
  </si>
  <si>
    <t>SWARO</t>
  </si>
  <si>
    <t>SAFILO</t>
  </si>
  <si>
    <t>KERING</t>
  </si>
  <si>
    <t>MARCHON</t>
  </si>
  <si>
    <t>MARCOLIN</t>
  </si>
  <si>
    <t>MAUIJIM</t>
  </si>
  <si>
    <t>THELIOS</t>
  </si>
  <si>
    <t>SECRID</t>
  </si>
  <si>
    <t>NEW ERA</t>
  </si>
  <si>
    <t>APM</t>
  </si>
  <si>
    <t>Porte-documents Baxi, SANS TAILLE, NOIR</t>
  </si>
  <si>
    <t>Porte-billets/cartes, SANS TAILLE, NOIR</t>
  </si>
  <si>
    <t>Sac porté épaule</t>
  </si>
  <si>
    <t>Porte-documents Noir</t>
  </si>
  <si>
    <t>SAC ORDINATEUR VEAU F, SANS TAILLE, ROSE</t>
  </si>
  <si>
    <t>Etui high-tech Saphir</t>
  </si>
  <si>
    <t>TROUSSE COSMETIQUE VE, SANS TAILLE, NOIR</t>
  </si>
  <si>
    <t>Le Foulonné Coin Purse Black</t>
  </si>
  <si>
    <t>Porte carte Veau foul, SANS TAILLE, ROSE</t>
  </si>
  <si>
    <t>Porte-cartes, TU, MARINE</t>
  </si>
  <si>
    <t>PORTE BILLETS VEAU FO, SANS TAILLE, ROSE</t>
  </si>
  <si>
    <t>PORTE BILLETS VEAU FO, SANS TAILLE, MOKA</t>
  </si>
  <si>
    <t>Wallet Navy</t>
  </si>
  <si>
    <t>PORTEFEUILLE VEAU FOU, SANS TAILLE, MOKA</t>
  </si>
  <si>
    <t>Ceinture homme Veau F, SANS TAILLE, NOIR</t>
  </si>
  <si>
    <t>Cloe manche longue capuch MA, XS, FUSHIA</t>
  </si>
  <si>
    <t>Mat manche longue sans ca B, S, Bleu Roi</t>
  </si>
  <si>
    <t>Cha manche longue sans ca NOIR, L, PLOMB</t>
  </si>
  <si>
    <t>Nico manche longue  capuc B, S, Bleu Roi</t>
  </si>
  <si>
    <t>Nico manche longue  capuc B, M, Bleu Roi</t>
  </si>
  <si>
    <t>MONEY CLIP CARD CASE,Anthracite</t>
  </si>
  <si>
    <t>SHEPPARD DELUXE BFPK,Black</t>
  </si>
  <si>
    <t>HANGING TRAVEL KIT,Black</t>
  </si>
  <si>
    <t>GLOBAL REMOVABLE PASSCASE</t>
  </si>
  <si>
    <t>POCKET BAG SMALL</t>
  </si>
  <si>
    <t>PACKING CUBE</t>
  </si>
  <si>
    <t>MEDIUM FLAT FOLDING PACK</t>
  </si>
  <si>
    <t>LARGE PACKING CUBE</t>
  </si>
  <si>
    <t>BAILEY BUSINESS TOTE</t>
  </si>
  <si>
    <t>HANNOVER SLIM BRIEF</t>
  </si>
  <si>
    <t>LINCOLN BRIEF</t>
  </si>
  <si>
    <t>OLTEN CROSSBODY</t>
  </si>
  <si>
    <t>CARMEL CROSSBODY</t>
  </si>
  <si>
    <t>LARSON BACKPACK</t>
  </si>
  <si>
    <t>BRADNER BACKPACK</t>
  </si>
  <si>
    <t>OSBORN ROLL TOP BACKPACK</t>
  </si>
  <si>
    <t>JANE CONVERTIBLE BACKPACK</t>
  </si>
  <si>
    <t>GREGORY SLING</t>
  </si>
  <si>
    <t>INTL DUAL ACCESS 4WHL C/O</t>
  </si>
  <si>
    <t>T-Shirt RN 3P CO 10145963 01, S, BLANC</t>
  </si>
  <si>
    <t>T-Shirt RN 3P CO 10145963 01, XL, BLANC</t>
  </si>
  <si>
    <t>Brief 3P CO/EL 10146061 01, S, NOIR</t>
  </si>
  <si>
    <t>Trunk 3P CO/EL 10146061 01, S</t>
  </si>
  <si>
    <t>Trunk 3P CO/EL 10146061 01, M</t>
  </si>
  <si>
    <t>Trunk 3P CO/EL 10146061 01, L</t>
  </si>
  <si>
    <t>Trunk 3P CO/EL 10146061 01, XL</t>
  </si>
  <si>
    <t>Trunk 3P CO/EL 10146061 01, XXL</t>
  </si>
  <si>
    <t>HB 2P SL UNI CC NEGRO, 39-40</t>
  </si>
  <si>
    <t>HB 2P SL UNI CC NEGRO, 41-42</t>
  </si>
  <si>
    <t>HB 2P SL UNI CC NEGRO, 43-44</t>
  </si>
  <si>
    <t>HB 2P SL UNI CC NEGRO, 45-46</t>
  </si>
  <si>
    <t>HB 2P SL UNI CC NEGRO, 47-48</t>
  </si>
  <si>
    <t>HB 2P RS SPORT CC BLANCO, 39-42</t>
  </si>
  <si>
    <t>HB 2P RS SPORT CC BLANCO, 43-46</t>
  </si>
  <si>
    <t>HB 2P RS SPORT CC BLANCO, 47-50</t>
  </si>
  <si>
    <t>Jenno 10194293 01, 40, Bleu Roi</t>
  </si>
  <si>
    <t>Jenno 10194293 01, 44, Bleu Roi</t>
  </si>
  <si>
    <t>Signature_4 cc coin 10188022</t>
  </si>
  <si>
    <t>Orca 10135293 02, L, MARINE VENTURA</t>
  </si>
  <si>
    <t>Orca 10135293 02, M, MARINE VENTURA</t>
  </si>
  <si>
    <t>Orca 10135293 02, S, MARINE VENTURA</t>
  </si>
  <si>
    <t>Orca 10135293 02, XL, MARINE VENTURA</t>
  </si>
  <si>
    <t>Orca 10135293 02, XXL, MARINE VENTURA</t>
  </si>
  <si>
    <t>BELTS BUDDY 10182770 01, 105 CM, NOIR</t>
  </si>
  <si>
    <t>BELTS BUDDY 1018277, 85 CM, MARRON FONCE</t>
  </si>
  <si>
    <t>BELTS BUDDY 101827, 105 CM, MARRON FONCE</t>
  </si>
  <si>
    <t>BELTS BUDDY 101827, 115 CM, MARRON FONCE</t>
  </si>
  <si>
    <t>BELTS BARNABIE 10182771 01, 80 CM, NOIR</t>
  </si>
  <si>
    <t>BELTS BARNABIE 10182771 01, 85 CM, NOIR*</t>
  </si>
  <si>
    <t>BELTS BARNABIE 10182771 01, 90 CM, NOIR*</t>
  </si>
  <si>
    <t>BELTS BARNABIE 10182771 01, 95 CM, NOIR*</t>
  </si>
  <si>
    <t>BELTS BARNABIE 10182771 01, 100 CM, NOI*</t>
  </si>
  <si>
    <t>BELTS BARNABIE 10182771 01, 105 CM, NOI*</t>
  </si>
  <si>
    <t>BELTS BARNABIE 10182771 01, 110 CM, NOI*</t>
  </si>
  <si>
    <t>BELTS BARNABIE 10182771 01, 115 CM, NOI*</t>
  </si>
  <si>
    <t>BELTS BARNABIE 1018, 80 CM, MARRON FONCE</t>
  </si>
  <si>
    <t>BELTS BARNABIE 101, 110 CM, MARRON FONCE</t>
  </si>
  <si>
    <t>BELTS BRONDON 10182772 01, 110 CM, NOIR</t>
  </si>
  <si>
    <t>JERSEY PALLAS 10108581 01, XXXL, BLANC</t>
  </si>
  <si>
    <t>JERSEY PALLAS 10108581 01, L, BLEU FONCE</t>
  </si>
  <si>
    <t>JERSEY PALLAS 10108581 01, S, BLEU FONCE</t>
  </si>
  <si>
    <t>Delaware3 10205179 02, 31 32</t>
  </si>
  <si>
    <t>Delaware3 10205179 02, 35 32</t>
  </si>
  <si>
    <t>Delaware3 10205179 02, 33 34</t>
  </si>
  <si>
    <t>Delaware3 10205179 02, 35 34</t>
  </si>
  <si>
    <t>Skiles 02 10195868 01 Open Blue, XXXL</t>
  </si>
  <si>
    <t>Kensington_Derb_bu 10201737 01, 10</t>
  </si>
  <si>
    <t>Mirage_Tenn_bu 10195271 01, 39</t>
  </si>
  <si>
    <t>Mirage_Tenn_bu 10195271 01, 40</t>
  </si>
  <si>
    <t>Mirage_Tenn_bu 10195271 01, 41</t>
  </si>
  <si>
    <t>Mirage_Tenn_bu 10195271 01, 42</t>
  </si>
  <si>
    <t>Mirage_Tenn_bu 10195271 01, 43</t>
  </si>
  <si>
    <t>Mirage_Tenn_bu 10195271 01, 44</t>
  </si>
  <si>
    <t>Mirage_Tenn_bu 10195271 01, 45</t>
  </si>
  <si>
    <t>Mirage_Tenn_bu 10195271 01, 46</t>
  </si>
  <si>
    <t>POLO SS Paddy 10102943, XXL, NOIR*</t>
  </si>
  <si>
    <t>POLO SS Paddy 10102943, XXXL, NOIR*</t>
  </si>
  <si>
    <t>POLO SS Paddy 10102943, XL, BLANC</t>
  </si>
  <si>
    <t>POLO SS Paddy 10102943, XXXL, BLANC</t>
  </si>
  <si>
    <t>POLO SS Paddy 10102943, S, BLEU NUIT</t>
  </si>
  <si>
    <t>POLO SS Paddy 10102943, XXL, BLEU NUIT</t>
  </si>
  <si>
    <t>Jersey Paddy 10102943 01, L, ROUGE</t>
  </si>
  <si>
    <t>JERSEY TEE 10106415 01, XL, NAVY</t>
  </si>
  <si>
    <t>Saturn_Lowp_mx 10216105 01, 39</t>
  </si>
  <si>
    <t>CUSTOM FIT BD PPC GUS SPT, L, BLANC BLEU</t>
  </si>
  <si>
    <t>CORE FIT BD PPC, XXL, BLEU</t>
  </si>
  <si>
    <t>CORE FIT BD PPC, S, BLANC BLEU</t>
  </si>
  <si>
    <t>CORE FIT BD PPC, XXL, BLANC BLEU</t>
  </si>
  <si>
    <t>LS CUSTOM FIT 3BD PPC SPT ID -, S, GRIS</t>
  </si>
  <si>
    <t>LS CUSTOM FIT 3BD PPC SPT ID -, L, GRIS</t>
  </si>
  <si>
    <t>SS KC SLIM FIT POLO PPC, XXL, ROUGE 500</t>
  </si>
  <si>
    <t>BI SWING WB (NEW FIT) W/PP, S, KAKI</t>
  </si>
  <si>
    <t>BI SWING WB (NEW FIT) W/PP, M, KAKI</t>
  </si>
  <si>
    <t>BI SWING WB (NEW FIT) W/PP, XL, KAKI</t>
  </si>
  <si>
    <t>BI SWING WB (NEW FIT) W/PP, XXL, MARINE*</t>
  </si>
  <si>
    <t>SS KC CMFIT POLO PPC, S, MULTICOLORE</t>
  </si>
  <si>
    <t>SS KC CMFIT POLO PPC, S, MARINE</t>
  </si>
  <si>
    <t>SS KC CMFIT POLO PPC, M, MARINE</t>
  </si>
  <si>
    <t>SS KC CMFIT POLO PPC, L, MARINE</t>
  </si>
  <si>
    <t>SS KC CMFIT POLO PPC, XXL, MARINE</t>
  </si>
  <si>
    <t>SS KC CMFIT POLO PPC, S, BLANC</t>
  </si>
  <si>
    <t>SS KC CUSTOM FIT PPC, S, ROYAL</t>
  </si>
  <si>
    <t>SS KC CUSTOM FIT PPC, M, ROYAL</t>
  </si>
  <si>
    <t>SS KC CUSTOM FIT PPC, L, ROYAL</t>
  </si>
  <si>
    <t>SS KC SLIM FIT POLO PPC, XL, MULTICOLORE</t>
  </si>
  <si>
    <t>SS KC SLIM FIT POLO PPC, S, MARINE</t>
  </si>
  <si>
    <t>SS KC SLIM FIT POLO PPC, XL, MARINE</t>
  </si>
  <si>
    <t>SS KC SLIM FIT POLO PPC, S, NOIR</t>
  </si>
  <si>
    <t>SS KC SLIM FIT POLO PPC, XXL, NOIR</t>
  </si>
  <si>
    <t>SS KC SLIM FIT POLO PPC, S, ROYAL</t>
  </si>
  <si>
    <t>SS CN CMFIT PPC, S, NOIR</t>
  </si>
  <si>
    <t>SS CN CMFIT PPC, S, GRIS</t>
  </si>
  <si>
    <t>SS CN CMFIT PPC, L, GRIS</t>
  </si>
  <si>
    <t>SS CN CMFIT PPC, S, INK</t>
  </si>
  <si>
    <t>SS CN CMFIT PPC, XL, INK</t>
  </si>
  <si>
    <t>SS CN CMFIT PPC, XXL, INK</t>
  </si>
  <si>
    <t>Blt Lthr W Dbl Kprs, 32, NOIR*</t>
  </si>
  <si>
    <t>Blt Lthr W Dbl Kprs, 40, NOIR*</t>
  </si>
  <si>
    <t>Blt Lthr W Dbl Kprs</t>
  </si>
  <si>
    <t>Blt Lthr W Dbl Kprs, 32, MARRON</t>
  </si>
  <si>
    <t>Blt Lthr W Dbl Kprs, 42, MARRON*</t>
  </si>
  <si>
    <t>PRL GT Blt Lthr W Plshd Bkl CE, 32, NOIR</t>
  </si>
  <si>
    <t>PRL GT Blt Lthr W Plshd Bkl CE, 40, NOIR</t>
  </si>
  <si>
    <t>PRL GT Blt Lthr W Plshd Bkl CE, 42, NOIR</t>
  </si>
  <si>
    <t>PRL GT Blt Lthr W Plshd Bkl, 32, MARRON</t>
  </si>
  <si>
    <t>PRL GT Blt Lthr W Plshd Bkl, 34, MARRON</t>
  </si>
  <si>
    <t>PRL GT Blt Lthr W Plshd Bkl, 38, MARRON</t>
  </si>
  <si>
    <t>PRL GT Blt Lthr W Plshd Bkl, 42, MARRON</t>
  </si>
  <si>
    <t>EU BILLFOLD, SANS TAILLE, MARRON</t>
  </si>
  <si>
    <t>TRAVELER-SWIM, XS, BLACK, L</t>
  </si>
  <si>
    <t>TRAVELER-SWIM, XS, BLACK, XXL</t>
  </si>
  <si>
    <t>TRAVELER-SWIM, XS, RED, XS</t>
  </si>
  <si>
    <t>TRAVELER-SWIM, XS, RED, S</t>
  </si>
  <si>
    <t>TRAVELER-SWIM, XS, RED, XXL</t>
  </si>
  <si>
    <t>CLASSIC-3 PACK-TRUNK, S, MULTI, S</t>
  </si>
  <si>
    <t>3 PACKS POUCH TRUNKS, S, BLANC</t>
  </si>
  <si>
    <t>3 PACKS POUCH TRUNKS, M, BLANC</t>
  </si>
  <si>
    <t>3 PACKS POUCH TRUNKS, L, BLANC</t>
  </si>
  <si>
    <t>3 PACKS POUCH TRUNKS, XL, BLANC</t>
  </si>
  <si>
    <t>3 PACKS POUCH TRUNKS, XXL, BLANC</t>
  </si>
  <si>
    <t>3P HIP BRIEF, S, BLANC/ROUGE/BLE</t>
  </si>
  <si>
    <t>3P HIP BRIEF, S, NOIR/NOIR/NOIR</t>
  </si>
  <si>
    <t>BIKINI 100, L, BLANC</t>
  </si>
  <si>
    <t>THONG 100, XS, BLANC</t>
  </si>
  <si>
    <t>THONG, 2NT, L</t>
  </si>
  <si>
    <t>WF Pure30 Complete ,black, S</t>
  </si>
  <si>
    <t>Miss W 30 Leg Support Tights, S</t>
  </si>
  <si>
    <t>Miss W 30 Leg Support Tights, M</t>
  </si>
  <si>
    <t>Miss W 30 Leg Support Tights, L</t>
  </si>
  <si>
    <t>Synergy 40 Leg Support Tights, S</t>
  </si>
  <si>
    <t>Synergy 40 Leg Support Tights, M</t>
  </si>
  <si>
    <t>Synergy 40 Leg Support Tights, L</t>
  </si>
  <si>
    <t>Satin Touch 20 Comfort T,black, XL</t>
  </si>
  <si>
    <t>Velvet de Luxe 66 Comfor,black, XS</t>
  </si>
  <si>
    <t>Velvet de Luxe 66 Comfor,black, S</t>
  </si>
  <si>
    <t>Velvet de Luxe 66 Comfor,black, M</t>
  </si>
  <si>
    <t>Velvet de Luxe 66 Comfor,black, L</t>
  </si>
  <si>
    <t>Velvet de Luxe 66 Comfor,black, XL</t>
  </si>
  <si>
    <t>Satin Touch 20 Comfort T,caramel, XS</t>
  </si>
  <si>
    <t>Satin Touch 20 Comfort T,caramel, S</t>
  </si>
  <si>
    <t>Satin Touch 20 Comfort T,caramel, M</t>
  </si>
  <si>
    <t>Satin Touch 20 Comfort T,caramel, L</t>
  </si>
  <si>
    <t>Satin Touch 20 Comfort T,caramel, XL</t>
  </si>
  <si>
    <t>Satin Touch 20 Comfort T,gobi, XS</t>
  </si>
  <si>
    <t>Satin Touch 20 Comfort T,gobi, S</t>
  </si>
  <si>
    <t>Satin Touch 20 Comfort T,gobi, M</t>
  </si>
  <si>
    <t>Satin Touch 20 Comfort T,gobi, L</t>
  </si>
  <si>
    <t>Satin Touch 20 Comfort T,gobi, XL</t>
  </si>
  <si>
    <t>Satin Touch 20 Comfort T,black, XS</t>
  </si>
  <si>
    <t>Satin Touch 20 Comfort T,black, S</t>
  </si>
  <si>
    <t>Satin Touch 20 Comfort T,black, M</t>
  </si>
  <si>
    <t>Satin Touch 20 Comfort T,black, L</t>
  </si>
  <si>
    <t>SWARO RARE:RING SIZE 52 RHS*</t>
  </si>
  <si>
    <t>SWARO RARE:RING SIZE 58 RHS*</t>
  </si>
  <si>
    <t>SWARO VITRINE ATTRACT:RNG S 52 ROUND RHS</t>
  </si>
  <si>
    <t>SWARO VITRINE ATTRACT:RNG S 55 ROUND RHS</t>
  </si>
  <si>
    <t>SWARO VITRINE ATTRACT:RNG S 58 ROUND RHS</t>
  </si>
  <si>
    <t>SWARO VITTORE RING 50 CRY/ROS</t>
  </si>
  <si>
    <t>SWARO VITTORE RING 52 CRY/ROS</t>
  </si>
  <si>
    <t>SWARO VITTORE RING 55 CRY/ROS</t>
  </si>
  <si>
    <t>SWARO VITTORE RING 58 CRY/ROS</t>
  </si>
  <si>
    <t>DUO:RING EVIL EYE 52,DMUL/ROS</t>
  </si>
  <si>
    <t>DUO:RING EVIL EYE 58,DMUL/ROS</t>
  </si>
  <si>
    <t>SUNSHINE:RING MED CZWH/RO,WHITE</t>
  </si>
  <si>
    <t>ATTRACT TRILOGY:RING RND ,CZ White</t>
  </si>
  <si>
    <t>ATTRACT RING RND LIGHT CZWH/CRY/RHS 50</t>
  </si>
  <si>
    <t>ATTRACT RING RND LIGHT CZWH/CRY/RHS 52</t>
  </si>
  <si>
    <t>ATTRACT RING RND LIGHT CZWH/CRY/RHS 55</t>
  </si>
  <si>
    <t>ATTRACT RING RND LIGHT CZWH/CRY/RHS 58</t>
  </si>
  <si>
    <t>ATTRACT RING RND PAVE CZWH/RHS 50</t>
  </si>
  <si>
    <t>SWARO ATTRACT:RING RND CZWH/RHS 60</t>
  </si>
  <si>
    <t>NICE RING SIMPLE CZWH/RHS 58</t>
  </si>
  <si>
    <t>NICE RING SIMPLE CZWH/RHS 60</t>
  </si>
  <si>
    <t>SPARKLING DC RING RND CZWH/RHS 50</t>
  </si>
  <si>
    <t>SPARKLING DC RING RND CZWH/RHS 52</t>
  </si>
  <si>
    <t>SPARKLING DC RING RND CZWH/RHS 55</t>
  </si>
  <si>
    <t>SPARKLING DC RING RND CZWH/RHS 58</t>
  </si>
  <si>
    <t>SPARKLING DC RING RND CZWH/ROS 50</t>
  </si>
  <si>
    <t>SPARKLING DC RING RND CZWH/ROS 52</t>
  </si>
  <si>
    <t>SPARKLING DC RING RND CZWH/ROS 55</t>
  </si>
  <si>
    <t>SPARKLING DC RING RND CZWH/ROS 58</t>
  </si>
  <si>
    <t>SWA SYMBOL RING EVIL EYE DMUL/ROS 50</t>
  </si>
  <si>
    <t>SWA SYMBOL RING MOON DMUL/MIX BIG 50</t>
  </si>
  <si>
    <t>SWA SYMBOL RING MOON DMUL/MIX BIG 58</t>
  </si>
  <si>
    <t>SWARO BELLA BO PERCEES*</t>
  </si>
  <si>
    <t>SWARO BELLA BO PERCEES GSHA*</t>
  </si>
  <si>
    <t>SWARO FIT BO PERCEES CRYSSHA*</t>
  </si>
  <si>
    <t>SWARO V BELLA:PIERCED EARRINGS MINI CRY/</t>
  </si>
  <si>
    <t>SWARO VITR SWAN PE MINI CRY/ROS</t>
  </si>
  <si>
    <t>ICONIC SWAN:PE JCKT JET/CRY/RO</t>
  </si>
  <si>
    <t>GINGER PE CHAIN CRY/ROS</t>
  </si>
  <si>
    <t>LATISHA:PE CRY/ROS,C,Crystal</t>
  </si>
  <si>
    <t>MAGIC:PE ,CZWH/RHS</t>
  </si>
  <si>
    <t>ORIGINALLY:PE SD CRY/CZWH,WHITE</t>
  </si>
  <si>
    <t>ORIGINALLY:PE STUD CRY/CZWH/RHS</t>
  </si>
  <si>
    <t>VINTAGE:PE SD PEAR MONT/RHS</t>
  </si>
  <si>
    <t>VINTAGE:PE SD PEAR VROS/ROS</t>
  </si>
  <si>
    <t>SWARO EMILY BRC SOUPLE*</t>
  </si>
  <si>
    <t>SWARO STONE:ARMREIF MINI CRYSTAL M</t>
  </si>
  <si>
    <t>SWARO VITR DISTINCT BANGLE NRW CRY/PRO M</t>
  </si>
  <si>
    <t>SWARO VITR DISTINCT BANGLE NRW CRY/PRO S</t>
  </si>
  <si>
    <t>SWARO VIT DUO BANGLE EVIL EYE DMUL/MIX M</t>
  </si>
  <si>
    <t>SUBTLE:BRACELET DB CZWH/RHS M</t>
  </si>
  <si>
    <t>SUBTLE:BRACELET DB CZWH/ROS M</t>
  </si>
  <si>
    <t>ANGELIC:BRACELET CRY/ROS M</t>
  </si>
  <si>
    <t>FRESH:BANGLE CRY/RHS M</t>
  </si>
  <si>
    <t>FRESH:BANGLE CRY/ROS M</t>
  </si>
  <si>
    <t>GINGER:BANGLE CRY/RH,Crystal</t>
  </si>
  <si>
    <t>GINGER:BANGLE CRY SI,Crystal Silver Nigh</t>
  </si>
  <si>
    <t>DUO:BANGLE MOON M,JET/CRY/ROS</t>
  </si>
  <si>
    <t>LIFELONG BOW:BANGLE CRY/MIX M</t>
  </si>
  <si>
    <t>SUNSHINE:BRACELET CZWH/RO,WHITE</t>
  </si>
  <si>
    <t>TENNIS:BRACELET RND DLX C,WHITE</t>
  </si>
  <si>
    <t>NORTH:BRACELET OVAL PAVE ,WHITE</t>
  </si>
  <si>
    <t>SPARKLING DC BANGLE ROUND CZFU/CRY/RHS M</t>
  </si>
  <si>
    <t>SPARKLING DC BANGLE ROUND CZWH/CRY/RHS M</t>
  </si>
  <si>
    <t>SWARO STONE:BANGLE MINI SILK/PRO S</t>
  </si>
  <si>
    <t>SWA REMIX STRAND BEE JET/CRY/GOS S</t>
  </si>
  <si>
    <t>SWA REMIX:STRAND SNOWFLAK,CZWH/RHS</t>
  </si>
  <si>
    <t>SWA REMIX STRAND SNOWFLAKE CZWH/ROS M</t>
  </si>
  <si>
    <t>SWARO TACTIC BANGLE THIN PRO M</t>
  </si>
  <si>
    <t>TENNIS DLX BRACELET BDIA/RUS M</t>
  </si>
  <si>
    <t>TENNIS DLX BRACELET CZWH/ROS M</t>
  </si>
  <si>
    <t>SWA REMIX:STRAND EYE DMUL/MIX M</t>
  </si>
  <si>
    <t>SWA REMIX:STRAND FAITH CRY/ROS M</t>
  </si>
  <si>
    <t>SWA REMIX:STRAND HAMSA LMUL/MIX M</t>
  </si>
  <si>
    <t>SWA REMIX:STRAND MP DMUL/RHS M</t>
  </si>
  <si>
    <t>SWA REMIX:STRAND MX2 LMUL/ROS M</t>
  </si>
  <si>
    <t>SWA REMIX:STRAND SPHERE CRY/ROS M</t>
  </si>
  <si>
    <t>SWA REMIX:STRAND CLO,Crystal</t>
  </si>
  <si>
    <t>SWA REMIX:STRAND BEE,Jet Hematite</t>
  </si>
  <si>
    <t>SWA REMIX:STRAND LADYBUG ,LIGHT MULTI</t>
  </si>
  <si>
    <t>SWA REMIX:STRAND POP LMUL,LIGHT MULTI</t>
  </si>
  <si>
    <t>SWARO CREATIVITY:PENDANT CIR C</t>
  </si>
  <si>
    <t>FURTHER:PENDANT SML CRY/RHS</t>
  </si>
  <si>
    <t>FURTHER:PENDANT SML CRY/ROS</t>
  </si>
  <si>
    <t>ICONIC SWAN:PENDANT JET/ROS</t>
  </si>
  <si>
    <t>ICONIC SWAN:PENDANT SML JET/RO</t>
  </si>
  <si>
    <t>SWARO VITR DUO PENDANT EVIL EYE DMUL/MIX</t>
  </si>
  <si>
    <t>GLOWING NECKLACE DMUL/MIX</t>
  </si>
  <si>
    <t>GINGER PENDANT CRY/ROS</t>
  </si>
  <si>
    <t>GINGER PENDANT LAYER CRY/ROS</t>
  </si>
  <si>
    <t>ICONIC SWAN PEND JET HEM/RHS</t>
  </si>
  <si>
    <t>ICONIC SWAN PEND SML HEM/RHS</t>
  </si>
  <si>
    <t>HOLLOW PENDANT MED CRY/RHS</t>
  </si>
  <si>
    <t>HOLLOW PENDANT MED CRY/ROS</t>
  </si>
  <si>
    <t>HOLLOW PENDANT SML CRY/ROS</t>
  </si>
  <si>
    <t>ICONIC SWAN NECKLACE DOUBLE Y JET/ROS</t>
  </si>
  <si>
    <t>FURTHER:PENDANT DOUBLE ,CZWH/CRY/RHS</t>
  </si>
  <si>
    <t>FURTHER:PENDANT DOUBLE,CZWH/CRY/ROS</t>
  </si>
  <si>
    <t>STONE:NECKLACE DOUBLE ,JET/CRY/RHS</t>
  </si>
  <si>
    <t>STONE:NECKLACE DOUBLE ,SILK/CRY/ROS</t>
  </si>
  <si>
    <t>MAGIC:PENDANT ,CZWH/RHS</t>
  </si>
  <si>
    <t>MAGIC:PENDANT,CZWH/ROS</t>
  </si>
  <si>
    <t>DUO:PENDANT EYE ,DMUL/ROS</t>
  </si>
  <si>
    <t>DUO:NECKLACE MOON ,JET/CRY/ROS</t>
  </si>
  <si>
    <t>VINTAGE:SET PEAR ,MONT/RHS</t>
  </si>
  <si>
    <t>LIFELONG BOW:NECKLACE SML CRY/RHS</t>
  </si>
  <si>
    <t>LIFELONG BOW:PENDANT MED ,WHITE</t>
  </si>
  <si>
    <t>SUNSHINE:NECKLACE LNG CZW,WHITE</t>
  </si>
  <si>
    <t>SUNSHINE:NECKLACE SML CZW,WHITE</t>
  </si>
  <si>
    <t>SUNSHINE:PENDANT MED CZWH,WHITE</t>
  </si>
  <si>
    <t>SPARKLING DC:NECKLACE HRT,PINK</t>
  </si>
  <si>
    <t>NORTH:NECKLACE OVAL CZWH/,WHITE</t>
  </si>
  <si>
    <t>ATTRACT NECKLACE SQ CZWH/RHS</t>
  </si>
  <si>
    <t>Originally Y Necklace,White, Rhodium</t>
  </si>
  <si>
    <t>SWA SYMBOL NECKLACE CHARMS LMUL/ROS</t>
  </si>
  <si>
    <t>ORIGINALLY:SET CRY/CZWH/R,WHITE</t>
  </si>
  <si>
    <t>ANGELIC SQUARE:SET LRG CRY/RHS</t>
  </si>
  <si>
    <t>NICE SET CRY/CZWH/RHS</t>
  </si>
  <si>
    <t>CRYSTAL FROST LS BLK/BLK/PRO</t>
  </si>
  <si>
    <t>25TH ANNUAL ORNMT MARIAH ,crystal</t>
  </si>
  <si>
    <t>CLEAN KIT RHOD.JWL 12</t>
  </si>
  <si>
    <t>CA 20060508651QT GREEN</t>
  </si>
  <si>
    <t>CA 20038980756M9 GREY PZ</t>
  </si>
  <si>
    <t>FF 2005280005753 BRW ROSE SF F</t>
  </si>
  <si>
    <t>FF 20083180763MD GREY MS 1/3</t>
  </si>
  <si>
    <t>HUGO BOSS .233253QIL60Y1 .QIL</t>
  </si>
  <si>
    <t>HUGO BOSS .233254QIL58Y1 .QIL</t>
  </si>
  <si>
    <t>HB BOSS0782/S PALL BLCK</t>
  </si>
  <si>
    <t>HUGO BOSS .2338420S457HD .0S4</t>
  </si>
  <si>
    <t>BS 2405261X157NR BROWN GREY</t>
  </si>
  <si>
    <t>BS 20051308655QT GREEN</t>
  </si>
  <si>
    <t>BS 200513AVS55KU BLUE AVIO</t>
  </si>
  <si>
    <t>BS 20052408649QT GREEN</t>
  </si>
  <si>
    <t>BS 20052380755IR GREY BLUE</t>
  </si>
  <si>
    <t>BS 2005160035370 BROWN</t>
  </si>
  <si>
    <t>FF 201049807589O</t>
  </si>
  <si>
    <t>FF 20105335J5853</t>
  </si>
  <si>
    <t>BS 200884EX451QT</t>
  </si>
  <si>
    <t>BS 20085600356M9</t>
  </si>
  <si>
    <t>BS 20086600350M9</t>
  </si>
  <si>
    <t>BOSS 0938/S</t>
  </si>
  <si>
    <t>CARRERA 172/S</t>
  </si>
  <si>
    <t>CARRERA 1013/S</t>
  </si>
  <si>
    <t>FF 0341/S</t>
  </si>
  <si>
    <t>FF 0342/S</t>
  </si>
  <si>
    <t>FF 0356/S</t>
  </si>
  <si>
    <t>FF 0355/S</t>
  </si>
  <si>
    <t>FF 0290/S</t>
  </si>
  <si>
    <t>SUNG SL BOLD 1-002 54</t>
  </si>
  <si>
    <t>GG0062S-011 57 Sunglass</t>
  </si>
  <si>
    <t>SL 28 -002 61 Sunglass</t>
  </si>
  <si>
    <t>GG0340S-006</t>
  </si>
  <si>
    <t>GG0340S-008</t>
  </si>
  <si>
    <t>GG0368S-001</t>
  </si>
  <si>
    <t>GG0394S-004</t>
  </si>
  <si>
    <t>GG0403S-004</t>
  </si>
  <si>
    <t>GG0404S-008</t>
  </si>
  <si>
    <t>GG0418S-001</t>
  </si>
  <si>
    <t>GG0418S-002</t>
  </si>
  <si>
    <t>GG0435S-001</t>
  </si>
  <si>
    <t>GG0437SA-002</t>
  </si>
  <si>
    <t>GG0440S-004</t>
  </si>
  <si>
    <t>GG0471S-001</t>
  </si>
  <si>
    <t>SL 28-037</t>
  </si>
  <si>
    <t>SL M43-002</t>
  </si>
  <si>
    <t>SF165S58 IVORY/GOLD</t>
  </si>
  <si>
    <t>CE133S60 HAVANA BRONZE</t>
  </si>
  <si>
    <t>LC LO612S HAVANA BURGUNDY</t>
  </si>
  <si>
    <t>LC LO613S BROWN/NUDE</t>
  </si>
  <si>
    <t>CE141S GOLD/BLONDE HAVANA</t>
  </si>
  <si>
    <t>CE114ST GOLD/RAINBOW LENS</t>
  </si>
  <si>
    <t>CE739S GREY/LIGHT GREY</t>
  </si>
  <si>
    <t>CE114SD ROSE GOLD</t>
  </si>
  <si>
    <t>SF163S SHINY LIGHT GOLD/BLACK</t>
  </si>
  <si>
    <t>SF893S SOLID BLACK</t>
  </si>
  <si>
    <t>SF174S SHINYDARK GUNMETALBLACK</t>
  </si>
  <si>
    <t>SF901S BROWN GREIGE STONE</t>
  </si>
  <si>
    <t>34707-5625042SF164S042</t>
  </si>
  <si>
    <t>34707-5625286SF164S286</t>
  </si>
  <si>
    <t>CE132S 34832 213</t>
  </si>
  <si>
    <t>CE143S 38114 837</t>
  </si>
  <si>
    <t>CE147S 38412 833</t>
  </si>
  <si>
    <t>CE746S 38414 204</t>
  </si>
  <si>
    <t>SF183S 38655 1</t>
  </si>
  <si>
    <t>SF184S 38698 706</t>
  </si>
  <si>
    <t>SF189S 38897 782</t>
  </si>
  <si>
    <t>SF183S 38655 613</t>
  </si>
  <si>
    <t>LO633S 39162 1</t>
  </si>
  <si>
    <t>CE114SC 39694 838</t>
  </si>
  <si>
    <t>CE150S 39693 823</t>
  </si>
  <si>
    <t>CE750S 39873 749</t>
  </si>
  <si>
    <t>LO112S 39909 770</t>
  </si>
  <si>
    <t>SF197S 39804 69</t>
  </si>
  <si>
    <t>SF198S 39879 717</t>
  </si>
  <si>
    <t>FERRAGAMO SUN SF928S BLACK</t>
  </si>
  <si>
    <t>SF928S 39801 290</t>
  </si>
  <si>
    <t>SUNG FT05745201T</t>
  </si>
  <si>
    <t>RC1025 Metal Sun Glasses</t>
  </si>
  <si>
    <t>RC1031 Metal Sun Glasses</t>
  </si>
  <si>
    <t>RC10545732Z GOLD GRADIENT OR M</t>
  </si>
  <si>
    <t>SUNG RC10695105G</t>
  </si>
  <si>
    <t>SUNG RC10635401B</t>
  </si>
  <si>
    <t>SUNG RC10635452F</t>
  </si>
  <si>
    <t>SUNG RC10606128U</t>
  </si>
  <si>
    <t>FT06055350K</t>
  </si>
  <si>
    <t>FT06235102D</t>
  </si>
  <si>
    <t>FT06066028G</t>
  </si>
  <si>
    <t>RC10835832G</t>
  </si>
  <si>
    <t>RC10786132G</t>
  </si>
  <si>
    <t>RC10765901C</t>
  </si>
  <si>
    <t>RC10815472U</t>
  </si>
  <si>
    <t>RC10815401B</t>
  </si>
  <si>
    <t>FT06795954D</t>
  </si>
  <si>
    <t>FT06735152E</t>
  </si>
  <si>
    <t>FT06576252G</t>
  </si>
  <si>
    <t>RC10886333W</t>
  </si>
  <si>
    <t>RC10886332G</t>
  </si>
  <si>
    <t>RC10946201C</t>
  </si>
  <si>
    <t>RC10946290X</t>
  </si>
  <si>
    <t>RC10916032C</t>
  </si>
  <si>
    <t>RC10916033X</t>
  </si>
  <si>
    <t>RC10955632T</t>
  </si>
  <si>
    <t>RC10955632B</t>
  </si>
  <si>
    <t>RC10975701B</t>
  </si>
  <si>
    <t>RC10985552N</t>
  </si>
  <si>
    <t>MAUI Ho okipa 407-02 G</t>
  </si>
  <si>
    <t>MAUI JIM SunG Banyans H412-10*</t>
  </si>
  <si>
    <t>MAUI Blackwall Gloss Black 422-02</t>
  </si>
  <si>
    <t>MAUI JIM SunG Lighthouse 423-02</t>
  </si>
  <si>
    <t>SunG MAUI Guardrails Neutral grey Silver</t>
  </si>
  <si>
    <t>MAUI JIM HOT SANDS Blue</t>
  </si>
  <si>
    <t>MJHS760-10K MELIKA TORT BN HCL</t>
  </si>
  <si>
    <t>MJ 769-10 CANNA TORT ROSE</t>
  </si>
  <si>
    <t>MJ 740-10CM TAIL SLIDE TORT</t>
  </si>
  <si>
    <t>MAUI STINGRAY 103-10*</t>
  </si>
  <si>
    <t>Tumbleland 770-2M</t>
  </si>
  <si>
    <t>MJ H762-10CM LONGITUDE TORT BZ</t>
  </si>
  <si>
    <t>MJ H546-16 TRITON GD BZ</t>
  </si>
  <si>
    <t>SUNNY DAYS R529-19C</t>
  </si>
  <si>
    <t>SHALLOWS R543-19A</t>
  </si>
  <si>
    <t>MJ B762-11M LONGITUDE GYBLMIR</t>
  </si>
  <si>
    <t>MJ 540-02 MONGOOSE BK GY</t>
  </si>
  <si>
    <t>MJ GS793-02T ALEKONA BLKTORBLK</t>
  </si>
  <si>
    <t>CL4001IN 05F</t>
  </si>
  <si>
    <t>CL4001IN 53G</t>
  </si>
  <si>
    <t>CL4002UN 01B</t>
  </si>
  <si>
    <t>CL4002UN 54D</t>
  </si>
  <si>
    <t>CL4002UN 45F</t>
  </si>
  <si>
    <t>CL4003IN 56A</t>
  </si>
  <si>
    <t>CL4003IN 01A</t>
  </si>
  <si>
    <t>CL4004IN 01D</t>
  </si>
  <si>
    <t>CL4004IN 02D</t>
  </si>
  <si>
    <t>CL40092I 01A</t>
  </si>
  <si>
    <t>CL4005IN 01N</t>
  </si>
  <si>
    <t>Miniwallet Indigo 5-Titanium</t>
  </si>
  <si>
    <t>SILVER EARRING KS,Silver</t>
  </si>
  <si>
    <t>SILVER BANGLE OX</t>
  </si>
  <si>
    <t>SILVER NECKLACE OX</t>
  </si>
  <si>
    <t>ABC</t>
  </si>
  <si>
    <t>ETUI TABLETTE</t>
  </si>
  <si>
    <t>OBJETS DECORATIFS</t>
  </si>
  <si>
    <t>Cumulé2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</si>
</sst>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;;"/>
    <numFmt numFmtId="165" formatCode="#,##0.00;\-#,##0.00;#,##0.00;@"/>
    <numFmt numFmtId="166" formatCode="#,##0;\-#,##0;#,##0;@"/>
    <numFmt numFmtId="167" formatCode="0.000"/>
    <numFmt numFmtId="168" formatCode="0.000%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000000"/>
      <name val="Arial"/>
      <family val="2"/>
    </font>
    <font>
      <sz val="11"/>
      <color theme="1"/>
      <name val="Calibri"/>
      <family val="2"/>
      <scheme val="minor"/>
    </font>
    <font>
      <b/>
      <sz val="8"/>
      <color rgb="FF000000"/>
      <name val="Arial"/>
      <family val="2"/>
    </font>
    <font>
      <sz val="1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C6C4C4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B7CFE8"/>
        <bgColor indexed="64"/>
      </patternFill>
    </fill>
    <fill>
      <patternFill patternType="solid">
        <fgColor rgb="FFC3D6EB"/>
        <bgColor indexed="64"/>
      </patternFill>
    </fill>
    <fill>
      <patternFill patternType="solid">
        <fgColor rgb="FFE9EEF4"/>
        <bgColor indexed="64"/>
      </patternFill>
    </fill>
    <fill>
      <patternFill patternType="solid">
        <fgColor rgb="FFFFF843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AEAEAE"/>
      </left>
      <right style="medium">
        <color rgb="FFAEAEAE"/>
      </right>
      <top style="medium">
        <color rgb="FFAEAEAE"/>
      </top>
      <bottom style="medium">
        <color rgb="FFAEAEAE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AEAEAE"/>
      </left>
      <right/>
      <top style="medium">
        <color rgb="FFAEAEAE"/>
      </top>
      <bottom style="medium">
        <color rgb="FFAEAEAE"/>
      </bottom>
      <diagonal/>
    </border>
    <border>
      <left/>
      <right/>
      <top style="medium">
        <color rgb="FFAEAEAE"/>
      </top>
      <bottom style="medium">
        <color rgb="FFAEAEAE"/>
      </bottom>
      <diagonal/>
    </border>
    <border>
      <left/>
      <right style="medium">
        <color rgb="FFAEAEAE"/>
      </right>
      <top style="medium">
        <color rgb="FFAEAEAE"/>
      </top>
      <bottom style="medium">
        <color rgb="FFAEAEAE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54">
    <xf numFmtId="0" fontId="0" fillId="0" borderId="0" xfId="0"/>
    <xf numFmtId="1" fontId="0" fillId="0" borderId="0" xfId="0" applyNumberFormat="1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right" vertical="center"/>
    </xf>
    <xf numFmtId="49" fontId="4" fillId="3" borderId="0" xfId="0" applyNumberFormat="1" applyFont="1" applyFill="1"/>
    <xf numFmtId="0" fontId="5" fillId="0" borderId="0" xfId="0" applyFont="1"/>
    <xf numFmtId="164" fontId="2" fillId="3" borderId="0" xfId="0" applyNumberFormat="1" applyFont="1" applyFill="1"/>
    <xf numFmtId="49" fontId="2" fillId="3" borderId="0" xfId="0" applyNumberFormat="1" applyFont="1" applyFill="1"/>
    <xf numFmtId="49" fontId="0" fillId="2" borderId="6" xfId="0" applyNumberFormat="1" applyFill="1" applyBorder="1" applyAlignment="1">
      <alignment vertical="center"/>
    </xf>
    <xf numFmtId="49" fontId="0" fillId="2" borderId="7" xfId="0" applyNumberFormat="1" applyFill="1" applyBorder="1" applyAlignment="1">
      <alignment vertical="center"/>
    </xf>
    <xf numFmtId="49" fontId="0" fillId="2" borderId="8" xfId="0" applyNumberFormat="1" applyFill="1" applyBorder="1" applyAlignment="1">
      <alignment vertical="center"/>
    </xf>
    <xf numFmtId="49" fontId="2" fillId="2" borderId="2" xfId="0" applyNumberFormat="1" applyFont="1" applyFill="1" applyBorder="1" applyAlignment="1">
      <alignment horizontal="right" vertical="center"/>
    </xf>
    <xf numFmtId="49" fontId="2" fillId="4" borderId="2" xfId="0" applyNumberFormat="1" applyFont="1" applyFill="1" applyBorder="1" applyAlignment="1">
      <alignment horizontal="left" vertical="top"/>
    </xf>
    <xf numFmtId="49" fontId="2" fillId="5" borderId="2" xfId="0" applyNumberFormat="1" applyFont="1" applyFill="1" applyBorder="1" applyAlignment="1">
      <alignment horizontal="left" vertical="top"/>
    </xf>
    <xf numFmtId="49" fontId="2" fillId="2" borderId="2" xfId="0" applyNumberFormat="1" applyFont="1" applyFill="1" applyBorder="1" applyAlignment="1">
      <alignment horizontal="left" vertical="center"/>
    </xf>
    <xf numFmtId="49" fontId="2" fillId="2" borderId="6" xfId="0" applyNumberFormat="1" applyFont="1" applyFill="1" applyBorder="1" applyAlignment="1">
      <alignment vertical="center"/>
    </xf>
    <xf numFmtId="49" fontId="2" fillId="2" borderId="8" xfId="0" applyNumberFormat="1" applyFont="1" applyFill="1" applyBorder="1" applyAlignment="1">
      <alignment vertical="center"/>
    </xf>
    <xf numFmtId="165" fontId="2" fillId="3" borderId="2" xfId="0" applyNumberFormat="1" applyFont="1" applyFill="1" applyBorder="1" applyAlignment="1">
      <alignment horizontal="right" vertical="center"/>
    </xf>
    <xf numFmtId="166" fontId="2" fillId="3" borderId="2" xfId="0" applyNumberFormat="1" applyFont="1" applyFill="1" applyBorder="1" applyAlignment="1">
      <alignment horizontal="right" vertical="center"/>
    </xf>
    <xf numFmtId="165" fontId="2" fillId="6" borderId="2" xfId="0" applyNumberFormat="1" applyFont="1" applyFill="1" applyBorder="1" applyAlignment="1">
      <alignment horizontal="right" vertical="center"/>
    </xf>
    <xf numFmtId="166" fontId="2" fillId="6" borderId="2" xfId="0" applyNumberFormat="1" applyFont="1" applyFill="1" applyBorder="1" applyAlignment="1">
      <alignment horizontal="right" vertical="center"/>
    </xf>
    <xf numFmtId="49" fontId="2" fillId="7" borderId="6" xfId="0" applyNumberFormat="1" applyFont="1" applyFill="1" applyBorder="1" applyAlignment="1">
      <alignment vertical="center"/>
    </xf>
    <xf numFmtId="49" fontId="2" fillId="7" borderId="7" xfId="0" applyNumberFormat="1" applyFont="1" applyFill="1" applyBorder="1" applyAlignment="1">
      <alignment vertical="center"/>
    </xf>
    <xf numFmtId="49" fontId="2" fillId="7" borderId="8" xfId="0" applyNumberFormat="1" applyFont="1" applyFill="1" applyBorder="1" applyAlignment="1">
      <alignment vertical="center"/>
    </xf>
    <xf numFmtId="165" fontId="2" fillId="7" borderId="2" xfId="0" applyNumberFormat="1" applyFont="1" applyFill="1" applyBorder="1" applyAlignment="1">
      <alignment horizontal="right" vertical="center"/>
    </xf>
    <xf numFmtId="166" fontId="2" fillId="7" borderId="2" xfId="0" applyNumberFormat="1" applyFont="1" applyFill="1" applyBorder="1" applyAlignment="1">
      <alignment horizontal="right" vertical="center"/>
    </xf>
    <xf numFmtId="0" fontId="2" fillId="2" borderId="2" xfId="0" applyNumberFormat="1" applyFont="1" applyFill="1" applyBorder="1" applyAlignment="1">
      <alignment horizontal="left" vertical="center"/>
    </xf>
    <xf numFmtId="1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0" fillId="0" borderId="1" xfId="0" applyBorder="1"/>
    <xf numFmtId="10" fontId="0" fillId="0" borderId="1" xfId="0" applyNumberFormat="1" applyBorder="1"/>
    <xf numFmtId="0" fontId="0" fillId="0" borderId="0" xfId="0" applyNumberFormat="1"/>
    <xf numFmtId="167" fontId="1" fillId="0" borderId="5" xfId="0" applyNumberFormat="1" applyFont="1" applyBorder="1" applyAlignment="1">
      <alignment vertical="center"/>
    </xf>
    <xf numFmtId="167" fontId="0" fillId="0" borderId="0" xfId="0" applyNumberFormat="1"/>
    <xf numFmtId="168" fontId="0" fillId="0" borderId="1" xfId="1" applyNumberFormat="1" applyFont="1" applyBorder="1"/>
    <xf numFmtId="0" fontId="1" fillId="0" borderId="0" xfId="0" applyNumberFormat="1" applyFont="1"/>
    <xf numFmtId="0" fontId="0" fillId="0" borderId="1" xfId="0" applyNumberFormat="1" applyBorder="1"/>
    <xf numFmtId="0" fontId="1" fillId="0" borderId="0" xfId="0" applyNumberFormat="1" applyFont="1" applyAlignment="1">
      <alignment horizontal="center" vertical="center"/>
    </xf>
    <xf numFmtId="0" fontId="1" fillId="0" borderId="4" xfId="0" applyNumberFormat="1" applyFont="1" applyBorder="1" applyAlignment="1">
      <alignment horizontal="right" vertical="center"/>
    </xf>
    <xf numFmtId="0" fontId="0" fillId="0" borderId="3" xfId="0" applyBorder="1"/>
    <xf numFmtId="0" fontId="1" fillId="0" borderId="12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1" fillId="0" borderId="13" xfId="0" applyNumberFormat="1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NumberFormat="1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15">
    <dxf>
      <numFmt numFmtId="14" formatCode="0.00%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4" formatCode="0.00%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4" formatCode="0.00%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0.000%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top style="thin">
          <color indexed="64"/>
        </top>
      </border>
    </dxf>
    <dxf>
      <font>
        <b/>
        <i val="0"/>
      </font>
      <fill>
        <patternFill>
          <bgColor theme="5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Users\huerjo\AppData\Local\Microsoft\Windows\Temporary%20Internet%20Files\Content.Outlook\7XZ4A6FB\BASIC%20SELF%20SERVICE%20AW13_fin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mplate"/>
      <sheetName val="Technical"/>
    </sheetNames>
    <sheetDataSet>
      <sheetData sheetId="0"/>
      <sheetData sheetId="1">
        <row r="30">
          <cell r="L30" t="str">
            <v>AL BADR (JORDAN) (650)</v>
          </cell>
        </row>
        <row r="31">
          <cell r="L31" t="str">
            <v>Wattens (1010)</v>
          </cell>
        </row>
        <row r="32">
          <cell r="L32" t="str">
            <v>Marigot (1160)</v>
          </cell>
        </row>
        <row r="33">
          <cell r="L33" t="str">
            <v>Win Chance (26867)</v>
          </cell>
        </row>
        <row r="34">
          <cell r="L34" t="str">
            <v>Win Cheung (26868)</v>
          </cell>
        </row>
        <row r="35">
          <cell r="L35" t="str">
            <v>Atelier du Soleil (42647)</v>
          </cell>
        </row>
        <row r="36">
          <cell r="L36" t="str">
            <v>Chamilia (88791)</v>
          </cell>
        </row>
        <row r="37">
          <cell r="L37" t="str">
            <v>Hanson (63438)</v>
          </cell>
        </row>
        <row r="38">
          <cell r="L38" t="str">
            <v>Laipe (49209)</v>
          </cell>
        </row>
        <row r="39">
          <cell r="L39" t="str">
            <v>JABLONEX (53243)</v>
          </cell>
        </row>
        <row r="40">
          <cell r="L40" t="str">
            <v>SuperL (62116)</v>
          </cell>
        </row>
        <row r="41">
          <cell r="L41" t="str">
            <v>Syba (63488)</v>
          </cell>
        </row>
        <row r="42">
          <cell r="L42" t="str">
            <v>Eurotime (64874)</v>
          </cell>
        </row>
        <row r="43">
          <cell r="L43" t="str">
            <v>Goldfine (79512)</v>
          </cell>
        </row>
        <row r="44">
          <cell r="L44" t="str">
            <v>Subachi (65461)</v>
          </cell>
        </row>
        <row r="45">
          <cell r="L45" t="str">
            <v>BBA (73620)</v>
          </cell>
        </row>
        <row r="46">
          <cell r="L46" t="str">
            <v>BSA (SUBACHI, SYBA) (44867)</v>
          </cell>
        </row>
        <row r="47">
          <cell r="L47" t="str">
            <v>UAB Crystal Creation (Lithuania) (640)</v>
          </cell>
        </row>
        <row r="48">
          <cell r="L48" t="str">
            <v>Panatronic (53141)</v>
          </cell>
        </row>
        <row r="49">
          <cell r="L49" t="str">
            <v>CALLEGARI (28748)</v>
          </cell>
        </row>
        <row r="50">
          <cell r="L50" t="str">
            <v>LK DESIGN  (82000)</v>
          </cell>
        </row>
        <row r="51">
          <cell r="L51" t="str">
            <v>PACT  (48732)</v>
          </cell>
        </row>
        <row r="52">
          <cell r="L52" t="str">
            <v>Zhejiang Neoglory Jewelry Co., Ltd. (82169)</v>
          </cell>
        </row>
        <row r="53">
          <cell r="L53" t="str">
            <v>CHUNG NAM (73263)</v>
          </cell>
        </row>
        <row r="54">
          <cell r="L54" t="str">
            <v>ANDERSON GmbH (59619)</v>
          </cell>
        </row>
        <row r="55">
          <cell r="L55" t="str">
            <v>WINOX (80812)</v>
          </cell>
        </row>
        <row r="56">
          <cell r="L56" t="str">
            <v>AUREMA (28468)</v>
          </cell>
        </row>
        <row r="57">
          <cell r="L57" t="str">
            <v>NEVA (27312)</v>
          </cell>
        </row>
        <row r="58">
          <cell r="L58" t="str">
            <v>Cross Technology (CT) (73902)</v>
          </cell>
        </row>
        <row r="59">
          <cell r="L59" t="str">
            <v>Mee Ngai Wah (29670)</v>
          </cell>
        </row>
        <row r="60">
          <cell r="L60" t="str">
            <v>ARCO (57618)</v>
          </cell>
        </row>
        <row r="61">
          <cell r="L61" t="str">
            <v>LK Design (82000)</v>
          </cell>
        </row>
        <row r="62">
          <cell r="L62" t="str">
            <v>Gordon C. &amp; Co, Ltd (63591)</v>
          </cell>
        </row>
        <row r="63">
          <cell r="L63" t="str">
            <v>HSLY (81991)</v>
          </cell>
        </row>
        <row r="64">
          <cell r="L64" t="str">
            <v>Jewelry Touch (JT) (97461)</v>
          </cell>
        </row>
        <row r="65">
          <cell r="L65" t="str">
            <v>xx (xx)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A4:M364" totalsRowShown="0" tableBorderDxfId="12">
  <autoFilter ref="A4:M364"/>
  <sortState ref="A5:M364">
    <sortCondition descending="1" ref="I4:I364"/>
  </sortState>
  <tableColumns count="13">
    <tableColumn id="1" name="Groupe marchandise" dataDxfId="11">
      <calculatedColumnFormula>INDEX('global P range list'!D:D,MATCH(Tableau1[[#This Row],[Code SAP]],'global P range list'!A:A,0))</calculatedColumnFormula>
    </tableColumn>
    <tableColumn id="2" name="Marque" dataDxfId="10">
      <calculatedColumnFormula>INDEX('global P range list'!C:C,MATCH(Tableau1[[#This Row],[Code SAP]],'global P range list'!A:A,0))</calculatedColumnFormula>
    </tableColumn>
    <tableColumn id="3" name="Code SAP" dataDxfId="9"/>
    <tableColumn id="4" name="Désignation" dataDxfId="8"/>
    <tableColumn id="5" name="Classe ABC_x000a_ WONE" dataDxfId="7">
      <calculatedColumnFormula>IFERROR(INDEX(CA!G:G,MATCH(Tableau1[[#This Row],[Code SAP]],CA!C:C,0)),0)</calculatedColumnFormula>
    </tableColumn>
    <tableColumn id="6" name="Ventes CA " dataDxfId="6">
      <calculatedColumnFormula>IFERROR(INDEX(CA!H:H,MATCH(Tableau1[[#This Row],[Code SAP]],CA!C:C,0)),0)</calculatedColumnFormula>
    </tableColumn>
    <tableColumn id="7" name="Ventes PCE" dataDxfId="5">
      <calculatedColumnFormula>IFERROR(INDEX(CA!I:I,MATCH(Tableau1[[#This Row],[Code SAP]],CA!C:C,0)),0)</calculatedColumnFormula>
    </tableColumn>
    <tableColumn id="8" name="Valeur" dataDxfId="4">
      <calculatedColumnFormula>IFERROR(Tableau1[[#This Row],[Ventes CA ]]*Tableau1[[#This Row],[Ventes PCE]],0)</calculatedColumnFormula>
    </tableColumn>
    <tableColumn id="9" name="%" dataDxfId="3" dataCellStyle="Pourcentage">
      <calculatedColumnFormula>Tableau1[[#This Row],[Valeur]]/$I$1</calculatedColumnFormula>
    </tableColumn>
    <tableColumn id="10" name="Cumulé" dataDxfId="1">
      <calculatedColumnFormula>IF(ROW(Tableau1[[#This Row],[%]])-ROW(Tableau1[[#Headers],[Cumulé]])=1,Tableau1[[#This Row],[%]],Tableau1[[#This Row],[%]]+OFFSET(Tableau1[[#This Row],[Cumulé]],-1,0))</calculatedColumnFormula>
    </tableColumn>
    <tableColumn id="11" name="Classement" dataDxfId="2">
      <calculatedColumnFormula>1/$L$1</calculatedColumnFormula>
    </tableColumn>
    <tableColumn id="12" name="Cumulé2" dataDxfId="0">
      <calculatedColumnFormula>IF(ROW(Tableau1[[#This Row],[Classement]])-ROW(Tableau1[[#Headers],[Cumulé2]])=1,Tableau1[[#This Row],[Classement]],Tableau1[[#This Row],[Classement]]+OFFSET(Tableau1[[#This Row],[Cumulé2]],-1,0))</calculatedColumnFormula>
    </tableColumn>
    <tableColumn id="13" name="ABC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64"/>
  <sheetViews>
    <sheetView tabSelected="1" workbookViewId="0">
      <selection activeCell="L10" sqref="L10"/>
    </sheetView>
  </sheetViews>
  <sheetFormatPr baseColWidth="10" defaultRowHeight="15" x14ac:dyDescent="0.25"/>
  <cols>
    <col min="1" max="1" width="22.140625" bestFit="1" customWidth="1"/>
    <col min="2" max="2" width="14.5703125" customWidth="1"/>
    <col min="3" max="3" width="13" style="33" bestFit="1" customWidth="1"/>
    <col min="4" max="4" width="43.42578125" bestFit="1" customWidth="1"/>
    <col min="5" max="5" width="10.5703125" bestFit="1" customWidth="1"/>
    <col min="6" max="6" width="12.7109375" customWidth="1"/>
    <col min="7" max="7" width="13.140625" customWidth="1"/>
    <col min="8" max="8" width="10.85546875" style="33"/>
    <col min="9" max="9" width="10.85546875" style="35"/>
    <col min="11" max="11" width="13.42578125" customWidth="1"/>
  </cols>
  <sheetData>
    <row r="1" spans="1:13" ht="23.25" customHeight="1" thickBot="1" x14ac:dyDescent="0.3">
      <c r="H1" s="40" t="s">
        <v>11</v>
      </c>
      <c r="I1" s="34">
        <f>SUM(Tableau1[Valeur])</f>
        <v>937013.55000000179</v>
      </c>
      <c r="J1" s="2"/>
      <c r="K1" s="4" t="s">
        <v>12</v>
      </c>
      <c r="L1" s="5">
        <f>ROWS(Tableau1[Code SAP])</f>
        <v>360</v>
      </c>
    </row>
    <row r="2" spans="1:13" ht="15.75" thickBot="1" x14ac:dyDescent="0.3"/>
    <row r="3" spans="1:13" s="2" customFormat="1" x14ac:dyDescent="0.25">
      <c r="C3" s="37"/>
      <c r="H3" s="51" t="s">
        <v>10</v>
      </c>
      <c r="I3" s="52"/>
      <c r="J3" s="53"/>
      <c r="K3" s="51" t="s">
        <v>9</v>
      </c>
      <c r="L3" s="53"/>
    </row>
    <row r="4" spans="1:13" s="3" customFormat="1" ht="30" x14ac:dyDescent="0.25">
      <c r="A4" s="42" t="s">
        <v>1</v>
      </c>
      <c r="B4" s="43" t="s">
        <v>13</v>
      </c>
      <c r="C4" s="44" t="s">
        <v>2</v>
      </c>
      <c r="D4" s="45" t="s">
        <v>0</v>
      </c>
      <c r="E4" s="43" t="s">
        <v>3</v>
      </c>
      <c r="F4" s="45" t="s">
        <v>4</v>
      </c>
      <c r="G4" s="46" t="s">
        <v>5</v>
      </c>
      <c r="H4" s="47" t="s">
        <v>6</v>
      </c>
      <c r="I4" s="44" t="s">
        <v>7</v>
      </c>
      <c r="J4" s="48" t="s">
        <v>8</v>
      </c>
      <c r="K4" s="49" t="s">
        <v>9</v>
      </c>
      <c r="L4" s="48" t="s">
        <v>1734</v>
      </c>
      <c r="M4" s="50" t="s">
        <v>1731</v>
      </c>
    </row>
    <row r="5" spans="1:13" x14ac:dyDescent="0.25">
      <c r="A5" s="41" t="str">
        <f>INDEX('global P range list'!D:D,MATCH(Tableau1[[#This Row],[Code SAP]],'global P range list'!A:A,0))</f>
        <v>BOUCLE OREILLE</v>
      </c>
      <c r="B5" s="31" t="str">
        <f>INDEX('global P range list'!C:C,MATCH(Tableau1[[#This Row],[Code SAP]],'global P range list'!A:A,0))</f>
        <v>SWARO</v>
      </c>
      <c r="C5" s="38">
        <v>82221</v>
      </c>
      <c r="D5" s="31" t="s">
        <v>94</v>
      </c>
      <c r="E5" s="31" t="str">
        <f>IFERROR(INDEX(CA!G:G,MATCH(Tableau1[[#This Row],[Code SAP]],CA!C:C,0)),0)</f>
        <v>A</v>
      </c>
      <c r="F5" s="31">
        <f>IFERROR(INDEX(CA!H:H,MATCH(Tableau1[[#This Row],[Code SAP]],CA!C:C,0)),0)</f>
        <v>3259.33</v>
      </c>
      <c r="G5" s="31">
        <f>IFERROR(INDEX(CA!I:I,MATCH(Tableau1[[#This Row],[Code SAP]],CA!C:C,0)),0)</f>
        <v>60</v>
      </c>
      <c r="H5" s="38">
        <f>IFERROR(Tableau1[[#This Row],[Ventes CA ]]*Tableau1[[#This Row],[Ventes PCE]],0)</f>
        <v>195559.8</v>
      </c>
      <c r="I5" s="36">
        <f>Tableau1[[#This Row],[Valeur]]/$I$1</f>
        <v>0.20870541306473062</v>
      </c>
      <c r="J5" s="32">
        <f ca="1">IF(ROW(Tableau1[[#This Row],[%]])-ROW(Tableau1[[#Headers],[Cumulé]])=1,Tableau1[[#This Row],[%]],Tableau1[[#This Row],[%]]+OFFSET(Tableau1[[#This Row],[Cumulé]],-1,0))</f>
        <v>0.20870541306473062</v>
      </c>
      <c r="K5" s="32">
        <f t="shared" ref="K5:K68" si="0">1/$L$1</f>
        <v>2.7777777777777779E-3</v>
      </c>
      <c r="L5" s="32">
        <f ca="1">IF(ROW(Tableau1[[#This Row],[Classement]])-ROW(Tableau1[[#Headers],[Cumulé2]])=1,Tableau1[[#This Row],[Classement]],Tableau1[[#This Row],[Classement]]+OFFSET(Tableau1[[#This Row],[Cumulé2]],-1,0))</f>
        <v>2.7777777777777779E-3</v>
      </c>
      <c r="M5" t="s">
        <v>1731</v>
      </c>
    </row>
    <row r="6" spans="1:13" x14ac:dyDescent="0.25">
      <c r="A6" s="41" t="str">
        <f>INDEX('global P range list'!D:D,MATCH(Tableau1[[#This Row],[Code SAP]],'global P range list'!A:A,0))</f>
        <v>BOUCLE OREILLE</v>
      </c>
      <c r="B6" s="31" t="str">
        <f>INDEX('global P range list'!C:C,MATCH(Tableau1[[#This Row],[Code SAP]],'global P range list'!A:A,0))</f>
        <v>SWARO</v>
      </c>
      <c r="C6" s="38">
        <v>100612211</v>
      </c>
      <c r="D6" s="31" t="s">
        <v>110</v>
      </c>
      <c r="E6" s="31" t="str">
        <f>IFERROR(INDEX(CA!G:G,MATCH(Tableau1[[#This Row],[Code SAP]],CA!C:C,0)),0)</f>
        <v>A</v>
      </c>
      <c r="F6" s="31">
        <f>IFERROR(INDEX(CA!H:H,MATCH(Tableau1[[#This Row],[Code SAP]],CA!C:C,0)),0)</f>
        <v>1605.07</v>
      </c>
      <c r="G6" s="31">
        <f>IFERROR(INDEX(CA!I:I,MATCH(Tableau1[[#This Row],[Code SAP]],CA!C:C,0)),0)</f>
        <v>30</v>
      </c>
      <c r="H6" s="38">
        <f>IFERROR(Tableau1[[#This Row],[Ventes CA ]]*Tableau1[[#This Row],[Ventes PCE]],0)</f>
        <v>48152.1</v>
      </c>
      <c r="I6" s="36">
        <f>Tableau1[[#This Row],[Valeur]]/$I$1</f>
        <v>5.1388904674857593E-2</v>
      </c>
      <c r="J6" s="32">
        <f ca="1">IF(ROW(Tableau1[[#This Row],[%]])-ROW(Tableau1[[#Headers],[Cumulé]])=1,Tableau1[[#This Row],[%]],Tableau1[[#This Row],[%]]+OFFSET(Tableau1[[#This Row],[Cumulé]],-1,0))</f>
        <v>0.26009431773958819</v>
      </c>
      <c r="K6" s="32">
        <f t="shared" si="0"/>
        <v>2.7777777777777779E-3</v>
      </c>
      <c r="L6" s="32">
        <f ca="1">IF(ROW(Tableau1[[#This Row],[Classement]])-ROW(Tableau1[[#Headers],[Cumulé2]])=1,Tableau1[[#This Row],[Classement]],Tableau1[[#This Row],[Classement]]+OFFSET(Tableau1[[#This Row],[Cumulé2]],-1,0))</f>
        <v>5.5555555555555558E-3</v>
      </c>
      <c r="M6" t="s">
        <v>1731</v>
      </c>
    </row>
    <row r="7" spans="1:13" x14ac:dyDescent="0.25">
      <c r="A7" s="41" t="str">
        <f>INDEX('global P range list'!D:D,MATCH(Tableau1[[#This Row],[Code SAP]],'global P range list'!A:A,0))</f>
        <v>BOUCLE OREILLE</v>
      </c>
      <c r="B7" s="31" t="str">
        <f>INDEX('global P range list'!C:C,MATCH(Tableau1[[#This Row],[Code SAP]],'global P range list'!A:A,0))</f>
        <v>SWARO</v>
      </c>
      <c r="C7" s="38">
        <v>100726386</v>
      </c>
      <c r="D7" s="31" t="s">
        <v>125</v>
      </c>
      <c r="E7" s="31" t="str">
        <f>IFERROR(INDEX(CA!G:G,MATCH(Tableau1[[#This Row],[Code SAP]],CA!C:C,0)),0)</f>
        <v>A</v>
      </c>
      <c r="F7" s="31">
        <f>IFERROR(INDEX(CA!H:H,MATCH(Tableau1[[#This Row],[Code SAP]],CA!C:C,0)),0)</f>
        <v>1657.6</v>
      </c>
      <c r="G7" s="31">
        <f>IFERROR(INDEX(CA!I:I,MATCH(Tableau1[[#This Row],[Code SAP]],CA!C:C,0)),0)</f>
        <v>23</v>
      </c>
      <c r="H7" s="38">
        <f>IFERROR(Tableau1[[#This Row],[Ventes CA ]]*Tableau1[[#This Row],[Ventes PCE]],0)</f>
        <v>38124.799999999996</v>
      </c>
      <c r="I7" s="36">
        <f>Tableau1[[#This Row],[Valeur]]/$I$1</f>
        <v>4.0687565297214671E-2</v>
      </c>
      <c r="J7" s="32">
        <f ca="1">IF(ROW(Tableau1[[#This Row],[%]])-ROW(Tableau1[[#Headers],[Cumulé]])=1,Tableau1[[#This Row],[%]],Tableau1[[#This Row],[%]]+OFFSET(Tableau1[[#This Row],[Cumulé]],-1,0))</f>
        <v>0.30078188303680287</v>
      </c>
      <c r="K7" s="32">
        <f t="shared" si="0"/>
        <v>2.7777777777777779E-3</v>
      </c>
      <c r="L7" s="32">
        <f ca="1">IF(ROW(Tableau1[[#This Row],[Classement]])-ROW(Tableau1[[#Headers],[Cumulé2]])=1,Tableau1[[#This Row],[Classement]],Tableau1[[#This Row],[Classement]]+OFFSET(Tableau1[[#This Row],[Cumulé2]],-1,0))</f>
        <v>8.3333333333333332E-3</v>
      </c>
      <c r="M7" t="s">
        <v>1731</v>
      </c>
    </row>
    <row r="8" spans="1:13" x14ac:dyDescent="0.25">
      <c r="A8" s="41" t="str">
        <f>INDEX('global P range list'!D:D,MATCH(Tableau1[[#This Row],[Code SAP]],'global P range list'!A:A,0))</f>
        <v>BRACELET</v>
      </c>
      <c r="B8" s="31" t="str">
        <f>INDEX('global P range list'!C:C,MATCH(Tableau1[[#This Row],[Code SAP]],'global P range list'!A:A,0))</f>
        <v>SWARO</v>
      </c>
      <c r="C8" s="38">
        <v>100779594</v>
      </c>
      <c r="D8" s="31" t="s">
        <v>194</v>
      </c>
      <c r="E8" s="31" t="str">
        <f>IFERROR(INDEX(CA!G:G,MATCH(Tableau1[[#This Row],[Code SAP]],CA!C:C,0)),0)</f>
        <v>B</v>
      </c>
      <c r="F8" s="31">
        <f>IFERROR(INDEX(CA!H:H,MATCH(Tableau1[[#This Row],[Code SAP]],CA!C:C,0)),0)</f>
        <v>2586.7800000000002</v>
      </c>
      <c r="G8" s="31">
        <f>IFERROR(INDEX(CA!I:I,MATCH(Tableau1[[#This Row],[Code SAP]],CA!C:C,0)),0)</f>
        <v>14</v>
      </c>
      <c r="H8" s="38">
        <f>IFERROR(Tableau1[[#This Row],[Ventes CA ]]*Tableau1[[#This Row],[Ventes PCE]],0)</f>
        <v>36214.920000000006</v>
      </c>
      <c r="I8" s="36">
        <f>Tableau1[[#This Row],[Valeur]]/$I$1</f>
        <v>3.8649302350003301E-2</v>
      </c>
      <c r="J8" s="32">
        <f ca="1">IF(ROW(Tableau1[[#This Row],[%]])-ROW(Tableau1[[#Headers],[Cumulé]])=1,Tableau1[[#This Row],[%]],Tableau1[[#This Row],[%]]+OFFSET(Tableau1[[#This Row],[Cumulé]],-1,0))</f>
        <v>0.33943118538680617</v>
      </c>
      <c r="K8" s="32">
        <f t="shared" si="0"/>
        <v>2.7777777777777779E-3</v>
      </c>
      <c r="L8" s="32">
        <f ca="1">IF(ROW(Tableau1[[#This Row],[Classement]])-ROW(Tableau1[[#Headers],[Cumulé2]])=1,Tableau1[[#This Row],[Classement]],Tableau1[[#This Row],[Classement]]+OFFSET(Tableau1[[#This Row],[Cumulé2]],-1,0))</f>
        <v>1.1111111111111112E-2</v>
      </c>
      <c r="M8" t="s">
        <v>1731</v>
      </c>
    </row>
    <row r="9" spans="1:13" x14ac:dyDescent="0.25">
      <c r="A9" s="41" t="str">
        <f>INDEX('global P range list'!D:D,MATCH(Tableau1[[#This Row],[Code SAP]],'global P range list'!A:A,0))</f>
        <v>PARURE</v>
      </c>
      <c r="B9" s="31" t="str">
        <f>INDEX('global P range list'!C:C,MATCH(Tableau1[[#This Row],[Code SAP]],'global P range list'!A:A,0))</f>
        <v>SWARO</v>
      </c>
      <c r="C9" s="38">
        <v>100480206</v>
      </c>
      <c r="D9" s="31" t="s">
        <v>764</v>
      </c>
      <c r="E9" s="31" t="str">
        <f>IFERROR(INDEX(CA!G:G,MATCH(Tableau1[[#This Row],[Code SAP]],CA!C:C,0)),0)</f>
        <v>A</v>
      </c>
      <c r="F9" s="31">
        <f>IFERROR(INDEX(CA!H:H,MATCH(Tableau1[[#This Row],[Code SAP]],CA!C:C,0)),0)</f>
        <v>1521.2</v>
      </c>
      <c r="G9" s="31">
        <f>IFERROR(INDEX(CA!I:I,MATCH(Tableau1[[#This Row],[Code SAP]],CA!C:C,0)),0)</f>
        <v>13</v>
      </c>
      <c r="H9" s="38">
        <f>IFERROR(Tableau1[[#This Row],[Ventes CA ]]*Tableau1[[#This Row],[Ventes PCE]],0)</f>
        <v>19775.600000000002</v>
      </c>
      <c r="I9" s="36">
        <f>Tableau1[[#This Row],[Valeur]]/$I$1</f>
        <v>2.1104924256431474E-2</v>
      </c>
      <c r="J9" s="32">
        <f ca="1">IF(ROW(Tableau1[[#This Row],[%]])-ROW(Tableau1[[#Headers],[Cumulé]])=1,Tableau1[[#This Row],[%]],Tableau1[[#This Row],[%]]+OFFSET(Tableau1[[#This Row],[Cumulé]],-1,0))</f>
        <v>0.36053610964323762</v>
      </c>
      <c r="K9" s="32">
        <f t="shared" si="0"/>
        <v>2.7777777777777779E-3</v>
      </c>
      <c r="L9" s="32">
        <f ca="1">IF(ROW(Tableau1[[#This Row],[Classement]])-ROW(Tableau1[[#Headers],[Cumulé2]])=1,Tableau1[[#This Row],[Classement]],Tableau1[[#This Row],[Classement]]+OFFSET(Tableau1[[#This Row],[Cumulé2]],-1,0))</f>
        <v>1.388888888888889E-2</v>
      </c>
      <c r="M9" t="s">
        <v>1731</v>
      </c>
    </row>
    <row r="10" spans="1:13" x14ac:dyDescent="0.25">
      <c r="A10" s="41" t="str">
        <f>INDEX('global P range list'!D:D,MATCH(Tableau1[[#This Row],[Code SAP]],'global P range list'!A:A,0))</f>
        <v>PARURE</v>
      </c>
      <c r="B10" s="31" t="str">
        <f>INDEX('global P range list'!C:C,MATCH(Tableau1[[#This Row],[Code SAP]],'global P range list'!A:A,0))</f>
        <v>SWARO</v>
      </c>
      <c r="C10" s="38">
        <v>100779707</v>
      </c>
      <c r="D10" s="31" t="s">
        <v>760</v>
      </c>
      <c r="E10" s="31" t="str">
        <f>IFERROR(INDEX(CA!G:G,MATCH(Tableau1[[#This Row],[Code SAP]],CA!C:C,0)),0)</f>
        <v>#</v>
      </c>
      <c r="F10" s="31">
        <f>IFERROR(INDEX(CA!H:H,MATCH(Tableau1[[#This Row],[Code SAP]],CA!C:C,0)),0)</f>
        <v>1726.12</v>
      </c>
      <c r="G10" s="31">
        <f>IFERROR(INDEX(CA!I:I,MATCH(Tableau1[[#This Row],[Code SAP]],CA!C:C,0)),0)</f>
        <v>11</v>
      </c>
      <c r="H10" s="38">
        <f>IFERROR(Tableau1[[#This Row],[Ventes CA ]]*Tableau1[[#This Row],[Ventes PCE]],0)</f>
        <v>18987.32</v>
      </c>
      <c r="I10" s="36">
        <f>Tableau1[[#This Row],[Valeur]]/$I$1</f>
        <v>2.0263655739023157E-2</v>
      </c>
      <c r="J10" s="32">
        <f ca="1">IF(ROW(Tableau1[[#This Row],[%]])-ROW(Tableau1[[#Headers],[Cumulé]])=1,Tableau1[[#This Row],[%]],Tableau1[[#This Row],[%]]+OFFSET(Tableau1[[#This Row],[Cumulé]],-1,0))</f>
        <v>0.38079976538226079</v>
      </c>
      <c r="K10" s="32">
        <f t="shared" si="0"/>
        <v>2.7777777777777779E-3</v>
      </c>
      <c r="L10" s="32">
        <f ca="1">IF(ROW(Tableau1[[#This Row],[Classement]])-ROW(Tableau1[[#Headers],[Cumulé2]])=1,Tableau1[[#This Row],[Classement]],Tableau1[[#This Row],[Classement]]+OFFSET(Tableau1[[#This Row],[Cumulé2]],-1,0))</f>
        <v>1.6666666666666666E-2</v>
      </c>
      <c r="M10" t="s">
        <v>1731</v>
      </c>
    </row>
    <row r="11" spans="1:13" x14ac:dyDescent="0.25">
      <c r="A11" s="41" t="str">
        <f>INDEX('global P range list'!D:D,MATCH(Tableau1[[#This Row],[Code SAP]],'global P range list'!A:A,0))</f>
        <v>PARURE</v>
      </c>
      <c r="B11" s="31" t="str">
        <f>INDEX('global P range list'!C:C,MATCH(Tableau1[[#This Row],[Code SAP]],'global P range list'!A:A,0))</f>
        <v>SWARO</v>
      </c>
      <c r="C11" s="38">
        <v>100395316</v>
      </c>
      <c r="D11" s="31" t="s">
        <v>763</v>
      </c>
      <c r="E11" s="31" t="str">
        <f>IFERROR(INDEX(CA!G:G,MATCH(Tableau1[[#This Row],[Code SAP]],CA!C:C,0)),0)</f>
        <v>A</v>
      </c>
      <c r="F11" s="31">
        <f>IFERROR(INDEX(CA!H:H,MATCH(Tableau1[[#This Row],[Code SAP]],CA!C:C,0)),0)</f>
        <v>1437.36</v>
      </c>
      <c r="G11" s="31">
        <f>IFERROR(INDEX(CA!I:I,MATCH(Tableau1[[#This Row],[Code SAP]],CA!C:C,0)),0)</f>
        <v>12</v>
      </c>
      <c r="H11" s="38">
        <f>IFERROR(Tableau1[[#This Row],[Ventes CA ]]*Tableau1[[#This Row],[Ventes PCE]],0)</f>
        <v>17248.32</v>
      </c>
      <c r="I11" s="36">
        <f>Tableau1[[#This Row],[Valeur]]/$I$1</f>
        <v>1.8407759418206885E-2</v>
      </c>
      <c r="J11" s="32">
        <f ca="1">IF(ROW(Tableau1[[#This Row],[%]])-ROW(Tableau1[[#Headers],[Cumulé]])=1,Tableau1[[#This Row],[%]],Tableau1[[#This Row],[%]]+OFFSET(Tableau1[[#This Row],[Cumulé]],-1,0))</f>
        <v>0.39920752480046767</v>
      </c>
      <c r="K11" s="32">
        <f t="shared" si="0"/>
        <v>2.7777777777777779E-3</v>
      </c>
      <c r="L11" s="32">
        <f ca="1">IF(ROW(Tableau1[[#This Row],[Classement]])-ROW(Tableau1[[#Headers],[Cumulé2]])=1,Tableau1[[#This Row],[Classement]],Tableau1[[#This Row],[Classement]]+OFFSET(Tableau1[[#This Row],[Cumulé2]],-1,0))</f>
        <v>1.9444444444444445E-2</v>
      </c>
      <c r="M11" t="s">
        <v>1731</v>
      </c>
    </row>
    <row r="12" spans="1:13" x14ac:dyDescent="0.25">
      <c r="A12" s="41" t="str">
        <f>INDEX('global P range list'!D:D,MATCH(Tableau1[[#This Row],[Code SAP]],'global P range list'!A:A,0))</f>
        <v>COLLIER</v>
      </c>
      <c r="B12" s="31" t="str">
        <f>INDEX('global P range list'!C:C,MATCH(Tableau1[[#This Row],[Code SAP]],'global P range list'!A:A,0))</f>
        <v>SWARO</v>
      </c>
      <c r="C12" s="38">
        <v>100612208</v>
      </c>
      <c r="D12" s="31" t="s">
        <v>475</v>
      </c>
      <c r="E12" s="31" t="str">
        <f>IFERROR(INDEX(CA!G:G,MATCH(Tableau1[[#This Row],[Code SAP]],CA!C:C,0)),0)</f>
        <v>A</v>
      </c>
      <c r="F12" s="31">
        <f>IFERROR(INDEX(CA!H:H,MATCH(Tableau1[[#This Row],[Code SAP]],CA!C:C,0)),0)</f>
        <v>1305.5</v>
      </c>
      <c r="G12" s="31">
        <f>IFERROR(INDEX(CA!I:I,MATCH(Tableau1[[#This Row],[Code SAP]],CA!C:C,0)),0)</f>
        <v>11</v>
      </c>
      <c r="H12" s="38">
        <f>IFERROR(Tableau1[[#This Row],[Ventes CA ]]*Tableau1[[#This Row],[Ventes PCE]],0)</f>
        <v>14360.5</v>
      </c>
      <c r="I12" s="36">
        <f>Tableau1[[#This Row],[Valeur]]/$I$1</f>
        <v>1.5325818927591786E-2</v>
      </c>
      <c r="J12" s="32">
        <f ca="1">IF(ROW(Tableau1[[#This Row],[%]])-ROW(Tableau1[[#Headers],[Cumulé]])=1,Tableau1[[#This Row],[%]],Tableau1[[#This Row],[%]]+OFFSET(Tableau1[[#This Row],[Cumulé]],-1,0))</f>
        <v>0.41453334372805944</v>
      </c>
      <c r="K12" s="32">
        <f t="shared" si="0"/>
        <v>2.7777777777777779E-3</v>
      </c>
      <c r="L12" s="32">
        <f ca="1">IF(ROW(Tableau1[[#This Row],[Classement]])-ROW(Tableau1[[#Headers],[Cumulé2]])=1,Tableau1[[#This Row],[Classement]],Tableau1[[#This Row],[Classement]]+OFFSET(Tableau1[[#This Row],[Cumulé2]],-1,0))</f>
        <v>2.2222222222222223E-2</v>
      </c>
      <c r="M12" t="s">
        <v>1731</v>
      </c>
    </row>
    <row r="13" spans="1:13" x14ac:dyDescent="0.25">
      <c r="A13" s="41" t="str">
        <f>INDEX('global P range list'!D:D,MATCH(Tableau1[[#This Row],[Code SAP]],'global P range list'!A:A,0))</f>
        <v>BOUCLE OREILLE</v>
      </c>
      <c r="B13" s="31" t="str">
        <f>INDEX('global P range list'!C:C,MATCH(Tableau1[[#This Row],[Code SAP]],'global P range list'!A:A,0))</f>
        <v>SWARO</v>
      </c>
      <c r="C13" s="38">
        <v>100837501</v>
      </c>
      <c r="D13" s="31" t="s">
        <v>147</v>
      </c>
      <c r="E13" s="31" t="str">
        <f>IFERROR(INDEX(CA!G:G,MATCH(Tableau1[[#This Row],[Code SAP]],CA!C:C,0)),0)</f>
        <v>A</v>
      </c>
      <c r="F13" s="31">
        <f>IFERROR(INDEX(CA!H:H,MATCH(Tableau1[[#This Row],[Code SAP]],CA!C:C,0)),0)</f>
        <v>1074.32</v>
      </c>
      <c r="G13" s="31">
        <f>IFERROR(INDEX(CA!I:I,MATCH(Tableau1[[#This Row],[Code SAP]],CA!C:C,0)),0)</f>
        <v>13</v>
      </c>
      <c r="H13" s="38">
        <f>IFERROR(Tableau1[[#This Row],[Ventes CA ]]*Tableau1[[#This Row],[Ventes PCE]],0)</f>
        <v>13966.16</v>
      </c>
      <c r="I13" s="36">
        <f>Tableau1[[#This Row],[Valeur]]/$I$1</f>
        <v>1.490497122480243E-2</v>
      </c>
      <c r="J13" s="32">
        <f ca="1">IF(ROW(Tableau1[[#This Row],[%]])-ROW(Tableau1[[#Headers],[Cumulé]])=1,Tableau1[[#This Row],[%]],Tableau1[[#This Row],[%]]+OFFSET(Tableau1[[#This Row],[Cumulé]],-1,0))</f>
        <v>0.42943831495286189</v>
      </c>
      <c r="K13" s="32">
        <f t="shared" si="0"/>
        <v>2.7777777777777779E-3</v>
      </c>
      <c r="L13" s="32">
        <f ca="1">IF(ROW(Tableau1[[#This Row],[Classement]])-ROW(Tableau1[[#Headers],[Cumulé2]])=1,Tableau1[[#This Row],[Classement]],Tableau1[[#This Row],[Classement]]+OFFSET(Tableau1[[#This Row],[Cumulé2]],-1,0))</f>
        <v>2.5000000000000001E-2</v>
      </c>
      <c r="M13" t="s">
        <v>1731</v>
      </c>
    </row>
    <row r="14" spans="1:13" x14ac:dyDescent="0.25">
      <c r="A14" s="41" t="str">
        <f>INDEX('global P range list'!D:D,MATCH(Tableau1[[#This Row],[Code SAP]],'global P range list'!A:A,0))</f>
        <v>BOUCLE OREILLE</v>
      </c>
      <c r="B14" s="31" t="str">
        <f>INDEX('global P range list'!C:C,MATCH(Tableau1[[#This Row],[Code SAP]],'global P range list'!A:A,0))</f>
        <v>SWARO</v>
      </c>
      <c r="C14" s="38">
        <v>100779644</v>
      </c>
      <c r="D14" s="31" t="s">
        <v>131</v>
      </c>
      <c r="E14" s="31" t="str">
        <f>IFERROR(INDEX(CA!G:G,MATCH(Tableau1[[#This Row],[Code SAP]],CA!C:C,0)),0)</f>
        <v>A</v>
      </c>
      <c r="F14" s="31">
        <f>IFERROR(INDEX(CA!H:H,MATCH(Tableau1[[#This Row],[Code SAP]],CA!C:C,0)),0)</f>
        <v>1182.24</v>
      </c>
      <c r="G14" s="31">
        <f>IFERROR(INDEX(CA!I:I,MATCH(Tableau1[[#This Row],[Code SAP]],CA!C:C,0)),0)</f>
        <v>11</v>
      </c>
      <c r="H14" s="38">
        <f>IFERROR(Tableau1[[#This Row],[Ventes CA ]]*Tableau1[[#This Row],[Ventes PCE]],0)</f>
        <v>13004.64</v>
      </c>
      <c r="I14" s="36">
        <f>Tableau1[[#This Row],[Valeur]]/$I$1</f>
        <v>1.3878817440793651E-2</v>
      </c>
      <c r="J14" s="32">
        <f ca="1">IF(ROW(Tableau1[[#This Row],[%]])-ROW(Tableau1[[#Headers],[Cumulé]])=1,Tableau1[[#This Row],[%]],Tableau1[[#This Row],[%]]+OFFSET(Tableau1[[#This Row],[Cumulé]],-1,0))</f>
        <v>0.44331713239365556</v>
      </c>
      <c r="K14" s="32">
        <f t="shared" si="0"/>
        <v>2.7777777777777779E-3</v>
      </c>
      <c r="L14" s="32">
        <f ca="1">IF(ROW(Tableau1[[#This Row],[Classement]])-ROW(Tableau1[[#Headers],[Cumulé2]])=1,Tableau1[[#This Row],[Classement]],Tableau1[[#This Row],[Classement]]+OFFSET(Tableau1[[#This Row],[Cumulé2]],-1,0))</f>
        <v>2.777777777777778E-2</v>
      </c>
      <c r="M14" t="s">
        <v>1731</v>
      </c>
    </row>
    <row r="15" spans="1:13" x14ac:dyDescent="0.25">
      <c r="A15" s="41" t="str">
        <f>INDEX('global P range list'!D:D,MATCH(Tableau1[[#This Row],[Code SAP]],'global P range list'!A:A,0))</f>
        <v>BRACELET</v>
      </c>
      <c r="B15" s="31" t="str">
        <f>INDEX('global P range list'!C:C,MATCH(Tableau1[[#This Row],[Code SAP]],'global P range list'!A:A,0))</f>
        <v>SWARO</v>
      </c>
      <c r="C15" s="38">
        <v>100529206</v>
      </c>
      <c r="D15" s="31" t="s">
        <v>184</v>
      </c>
      <c r="E15" s="31" t="str">
        <f>IFERROR(INDEX(CA!G:G,MATCH(Tableau1[[#This Row],[Code SAP]],CA!C:C,0)),0)</f>
        <v>A</v>
      </c>
      <c r="F15" s="31">
        <f>IFERROR(INDEX(CA!H:H,MATCH(Tableau1[[#This Row],[Code SAP]],CA!C:C,0)),0)</f>
        <v>1412.28</v>
      </c>
      <c r="G15" s="31">
        <f>IFERROR(INDEX(CA!I:I,MATCH(Tableau1[[#This Row],[Code SAP]],CA!C:C,0)),0)</f>
        <v>9</v>
      </c>
      <c r="H15" s="38">
        <f>IFERROR(Tableau1[[#This Row],[Ventes CA ]]*Tableau1[[#This Row],[Ventes PCE]],0)</f>
        <v>12710.52</v>
      </c>
      <c r="I15" s="36">
        <f>Tableau1[[#This Row],[Valeur]]/$I$1</f>
        <v>1.3564926569098149E-2</v>
      </c>
      <c r="J15" s="32">
        <f ca="1">IF(ROW(Tableau1[[#This Row],[%]])-ROW(Tableau1[[#Headers],[Cumulé]])=1,Tableau1[[#This Row],[%]],Tableau1[[#This Row],[%]]+OFFSET(Tableau1[[#This Row],[Cumulé]],-1,0))</f>
        <v>0.45688205896275369</v>
      </c>
      <c r="K15" s="32">
        <f t="shared" si="0"/>
        <v>2.7777777777777779E-3</v>
      </c>
      <c r="L15" s="32">
        <f ca="1">IF(ROW(Tableau1[[#This Row],[Classement]])-ROW(Tableau1[[#Headers],[Cumulé2]])=1,Tableau1[[#This Row],[Classement]],Tableau1[[#This Row],[Classement]]+OFFSET(Tableau1[[#This Row],[Cumulé2]],-1,0))</f>
        <v>3.0555555555555558E-2</v>
      </c>
      <c r="M15" t="s">
        <v>1731</v>
      </c>
    </row>
    <row r="16" spans="1:13" x14ac:dyDescent="0.25">
      <c r="A16" s="41" t="str">
        <f>INDEX('global P range list'!D:D,MATCH(Tableau1[[#This Row],[Code SAP]],'global P range list'!A:A,0))</f>
        <v>BOUCLE OREILLE</v>
      </c>
      <c r="B16" s="31" t="str">
        <f>INDEX('global P range list'!C:C,MATCH(Tableau1[[#This Row],[Code SAP]],'global P range list'!A:A,0))</f>
        <v>SWARO</v>
      </c>
      <c r="C16" s="38">
        <v>100837678</v>
      </c>
      <c r="D16" s="31" t="s">
        <v>152</v>
      </c>
      <c r="E16" s="31" t="str">
        <f>IFERROR(INDEX(CA!G:G,MATCH(Tableau1[[#This Row],[Code SAP]],CA!C:C,0)),0)</f>
        <v>B</v>
      </c>
      <c r="F16" s="31">
        <f>IFERROR(INDEX(CA!H:H,MATCH(Tableau1[[#This Row],[Code SAP]],CA!C:C,0)),0)</f>
        <v>1197.8</v>
      </c>
      <c r="G16" s="31">
        <f>IFERROR(INDEX(CA!I:I,MATCH(Tableau1[[#This Row],[Code SAP]],CA!C:C,0)),0)</f>
        <v>10</v>
      </c>
      <c r="H16" s="38">
        <f>IFERROR(Tableau1[[#This Row],[Ventes CA ]]*Tableau1[[#This Row],[Ventes PCE]],0)</f>
        <v>11978</v>
      </c>
      <c r="I16" s="36">
        <f>Tableau1[[#This Row],[Valeur]]/$I$1</f>
        <v>1.2783166262643669E-2</v>
      </c>
      <c r="J16" s="32">
        <f ca="1">IF(ROW(Tableau1[[#This Row],[%]])-ROW(Tableau1[[#Headers],[Cumulé]])=1,Tableau1[[#This Row],[%]],Tableau1[[#This Row],[%]]+OFFSET(Tableau1[[#This Row],[Cumulé]],-1,0))</f>
        <v>0.46966522522539733</v>
      </c>
      <c r="K16" s="32">
        <f t="shared" si="0"/>
        <v>2.7777777777777779E-3</v>
      </c>
      <c r="L16" s="32">
        <f ca="1">IF(ROW(Tableau1[[#This Row],[Classement]])-ROW(Tableau1[[#Headers],[Cumulé2]])=1,Tableau1[[#This Row],[Classement]],Tableau1[[#This Row],[Classement]]+OFFSET(Tableau1[[#This Row],[Cumulé2]],-1,0))</f>
        <v>3.3333333333333333E-2</v>
      </c>
      <c r="M16" t="s">
        <v>1731</v>
      </c>
    </row>
    <row r="17" spans="1:13" x14ac:dyDescent="0.25">
      <c r="A17" s="41" t="str">
        <f>INDEX('global P range list'!D:D,MATCH(Tableau1[[#This Row],[Code SAP]],'global P range list'!A:A,0))</f>
        <v>COLLIER</v>
      </c>
      <c r="B17" s="31" t="str">
        <f>INDEX('global P range list'!C:C,MATCH(Tableau1[[#This Row],[Code SAP]],'global P range list'!A:A,0))</f>
        <v>SWARO</v>
      </c>
      <c r="C17" s="38">
        <v>100726366</v>
      </c>
      <c r="D17" s="31" t="s">
        <v>482</v>
      </c>
      <c r="E17" s="31" t="str">
        <f>IFERROR(INDEX(CA!G:G,MATCH(Tableau1[[#This Row],[Code SAP]],CA!C:C,0)),0)</f>
        <v>B</v>
      </c>
      <c r="F17" s="31">
        <f>IFERROR(INDEX(CA!H:H,MATCH(Tableau1[[#This Row],[Code SAP]],CA!C:C,0)),0)</f>
        <v>1478.16</v>
      </c>
      <c r="G17" s="31">
        <f>IFERROR(INDEX(CA!I:I,MATCH(Tableau1[[#This Row],[Code SAP]],CA!C:C,0)),0)</f>
        <v>8</v>
      </c>
      <c r="H17" s="38">
        <f>IFERROR(Tableau1[[#This Row],[Ventes CA ]]*Tableau1[[#This Row],[Ventes PCE]],0)</f>
        <v>11825.28</v>
      </c>
      <c r="I17" s="36">
        <f>Tableau1[[#This Row],[Valeur]]/$I$1</f>
        <v>1.262018035918475E-2</v>
      </c>
      <c r="J17" s="32">
        <f ca="1">IF(ROW(Tableau1[[#This Row],[%]])-ROW(Tableau1[[#Headers],[Cumulé]])=1,Tableau1[[#This Row],[%]],Tableau1[[#This Row],[%]]+OFFSET(Tableau1[[#This Row],[Cumulé]],-1,0))</f>
        <v>0.48228540558458211</v>
      </c>
      <c r="K17" s="32">
        <f t="shared" si="0"/>
        <v>2.7777777777777779E-3</v>
      </c>
      <c r="L17" s="32">
        <f ca="1">IF(ROW(Tableau1[[#This Row],[Classement]])-ROW(Tableau1[[#Headers],[Cumulé2]])=1,Tableau1[[#This Row],[Classement]],Tableau1[[#This Row],[Classement]]+OFFSET(Tableau1[[#This Row],[Cumulé2]],-1,0))</f>
        <v>3.6111111111111108E-2</v>
      </c>
      <c r="M17" t="s">
        <v>1731</v>
      </c>
    </row>
    <row r="18" spans="1:13" x14ac:dyDescent="0.25">
      <c r="A18" s="41" t="str">
        <f>INDEX('global P range list'!D:D,MATCH(Tableau1[[#This Row],[Code SAP]],'global P range list'!A:A,0))</f>
        <v>BOUCLE OREILLE</v>
      </c>
      <c r="B18" s="31" t="str">
        <f>INDEX('global P range list'!C:C,MATCH(Tableau1[[#This Row],[Code SAP]],'global P range list'!A:A,0))</f>
        <v>SWARO</v>
      </c>
      <c r="C18" s="38">
        <v>100726184</v>
      </c>
      <c r="D18" s="31" t="s">
        <v>123</v>
      </c>
      <c r="E18" s="31" t="str">
        <f>IFERROR(INDEX(CA!G:G,MATCH(Tableau1[[#This Row],[Code SAP]],CA!C:C,0)),0)</f>
        <v>A</v>
      </c>
      <c r="F18" s="31">
        <f>IFERROR(INDEX(CA!H:H,MATCH(Tableau1[[#This Row],[Code SAP]],CA!C:C,0)),0)</f>
        <v>1011.12</v>
      </c>
      <c r="G18" s="31">
        <f>IFERROR(INDEX(CA!I:I,MATCH(Tableau1[[#This Row],[Code SAP]],CA!C:C,0)),0)</f>
        <v>11</v>
      </c>
      <c r="H18" s="38">
        <f>IFERROR(Tableau1[[#This Row],[Ventes CA ]]*Tableau1[[#This Row],[Ventes PCE]],0)</f>
        <v>11122.32</v>
      </c>
      <c r="I18" s="36">
        <f>Tableau1[[#This Row],[Valeur]]/$I$1</f>
        <v>1.186996708852287E-2</v>
      </c>
      <c r="J18" s="32">
        <f ca="1">IF(ROW(Tableau1[[#This Row],[%]])-ROW(Tableau1[[#Headers],[Cumulé]])=1,Tableau1[[#This Row],[%]],Tableau1[[#This Row],[%]]+OFFSET(Tableau1[[#This Row],[Cumulé]],-1,0))</f>
        <v>0.494155372673105</v>
      </c>
      <c r="K18" s="32">
        <f t="shared" si="0"/>
        <v>2.7777777777777779E-3</v>
      </c>
      <c r="L18" s="32">
        <f ca="1">IF(ROW(Tableau1[[#This Row],[Classement]])-ROW(Tableau1[[#Headers],[Cumulé2]])=1,Tableau1[[#This Row],[Classement]],Tableau1[[#This Row],[Classement]]+OFFSET(Tableau1[[#This Row],[Cumulé2]],-1,0))</f>
        <v>3.8888888888888883E-2</v>
      </c>
      <c r="M18" t="s">
        <v>1731</v>
      </c>
    </row>
    <row r="19" spans="1:13" x14ac:dyDescent="0.25">
      <c r="A19" s="41" t="str">
        <f>INDEX('global P range list'!D:D,MATCH(Tableau1[[#This Row],[Code SAP]],'global P range list'!A:A,0))</f>
        <v>COLLIER</v>
      </c>
      <c r="B19" s="31" t="str">
        <f>INDEX('global P range list'!C:C,MATCH(Tableau1[[#This Row],[Code SAP]],'global P range list'!A:A,0))</f>
        <v>SWARO</v>
      </c>
      <c r="C19" s="38">
        <v>100726362</v>
      </c>
      <c r="D19" s="31" t="s">
        <v>481</v>
      </c>
      <c r="E19" s="31" t="str">
        <f>IFERROR(INDEX(CA!G:G,MATCH(Tableau1[[#This Row],[Code SAP]],CA!C:C,0)),0)</f>
        <v>A</v>
      </c>
      <c r="F19" s="31">
        <f>IFERROR(INDEX(CA!H:H,MATCH(Tableau1[[#This Row],[Code SAP]],CA!C:C,0)),0)</f>
        <v>992.74</v>
      </c>
      <c r="G19" s="31">
        <f>IFERROR(INDEX(CA!I:I,MATCH(Tableau1[[#This Row],[Code SAP]],CA!C:C,0)),0)</f>
        <v>11</v>
      </c>
      <c r="H19" s="38">
        <f>IFERROR(Tableau1[[#This Row],[Ventes CA ]]*Tableau1[[#This Row],[Ventes PCE]],0)</f>
        <v>10920.14</v>
      </c>
      <c r="I19" s="36">
        <f>Tableau1[[#This Row],[Valeur]]/$I$1</f>
        <v>1.1654196462793925E-2</v>
      </c>
      <c r="J19" s="32">
        <f ca="1">IF(ROW(Tableau1[[#This Row],[%]])-ROW(Tableau1[[#Headers],[Cumulé]])=1,Tableau1[[#This Row],[%]],Tableau1[[#This Row],[%]]+OFFSET(Tableau1[[#This Row],[Cumulé]],-1,0))</f>
        <v>0.50580956913589892</v>
      </c>
      <c r="K19" s="32">
        <f t="shared" si="0"/>
        <v>2.7777777777777779E-3</v>
      </c>
      <c r="L19" s="32">
        <f ca="1">IF(ROW(Tableau1[[#This Row],[Classement]])-ROW(Tableau1[[#Headers],[Cumulé2]])=1,Tableau1[[#This Row],[Classement]],Tableau1[[#This Row],[Classement]]+OFFSET(Tableau1[[#This Row],[Cumulé2]],-1,0))</f>
        <v>4.1666666666666657E-2</v>
      </c>
      <c r="M19" t="s">
        <v>1731</v>
      </c>
    </row>
    <row r="20" spans="1:13" x14ac:dyDescent="0.25">
      <c r="A20" s="41" t="str">
        <f>INDEX('global P range list'!D:D,MATCH(Tableau1[[#This Row],[Code SAP]],'global P range list'!A:A,0))</f>
        <v>BAGUE</v>
      </c>
      <c r="B20" s="31" t="str">
        <f>INDEX('global P range list'!C:C,MATCH(Tableau1[[#This Row],[Code SAP]],'global P range list'!A:A,0))</f>
        <v>SWARO</v>
      </c>
      <c r="C20" s="38">
        <v>100612219</v>
      </c>
      <c r="D20" s="31" t="s">
        <v>45</v>
      </c>
      <c r="E20" s="31" t="str">
        <f>IFERROR(INDEX(CA!G:G,MATCH(Tableau1[[#This Row],[Code SAP]],CA!C:C,0)),0)</f>
        <v>A</v>
      </c>
      <c r="F20" s="31">
        <f>IFERROR(INDEX(CA!H:H,MATCH(Tableau1[[#This Row],[Code SAP]],CA!C:C,0)),0)</f>
        <v>856.71</v>
      </c>
      <c r="G20" s="31">
        <f>IFERROR(INDEX(CA!I:I,MATCH(Tableau1[[#This Row],[Code SAP]],CA!C:C,0)),0)</f>
        <v>12</v>
      </c>
      <c r="H20" s="38">
        <f>IFERROR(Tableau1[[#This Row],[Ventes CA ]]*Tableau1[[#This Row],[Ventes PCE]],0)</f>
        <v>10280.52</v>
      </c>
      <c r="I20" s="36">
        <f>Tableau1[[#This Row],[Valeur]]/$I$1</f>
        <v>1.097158093391497E-2</v>
      </c>
      <c r="J20" s="32">
        <f ca="1">IF(ROW(Tableau1[[#This Row],[%]])-ROW(Tableau1[[#Headers],[Cumulé]])=1,Tableau1[[#This Row],[%]],Tableau1[[#This Row],[%]]+OFFSET(Tableau1[[#This Row],[Cumulé]],-1,0))</f>
        <v>0.51678115006981384</v>
      </c>
      <c r="K20" s="32">
        <f t="shared" si="0"/>
        <v>2.7777777777777779E-3</v>
      </c>
      <c r="L20" s="32">
        <f ca="1">IF(ROW(Tableau1[[#This Row],[Classement]])-ROW(Tableau1[[#Headers],[Cumulé2]])=1,Tableau1[[#This Row],[Classement]],Tableau1[[#This Row],[Classement]]+OFFSET(Tableau1[[#This Row],[Cumulé2]],-1,0))</f>
        <v>4.4444444444444432E-2</v>
      </c>
      <c r="M20" t="s">
        <v>1731</v>
      </c>
    </row>
    <row r="21" spans="1:13" x14ac:dyDescent="0.25">
      <c r="A21" s="41" t="str">
        <f>INDEX('global P range list'!D:D,MATCH(Tableau1[[#This Row],[Code SAP]],'global P range list'!A:A,0))</f>
        <v>COLLIER</v>
      </c>
      <c r="B21" s="31" t="str">
        <f>INDEX('global P range list'!C:C,MATCH(Tableau1[[#This Row],[Code SAP]],'global P range list'!A:A,0))</f>
        <v>SWARO</v>
      </c>
      <c r="C21" s="38">
        <v>100462547</v>
      </c>
      <c r="D21" s="31" t="s">
        <v>466</v>
      </c>
      <c r="E21" s="31" t="str">
        <f>IFERROR(INDEX(CA!G:G,MATCH(Tableau1[[#This Row],[Code SAP]],CA!C:C,0)),0)</f>
        <v>A</v>
      </c>
      <c r="F21" s="31">
        <f>IFERROR(INDEX(CA!H:H,MATCH(Tableau1[[#This Row],[Code SAP]],CA!C:C,0)),0)</f>
        <v>910.03</v>
      </c>
      <c r="G21" s="31">
        <f>IFERROR(INDEX(CA!I:I,MATCH(Tableau1[[#This Row],[Code SAP]],CA!C:C,0)),0)</f>
        <v>11</v>
      </c>
      <c r="H21" s="38">
        <f>IFERROR(Tableau1[[#This Row],[Ventes CA ]]*Tableau1[[#This Row],[Ventes PCE]],0)</f>
        <v>10010.33</v>
      </c>
      <c r="I21" s="36">
        <f>Tableau1[[#This Row],[Valeur]]/$I$1</f>
        <v>1.0683228647013675E-2</v>
      </c>
      <c r="J21" s="32">
        <f ca="1">IF(ROW(Tableau1[[#This Row],[%]])-ROW(Tableau1[[#Headers],[Cumulé]])=1,Tableau1[[#This Row],[%]],Tableau1[[#This Row],[%]]+OFFSET(Tableau1[[#This Row],[Cumulé]],-1,0))</f>
        <v>0.5274643787168275</v>
      </c>
      <c r="K21" s="32">
        <f t="shared" si="0"/>
        <v>2.7777777777777779E-3</v>
      </c>
      <c r="L21" s="32">
        <f ca="1">IF(ROW(Tableau1[[#This Row],[Classement]])-ROW(Tableau1[[#Headers],[Cumulé2]])=1,Tableau1[[#This Row],[Classement]],Tableau1[[#This Row],[Classement]]+OFFSET(Tableau1[[#This Row],[Cumulé2]],-1,0))</f>
        <v>4.7222222222222207E-2</v>
      </c>
      <c r="M21" t="s">
        <v>1731</v>
      </c>
    </row>
    <row r="22" spans="1:13" x14ac:dyDescent="0.25">
      <c r="A22" s="41" t="str">
        <f>INDEX('global P range list'!D:D,MATCH(Tableau1[[#This Row],[Code SAP]],'global P range list'!A:A,0))</f>
        <v>BRACELET</v>
      </c>
      <c r="B22" s="31" t="str">
        <f>INDEX('global P range list'!C:C,MATCH(Tableau1[[#This Row],[Code SAP]],'global P range list'!A:A,0))</f>
        <v>SWARO</v>
      </c>
      <c r="C22" s="38">
        <v>100612221</v>
      </c>
      <c r="D22" s="31" t="s">
        <v>186</v>
      </c>
      <c r="E22" s="31" t="str">
        <f>IFERROR(INDEX(CA!G:G,MATCH(Tableau1[[#This Row],[Code SAP]],CA!C:C,0)),0)</f>
        <v>A</v>
      </c>
      <c r="F22" s="31">
        <f>IFERROR(INDEX(CA!H:H,MATCH(Tableau1[[#This Row],[Code SAP]],CA!C:C,0)),0)</f>
        <v>909.04</v>
      </c>
      <c r="G22" s="31">
        <f>IFERROR(INDEX(CA!I:I,MATCH(Tableau1[[#This Row],[Code SAP]],CA!C:C,0)),0)</f>
        <v>11</v>
      </c>
      <c r="H22" s="38">
        <f>IFERROR(Tableau1[[#This Row],[Ventes CA ]]*Tableau1[[#This Row],[Ventes PCE]],0)</f>
        <v>9999.4399999999987</v>
      </c>
      <c r="I22" s="36">
        <f>Tableau1[[#This Row],[Valeur]]/$I$1</f>
        <v>1.0671606616574519E-2</v>
      </c>
      <c r="J22" s="32">
        <f ca="1">IF(ROW(Tableau1[[#This Row],[%]])-ROW(Tableau1[[#Headers],[Cumulé]])=1,Tableau1[[#This Row],[%]],Tableau1[[#This Row],[%]]+OFFSET(Tableau1[[#This Row],[Cumulé]],-1,0))</f>
        <v>0.53813598533340201</v>
      </c>
      <c r="K22" s="32">
        <f t="shared" si="0"/>
        <v>2.7777777777777779E-3</v>
      </c>
      <c r="L22" s="32">
        <f ca="1">IF(ROW(Tableau1[[#This Row],[Classement]])-ROW(Tableau1[[#Headers],[Cumulé2]])=1,Tableau1[[#This Row],[Classement]],Tableau1[[#This Row],[Classement]]+OFFSET(Tableau1[[#This Row],[Cumulé2]],-1,0))</f>
        <v>4.9999999999999982E-2</v>
      </c>
      <c r="M22" t="s">
        <v>1731</v>
      </c>
    </row>
    <row r="23" spans="1:13" x14ac:dyDescent="0.25">
      <c r="A23" s="41" t="str">
        <f>INDEX('global P range list'!D:D,MATCH(Tableau1[[#This Row],[Code SAP]],'global P range list'!A:A,0))</f>
        <v>COLLIER</v>
      </c>
      <c r="B23" s="31" t="str">
        <f>INDEX('global P range list'!C:C,MATCH(Tableau1[[#This Row],[Code SAP]],'global P range list'!A:A,0))</f>
        <v>SWARO</v>
      </c>
      <c r="C23" s="38">
        <v>100612229</v>
      </c>
      <c r="D23" s="31" t="s">
        <v>476</v>
      </c>
      <c r="E23" s="31" t="str">
        <f>IFERROR(INDEX(CA!G:G,MATCH(Tableau1[[#This Row],[Code SAP]],CA!C:C,0)),0)</f>
        <v>A</v>
      </c>
      <c r="F23" s="31">
        <f>IFERROR(INDEX(CA!H:H,MATCH(Tableau1[[#This Row],[Code SAP]],CA!C:C,0)),0)</f>
        <v>884.25</v>
      </c>
      <c r="G23" s="31">
        <f>IFERROR(INDEX(CA!I:I,MATCH(Tableau1[[#This Row],[Code SAP]],CA!C:C,0)),0)</f>
        <v>11</v>
      </c>
      <c r="H23" s="38">
        <f>IFERROR(Tableau1[[#This Row],[Ventes CA ]]*Tableau1[[#This Row],[Ventes PCE]],0)</f>
        <v>9726.75</v>
      </c>
      <c r="I23" s="36">
        <f>Tableau1[[#This Row],[Valeur]]/$I$1</f>
        <v>1.0380586278608224E-2</v>
      </c>
      <c r="J23" s="32">
        <f ca="1">IF(ROW(Tableau1[[#This Row],[%]])-ROW(Tableau1[[#Headers],[Cumulé]])=1,Tableau1[[#This Row],[%]],Tableau1[[#This Row],[%]]+OFFSET(Tableau1[[#This Row],[Cumulé]],-1,0))</f>
        <v>0.54851657161201028</v>
      </c>
      <c r="K23" s="32">
        <f t="shared" si="0"/>
        <v>2.7777777777777779E-3</v>
      </c>
      <c r="L23" s="32">
        <f ca="1">IF(ROW(Tableau1[[#This Row],[Classement]])-ROW(Tableau1[[#Headers],[Cumulé2]])=1,Tableau1[[#This Row],[Classement]],Tableau1[[#This Row],[Classement]]+OFFSET(Tableau1[[#This Row],[Cumulé2]],-1,0))</f>
        <v>5.2777777777777757E-2</v>
      </c>
      <c r="M23" t="s">
        <v>1731</v>
      </c>
    </row>
    <row r="24" spans="1:13" x14ac:dyDescent="0.25">
      <c r="A24" s="41" t="str">
        <f>INDEX('global P range list'!D:D,MATCH(Tableau1[[#This Row],[Code SAP]],'global P range list'!A:A,0))</f>
        <v>BOUCLE OREILLE</v>
      </c>
      <c r="B24" s="31" t="str">
        <f>INDEX('global P range list'!C:C,MATCH(Tableau1[[#This Row],[Code SAP]],'global P range list'!A:A,0))</f>
        <v>SWARO</v>
      </c>
      <c r="C24" s="38">
        <v>100223113</v>
      </c>
      <c r="D24" s="31" t="s">
        <v>97</v>
      </c>
      <c r="E24" s="31" t="str">
        <f>IFERROR(INDEX(CA!G:G,MATCH(Tableau1[[#This Row],[Code SAP]],CA!C:C,0)),0)</f>
        <v>A</v>
      </c>
      <c r="F24" s="31">
        <f>IFERROR(INDEX(CA!H:H,MATCH(Tableau1[[#This Row],[Code SAP]],CA!C:C,0)),0)</f>
        <v>690.14</v>
      </c>
      <c r="G24" s="31">
        <f>IFERROR(INDEX(CA!I:I,MATCH(Tableau1[[#This Row],[Code SAP]],CA!C:C,0)),0)</f>
        <v>13</v>
      </c>
      <c r="H24" s="38">
        <f>IFERROR(Tableau1[[#This Row],[Ventes CA ]]*Tableau1[[#This Row],[Ventes PCE]],0)</f>
        <v>8971.82</v>
      </c>
      <c r="I24" s="36">
        <f>Tableau1[[#This Row],[Valeur]]/$I$1</f>
        <v>9.5749095624070562E-3</v>
      </c>
      <c r="J24" s="32">
        <f ca="1">IF(ROW(Tableau1[[#This Row],[%]])-ROW(Tableau1[[#Headers],[Cumulé]])=1,Tableau1[[#This Row],[%]],Tableau1[[#This Row],[%]]+OFFSET(Tableau1[[#This Row],[Cumulé]],-1,0))</f>
        <v>0.55809148117441731</v>
      </c>
      <c r="K24" s="32">
        <f t="shared" si="0"/>
        <v>2.7777777777777779E-3</v>
      </c>
      <c r="L24" s="32">
        <f ca="1">IF(ROW(Tableau1[[#This Row],[Classement]])-ROW(Tableau1[[#Headers],[Cumulé2]])=1,Tableau1[[#This Row],[Classement]],Tableau1[[#This Row],[Classement]]+OFFSET(Tableau1[[#This Row],[Cumulé2]],-1,0))</f>
        <v>5.5555555555555532E-2</v>
      </c>
      <c r="M24" t="s">
        <v>1731</v>
      </c>
    </row>
    <row r="25" spans="1:13" x14ac:dyDescent="0.25">
      <c r="A25" s="41" t="str">
        <f>INDEX('global P range list'!D:D,MATCH(Tableau1[[#This Row],[Code SAP]],'global P range list'!A:A,0))</f>
        <v>BOUCLE OREILLE</v>
      </c>
      <c r="B25" s="31" t="str">
        <f>INDEX('global P range list'!C:C,MATCH(Tableau1[[#This Row],[Code SAP]],'global P range list'!A:A,0))</f>
        <v>SWARO</v>
      </c>
      <c r="C25" s="38">
        <v>100837674</v>
      </c>
      <c r="D25" s="31" t="s">
        <v>92</v>
      </c>
      <c r="E25" s="31" t="str">
        <f>IFERROR(INDEX(CA!G:G,MATCH(Tableau1[[#This Row],[Code SAP]],CA!C:C,0)),0)</f>
        <v>#</v>
      </c>
      <c r="F25" s="31">
        <f>IFERROR(INDEX(CA!H:H,MATCH(Tableau1[[#This Row],[Code SAP]],CA!C:C,0)),0)</f>
        <v>806.85</v>
      </c>
      <c r="G25" s="31">
        <f>IFERROR(INDEX(CA!I:I,MATCH(Tableau1[[#This Row],[Code SAP]],CA!C:C,0)),0)</f>
        <v>11</v>
      </c>
      <c r="H25" s="38">
        <f>IFERROR(Tableau1[[#This Row],[Ventes CA ]]*Tableau1[[#This Row],[Ventes PCE]],0)</f>
        <v>8875.35</v>
      </c>
      <c r="I25" s="36">
        <f>Tableau1[[#This Row],[Valeur]]/$I$1</f>
        <v>9.4719548079107117E-3</v>
      </c>
      <c r="J25" s="32">
        <f ca="1">IF(ROW(Tableau1[[#This Row],[%]])-ROW(Tableau1[[#Headers],[Cumulé]])=1,Tableau1[[#This Row],[%]],Tableau1[[#This Row],[%]]+OFFSET(Tableau1[[#This Row],[Cumulé]],-1,0))</f>
        <v>0.56756343598232806</v>
      </c>
      <c r="K25" s="32">
        <f t="shared" si="0"/>
        <v>2.7777777777777779E-3</v>
      </c>
      <c r="L25" s="32">
        <f ca="1">IF(ROW(Tableau1[[#This Row],[Classement]])-ROW(Tableau1[[#Headers],[Cumulé2]])=1,Tableau1[[#This Row],[Classement]],Tableau1[[#This Row],[Classement]]+OFFSET(Tableau1[[#This Row],[Cumulé2]],-1,0))</f>
        <v>5.8333333333333307E-2</v>
      </c>
      <c r="M25" t="s">
        <v>1731</v>
      </c>
    </row>
    <row r="26" spans="1:13" x14ac:dyDescent="0.25">
      <c r="A26" s="41" t="str">
        <f>INDEX('global P range list'!D:D,MATCH(Tableau1[[#This Row],[Code SAP]],'global P range list'!A:A,0))</f>
        <v>COLLIER</v>
      </c>
      <c r="B26" s="31" t="str">
        <f>INDEX('global P range list'!C:C,MATCH(Tableau1[[#This Row],[Code SAP]],'global P range list'!A:A,0))</f>
        <v>SWARO</v>
      </c>
      <c r="C26" s="38">
        <v>100837484</v>
      </c>
      <c r="D26" s="31" t="s">
        <v>458</v>
      </c>
      <c r="E26" s="31" t="str">
        <f>IFERROR(INDEX(CA!G:G,MATCH(Tableau1[[#This Row],[Code SAP]],CA!C:C,0)),0)</f>
        <v>#</v>
      </c>
      <c r="F26" s="31">
        <f>IFERROR(INDEX(CA!H:H,MATCH(Tableau1[[#This Row],[Code SAP]],CA!C:C,0)),0)</f>
        <v>1759.5</v>
      </c>
      <c r="G26" s="31">
        <f>IFERROR(INDEX(CA!I:I,MATCH(Tableau1[[#This Row],[Code SAP]],CA!C:C,0)),0)</f>
        <v>5</v>
      </c>
      <c r="H26" s="38">
        <f>IFERROR(Tableau1[[#This Row],[Ventes CA ]]*Tableau1[[#This Row],[Ventes PCE]],0)</f>
        <v>8797.5</v>
      </c>
      <c r="I26" s="36">
        <f>Tableau1[[#This Row],[Valeur]]/$I$1</f>
        <v>9.3888716977465082E-3</v>
      </c>
      <c r="J26" s="32">
        <f ca="1">IF(ROW(Tableau1[[#This Row],[%]])-ROW(Tableau1[[#Headers],[Cumulé]])=1,Tableau1[[#This Row],[%]],Tableau1[[#This Row],[%]]+OFFSET(Tableau1[[#This Row],[Cumulé]],-1,0))</f>
        <v>0.57695230768007455</v>
      </c>
      <c r="K26" s="32">
        <f t="shared" si="0"/>
        <v>2.7777777777777779E-3</v>
      </c>
      <c r="L26" s="32">
        <f ca="1">IF(ROW(Tableau1[[#This Row],[Classement]])-ROW(Tableau1[[#Headers],[Cumulé2]])=1,Tableau1[[#This Row],[Classement]],Tableau1[[#This Row],[Classement]]+OFFSET(Tableau1[[#This Row],[Cumulé2]],-1,0))</f>
        <v>6.1111111111111081E-2</v>
      </c>
      <c r="M26" t="s">
        <v>1731</v>
      </c>
    </row>
    <row r="27" spans="1:13" x14ac:dyDescent="0.25">
      <c r="A27" s="41" t="str">
        <f>INDEX('global P range list'!D:D,MATCH(Tableau1[[#This Row],[Code SAP]],'global P range list'!A:A,0))</f>
        <v>BRACELET</v>
      </c>
      <c r="B27" s="31" t="str">
        <f>INDEX('global P range list'!C:C,MATCH(Tableau1[[#This Row],[Code SAP]],'global P range list'!A:A,0))</f>
        <v>SWARO</v>
      </c>
      <c r="C27" s="38">
        <v>100726389</v>
      </c>
      <c r="D27" s="31" t="s">
        <v>192</v>
      </c>
      <c r="E27" s="31" t="str">
        <f>IFERROR(INDEX(CA!G:G,MATCH(Tableau1[[#This Row],[Code SAP]],CA!C:C,0)),0)</f>
        <v>A</v>
      </c>
      <c r="F27" s="31">
        <f>IFERROR(INDEX(CA!H:H,MATCH(Tableau1[[#This Row],[Code SAP]],CA!C:C,0)),0)</f>
        <v>826.4</v>
      </c>
      <c r="G27" s="31">
        <f>IFERROR(INDEX(CA!I:I,MATCH(Tableau1[[#This Row],[Code SAP]],CA!C:C,0)),0)</f>
        <v>10</v>
      </c>
      <c r="H27" s="38">
        <f>IFERROR(Tableau1[[#This Row],[Ventes CA ]]*Tableau1[[#This Row],[Ventes PCE]],0)</f>
        <v>8264</v>
      </c>
      <c r="I27" s="36">
        <f>Tableau1[[#This Row],[Valeur]]/$I$1</f>
        <v>8.8195096004748102E-3</v>
      </c>
      <c r="J27" s="32">
        <f ca="1">IF(ROW(Tableau1[[#This Row],[%]])-ROW(Tableau1[[#Headers],[Cumulé]])=1,Tableau1[[#This Row],[%]],Tableau1[[#This Row],[%]]+OFFSET(Tableau1[[#This Row],[Cumulé]],-1,0))</f>
        <v>0.58577181728054939</v>
      </c>
      <c r="K27" s="32">
        <f t="shared" si="0"/>
        <v>2.7777777777777779E-3</v>
      </c>
      <c r="L27" s="32">
        <f ca="1">IF(ROW(Tableau1[[#This Row],[Classement]])-ROW(Tableau1[[#Headers],[Cumulé2]])=1,Tableau1[[#This Row],[Classement]],Tableau1[[#This Row],[Classement]]+OFFSET(Tableau1[[#This Row],[Cumulé2]],-1,0))</f>
        <v>6.3888888888888856E-2</v>
      </c>
      <c r="M27" t="s">
        <v>1731</v>
      </c>
    </row>
    <row r="28" spans="1:13" x14ac:dyDescent="0.25">
      <c r="A28" s="41" t="str">
        <f>INDEX('global P range list'!D:D,MATCH(Tableau1[[#This Row],[Code SAP]],'global P range list'!A:A,0))</f>
        <v>BOUCLE OREILLE</v>
      </c>
      <c r="B28" s="31" t="str">
        <f>INDEX('global P range list'!C:C,MATCH(Tableau1[[#This Row],[Code SAP]],'global P range list'!A:A,0))</f>
        <v>SWARO</v>
      </c>
      <c r="C28" s="38">
        <v>100779643</v>
      </c>
      <c r="D28" s="31" t="s">
        <v>84</v>
      </c>
      <c r="E28" s="31" t="str">
        <f>IFERROR(INDEX(CA!G:G,MATCH(Tableau1[[#This Row],[Code SAP]],CA!C:C,0)),0)</f>
        <v>#</v>
      </c>
      <c r="F28" s="31">
        <f>IFERROR(INDEX(CA!H:H,MATCH(Tableau1[[#This Row],[Code SAP]],CA!C:C,0)),0)</f>
        <v>785.08</v>
      </c>
      <c r="G28" s="31">
        <f>IFERROR(INDEX(CA!I:I,MATCH(Tableau1[[#This Row],[Code SAP]],CA!C:C,0)),0)</f>
        <v>10</v>
      </c>
      <c r="H28" s="38">
        <f>IFERROR(Tableau1[[#This Row],[Ventes CA ]]*Tableau1[[#This Row],[Ventes PCE]],0)</f>
        <v>7850.8</v>
      </c>
      <c r="I28" s="36">
        <f>Tableau1[[#This Row],[Valeur]]/$I$1</f>
        <v>8.378534120451071E-3</v>
      </c>
      <c r="J28" s="32">
        <f ca="1">IF(ROW(Tableau1[[#This Row],[%]])-ROW(Tableau1[[#Headers],[Cumulé]])=1,Tableau1[[#This Row],[%]],Tableau1[[#This Row],[%]]+OFFSET(Tableau1[[#This Row],[Cumulé]],-1,0))</f>
        <v>0.59415035140100048</v>
      </c>
      <c r="K28" s="32">
        <f t="shared" si="0"/>
        <v>2.7777777777777779E-3</v>
      </c>
      <c r="L28" s="32">
        <f ca="1">IF(ROW(Tableau1[[#This Row],[Classement]])-ROW(Tableau1[[#Headers],[Cumulé2]])=1,Tableau1[[#This Row],[Classement]],Tableau1[[#This Row],[Classement]]+OFFSET(Tableau1[[#This Row],[Cumulé2]],-1,0))</f>
        <v>6.6666666666666638E-2</v>
      </c>
      <c r="M28" t="s">
        <v>1731</v>
      </c>
    </row>
    <row r="29" spans="1:13" x14ac:dyDescent="0.25">
      <c r="A29" s="41" t="str">
        <f>INDEX('global P range list'!D:D,MATCH(Tableau1[[#This Row],[Code SAP]],'global P range list'!A:A,0))</f>
        <v>COLLIER</v>
      </c>
      <c r="B29" s="31" t="str">
        <f>INDEX('global P range list'!C:C,MATCH(Tableau1[[#This Row],[Code SAP]],'global P range list'!A:A,0))</f>
        <v>SWARO</v>
      </c>
      <c r="C29" s="38">
        <v>100555913</v>
      </c>
      <c r="D29" s="31" t="s">
        <v>472</v>
      </c>
      <c r="E29" s="31" t="str">
        <f>IFERROR(INDEX(CA!G:G,MATCH(Tableau1[[#This Row],[Code SAP]],CA!C:C,0)),0)</f>
        <v>#</v>
      </c>
      <c r="F29" s="31">
        <f>IFERROR(INDEX(CA!H:H,MATCH(Tableau1[[#This Row],[Code SAP]],CA!C:C,0)),0)</f>
        <v>958.24</v>
      </c>
      <c r="G29" s="31">
        <f>IFERROR(INDEX(CA!I:I,MATCH(Tableau1[[#This Row],[Code SAP]],CA!C:C,0)),0)</f>
        <v>8</v>
      </c>
      <c r="H29" s="38">
        <f>IFERROR(Tableau1[[#This Row],[Ventes CA ]]*Tableau1[[#This Row],[Ventes PCE]],0)</f>
        <v>7665.92</v>
      </c>
      <c r="I29" s="36">
        <f>Tableau1[[#This Row],[Valeur]]/$I$1</f>
        <v>8.1812264080919489E-3</v>
      </c>
      <c r="J29" s="32">
        <f ca="1">IF(ROW(Tableau1[[#This Row],[%]])-ROW(Tableau1[[#Headers],[Cumulé]])=1,Tableau1[[#This Row],[%]],Tableau1[[#This Row],[%]]+OFFSET(Tableau1[[#This Row],[Cumulé]],-1,0))</f>
        <v>0.60233157780909241</v>
      </c>
      <c r="K29" s="32">
        <f t="shared" si="0"/>
        <v>2.7777777777777779E-3</v>
      </c>
      <c r="L29" s="32">
        <f ca="1">IF(ROW(Tableau1[[#This Row],[Classement]])-ROW(Tableau1[[#Headers],[Cumulé2]])=1,Tableau1[[#This Row],[Classement]],Tableau1[[#This Row],[Classement]]+OFFSET(Tableau1[[#This Row],[Cumulé2]],-1,0))</f>
        <v>6.944444444444442E-2</v>
      </c>
      <c r="M29" t="s">
        <v>1731</v>
      </c>
    </row>
    <row r="30" spans="1:13" x14ac:dyDescent="0.25">
      <c r="A30" s="41" t="str">
        <f>INDEX('global P range list'!D:D,MATCH(Tableau1[[#This Row],[Code SAP]],'global P range list'!A:A,0))</f>
        <v>COLLIER</v>
      </c>
      <c r="B30" s="31" t="str">
        <f>INDEX('global P range list'!C:C,MATCH(Tableau1[[#This Row],[Code SAP]],'global P range list'!A:A,0))</f>
        <v>SWARO</v>
      </c>
      <c r="C30" s="38">
        <v>100556004</v>
      </c>
      <c r="D30" s="31" t="s">
        <v>473</v>
      </c>
      <c r="E30" s="31" t="str">
        <f>IFERROR(INDEX(CA!G:G,MATCH(Tableau1[[#This Row],[Code SAP]],CA!C:C,0)),0)</f>
        <v>A</v>
      </c>
      <c r="F30" s="31">
        <f>IFERROR(INDEX(CA!H:H,MATCH(Tableau1[[#This Row],[Code SAP]],CA!C:C,0)),0)</f>
        <v>958.24</v>
      </c>
      <c r="G30" s="31">
        <f>IFERROR(INDEX(CA!I:I,MATCH(Tableau1[[#This Row],[Code SAP]],CA!C:C,0)),0)</f>
        <v>8</v>
      </c>
      <c r="H30" s="38">
        <f>IFERROR(Tableau1[[#This Row],[Ventes CA ]]*Tableau1[[#This Row],[Ventes PCE]],0)</f>
        <v>7665.92</v>
      </c>
      <c r="I30" s="36">
        <f>Tableau1[[#This Row],[Valeur]]/$I$1</f>
        <v>8.1812264080919489E-3</v>
      </c>
      <c r="J30" s="32">
        <f ca="1">IF(ROW(Tableau1[[#This Row],[%]])-ROW(Tableau1[[#Headers],[Cumulé]])=1,Tableau1[[#This Row],[%]],Tableau1[[#This Row],[%]]+OFFSET(Tableau1[[#This Row],[Cumulé]],-1,0))</f>
        <v>0.61051280421718435</v>
      </c>
      <c r="K30" s="32">
        <f t="shared" si="0"/>
        <v>2.7777777777777779E-3</v>
      </c>
      <c r="L30" s="32">
        <f ca="1">IF(ROW(Tableau1[[#This Row],[Classement]])-ROW(Tableau1[[#Headers],[Cumulé2]])=1,Tableau1[[#This Row],[Classement]],Tableau1[[#This Row],[Classement]]+OFFSET(Tableau1[[#This Row],[Cumulé2]],-1,0))</f>
        <v>7.2222222222222202E-2</v>
      </c>
      <c r="M30" t="s">
        <v>1731</v>
      </c>
    </row>
    <row r="31" spans="1:13" x14ac:dyDescent="0.25">
      <c r="A31" s="41" t="str">
        <f>INDEX('global P range list'!D:D,MATCH(Tableau1[[#This Row],[Code SAP]],'global P range list'!A:A,0))</f>
        <v>BOUCLE OREILLE</v>
      </c>
      <c r="B31" s="31" t="str">
        <f>INDEX('global P range list'!C:C,MATCH(Tableau1[[#This Row],[Code SAP]],'global P range list'!A:A,0))</f>
        <v>SWARO</v>
      </c>
      <c r="C31" s="38">
        <v>100674256</v>
      </c>
      <c r="D31" s="31" t="s">
        <v>112</v>
      </c>
      <c r="E31" s="31" t="str">
        <f>IFERROR(INDEX(CA!G:G,MATCH(Tableau1[[#This Row],[Code SAP]],CA!C:C,0)),0)</f>
        <v>A</v>
      </c>
      <c r="F31" s="31">
        <f>IFERROR(INDEX(CA!H:H,MATCH(Tableau1[[#This Row],[Code SAP]],CA!C:C,0)),0)</f>
        <v>958.24</v>
      </c>
      <c r="G31" s="31">
        <f>IFERROR(INDEX(CA!I:I,MATCH(Tableau1[[#This Row],[Code SAP]],CA!C:C,0)),0)</f>
        <v>8</v>
      </c>
      <c r="H31" s="38">
        <f>IFERROR(Tableau1[[#This Row],[Ventes CA ]]*Tableau1[[#This Row],[Ventes PCE]],0)</f>
        <v>7665.92</v>
      </c>
      <c r="I31" s="36">
        <f>Tableau1[[#This Row],[Valeur]]/$I$1</f>
        <v>8.1812264080919489E-3</v>
      </c>
      <c r="J31" s="32">
        <f ca="1">IF(ROW(Tableau1[[#This Row],[%]])-ROW(Tableau1[[#Headers],[Cumulé]])=1,Tableau1[[#This Row],[%]],Tableau1[[#This Row],[%]]+OFFSET(Tableau1[[#This Row],[Cumulé]],-1,0))</f>
        <v>0.61869403062527628</v>
      </c>
      <c r="K31" s="32">
        <f t="shared" si="0"/>
        <v>2.7777777777777779E-3</v>
      </c>
      <c r="L31" s="32">
        <f ca="1">IF(ROW(Tableau1[[#This Row],[Classement]])-ROW(Tableau1[[#Headers],[Cumulé2]])=1,Tableau1[[#This Row],[Classement]],Tableau1[[#This Row],[Classement]]+OFFSET(Tableau1[[#This Row],[Cumulé2]],-1,0))</f>
        <v>7.4999999999999983E-2</v>
      </c>
      <c r="M31" t="s">
        <v>1731</v>
      </c>
    </row>
    <row r="32" spans="1:13" x14ac:dyDescent="0.25">
      <c r="A32" s="41" t="str">
        <f>INDEX('global P range list'!D:D,MATCH(Tableau1[[#This Row],[Code SAP]],'global P range list'!A:A,0))</f>
        <v>BOUCLE OREILLE</v>
      </c>
      <c r="B32" s="31" t="str">
        <f>INDEX('global P range list'!C:C,MATCH(Tableau1[[#This Row],[Code SAP]],'global P range list'!A:A,0))</f>
        <v>SWARO</v>
      </c>
      <c r="C32" s="38">
        <v>100612227</v>
      </c>
      <c r="D32" s="31" t="s">
        <v>111</v>
      </c>
      <c r="E32" s="31" t="str">
        <f>IFERROR(INDEX(CA!G:G,MATCH(Tableau1[[#This Row],[Code SAP]],CA!C:C,0)),0)</f>
        <v>A</v>
      </c>
      <c r="F32" s="31">
        <f>IFERROR(INDEX(CA!H:H,MATCH(Tableau1[[#This Row],[Code SAP]],CA!C:C,0)),0)</f>
        <v>883.92</v>
      </c>
      <c r="G32" s="31">
        <f>IFERROR(INDEX(CA!I:I,MATCH(Tableau1[[#This Row],[Code SAP]],CA!C:C,0)),0)</f>
        <v>8</v>
      </c>
      <c r="H32" s="38">
        <f>IFERROR(Tableau1[[#This Row],[Ventes CA ]]*Tableau1[[#This Row],[Ventes PCE]],0)</f>
        <v>7071.36</v>
      </c>
      <c r="I32" s="36">
        <f>Tableau1[[#This Row],[Valeur]]/$I$1</f>
        <v>7.5466998316086106E-3</v>
      </c>
      <c r="J32" s="32">
        <f ca="1">IF(ROW(Tableau1[[#This Row],[%]])-ROW(Tableau1[[#Headers],[Cumulé]])=1,Tableau1[[#This Row],[%]],Tableau1[[#This Row],[%]]+OFFSET(Tableau1[[#This Row],[Cumulé]],-1,0))</f>
        <v>0.62624073045688489</v>
      </c>
      <c r="K32" s="32">
        <f t="shared" si="0"/>
        <v>2.7777777777777779E-3</v>
      </c>
      <c r="L32" s="32">
        <f ca="1">IF(ROW(Tableau1[[#This Row],[Classement]])-ROW(Tableau1[[#Headers],[Cumulé2]])=1,Tableau1[[#This Row],[Classement]],Tableau1[[#This Row],[Classement]]+OFFSET(Tableau1[[#This Row],[Cumulé2]],-1,0))</f>
        <v>7.7777777777777765E-2</v>
      </c>
      <c r="M32" t="s">
        <v>1731</v>
      </c>
    </row>
    <row r="33" spans="1:13" x14ac:dyDescent="0.25">
      <c r="A33" s="41" t="str">
        <f>INDEX('global P range list'!D:D,MATCH(Tableau1[[#This Row],[Code SAP]],'global P range list'!A:A,0))</f>
        <v>BOUCLE OREILLE</v>
      </c>
      <c r="B33" s="31" t="str">
        <f>INDEX('global P range list'!C:C,MATCH(Tableau1[[#This Row],[Code SAP]],'global P range list'!A:A,0))</f>
        <v>SWARO</v>
      </c>
      <c r="C33" s="38">
        <v>100837685</v>
      </c>
      <c r="D33" s="31" t="s">
        <v>153</v>
      </c>
      <c r="E33" s="31" t="str">
        <f>IFERROR(INDEX(CA!G:G,MATCH(Tableau1[[#This Row],[Code SAP]],CA!C:C,0)),0)</f>
        <v>B</v>
      </c>
      <c r="F33" s="31">
        <f>IFERROR(INDEX(CA!H:H,MATCH(Tableau1[[#This Row],[Code SAP]],CA!C:C,0)),0)</f>
        <v>883.92</v>
      </c>
      <c r="G33" s="31">
        <f>IFERROR(INDEX(CA!I:I,MATCH(Tableau1[[#This Row],[Code SAP]],CA!C:C,0)),0)</f>
        <v>8</v>
      </c>
      <c r="H33" s="38">
        <f>IFERROR(Tableau1[[#This Row],[Ventes CA ]]*Tableau1[[#This Row],[Ventes PCE]],0)</f>
        <v>7071.36</v>
      </c>
      <c r="I33" s="36">
        <f>Tableau1[[#This Row],[Valeur]]/$I$1</f>
        <v>7.5466998316086106E-3</v>
      </c>
      <c r="J33" s="32">
        <f ca="1">IF(ROW(Tableau1[[#This Row],[%]])-ROW(Tableau1[[#Headers],[Cumulé]])=1,Tableau1[[#This Row],[%]],Tableau1[[#This Row],[%]]+OFFSET(Tableau1[[#This Row],[Cumulé]],-1,0))</f>
        <v>0.63378743028849349</v>
      </c>
      <c r="K33" s="32">
        <f t="shared" si="0"/>
        <v>2.7777777777777779E-3</v>
      </c>
      <c r="L33" s="32">
        <f ca="1">IF(ROW(Tableau1[[#This Row],[Classement]])-ROW(Tableau1[[#Headers],[Cumulé2]])=1,Tableau1[[#This Row],[Classement]],Tableau1[[#This Row],[Classement]]+OFFSET(Tableau1[[#This Row],[Cumulé2]],-1,0))</f>
        <v>8.0555555555555547E-2</v>
      </c>
      <c r="M33" t="s">
        <v>1731</v>
      </c>
    </row>
    <row r="34" spans="1:13" x14ac:dyDescent="0.25">
      <c r="A34" s="41" t="str">
        <f>INDEX('global P range list'!D:D,MATCH(Tableau1[[#This Row],[Code SAP]],'global P range list'!A:A,0))</f>
        <v>BRACELET</v>
      </c>
      <c r="B34" s="31" t="str">
        <f>INDEX('global P range list'!C:C,MATCH(Tableau1[[#This Row],[Code SAP]],'global P range list'!A:A,0))</f>
        <v>SWARO</v>
      </c>
      <c r="C34" s="38">
        <v>100059990</v>
      </c>
      <c r="D34" s="31" t="s">
        <v>178</v>
      </c>
      <c r="E34" s="31" t="str">
        <f>IFERROR(INDEX(CA!G:G,MATCH(Tableau1[[#This Row],[Code SAP]],CA!C:C,0)),0)</f>
        <v>A</v>
      </c>
      <c r="F34" s="31">
        <f>IFERROR(INDEX(CA!H:H,MATCH(Tableau1[[#This Row],[Code SAP]],CA!C:C,0)),0)</f>
        <v>883.92</v>
      </c>
      <c r="G34" s="31">
        <f>IFERROR(INDEX(CA!I:I,MATCH(Tableau1[[#This Row],[Code SAP]],CA!C:C,0)),0)</f>
        <v>8</v>
      </c>
      <c r="H34" s="38">
        <f>IFERROR(Tableau1[[#This Row],[Ventes CA ]]*Tableau1[[#This Row],[Ventes PCE]],0)</f>
        <v>7071.36</v>
      </c>
      <c r="I34" s="36">
        <f>Tableau1[[#This Row],[Valeur]]/$I$1</f>
        <v>7.5466998316086106E-3</v>
      </c>
      <c r="J34" s="32">
        <f ca="1">IF(ROW(Tableau1[[#This Row],[%]])-ROW(Tableau1[[#Headers],[Cumulé]])=1,Tableau1[[#This Row],[%]],Tableau1[[#This Row],[%]]+OFFSET(Tableau1[[#This Row],[Cumulé]],-1,0))</f>
        <v>0.6413341301201021</v>
      </c>
      <c r="K34" s="32">
        <f t="shared" si="0"/>
        <v>2.7777777777777779E-3</v>
      </c>
      <c r="L34" s="32">
        <f ca="1">IF(ROW(Tableau1[[#This Row],[Classement]])-ROW(Tableau1[[#Headers],[Cumulé2]])=1,Tableau1[[#This Row],[Classement]],Tableau1[[#This Row],[Classement]]+OFFSET(Tableau1[[#This Row],[Cumulé2]],-1,0))</f>
        <v>8.3333333333333329E-2</v>
      </c>
      <c r="M34" t="s">
        <v>1731</v>
      </c>
    </row>
    <row r="35" spans="1:13" x14ac:dyDescent="0.25">
      <c r="A35" s="41" t="str">
        <f>INDEX('global P range list'!D:D,MATCH(Tableau1[[#This Row],[Code SAP]],'global P range list'!A:A,0))</f>
        <v>BOUCLE OREILLE</v>
      </c>
      <c r="B35" s="31" t="str">
        <f>INDEX('global P range list'!C:C,MATCH(Tableau1[[#This Row],[Code SAP]],'global P range list'!A:A,0))</f>
        <v>SWARO</v>
      </c>
      <c r="C35" s="38">
        <v>100106041</v>
      </c>
      <c r="D35" s="31" t="s">
        <v>96</v>
      </c>
      <c r="E35" s="31" t="str">
        <f>IFERROR(INDEX(CA!G:G,MATCH(Tableau1[[#This Row],[Code SAP]],CA!C:C,0)),0)</f>
        <v>A</v>
      </c>
      <c r="F35" s="31">
        <f>IFERROR(INDEX(CA!H:H,MATCH(Tableau1[[#This Row],[Code SAP]],CA!C:C,0)),0)</f>
        <v>667.5</v>
      </c>
      <c r="G35" s="31">
        <f>IFERROR(INDEX(CA!I:I,MATCH(Tableau1[[#This Row],[Code SAP]],CA!C:C,0)),0)</f>
        <v>10</v>
      </c>
      <c r="H35" s="38">
        <f>IFERROR(Tableau1[[#This Row],[Ventes CA ]]*Tableau1[[#This Row],[Ventes PCE]],0)</f>
        <v>6675</v>
      </c>
      <c r="I35" s="36">
        <f>Tableau1[[#This Row],[Valeur]]/$I$1</f>
        <v>7.1236963435587324E-3</v>
      </c>
      <c r="J35" s="32">
        <f ca="1">IF(ROW(Tableau1[[#This Row],[%]])-ROW(Tableau1[[#Headers],[Cumulé]])=1,Tableau1[[#This Row],[%]],Tableau1[[#This Row],[%]]+OFFSET(Tableau1[[#This Row],[Cumulé]],-1,0))</f>
        <v>0.64845782646366079</v>
      </c>
      <c r="K35" s="32">
        <f t="shared" si="0"/>
        <v>2.7777777777777779E-3</v>
      </c>
      <c r="L35" s="32">
        <f ca="1">IF(ROW(Tableau1[[#This Row],[Classement]])-ROW(Tableau1[[#Headers],[Cumulé2]])=1,Tableau1[[#This Row],[Classement]],Tableau1[[#This Row],[Classement]]+OFFSET(Tableau1[[#This Row],[Cumulé2]],-1,0))</f>
        <v>8.611111111111111E-2</v>
      </c>
      <c r="M35" t="s">
        <v>1731</v>
      </c>
    </row>
    <row r="36" spans="1:13" x14ac:dyDescent="0.25">
      <c r="A36" s="41" t="str">
        <f>INDEX('global P range list'!D:D,MATCH(Tableau1[[#This Row],[Code SAP]],'global P range list'!A:A,0))</f>
        <v>BRACELET</v>
      </c>
      <c r="B36" s="31" t="str">
        <f>INDEX('global P range list'!C:C,MATCH(Tableau1[[#This Row],[Code SAP]],'global P range list'!A:A,0))</f>
        <v>SWARO</v>
      </c>
      <c r="C36" s="38">
        <v>100837457</v>
      </c>
      <c r="D36" s="31" t="s">
        <v>203</v>
      </c>
      <c r="E36" s="31" t="str">
        <f>IFERROR(INDEX(CA!G:G,MATCH(Tableau1[[#This Row],[Code SAP]],CA!C:C,0)),0)</f>
        <v>A</v>
      </c>
      <c r="F36" s="31">
        <f>IFERROR(INDEX(CA!H:H,MATCH(Tableau1[[#This Row],[Code SAP]],CA!C:C,0)),0)</f>
        <v>735.49</v>
      </c>
      <c r="G36" s="31">
        <f>IFERROR(INDEX(CA!I:I,MATCH(Tableau1[[#This Row],[Code SAP]],CA!C:C,0)),0)</f>
        <v>9</v>
      </c>
      <c r="H36" s="38">
        <f>IFERROR(Tableau1[[#This Row],[Ventes CA ]]*Tableau1[[#This Row],[Ventes PCE]],0)</f>
        <v>6619.41</v>
      </c>
      <c r="I36" s="36">
        <f>Tableau1[[#This Row],[Valeur]]/$I$1</f>
        <v>7.0643695600773196E-3</v>
      </c>
      <c r="J36" s="32">
        <f ca="1">IF(ROW(Tableau1[[#This Row],[%]])-ROW(Tableau1[[#Headers],[Cumulé]])=1,Tableau1[[#This Row],[%]],Tableau1[[#This Row],[%]]+OFFSET(Tableau1[[#This Row],[Cumulé]],-1,0))</f>
        <v>0.65552219602373807</v>
      </c>
      <c r="K36" s="32">
        <f t="shared" si="0"/>
        <v>2.7777777777777779E-3</v>
      </c>
      <c r="L36" s="32">
        <f ca="1">IF(ROW(Tableau1[[#This Row],[Classement]])-ROW(Tableau1[[#Headers],[Cumulé2]])=1,Tableau1[[#This Row],[Classement]],Tableau1[[#This Row],[Classement]]+OFFSET(Tableau1[[#This Row],[Cumulé2]],-1,0))</f>
        <v>8.8888888888888892E-2</v>
      </c>
      <c r="M36" t="s">
        <v>1731</v>
      </c>
    </row>
    <row r="37" spans="1:13" x14ac:dyDescent="0.25">
      <c r="A37" s="41" t="str">
        <f>INDEX('global P range list'!D:D,MATCH(Tableau1[[#This Row],[Code SAP]],'global P range list'!A:A,0))</f>
        <v>COLLIER</v>
      </c>
      <c r="B37" s="31" t="str">
        <f>INDEX('global P range list'!C:C,MATCH(Tableau1[[#This Row],[Code SAP]],'global P range list'!A:A,0))</f>
        <v>SWARO</v>
      </c>
      <c r="C37" s="38">
        <v>100480205</v>
      </c>
      <c r="D37" s="31" t="s">
        <v>467</v>
      </c>
      <c r="E37" s="31" t="str">
        <f>IFERROR(INDEX(CA!G:G,MATCH(Tableau1[[#This Row],[Code SAP]],CA!C:C,0)),0)</f>
        <v>A</v>
      </c>
      <c r="F37" s="31">
        <f>IFERROR(INDEX(CA!H:H,MATCH(Tableau1[[#This Row],[Code SAP]],CA!C:C,0)),0)</f>
        <v>660.15</v>
      </c>
      <c r="G37" s="31">
        <f>IFERROR(INDEX(CA!I:I,MATCH(Tableau1[[#This Row],[Code SAP]],CA!C:C,0)),0)</f>
        <v>9</v>
      </c>
      <c r="H37" s="38">
        <f>IFERROR(Tableau1[[#This Row],[Ventes CA ]]*Tableau1[[#This Row],[Ventes PCE]],0)</f>
        <v>5941.3499999999995</v>
      </c>
      <c r="I37" s="36">
        <f>Tableau1[[#This Row],[Valeur]]/$I$1</f>
        <v>6.3407300780228722E-3</v>
      </c>
      <c r="J37" s="32">
        <f ca="1">IF(ROW(Tableau1[[#This Row],[%]])-ROW(Tableau1[[#Headers],[Cumulé]])=1,Tableau1[[#This Row],[%]],Tableau1[[#This Row],[%]]+OFFSET(Tableau1[[#This Row],[Cumulé]],-1,0))</f>
        <v>0.6618629261017609</v>
      </c>
      <c r="K37" s="32">
        <f t="shared" si="0"/>
        <v>2.7777777777777779E-3</v>
      </c>
      <c r="L37" s="32">
        <f ca="1">IF(ROW(Tableau1[[#This Row],[Classement]])-ROW(Tableau1[[#Headers],[Cumulé2]])=1,Tableau1[[#This Row],[Classement]],Tableau1[[#This Row],[Classement]]+OFFSET(Tableau1[[#This Row],[Cumulé2]],-1,0))</f>
        <v>9.1666666666666674E-2</v>
      </c>
      <c r="M37" t="s">
        <v>1731</v>
      </c>
    </row>
    <row r="38" spans="1:13" x14ac:dyDescent="0.25">
      <c r="A38" s="41" t="str">
        <f>INDEX('global P range list'!D:D,MATCH(Tableau1[[#This Row],[Code SAP]],'global P range list'!A:A,0))</f>
        <v>COLLIER</v>
      </c>
      <c r="B38" s="31" t="str">
        <f>INDEX('global P range list'!C:C,MATCH(Tableau1[[#This Row],[Code SAP]],'global P range list'!A:A,0))</f>
        <v>SWARO</v>
      </c>
      <c r="C38" s="38">
        <v>100674052</v>
      </c>
      <c r="D38" s="31" t="s">
        <v>444</v>
      </c>
      <c r="E38" s="31" t="str">
        <f>IFERROR(INDEX(CA!G:G,MATCH(Tableau1[[#This Row],[Code SAP]],CA!C:C,0)),0)</f>
        <v>#</v>
      </c>
      <c r="F38" s="31">
        <f>IFERROR(INDEX(CA!H:H,MATCH(Tableau1[[#This Row],[Code SAP]],CA!C:C,0)),0)</f>
        <v>735.36</v>
      </c>
      <c r="G38" s="31">
        <f>IFERROR(INDEX(CA!I:I,MATCH(Tableau1[[#This Row],[Code SAP]],CA!C:C,0)),0)</f>
        <v>8</v>
      </c>
      <c r="H38" s="38">
        <f>IFERROR(Tableau1[[#This Row],[Ventes CA ]]*Tableau1[[#This Row],[Ventes PCE]],0)</f>
        <v>5882.88</v>
      </c>
      <c r="I38" s="36">
        <f>Tableau1[[#This Row],[Valeur]]/$I$1</f>
        <v>6.2783296997145762E-3</v>
      </c>
      <c r="J38" s="32">
        <f ca="1">IF(ROW(Tableau1[[#This Row],[%]])-ROW(Tableau1[[#Headers],[Cumulé]])=1,Tableau1[[#This Row],[%]],Tableau1[[#This Row],[%]]+OFFSET(Tableau1[[#This Row],[Cumulé]],-1,0))</f>
        <v>0.66814125580147543</v>
      </c>
      <c r="K38" s="32">
        <f t="shared" si="0"/>
        <v>2.7777777777777779E-3</v>
      </c>
      <c r="L38" s="32">
        <f ca="1">IF(ROW(Tableau1[[#This Row],[Classement]])-ROW(Tableau1[[#Headers],[Cumulé2]])=1,Tableau1[[#This Row],[Classement]],Tableau1[[#This Row],[Classement]]+OFFSET(Tableau1[[#This Row],[Cumulé2]],-1,0))</f>
        <v>9.4444444444444456E-2</v>
      </c>
      <c r="M38" t="s">
        <v>1731</v>
      </c>
    </row>
    <row r="39" spans="1:13" x14ac:dyDescent="0.25">
      <c r="A39" s="41" t="str">
        <f>INDEX('global P range list'!D:D,MATCH(Tableau1[[#This Row],[Code SAP]],'global P range list'!A:A,0))</f>
        <v>COLLIER</v>
      </c>
      <c r="B39" s="31" t="str">
        <f>INDEX('global P range list'!C:C,MATCH(Tableau1[[#This Row],[Code SAP]],'global P range list'!A:A,0))</f>
        <v>SWARO</v>
      </c>
      <c r="C39" s="38">
        <v>100837668</v>
      </c>
      <c r="D39" s="31" t="s">
        <v>506</v>
      </c>
      <c r="E39" s="31" t="str">
        <f>IFERROR(INDEX(CA!G:G,MATCH(Tableau1[[#This Row],[Code SAP]],CA!C:C,0)),0)</f>
        <v>B</v>
      </c>
      <c r="F39" s="31">
        <f>IFERROR(INDEX(CA!H:H,MATCH(Tableau1[[#This Row],[Code SAP]],CA!C:C,0)),0)</f>
        <v>735.36</v>
      </c>
      <c r="G39" s="31">
        <f>IFERROR(INDEX(CA!I:I,MATCH(Tableau1[[#This Row],[Code SAP]],CA!C:C,0)),0)</f>
        <v>8</v>
      </c>
      <c r="H39" s="38">
        <f>IFERROR(Tableau1[[#This Row],[Ventes CA ]]*Tableau1[[#This Row],[Ventes PCE]],0)</f>
        <v>5882.88</v>
      </c>
      <c r="I39" s="36">
        <f>Tableau1[[#This Row],[Valeur]]/$I$1</f>
        <v>6.2783296997145762E-3</v>
      </c>
      <c r="J39" s="32">
        <f ca="1">IF(ROW(Tableau1[[#This Row],[%]])-ROW(Tableau1[[#Headers],[Cumulé]])=1,Tableau1[[#This Row],[%]],Tableau1[[#This Row],[%]]+OFFSET(Tableau1[[#This Row],[Cumulé]],-1,0))</f>
        <v>0.67441958550118997</v>
      </c>
      <c r="K39" s="32">
        <f t="shared" si="0"/>
        <v>2.7777777777777779E-3</v>
      </c>
      <c r="L39" s="32">
        <f ca="1">IF(ROW(Tableau1[[#This Row],[Classement]])-ROW(Tableau1[[#Headers],[Cumulé2]])=1,Tableau1[[#This Row],[Classement]],Tableau1[[#This Row],[Classement]]+OFFSET(Tableau1[[#This Row],[Cumulé2]],-1,0))</f>
        <v>9.7222222222222238E-2</v>
      </c>
      <c r="M39" t="s">
        <v>1731</v>
      </c>
    </row>
    <row r="40" spans="1:13" x14ac:dyDescent="0.25">
      <c r="A40" s="41" t="str">
        <f>INDEX('global P range list'!D:D,MATCH(Tableau1[[#This Row],[Code SAP]],'global P range list'!A:A,0))</f>
        <v>BOUCLE OREILLE</v>
      </c>
      <c r="B40" s="31" t="str">
        <f>INDEX('global P range list'!C:C,MATCH(Tableau1[[#This Row],[Code SAP]],'global P range list'!A:A,0))</f>
        <v>SWARO</v>
      </c>
      <c r="C40" s="38">
        <v>100421149</v>
      </c>
      <c r="D40" s="31" t="s">
        <v>100</v>
      </c>
      <c r="E40" s="31" t="str">
        <f>IFERROR(INDEX(CA!G:G,MATCH(Tableau1[[#This Row],[Code SAP]],CA!C:C,0)),0)</f>
        <v>A</v>
      </c>
      <c r="F40" s="31">
        <f>IFERROR(INDEX(CA!H:H,MATCH(Tableau1[[#This Row],[Code SAP]],CA!C:C,0)),0)</f>
        <v>735.36</v>
      </c>
      <c r="G40" s="31">
        <f>IFERROR(INDEX(CA!I:I,MATCH(Tableau1[[#This Row],[Code SAP]],CA!C:C,0)),0)</f>
        <v>8</v>
      </c>
      <c r="H40" s="38">
        <f>IFERROR(Tableau1[[#This Row],[Ventes CA ]]*Tableau1[[#This Row],[Ventes PCE]],0)</f>
        <v>5882.88</v>
      </c>
      <c r="I40" s="36">
        <f>Tableau1[[#This Row],[Valeur]]/$I$1</f>
        <v>6.2783296997145762E-3</v>
      </c>
      <c r="J40" s="32">
        <f ca="1">IF(ROW(Tableau1[[#This Row],[%]])-ROW(Tableau1[[#Headers],[Cumulé]])=1,Tableau1[[#This Row],[%]],Tableau1[[#This Row],[%]]+OFFSET(Tableau1[[#This Row],[Cumulé]],-1,0))</f>
        <v>0.6806979152009045</v>
      </c>
      <c r="K40" s="32">
        <f t="shared" si="0"/>
        <v>2.7777777777777779E-3</v>
      </c>
      <c r="L40" s="32">
        <f ca="1">IF(ROW(Tableau1[[#This Row],[Classement]])-ROW(Tableau1[[#Headers],[Cumulé2]])=1,Tableau1[[#This Row],[Classement]],Tableau1[[#This Row],[Classement]]+OFFSET(Tableau1[[#This Row],[Cumulé2]],-1,0))</f>
        <v>0.10000000000000002</v>
      </c>
      <c r="M40" t="s">
        <v>1731</v>
      </c>
    </row>
    <row r="41" spans="1:13" x14ac:dyDescent="0.25">
      <c r="A41" s="41" t="str">
        <f>INDEX('global P range list'!D:D,MATCH(Tableau1[[#This Row],[Code SAP]],'global P range list'!A:A,0))</f>
        <v>COLLIER</v>
      </c>
      <c r="B41" s="31" t="str">
        <f>INDEX('global P range list'!C:C,MATCH(Tableau1[[#This Row],[Code SAP]],'global P range list'!A:A,0))</f>
        <v>SWARO</v>
      </c>
      <c r="C41" s="38">
        <v>100779572</v>
      </c>
      <c r="D41" s="31" t="s">
        <v>488</v>
      </c>
      <c r="E41" s="31" t="str">
        <f>IFERROR(INDEX(CA!G:G,MATCH(Tableau1[[#This Row],[Code SAP]],CA!C:C,0)),0)</f>
        <v>A</v>
      </c>
      <c r="F41" s="31">
        <f>IFERROR(INDEX(CA!H:H,MATCH(Tableau1[[#This Row],[Code SAP]],CA!C:C,0)),0)</f>
        <v>838.46</v>
      </c>
      <c r="G41" s="31">
        <f>IFERROR(INDEX(CA!I:I,MATCH(Tableau1[[#This Row],[Code SAP]],CA!C:C,0)),0)</f>
        <v>7</v>
      </c>
      <c r="H41" s="38">
        <f>IFERROR(Tableau1[[#This Row],[Ventes CA ]]*Tableau1[[#This Row],[Ventes PCE]],0)</f>
        <v>5869.22</v>
      </c>
      <c r="I41" s="36">
        <f>Tableau1[[#This Row],[Valeur]]/$I$1</f>
        <v>6.2637514686953982E-3</v>
      </c>
      <c r="J41" s="32">
        <f ca="1">IF(ROW(Tableau1[[#This Row],[%]])-ROW(Tableau1[[#Headers],[Cumulé]])=1,Tableau1[[#This Row],[%]],Tableau1[[#This Row],[%]]+OFFSET(Tableau1[[#This Row],[Cumulé]],-1,0))</f>
        <v>0.6869616666695999</v>
      </c>
      <c r="K41" s="32">
        <f t="shared" si="0"/>
        <v>2.7777777777777779E-3</v>
      </c>
      <c r="L41" s="32">
        <f ca="1">IF(ROW(Tableau1[[#This Row],[Classement]])-ROW(Tableau1[[#Headers],[Cumulé2]])=1,Tableau1[[#This Row],[Classement]],Tableau1[[#This Row],[Classement]]+OFFSET(Tableau1[[#This Row],[Cumulé2]],-1,0))</f>
        <v>0.1027777777777778</v>
      </c>
      <c r="M41" t="s">
        <v>1731</v>
      </c>
    </row>
    <row r="42" spans="1:13" x14ac:dyDescent="0.25">
      <c r="A42" s="41" t="str">
        <f>INDEX('global P range list'!D:D,MATCH(Tableau1[[#This Row],[Code SAP]],'global P range list'!A:A,0))</f>
        <v>BOUCLE OREILLE</v>
      </c>
      <c r="B42" s="31" t="str">
        <f>INDEX('global P range list'!C:C,MATCH(Tableau1[[#This Row],[Code SAP]],'global P range list'!A:A,0))</f>
        <v>SWARO</v>
      </c>
      <c r="C42" s="38">
        <v>100837476</v>
      </c>
      <c r="D42" s="31" t="s">
        <v>143</v>
      </c>
      <c r="E42" s="31" t="str">
        <f>IFERROR(INDEX(CA!G:G,MATCH(Tableau1[[#This Row],[Code SAP]],CA!C:C,0)),0)</f>
        <v>A</v>
      </c>
      <c r="F42" s="31">
        <f>IFERROR(INDEX(CA!H:H,MATCH(Tableau1[[#This Row],[Code SAP]],CA!C:C,0)),0)</f>
        <v>707.79</v>
      </c>
      <c r="G42" s="31">
        <f>IFERROR(INDEX(CA!I:I,MATCH(Tableau1[[#This Row],[Code SAP]],CA!C:C,0)),0)</f>
        <v>8</v>
      </c>
      <c r="H42" s="38">
        <f>IFERROR(Tableau1[[#This Row],[Ventes CA ]]*Tableau1[[#This Row],[Ventes PCE]],0)</f>
        <v>5662.32</v>
      </c>
      <c r="I42" s="36">
        <f>Tableau1[[#This Row],[Valeur]]/$I$1</f>
        <v>6.0429435625557271E-3</v>
      </c>
      <c r="J42" s="32">
        <f ca="1">IF(ROW(Tableau1[[#This Row],[%]])-ROW(Tableau1[[#Headers],[Cumulé]])=1,Tableau1[[#This Row],[%]],Tableau1[[#This Row],[%]]+OFFSET(Tableau1[[#This Row],[Cumulé]],-1,0))</f>
        <v>0.69300461023215565</v>
      </c>
      <c r="K42" s="32">
        <f t="shared" si="0"/>
        <v>2.7777777777777779E-3</v>
      </c>
      <c r="L42" s="32">
        <f ca="1">IF(ROW(Tableau1[[#This Row],[Classement]])-ROW(Tableau1[[#Headers],[Cumulé2]])=1,Tableau1[[#This Row],[Classement]],Tableau1[[#This Row],[Classement]]+OFFSET(Tableau1[[#This Row],[Cumulé2]],-1,0))</f>
        <v>0.10555555555555558</v>
      </c>
      <c r="M42" t="s">
        <v>1731</v>
      </c>
    </row>
    <row r="43" spans="1:13" x14ac:dyDescent="0.25">
      <c r="A43" s="41" t="str">
        <f>INDEX('global P range list'!D:D,MATCH(Tableau1[[#This Row],[Code SAP]],'global P range list'!A:A,0))</f>
        <v>COLLIER</v>
      </c>
      <c r="B43" s="31" t="str">
        <f>INDEX('global P range list'!C:C,MATCH(Tableau1[[#This Row],[Code SAP]],'global P range list'!A:A,0))</f>
        <v>SWARO</v>
      </c>
      <c r="C43" s="38">
        <v>100779543</v>
      </c>
      <c r="D43" s="31" t="s">
        <v>451</v>
      </c>
      <c r="E43" s="31" t="str">
        <f>IFERROR(INDEX(CA!G:G,MATCH(Tableau1[[#This Row],[Code SAP]],CA!C:C,0)),0)</f>
        <v>#</v>
      </c>
      <c r="F43" s="31">
        <f>IFERROR(INDEX(CA!H:H,MATCH(Tableau1[[#This Row],[Code SAP]],CA!C:C,0)),0)</f>
        <v>802.52</v>
      </c>
      <c r="G43" s="31">
        <f>IFERROR(INDEX(CA!I:I,MATCH(Tableau1[[#This Row],[Code SAP]],CA!C:C,0)),0)</f>
        <v>7</v>
      </c>
      <c r="H43" s="38">
        <f>IFERROR(Tableau1[[#This Row],[Ventes CA ]]*Tableau1[[#This Row],[Ventes PCE]],0)</f>
        <v>5617.6399999999994</v>
      </c>
      <c r="I43" s="36">
        <f>Tableau1[[#This Row],[Valeur]]/$I$1</f>
        <v>5.9952601539219885E-3</v>
      </c>
      <c r="J43" s="32">
        <f ca="1">IF(ROW(Tableau1[[#This Row],[%]])-ROW(Tableau1[[#Headers],[Cumulé]])=1,Tableau1[[#This Row],[%]],Tableau1[[#This Row],[%]]+OFFSET(Tableau1[[#This Row],[Cumulé]],-1,0))</f>
        <v>0.69899987038607758</v>
      </c>
      <c r="K43" s="32">
        <f t="shared" si="0"/>
        <v>2.7777777777777779E-3</v>
      </c>
      <c r="L43" s="32">
        <f ca="1">IF(ROW(Tableau1[[#This Row],[Classement]])-ROW(Tableau1[[#Headers],[Cumulé2]])=1,Tableau1[[#This Row],[Classement]],Tableau1[[#This Row],[Classement]]+OFFSET(Tableau1[[#This Row],[Cumulé2]],-1,0))</f>
        <v>0.10833333333333336</v>
      </c>
      <c r="M43" t="s">
        <v>1731</v>
      </c>
    </row>
    <row r="44" spans="1:13" x14ac:dyDescent="0.25">
      <c r="A44" s="41" t="str">
        <f>INDEX('global P range list'!D:D,MATCH(Tableau1[[#This Row],[Code SAP]],'global P range list'!A:A,0))</f>
        <v>BOUCLE OREILLE</v>
      </c>
      <c r="B44" s="31" t="str">
        <f>INDEX('global P range list'!C:C,MATCH(Tableau1[[#This Row],[Code SAP]],'global P range list'!A:A,0))</f>
        <v>SWARO</v>
      </c>
      <c r="C44" s="38">
        <v>100779641</v>
      </c>
      <c r="D44" s="31" t="s">
        <v>130</v>
      </c>
      <c r="E44" s="31" t="str">
        <f>IFERROR(INDEX(CA!G:G,MATCH(Tableau1[[#This Row],[Code SAP]],CA!C:C,0)),0)</f>
        <v>A</v>
      </c>
      <c r="F44" s="31">
        <f>IFERROR(INDEX(CA!H:H,MATCH(Tableau1[[#This Row],[Code SAP]],CA!C:C,0)),0)</f>
        <v>661.12</v>
      </c>
      <c r="G44" s="31">
        <f>IFERROR(INDEX(CA!I:I,MATCH(Tableau1[[#This Row],[Code SAP]],CA!C:C,0)),0)</f>
        <v>8</v>
      </c>
      <c r="H44" s="38">
        <f>IFERROR(Tableau1[[#This Row],[Ventes CA ]]*Tableau1[[#This Row],[Ventes PCE]],0)</f>
        <v>5288.96</v>
      </c>
      <c r="I44" s="36">
        <f>Tableau1[[#This Row],[Valeur]]/$I$1</f>
        <v>5.6444861443038794E-3</v>
      </c>
      <c r="J44" s="32">
        <f ca="1">IF(ROW(Tableau1[[#This Row],[%]])-ROW(Tableau1[[#Headers],[Cumulé]])=1,Tableau1[[#This Row],[%]],Tableau1[[#This Row],[%]]+OFFSET(Tableau1[[#This Row],[Cumulé]],-1,0))</f>
        <v>0.70464435653038149</v>
      </c>
      <c r="K44" s="32">
        <f t="shared" si="0"/>
        <v>2.7777777777777779E-3</v>
      </c>
      <c r="L44" s="32">
        <f ca="1">IF(ROW(Tableau1[[#This Row],[Classement]])-ROW(Tableau1[[#Headers],[Cumulé2]])=1,Tableau1[[#This Row],[Classement]],Tableau1[[#This Row],[Classement]]+OFFSET(Tableau1[[#This Row],[Cumulé2]],-1,0))</f>
        <v>0.11111111111111115</v>
      </c>
      <c r="M44" t="s">
        <v>1731</v>
      </c>
    </row>
    <row r="45" spans="1:13" x14ac:dyDescent="0.25">
      <c r="A45" s="41" t="str">
        <f>INDEX('global P range list'!D:D,MATCH(Tableau1[[#This Row],[Code SAP]],'global P range list'!A:A,0))</f>
        <v>BOUCLE OREILLE</v>
      </c>
      <c r="B45" s="31" t="str">
        <f>INDEX('global P range list'!C:C,MATCH(Tableau1[[#This Row],[Code SAP]],'global P range list'!A:A,0))</f>
        <v>SWARO</v>
      </c>
      <c r="C45" s="38">
        <v>100779640</v>
      </c>
      <c r="D45" s="31" t="s">
        <v>83</v>
      </c>
      <c r="E45" s="31" t="str">
        <f>IFERROR(INDEX(CA!G:G,MATCH(Tableau1[[#This Row],[Code SAP]],CA!C:C,0)),0)</f>
        <v>#</v>
      </c>
      <c r="F45" s="31">
        <f>IFERROR(INDEX(CA!H:H,MATCH(Tableau1[[#This Row],[Code SAP]],CA!C:C,0)),0)</f>
        <v>751.33</v>
      </c>
      <c r="G45" s="31">
        <f>IFERROR(INDEX(CA!I:I,MATCH(Tableau1[[#This Row],[Code SAP]],CA!C:C,0)),0)</f>
        <v>7</v>
      </c>
      <c r="H45" s="38">
        <f>IFERROR(Tableau1[[#This Row],[Ventes CA ]]*Tableau1[[#This Row],[Ventes PCE]],0)</f>
        <v>5259.31</v>
      </c>
      <c r="I45" s="36">
        <f>Tableau1[[#This Row],[Valeur]]/$I$1</f>
        <v>5.6128430586729408E-3</v>
      </c>
      <c r="J45" s="32">
        <f ca="1">IF(ROW(Tableau1[[#This Row],[%]])-ROW(Tableau1[[#Headers],[Cumulé]])=1,Tableau1[[#This Row],[%]],Tableau1[[#This Row],[%]]+OFFSET(Tableau1[[#This Row],[Cumulé]],-1,0))</f>
        <v>0.71025719958905442</v>
      </c>
      <c r="K45" s="32">
        <f t="shared" si="0"/>
        <v>2.7777777777777779E-3</v>
      </c>
      <c r="L45" s="32">
        <f ca="1">IF(ROW(Tableau1[[#This Row],[Classement]])-ROW(Tableau1[[#Headers],[Cumulé2]])=1,Tableau1[[#This Row],[Classement]],Tableau1[[#This Row],[Classement]]+OFFSET(Tableau1[[#This Row],[Cumulé2]],-1,0))</f>
        <v>0.11388888888888893</v>
      </c>
      <c r="M45" t="s">
        <v>1731</v>
      </c>
    </row>
    <row r="46" spans="1:13" x14ac:dyDescent="0.25">
      <c r="A46" s="41" t="str">
        <f>INDEX('global P range list'!D:D,MATCH(Tableau1[[#This Row],[Code SAP]],'global P range list'!A:A,0))</f>
        <v>BOUCLE OREILLE</v>
      </c>
      <c r="B46" s="31" t="str">
        <f>INDEX('global P range list'!C:C,MATCH(Tableau1[[#This Row],[Code SAP]],'global P range list'!A:A,0))</f>
        <v>SWARO</v>
      </c>
      <c r="C46" s="38">
        <v>100674057</v>
      </c>
      <c r="D46" s="31" t="s">
        <v>79</v>
      </c>
      <c r="E46" s="31" t="str">
        <f>IFERROR(INDEX(CA!G:G,MATCH(Tableau1[[#This Row],[Code SAP]],CA!C:C,0)),0)</f>
        <v>#</v>
      </c>
      <c r="F46" s="31">
        <f>IFERROR(INDEX(CA!H:H,MATCH(Tableau1[[#This Row],[Code SAP]],CA!C:C,0)),0)</f>
        <v>740.28</v>
      </c>
      <c r="G46" s="31">
        <f>IFERROR(INDEX(CA!I:I,MATCH(Tableau1[[#This Row],[Code SAP]],CA!C:C,0)),0)</f>
        <v>7</v>
      </c>
      <c r="H46" s="38">
        <f>IFERROR(Tableau1[[#This Row],[Ventes CA ]]*Tableau1[[#This Row],[Ventes PCE]],0)</f>
        <v>5181.96</v>
      </c>
      <c r="I46" s="36">
        <f>Tableau1[[#This Row],[Valeur]]/$I$1</f>
        <v>5.5302935587217394E-3</v>
      </c>
      <c r="J46" s="32">
        <f ca="1">IF(ROW(Tableau1[[#This Row],[%]])-ROW(Tableau1[[#Headers],[Cumulé]])=1,Tableau1[[#This Row],[%]],Tableau1[[#This Row],[%]]+OFFSET(Tableau1[[#This Row],[Cumulé]],-1,0))</f>
        <v>0.71578749314777612</v>
      </c>
      <c r="K46" s="32">
        <f t="shared" si="0"/>
        <v>2.7777777777777779E-3</v>
      </c>
      <c r="L46" s="32">
        <f ca="1">IF(ROW(Tableau1[[#This Row],[Classement]])-ROW(Tableau1[[#Headers],[Cumulé2]])=1,Tableau1[[#This Row],[Classement]],Tableau1[[#This Row],[Classement]]+OFFSET(Tableau1[[#This Row],[Cumulé2]],-1,0))</f>
        <v>0.11666666666666671</v>
      </c>
      <c r="M46" t="s">
        <v>1731</v>
      </c>
    </row>
    <row r="47" spans="1:13" x14ac:dyDescent="0.25">
      <c r="A47" s="41" t="str">
        <f>INDEX('global P range list'!D:D,MATCH(Tableau1[[#This Row],[Code SAP]],'global P range list'!A:A,0))</f>
        <v>BAGUE</v>
      </c>
      <c r="B47" s="31" t="str">
        <f>INDEX('global P range list'!C:C,MATCH(Tableau1[[#This Row],[Code SAP]],'global P range list'!A:A,0))</f>
        <v>SWARO</v>
      </c>
      <c r="C47" s="38">
        <v>100612217</v>
      </c>
      <c r="D47" s="31" t="s">
        <v>42</v>
      </c>
      <c r="E47" s="31" t="str">
        <f>IFERROR(INDEX(CA!G:G,MATCH(Tableau1[[#This Row],[Code SAP]],CA!C:C,0)),0)</f>
        <v>A</v>
      </c>
      <c r="F47" s="31">
        <f>IFERROR(INDEX(CA!H:H,MATCH(Tableau1[[#This Row],[Code SAP]],CA!C:C,0)),0)</f>
        <v>586.79999999999995</v>
      </c>
      <c r="G47" s="31">
        <f>IFERROR(INDEX(CA!I:I,MATCH(Tableau1[[#This Row],[Code SAP]],CA!C:C,0)),0)</f>
        <v>8</v>
      </c>
      <c r="H47" s="38">
        <f>IFERROR(Tableau1[[#This Row],[Ventes CA ]]*Tableau1[[#This Row],[Ventes PCE]],0)</f>
        <v>4694.3999999999996</v>
      </c>
      <c r="I47" s="36">
        <f>Tableau1[[#This Row],[Valeur]]/$I$1</f>
        <v>5.009959567820541E-3</v>
      </c>
      <c r="J47" s="32">
        <f ca="1">IF(ROW(Tableau1[[#This Row],[%]])-ROW(Tableau1[[#Headers],[Cumulé]])=1,Tableau1[[#This Row],[%]],Tableau1[[#This Row],[%]]+OFFSET(Tableau1[[#This Row],[Cumulé]],-1,0))</f>
        <v>0.7207974527155967</v>
      </c>
      <c r="K47" s="32">
        <f t="shared" si="0"/>
        <v>2.7777777777777779E-3</v>
      </c>
      <c r="L47" s="32">
        <f ca="1">IF(ROW(Tableau1[[#This Row],[Classement]])-ROW(Tableau1[[#Headers],[Cumulé2]])=1,Tableau1[[#This Row],[Classement]],Tableau1[[#This Row],[Classement]]+OFFSET(Tableau1[[#This Row],[Cumulé2]],-1,0))</f>
        <v>0.11944444444444449</v>
      </c>
      <c r="M47" t="s">
        <v>1731</v>
      </c>
    </row>
    <row r="48" spans="1:13" x14ac:dyDescent="0.25">
      <c r="A48" s="41" t="str">
        <f>INDEX('global P range list'!D:D,MATCH(Tableau1[[#This Row],[Code SAP]],'global P range list'!A:A,0))</f>
        <v>COLLIER</v>
      </c>
      <c r="B48" s="31" t="str">
        <f>INDEX('global P range list'!C:C,MATCH(Tableau1[[#This Row],[Code SAP]],'global P range list'!A:A,0))</f>
        <v>SWARO</v>
      </c>
      <c r="C48" s="38">
        <v>82143</v>
      </c>
      <c r="D48" s="31" t="s">
        <v>463</v>
      </c>
      <c r="E48" s="31" t="str">
        <f>IFERROR(INDEX(CA!G:G,MATCH(Tableau1[[#This Row],[Code SAP]],CA!C:C,0)),0)</f>
        <v>A</v>
      </c>
      <c r="F48" s="31">
        <f>IFERROR(INDEX(CA!H:H,MATCH(Tableau1[[#This Row],[Code SAP]],CA!C:C,0)),0)</f>
        <v>643.44000000000005</v>
      </c>
      <c r="G48" s="31">
        <f>IFERROR(INDEX(CA!I:I,MATCH(Tableau1[[#This Row],[Code SAP]],CA!C:C,0)),0)</f>
        <v>7</v>
      </c>
      <c r="H48" s="38">
        <f>IFERROR(Tableau1[[#This Row],[Ventes CA ]]*Tableau1[[#This Row],[Ventes PCE]],0)</f>
        <v>4504.08</v>
      </c>
      <c r="I48" s="36">
        <f>Tableau1[[#This Row],[Valeur]]/$I$1</f>
        <v>4.8068461763439724E-3</v>
      </c>
      <c r="J48" s="32">
        <f ca="1">IF(ROW(Tableau1[[#This Row],[%]])-ROW(Tableau1[[#Headers],[Cumulé]])=1,Tableau1[[#This Row],[%]],Tableau1[[#This Row],[%]]+OFFSET(Tableau1[[#This Row],[Cumulé]],-1,0))</f>
        <v>0.72560429889194067</v>
      </c>
      <c r="K48" s="32">
        <f t="shared" si="0"/>
        <v>2.7777777777777779E-3</v>
      </c>
      <c r="L48" s="32">
        <f ca="1">IF(ROW(Tableau1[[#This Row],[Classement]])-ROW(Tableau1[[#Headers],[Cumulé2]])=1,Tableau1[[#This Row],[Classement]],Tableau1[[#This Row],[Classement]]+OFFSET(Tableau1[[#This Row],[Cumulé2]],-1,0))</f>
        <v>0.12222222222222227</v>
      </c>
      <c r="M48" t="s">
        <v>1731</v>
      </c>
    </row>
    <row r="49" spans="1:13" x14ac:dyDescent="0.25">
      <c r="A49" s="41" t="str">
        <f>INDEX('global P range list'!D:D,MATCH(Tableau1[[#This Row],[Code SAP]],'global P range list'!A:A,0))</f>
        <v>BOUCLE OREILLE</v>
      </c>
      <c r="B49" s="31" t="str">
        <f>INDEX('global P range list'!C:C,MATCH(Tableau1[[#This Row],[Code SAP]],'global P range list'!A:A,0))</f>
        <v>SWARO</v>
      </c>
      <c r="C49" s="38">
        <v>100726380</v>
      </c>
      <c r="D49" s="31" t="s">
        <v>124</v>
      </c>
      <c r="E49" s="31" t="str">
        <f>IFERROR(INDEX(CA!G:G,MATCH(Tableau1[[#This Row],[Code SAP]],CA!C:C,0)),0)</f>
        <v>A</v>
      </c>
      <c r="F49" s="31">
        <f>IFERROR(INDEX(CA!H:H,MATCH(Tableau1[[#This Row],[Code SAP]],CA!C:C,0)),0)</f>
        <v>643.44000000000005</v>
      </c>
      <c r="G49" s="31">
        <f>IFERROR(INDEX(CA!I:I,MATCH(Tableau1[[#This Row],[Code SAP]],CA!C:C,0)),0)</f>
        <v>7</v>
      </c>
      <c r="H49" s="38">
        <f>IFERROR(Tableau1[[#This Row],[Ventes CA ]]*Tableau1[[#This Row],[Ventes PCE]],0)</f>
        <v>4504.08</v>
      </c>
      <c r="I49" s="36">
        <f>Tableau1[[#This Row],[Valeur]]/$I$1</f>
        <v>4.8068461763439724E-3</v>
      </c>
      <c r="J49" s="32">
        <f ca="1">IF(ROW(Tableau1[[#This Row],[%]])-ROW(Tableau1[[#Headers],[Cumulé]])=1,Tableau1[[#This Row],[%]],Tableau1[[#This Row],[%]]+OFFSET(Tableau1[[#This Row],[Cumulé]],-1,0))</f>
        <v>0.73041114506828464</v>
      </c>
      <c r="K49" s="32">
        <f t="shared" si="0"/>
        <v>2.7777777777777779E-3</v>
      </c>
      <c r="L49" s="32">
        <f ca="1">IF(ROW(Tableau1[[#This Row],[Classement]])-ROW(Tableau1[[#Headers],[Cumulé2]])=1,Tableau1[[#This Row],[Classement]],Tableau1[[#This Row],[Classement]]+OFFSET(Tableau1[[#This Row],[Cumulé2]],-1,0))</f>
        <v>0.12500000000000006</v>
      </c>
      <c r="M49" t="s">
        <v>1731</v>
      </c>
    </row>
    <row r="50" spans="1:13" x14ac:dyDescent="0.25">
      <c r="A50" s="41" t="str">
        <f>INDEX('global P range list'!D:D,MATCH(Tableau1[[#This Row],[Code SAP]],'global P range list'!A:A,0))</f>
        <v>BOUCLE OREILLE</v>
      </c>
      <c r="B50" s="31" t="str">
        <f>INDEX('global P range list'!C:C,MATCH(Tableau1[[#This Row],[Code SAP]],'global P range list'!A:A,0))</f>
        <v>SWARO</v>
      </c>
      <c r="C50" s="38">
        <v>100726182</v>
      </c>
      <c r="D50" s="31" t="s">
        <v>82</v>
      </c>
      <c r="E50" s="31" t="str">
        <f>IFERROR(INDEX(CA!G:G,MATCH(Tableau1[[#This Row],[Code SAP]],CA!C:C,0)),0)</f>
        <v>#</v>
      </c>
      <c r="F50" s="31">
        <f>IFERROR(INDEX(CA!H:H,MATCH(Tableau1[[#This Row],[Code SAP]],CA!C:C,0)),0)</f>
        <v>643.44000000000005</v>
      </c>
      <c r="G50" s="31">
        <f>IFERROR(INDEX(CA!I:I,MATCH(Tableau1[[#This Row],[Code SAP]],CA!C:C,0)),0)</f>
        <v>7</v>
      </c>
      <c r="H50" s="38">
        <f>IFERROR(Tableau1[[#This Row],[Ventes CA ]]*Tableau1[[#This Row],[Ventes PCE]],0)</f>
        <v>4504.08</v>
      </c>
      <c r="I50" s="36">
        <f>Tableau1[[#This Row],[Valeur]]/$I$1</f>
        <v>4.8068461763439724E-3</v>
      </c>
      <c r="J50" s="32">
        <f ca="1">IF(ROW(Tableau1[[#This Row],[%]])-ROW(Tableau1[[#Headers],[Cumulé]])=1,Tableau1[[#This Row],[%]],Tableau1[[#This Row],[%]]+OFFSET(Tableau1[[#This Row],[Cumulé]],-1,0))</f>
        <v>0.73521799124462861</v>
      </c>
      <c r="K50" s="32">
        <f t="shared" si="0"/>
        <v>2.7777777777777779E-3</v>
      </c>
      <c r="L50" s="32">
        <f ca="1">IF(ROW(Tableau1[[#This Row],[Classement]])-ROW(Tableau1[[#Headers],[Cumulé2]])=1,Tableau1[[#This Row],[Classement]],Tableau1[[#This Row],[Classement]]+OFFSET(Tableau1[[#This Row],[Cumulé2]],-1,0))</f>
        <v>0.12777777777777782</v>
      </c>
      <c r="M50" t="s">
        <v>1731</v>
      </c>
    </row>
    <row r="51" spans="1:13" x14ac:dyDescent="0.25">
      <c r="A51" s="41" t="str">
        <f>INDEX('global P range list'!D:D,MATCH(Tableau1[[#This Row],[Code SAP]],'global P range list'!A:A,0))</f>
        <v>BOUCLE OREILLE</v>
      </c>
      <c r="B51" s="31" t="str">
        <f>INDEX('global P range list'!C:C,MATCH(Tableau1[[#This Row],[Code SAP]],'global P range list'!A:A,0))</f>
        <v>SWARO</v>
      </c>
      <c r="C51" s="38">
        <v>100481996</v>
      </c>
      <c r="D51" s="31" t="s">
        <v>103</v>
      </c>
      <c r="E51" s="31" t="str">
        <f>IFERROR(INDEX(CA!G:G,MATCH(Tableau1[[#This Row],[Code SAP]],CA!C:C,0)),0)</f>
        <v>A</v>
      </c>
      <c r="F51" s="31">
        <f>IFERROR(INDEX(CA!H:H,MATCH(Tableau1[[#This Row],[Code SAP]],CA!C:C,0)),0)</f>
        <v>487.45</v>
      </c>
      <c r="G51" s="31">
        <f>IFERROR(INDEX(CA!I:I,MATCH(Tableau1[[#This Row],[Code SAP]],CA!C:C,0)),0)</f>
        <v>9</v>
      </c>
      <c r="H51" s="38">
        <f>IFERROR(Tableau1[[#This Row],[Ventes CA ]]*Tableau1[[#This Row],[Ventes PCE]],0)</f>
        <v>4387.05</v>
      </c>
      <c r="I51" s="36">
        <f>Tableau1[[#This Row],[Valeur]]/$I$1</f>
        <v>4.681949369889039E-3</v>
      </c>
      <c r="J51" s="32">
        <f ca="1">IF(ROW(Tableau1[[#This Row],[%]])-ROW(Tableau1[[#Headers],[Cumulé]])=1,Tableau1[[#This Row],[%]],Tableau1[[#This Row],[%]]+OFFSET(Tableau1[[#This Row],[Cumulé]],-1,0))</f>
        <v>0.73989994061451769</v>
      </c>
      <c r="K51" s="32">
        <f t="shared" si="0"/>
        <v>2.7777777777777779E-3</v>
      </c>
      <c r="L51" s="32">
        <f ca="1">IF(ROW(Tableau1[[#This Row],[Classement]])-ROW(Tableau1[[#Headers],[Cumulé2]])=1,Tableau1[[#This Row],[Classement]],Tableau1[[#This Row],[Classement]]+OFFSET(Tableau1[[#This Row],[Cumulé2]],-1,0))</f>
        <v>0.13055555555555559</v>
      </c>
      <c r="M51" t="s">
        <v>1731</v>
      </c>
    </row>
    <row r="52" spans="1:13" x14ac:dyDescent="0.25">
      <c r="A52" s="41" t="str">
        <f>INDEX('global P range list'!D:D,MATCH(Tableau1[[#This Row],[Code SAP]],'global P range list'!A:A,0))</f>
        <v>BRACELET</v>
      </c>
      <c r="B52" s="31" t="str">
        <f>INDEX('global P range list'!C:C,MATCH(Tableau1[[#This Row],[Code SAP]],'global P range list'!A:A,0))</f>
        <v>SWARO</v>
      </c>
      <c r="C52" s="38">
        <v>100726387</v>
      </c>
      <c r="D52" s="31" t="s">
        <v>190</v>
      </c>
      <c r="E52" s="31" t="str">
        <f>IFERROR(INDEX(CA!G:G,MATCH(Tableau1[[#This Row],[Code SAP]],CA!C:C,0)),0)</f>
        <v>B</v>
      </c>
      <c r="F52" s="31">
        <f>IFERROR(INDEX(CA!H:H,MATCH(Tableau1[[#This Row],[Code SAP]],CA!C:C,0)),0)</f>
        <v>718.68</v>
      </c>
      <c r="G52" s="31">
        <f>IFERROR(INDEX(CA!I:I,MATCH(Tableau1[[#This Row],[Code SAP]],CA!C:C,0)),0)</f>
        <v>6</v>
      </c>
      <c r="H52" s="38">
        <f>IFERROR(Tableau1[[#This Row],[Ventes CA ]]*Tableau1[[#This Row],[Ventes PCE]],0)</f>
        <v>4312.08</v>
      </c>
      <c r="I52" s="36">
        <f>Tableau1[[#This Row],[Valeur]]/$I$1</f>
        <v>4.6019398545517213E-3</v>
      </c>
      <c r="J52" s="32">
        <f ca="1">IF(ROW(Tableau1[[#This Row],[%]])-ROW(Tableau1[[#Headers],[Cumulé]])=1,Tableau1[[#This Row],[%]],Tableau1[[#This Row],[%]]+OFFSET(Tableau1[[#This Row],[Cumulé]],-1,0))</f>
        <v>0.7445018804690694</v>
      </c>
      <c r="K52" s="32">
        <f t="shared" si="0"/>
        <v>2.7777777777777779E-3</v>
      </c>
      <c r="L52" s="32">
        <f ca="1">IF(ROW(Tableau1[[#This Row],[Classement]])-ROW(Tableau1[[#Headers],[Cumulé2]])=1,Tableau1[[#This Row],[Classement]],Tableau1[[#This Row],[Classement]]+OFFSET(Tableau1[[#This Row],[Cumulé2]],-1,0))</f>
        <v>0.13333333333333336</v>
      </c>
      <c r="M52" t="s">
        <v>1731</v>
      </c>
    </row>
    <row r="53" spans="1:13" x14ac:dyDescent="0.25">
      <c r="A53" s="41" t="str">
        <f>INDEX('global P range list'!D:D,MATCH(Tableau1[[#This Row],[Code SAP]],'global P range list'!A:A,0))</f>
        <v>COLLIER</v>
      </c>
      <c r="B53" s="31" t="str">
        <f>INDEX('global P range list'!C:C,MATCH(Tableau1[[#This Row],[Code SAP]],'global P range list'!A:A,0))</f>
        <v>SWARO</v>
      </c>
      <c r="C53" s="38">
        <v>100674056</v>
      </c>
      <c r="D53" s="31" t="s">
        <v>445</v>
      </c>
      <c r="E53" s="31" t="str">
        <f>IFERROR(INDEX(CA!G:G,MATCH(Tableau1[[#This Row],[Code SAP]],CA!C:C,0)),0)</f>
        <v>#</v>
      </c>
      <c r="F53" s="31">
        <f>IFERROR(INDEX(CA!H:H,MATCH(Tableau1[[#This Row],[Code SAP]],CA!C:C,0)),0)</f>
        <v>718.68</v>
      </c>
      <c r="G53" s="31">
        <f>IFERROR(INDEX(CA!I:I,MATCH(Tableau1[[#This Row],[Code SAP]],CA!C:C,0)),0)</f>
        <v>6</v>
      </c>
      <c r="H53" s="38">
        <f>IFERROR(Tableau1[[#This Row],[Ventes CA ]]*Tableau1[[#This Row],[Ventes PCE]],0)</f>
        <v>4312.08</v>
      </c>
      <c r="I53" s="36">
        <f>Tableau1[[#This Row],[Valeur]]/$I$1</f>
        <v>4.6019398545517213E-3</v>
      </c>
      <c r="J53" s="32">
        <f ca="1">IF(ROW(Tableau1[[#This Row],[%]])-ROW(Tableau1[[#Headers],[Cumulé]])=1,Tableau1[[#This Row],[%]],Tableau1[[#This Row],[%]]+OFFSET(Tableau1[[#This Row],[Cumulé]],-1,0))</f>
        <v>0.74910382032362111</v>
      </c>
      <c r="K53" s="32">
        <f t="shared" si="0"/>
        <v>2.7777777777777779E-3</v>
      </c>
      <c r="L53" s="32">
        <f ca="1">IF(ROW(Tableau1[[#This Row],[Classement]])-ROW(Tableau1[[#Headers],[Cumulé2]])=1,Tableau1[[#This Row],[Classement]],Tableau1[[#This Row],[Classement]]+OFFSET(Tableau1[[#This Row],[Cumulé2]],-1,0))</f>
        <v>0.13611111111111113</v>
      </c>
      <c r="M53" t="s">
        <v>1731</v>
      </c>
    </row>
    <row r="54" spans="1:13" x14ac:dyDescent="0.25">
      <c r="A54" s="41" t="str">
        <f>INDEX('global P range list'!D:D,MATCH(Tableau1[[#This Row],[Code SAP]],'global P range list'!A:A,0))</f>
        <v>COLLIER</v>
      </c>
      <c r="B54" s="31" t="str">
        <f>INDEX('global P range list'!C:C,MATCH(Tableau1[[#This Row],[Code SAP]],'global P range list'!A:A,0))</f>
        <v>SWARO</v>
      </c>
      <c r="C54" s="38">
        <v>100837596</v>
      </c>
      <c r="D54" s="31" t="s">
        <v>503</v>
      </c>
      <c r="E54" s="31" t="str">
        <f>IFERROR(INDEX(CA!G:G,MATCH(Tableau1[[#This Row],[Code SAP]],CA!C:C,0)),0)</f>
        <v>A</v>
      </c>
      <c r="F54" s="31">
        <f>IFERROR(INDEX(CA!H:H,MATCH(Tableau1[[#This Row],[Code SAP]],CA!C:C,0)),0)</f>
        <v>718.68</v>
      </c>
      <c r="G54" s="31">
        <f>IFERROR(INDEX(CA!I:I,MATCH(Tableau1[[#This Row],[Code SAP]],CA!C:C,0)),0)</f>
        <v>6</v>
      </c>
      <c r="H54" s="38">
        <f>IFERROR(Tableau1[[#This Row],[Ventes CA ]]*Tableau1[[#This Row],[Ventes PCE]],0)</f>
        <v>4312.08</v>
      </c>
      <c r="I54" s="36">
        <f>Tableau1[[#This Row],[Valeur]]/$I$1</f>
        <v>4.6019398545517213E-3</v>
      </c>
      <c r="J54" s="32">
        <f ca="1">IF(ROW(Tableau1[[#This Row],[%]])-ROW(Tableau1[[#Headers],[Cumulé]])=1,Tableau1[[#This Row],[%]],Tableau1[[#This Row],[%]]+OFFSET(Tableau1[[#This Row],[Cumulé]],-1,0))</f>
        <v>0.75370576017817281</v>
      </c>
      <c r="K54" s="32">
        <f t="shared" si="0"/>
        <v>2.7777777777777779E-3</v>
      </c>
      <c r="L54" s="32">
        <f ca="1">IF(ROW(Tableau1[[#This Row],[Classement]])-ROW(Tableau1[[#Headers],[Cumulé2]])=1,Tableau1[[#This Row],[Classement]],Tableau1[[#This Row],[Classement]]+OFFSET(Tableau1[[#This Row],[Cumulé2]],-1,0))</f>
        <v>0.1388888888888889</v>
      </c>
      <c r="M54" t="s">
        <v>1731</v>
      </c>
    </row>
    <row r="55" spans="1:13" x14ac:dyDescent="0.25">
      <c r="A55" s="41" t="str">
        <f>INDEX('global P range list'!D:D,MATCH(Tableau1[[#This Row],[Code SAP]],'global P range list'!A:A,0))</f>
        <v>BOUCLE OREILLE</v>
      </c>
      <c r="B55" s="31" t="str">
        <f>INDEX('global P range list'!C:C,MATCH(Tableau1[[#This Row],[Code SAP]],'global P range list'!A:A,0))</f>
        <v>SWARO</v>
      </c>
      <c r="C55" s="38">
        <v>100612130</v>
      </c>
      <c r="D55" s="31" t="s">
        <v>108</v>
      </c>
      <c r="E55" s="31" t="str">
        <f>IFERROR(INDEX(CA!G:G,MATCH(Tableau1[[#This Row],[Code SAP]],CA!C:C,0)),0)</f>
        <v>A</v>
      </c>
      <c r="F55" s="31">
        <f>IFERROR(INDEX(CA!H:H,MATCH(Tableau1[[#This Row],[Code SAP]],CA!C:C,0)),0)</f>
        <v>476.59</v>
      </c>
      <c r="G55" s="31">
        <f>IFERROR(INDEX(CA!I:I,MATCH(Tableau1[[#This Row],[Code SAP]],CA!C:C,0)),0)</f>
        <v>9</v>
      </c>
      <c r="H55" s="38">
        <f>IFERROR(Tableau1[[#This Row],[Ventes CA ]]*Tableau1[[#This Row],[Ventes PCE]],0)</f>
        <v>4289.3099999999995</v>
      </c>
      <c r="I55" s="36">
        <f>Tableau1[[#This Row],[Valeur]]/$I$1</f>
        <v>4.5776392454516708E-3</v>
      </c>
      <c r="J55" s="32">
        <f ca="1">IF(ROW(Tableau1[[#This Row],[%]])-ROW(Tableau1[[#Headers],[Cumulé]])=1,Tableau1[[#This Row],[%]],Tableau1[[#This Row],[%]]+OFFSET(Tableau1[[#This Row],[Cumulé]],-1,0))</f>
        <v>0.75828339942362444</v>
      </c>
      <c r="K55" s="32">
        <f t="shared" si="0"/>
        <v>2.7777777777777779E-3</v>
      </c>
      <c r="L55" s="32">
        <f ca="1">IF(ROW(Tableau1[[#This Row],[Classement]])-ROW(Tableau1[[#Headers],[Cumulé2]])=1,Tableau1[[#This Row],[Classement]],Tableau1[[#This Row],[Classement]]+OFFSET(Tableau1[[#This Row],[Cumulé2]],-1,0))</f>
        <v>0.14166666666666666</v>
      </c>
      <c r="M55" t="s">
        <v>1731</v>
      </c>
    </row>
    <row r="56" spans="1:13" x14ac:dyDescent="0.25">
      <c r="A56" s="41" t="str">
        <f>INDEX('global P range list'!D:D,MATCH(Tableau1[[#This Row],[Code SAP]],'global P range list'!A:A,0))</f>
        <v>BOUCLE OREILLE</v>
      </c>
      <c r="B56" s="31" t="str">
        <f>INDEX('global P range list'!C:C,MATCH(Tableau1[[#This Row],[Code SAP]],'global P range list'!A:A,0))</f>
        <v>SWARO</v>
      </c>
      <c r="C56" s="38">
        <v>100837380</v>
      </c>
      <c r="D56" s="31" t="s">
        <v>141</v>
      </c>
      <c r="E56" s="31" t="str">
        <f>IFERROR(INDEX(CA!G:G,MATCH(Tableau1[[#This Row],[Code SAP]],CA!C:C,0)),0)</f>
        <v>A</v>
      </c>
      <c r="F56" s="31">
        <f>IFERROR(INDEX(CA!H:H,MATCH(Tableau1[[#This Row],[Code SAP]],CA!C:C,0)),0)</f>
        <v>476.59</v>
      </c>
      <c r="G56" s="31">
        <f>IFERROR(INDEX(CA!I:I,MATCH(Tableau1[[#This Row],[Code SAP]],CA!C:C,0)),0)</f>
        <v>9</v>
      </c>
      <c r="H56" s="38">
        <f>IFERROR(Tableau1[[#This Row],[Ventes CA ]]*Tableau1[[#This Row],[Ventes PCE]],0)</f>
        <v>4289.3099999999995</v>
      </c>
      <c r="I56" s="36">
        <f>Tableau1[[#This Row],[Valeur]]/$I$1</f>
        <v>4.5776392454516708E-3</v>
      </c>
      <c r="J56" s="32">
        <f ca="1">IF(ROW(Tableau1[[#This Row],[%]])-ROW(Tableau1[[#Headers],[Cumulé]])=1,Tableau1[[#This Row],[%]],Tableau1[[#This Row],[%]]+OFFSET(Tableau1[[#This Row],[Cumulé]],-1,0))</f>
        <v>0.76286103866907606</v>
      </c>
      <c r="K56" s="32">
        <f t="shared" si="0"/>
        <v>2.7777777777777779E-3</v>
      </c>
      <c r="L56" s="32">
        <f ca="1">IF(ROW(Tableau1[[#This Row],[Classement]])-ROW(Tableau1[[#Headers],[Cumulé2]])=1,Tableau1[[#This Row],[Classement]],Tableau1[[#This Row],[Classement]]+OFFSET(Tableau1[[#This Row],[Cumulé2]],-1,0))</f>
        <v>0.14444444444444443</v>
      </c>
      <c r="M56" t="s">
        <v>1731</v>
      </c>
    </row>
    <row r="57" spans="1:13" x14ac:dyDescent="0.25">
      <c r="A57" s="41" t="str">
        <f>INDEX('global P range list'!D:D,MATCH(Tableau1[[#This Row],[Code SAP]],'global P range list'!A:A,0))</f>
        <v>COLLIER</v>
      </c>
      <c r="B57" s="31" t="str">
        <f>INDEX('global P range list'!C:C,MATCH(Tableau1[[#This Row],[Code SAP]],'global P range list'!A:A,0))</f>
        <v>SWARO</v>
      </c>
      <c r="C57" s="38">
        <v>100529256</v>
      </c>
      <c r="D57" s="31" t="s">
        <v>468</v>
      </c>
      <c r="E57" s="31" t="str">
        <f>IFERROR(INDEX(CA!G:G,MATCH(Tableau1[[#This Row],[Code SAP]],CA!C:C,0)),0)</f>
        <v>A</v>
      </c>
      <c r="F57" s="31">
        <f>IFERROR(INDEX(CA!H:H,MATCH(Tableau1[[#This Row],[Code SAP]],CA!C:C,0)),0)</f>
        <v>706.61</v>
      </c>
      <c r="G57" s="31">
        <f>IFERROR(INDEX(CA!I:I,MATCH(Tableau1[[#This Row],[Code SAP]],CA!C:C,0)),0)</f>
        <v>6</v>
      </c>
      <c r="H57" s="38">
        <f>IFERROR(Tableau1[[#This Row],[Ventes CA ]]*Tableau1[[#This Row],[Ventes PCE]],0)</f>
        <v>4239.66</v>
      </c>
      <c r="I57" s="36">
        <f>Tableau1[[#This Row],[Valeur]]/$I$1</f>
        <v>4.5246517513007059E-3</v>
      </c>
      <c r="J57" s="32">
        <f ca="1">IF(ROW(Tableau1[[#This Row],[%]])-ROW(Tableau1[[#Headers],[Cumulé]])=1,Tableau1[[#This Row],[%]],Tableau1[[#This Row],[%]]+OFFSET(Tableau1[[#This Row],[Cumulé]],-1,0))</f>
        <v>0.76738569042037674</v>
      </c>
      <c r="K57" s="32">
        <f t="shared" si="0"/>
        <v>2.7777777777777779E-3</v>
      </c>
      <c r="L57" s="32">
        <f ca="1">IF(ROW(Tableau1[[#This Row],[Classement]])-ROW(Tableau1[[#Headers],[Cumulé2]])=1,Tableau1[[#This Row],[Classement]],Tableau1[[#This Row],[Classement]]+OFFSET(Tableau1[[#This Row],[Cumulé2]],-1,0))</f>
        <v>0.1472222222222222</v>
      </c>
      <c r="M57" t="s">
        <v>1731</v>
      </c>
    </row>
    <row r="58" spans="1:13" x14ac:dyDescent="0.25">
      <c r="A58" s="41" t="str">
        <f>INDEX('global P range list'!D:D,MATCH(Tableau1[[#This Row],[Code SAP]],'global P range list'!A:A,0))</f>
        <v>BRACELET</v>
      </c>
      <c r="B58" s="31" t="str">
        <f>INDEX('global P range list'!C:C,MATCH(Tableau1[[#This Row],[Code SAP]],'global P range list'!A:A,0))</f>
        <v>SWARO</v>
      </c>
      <c r="C58" s="38">
        <v>100779616</v>
      </c>
      <c r="D58" s="31" t="s">
        <v>195</v>
      </c>
      <c r="E58" s="31" t="str">
        <f>IFERROR(INDEX(CA!G:G,MATCH(Tableau1[[#This Row],[Code SAP]],CA!C:C,0)),0)</f>
        <v>B</v>
      </c>
      <c r="F58" s="31">
        <f>IFERROR(INDEX(CA!H:H,MATCH(Tableau1[[#This Row],[Code SAP]],CA!C:C,0)),0)</f>
        <v>578.48</v>
      </c>
      <c r="G58" s="31">
        <f>IFERROR(INDEX(CA!I:I,MATCH(Tableau1[[#This Row],[Code SAP]],CA!C:C,0)),0)</f>
        <v>7</v>
      </c>
      <c r="H58" s="38">
        <f>IFERROR(Tableau1[[#This Row],[Ventes CA ]]*Tableau1[[#This Row],[Ventes PCE]],0)</f>
        <v>4049.36</v>
      </c>
      <c r="I58" s="36">
        <f>Tableau1[[#This Row],[Valeur]]/$I$1</f>
        <v>4.3215597042326574E-3</v>
      </c>
      <c r="J58" s="32">
        <f ca="1">IF(ROW(Tableau1[[#This Row],[%]])-ROW(Tableau1[[#Headers],[Cumulé]])=1,Tableau1[[#This Row],[%]],Tableau1[[#This Row],[%]]+OFFSET(Tableau1[[#This Row],[Cumulé]],-1,0))</f>
        <v>0.77170725012460939</v>
      </c>
      <c r="K58" s="32">
        <f t="shared" si="0"/>
        <v>2.7777777777777779E-3</v>
      </c>
      <c r="L58" s="32">
        <f ca="1">IF(ROW(Tableau1[[#This Row],[Classement]])-ROW(Tableau1[[#Headers],[Cumulé2]])=1,Tableau1[[#This Row],[Classement]],Tableau1[[#This Row],[Classement]]+OFFSET(Tableau1[[#This Row],[Cumulé2]],-1,0))</f>
        <v>0.14999999999999997</v>
      </c>
      <c r="M58" t="s">
        <v>1731</v>
      </c>
    </row>
    <row r="59" spans="1:13" x14ac:dyDescent="0.25">
      <c r="A59" s="41" t="str">
        <f>INDEX('global P range list'!D:D,MATCH(Tableau1[[#This Row],[Code SAP]],'global P range list'!A:A,0))</f>
        <v>BOUCLE OREILLE</v>
      </c>
      <c r="B59" s="31" t="str">
        <f>INDEX('global P range list'!C:C,MATCH(Tableau1[[#This Row],[Code SAP]],'global P range list'!A:A,0))</f>
        <v>SWARO</v>
      </c>
      <c r="C59" s="38">
        <v>100837500</v>
      </c>
      <c r="D59" s="31" t="s">
        <v>146</v>
      </c>
      <c r="E59" s="31" t="str">
        <f>IFERROR(INDEX(CA!G:G,MATCH(Tableau1[[#This Row],[Code SAP]],CA!C:C,0)),0)</f>
        <v>#</v>
      </c>
      <c r="F59" s="31">
        <f>IFERROR(INDEX(CA!H:H,MATCH(Tableau1[[#This Row],[Code SAP]],CA!C:C,0)),0)</f>
        <v>578.48</v>
      </c>
      <c r="G59" s="31">
        <f>IFERROR(INDEX(CA!I:I,MATCH(Tableau1[[#This Row],[Code SAP]],CA!C:C,0)),0)</f>
        <v>7</v>
      </c>
      <c r="H59" s="38">
        <f>IFERROR(Tableau1[[#This Row],[Ventes CA ]]*Tableau1[[#This Row],[Ventes PCE]],0)</f>
        <v>4049.36</v>
      </c>
      <c r="I59" s="36">
        <f>Tableau1[[#This Row],[Valeur]]/$I$1</f>
        <v>4.3215597042326574E-3</v>
      </c>
      <c r="J59" s="32">
        <f ca="1">IF(ROW(Tableau1[[#This Row],[%]])-ROW(Tableau1[[#Headers],[Cumulé]])=1,Tableau1[[#This Row],[%]],Tableau1[[#This Row],[%]]+OFFSET(Tableau1[[#This Row],[Cumulé]],-1,0))</f>
        <v>0.77602880982884204</v>
      </c>
      <c r="K59" s="32">
        <f t="shared" si="0"/>
        <v>2.7777777777777779E-3</v>
      </c>
      <c r="L59" s="32">
        <f ca="1">IF(ROW(Tableau1[[#This Row],[Classement]])-ROW(Tableau1[[#Headers],[Cumulé2]])=1,Tableau1[[#This Row],[Classement]],Tableau1[[#This Row],[Classement]]+OFFSET(Tableau1[[#This Row],[Cumulé2]],-1,0))</f>
        <v>0.15277777777777773</v>
      </c>
      <c r="M59" t="s">
        <v>1731</v>
      </c>
    </row>
    <row r="60" spans="1:13" x14ac:dyDescent="0.25">
      <c r="A60" s="41" t="str">
        <f>INDEX('global P range list'!D:D,MATCH(Tableau1[[#This Row],[Code SAP]],'global P range list'!A:A,0))</f>
        <v>BOUCLE OREILLE</v>
      </c>
      <c r="B60" s="31" t="str">
        <f>INDEX('global P range list'!C:C,MATCH(Tableau1[[#This Row],[Code SAP]],'global P range list'!A:A,0))</f>
        <v>SWARO</v>
      </c>
      <c r="C60" s="38">
        <v>100837595</v>
      </c>
      <c r="D60" s="31" t="s">
        <v>151</v>
      </c>
      <c r="E60" s="31" t="str">
        <f>IFERROR(INDEX(CA!G:G,MATCH(Tableau1[[#This Row],[Code SAP]],CA!C:C,0)),0)</f>
        <v>A</v>
      </c>
      <c r="F60" s="31">
        <f>IFERROR(INDEX(CA!H:H,MATCH(Tableau1[[#This Row],[Code SAP]],CA!C:C,0)),0)</f>
        <v>784.6</v>
      </c>
      <c r="G60" s="31">
        <f>IFERROR(INDEX(CA!I:I,MATCH(Tableau1[[#This Row],[Code SAP]],CA!C:C,0)),0)</f>
        <v>5</v>
      </c>
      <c r="H60" s="38">
        <f>IFERROR(Tableau1[[#This Row],[Ventes CA ]]*Tableau1[[#This Row],[Ventes PCE]],0)</f>
        <v>3923</v>
      </c>
      <c r="I60" s="36">
        <f>Tableau1[[#This Row],[Valeur]]/$I$1</f>
        <v>4.1867057312031317E-3</v>
      </c>
      <c r="J60" s="32">
        <f ca="1">IF(ROW(Tableau1[[#This Row],[%]])-ROW(Tableau1[[#Headers],[Cumulé]])=1,Tableau1[[#This Row],[%]],Tableau1[[#This Row],[%]]+OFFSET(Tableau1[[#This Row],[Cumulé]],-1,0))</f>
        <v>0.7802155155600452</v>
      </c>
      <c r="K60" s="32">
        <f t="shared" si="0"/>
        <v>2.7777777777777779E-3</v>
      </c>
      <c r="L60" s="32">
        <f ca="1">IF(ROW(Tableau1[[#This Row],[Classement]])-ROW(Tableau1[[#Headers],[Cumulé2]])=1,Tableau1[[#This Row],[Classement]],Tableau1[[#This Row],[Classement]]+OFFSET(Tableau1[[#This Row],[Cumulé2]],-1,0))</f>
        <v>0.1555555555555555</v>
      </c>
      <c r="M60" t="s">
        <v>1731</v>
      </c>
    </row>
    <row r="61" spans="1:13" x14ac:dyDescent="0.25">
      <c r="A61" s="41" t="str">
        <f>INDEX('global P range list'!D:D,MATCH(Tableau1[[#This Row],[Code SAP]],'global P range list'!A:A,0))</f>
        <v>COLLIER</v>
      </c>
      <c r="B61" s="31" t="str">
        <f>INDEX('global P range list'!C:C,MATCH(Tableau1[[#This Row],[Code SAP]],'global P range list'!A:A,0))</f>
        <v>SWARO</v>
      </c>
      <c r="C61" s="38">
        <v>100726381</v>
      </c>
      <c r="D61" s="31" t="s">
        <v>483</v>
      </c>
      <c r="E61" s="31" t="str">
        <f>IFERROR(INDEX(CA!G:G,MATCH(Tableau1[[#This Row],[Code SAP]],CA!C:C,0)),0)</f>
        <v>B</v>
      </c>
      <c r="F61" s="31">
        <f>IFERROR(INDEX(CA!H:H,MATCH(Tableau1[[#This Row],[Code SAP]],CA!C:C,0)),0)</f>
        <v>629.79</v>
      </c>
      <c r="G61" s="31">
        <f>IFERROR(INDEX(CA!I:I,MATCH(Tableau1[[#This Row],[Code SAP]],CA!C:C,0)),0)</f>
        <v>6</v>
      </c>
      <c r="H61" s="38">
        <f>IFERROR(Tableau1[[#This Row],[Ventes CA ]]*Tableau1[[#This Row],[Ventes PCE]],0)</f>
        <v>3778.74</v>
      </c>
      <c r="I61" s="36">
        <f>Tableau1[[#This Row],[Valeur]]/$I$1</f>
        <v>4.0327485125481828E-3</v>
      </c>
      <c r="J61" s="32">
        <f ca="1">IF(ROW(Tableau1[[#This Row],[%]])-ROW(Tableau1[[#Headers],[Cumulé]])=1,Tableau1[[#This Row],[%]],Tableau1[[#This Row],[%]]+OFFSET(Tableau1[[#This Row],[Cumulé]],-1,0))</f>
        <v>0.7842482640725934</v>
      </c>
      <c r="K61" s="32">
        <f t="shared" si="0"/>
        <v>2.7777777777777779E-3</v>
      </c>
      <c r="L61" s="32">
        <f ca="1">IF(ROW(Tableau1[[#This Row],[Classement]])-ROW(Tableau1[[#Headers],[Cumulé2]])=1,Tableau1[[#This Row],[Classement]],Tableau1[[#This Row],[Classement]]+OFFSET(Tableau1[[#This Row],[Cumulé2]],-1,0))</f>
        <v>0.15833333333333327</v>
      </c>
      <c r="M61" t="s">
        <v>1731</v>
      </c>
    </row>
    <row r="62" spans="1:13" x14ac:dyDescent="0.25">
      <c r="A62" s="41" t="str">
        <f>INDEX('global P range list'!D:D,MATCH(Tableau1[[#This Row],[Code SAP]],'global P range list'!A:A,0))</f>
        <v>BOUCLE OREILLE</v>
      </c>
      <c r="B62" s="31" t="str">
        <f>INDEX('global P range list'!C:C,MATCH(Tableau1[[#This Row],[Code SAP]],'global P range list'!A:A,0))</f>
        <v>SWARO</v>
      </c>
      <c r="C62" s="38">
        <v>100837591</v>
      </c>
      <c r="D62" s="31" t="s">
        <v>149</v>
      </c>
      <c r="E62" s="31" t="str">
        <f>IFERROR(INDEX(CA!G:G,MATCH(Tableau1[[#This Row],[Code SAP]],CA!C:C,0)),0)</f>
        <v>A</v>
      </c>
      <c r="F62" s="31">
        <f>IFERROR(INDEX(CA!H:H,MATCH(Tableau1[[#This Row],[Code SAP]],CA!C:C,0)),0)</f>
        <v>607.69000000000005</v>
      </c>
      <c r="G62" s="31">
        <f>IFERROR(INDEX(CA!I:I,MATCH(Tableau1[[#This Row],[Code SAP]],CA!C:C,0)),0)</f>
        <v>6</v>
      </c>
      <c r="H62" s="38">
        <f>IFERROR(Tableau1[[#This Row],[Ventes CA ]]*Tableau1[[#This Row],[Ventes PCE]],0)</f>
        <v>3646.1400000000003</v>
      </c>
      <c r="I62" s="36">
        <f>Tableau1[[#This Row],[Valeur]]/$I$1</f>
        <v>3.8912350840604104E-3</v>
      </c>
      <c r="J62" s="32">
        <f ca="1">IF(ROW(Tableau1[[#This Row],[%]])-ROW(Tableau1[[#Headers],[Cumulé]])=1,Tableau1[[#This Row],[%]],Tableau1[[#This Row],[%]]+OFFSET(Tableau1[[#This Row],[Cumulé]],-1,0))</f>
        <v>0.78813949915665382</v>
      </c>
      <c r="K62" s="32">
        <f t="shared" si="0"/>
        <v>2.7777777777777779E-3</v>
      </c>
      <c r="L62" s="32">
        <f ca="1">IF(ROW(Tableau1[[#This Row],[Classement]])-ROW(Tableau1[[#Headers],[Cumulé2]])=1,Tableau1[[#This Row],[Classement]],Tableau1[[#This Row],[Classement]]+OFFSET(Tableau1[[#This Row],[Cumulé2]],-1,0))</f>
        <v>0.16111111111111104</v>
      </c>
      <c r="M62" t="s">
        <v>1731</v>
      </c>
    </row>
    <row r="63" spans="1:13" x14ac:dyDescent="0.25">
      <c r="A63" s="41" t="str">
        <f>INDEX('global P range list'!D:D,MATCH(Tableau1[[#This Row],[Code SAP]],'global P range list'!A:A,0))</f>
        <v>BOUCLE OREILLE</v>
      </c>
      <c r="B63" s="31" t="str">
        <f>INDEX('global P range list'!C:C,MATCH(Tableau1[[#This Row],[Code SAP]],'global P range list'!A:A,0))</f>
        <v>SWARO</v>
      </c>
      <c r="C63" s="38">
        <v>100837594</v>
      </c>
      <c r="D63" s="31" t="s">
        <v>91</v>
      </c>
      <c r="E63" s="31" t="str">
        <f>IFERROR(INDEX(CA!G:G,MATCH(Tableau1[[#This Row],[Code SAP]],CA!C:C,0)),0)</f>
        <v>#</v>
      </c>
      <c r="F63" s="31">
        <f>IFERROR(INDEX(CA!H:H,MATCH(Tableau1[[#This Row],[Code SAP]],CA!C:C,0)),0)</f>
        <v>513.45000000000005</v>
      </c>
      <c r="G63" s="31">
        <f>IFERROR(INDEX(CA!I:I,MATCH(Tableau1[[#This Row],[Code SAP]],CA!C:C,0)),0)</f>
        <v>7</v>
      </c>
      <c r="H63" s="38">
        <f>IFERROR(Tableau1[[#This Row],[Ventes CA ]]*Tableau1[[#This Row],[Ventes PCE]],0)</f>
        <v>3594.1500000000005</v>
      </c>
      <c r="I63" s="36">
        <f>Tableau1[[#This Row],[Valeur]]/$I$1</f>
        <v>3.8357502941126025E-3</v>
      </c>
      <c r="J63" s="32">
        <f ca="1">IF(ROW(Tableau1[[#This Row],[%]])-ROW(Tableau1[[#Headers],[Cumulé]])=1,Tableau1[[#This Row],[%]],Tableau1[[#This Row],[%]]+OFFSET(Tableau1[[#This Row],[Cumulé]],-1,0))</f>
        <v>0.79197524945076647</v>
      </c>
      <c r="K63" s="32">
        <f t="shared" si="0"/>
        <v>2.7777777777777779E-3</v>
      </c>
      <c r="L63" s="32">
        <f ca="1">IF(ROW(Tableau1[[#This Row],[Classement]])-ROW(Tableau1[[#Headers],[Cumulé2]])=1,Tableau1[[#This Row],[Classement]],Tableau1[[#This Row],[Classement]]+OFFSET(Tableau1[[#This Row],[Cumulé2]],-1,0))</f>
        <v>0.16388888888888881</v>
      </c>
      <c r="M63" t="s">
        <v>1731</v>
      </c>
    </row>
    <row r="64" spans="1:13" x14ac:dyDescent="0.25">
      <c r="A64" s="41" t="str">
        <f>INDEX('global P range list'!D:D,MATCH(Tableau1[[#This Row],[Code SAP]],'global P range list'!A:A,0))</f>
        <v>BOUCLE OREILLE</v>
      </c>
      <c r="B64" s="31" t="str">
        <f>INDEX('global P range list'!C:C,MATCH(Tableau1[[#This Row],[Code SAP]],'global P range list'!A:A,0))</f>
        <v>SWARO</v>
      </c>
      <c r="C64" s="38">
        <v>100762099</v>
      </c>
      <c r="D64" s="31" t="s">
        <v>127</v>
      </c>
      <c r="E64" s="31" t="str">
        <f>IFERROR(INDEX(CA!G:G,MATCH(Tableau1[[#This Row],[Code SAP]],CA!C:C,0)),0)</f>
        <v>C</v>
      </c>
      <c r="F64" s="31">
        <f>IFERROR(INDEX(CA!H:H,MATCH(Tableau1[[#This Row],[Code SAP]],CA!C:C,0)),0)</f>
        <v>395.85</v>
      </c>
      <c r="G64" s="31">
        <f>IFERROR(INDEX(CA!I:I,MATCH(Tableau1[[#This Row],[Code SAP]],CA!C:C,0)),0)</f>
        <v>9</v>
      </c>
      <c r="H64" s="38">
        <f>IFERROR(Tableau1[[#This Row],[Ventes CA ]]*Tableau1[[#This Row],[Ventes PCE]],0)</f>
        <v>3562.65</v>
      </c>
      <c r="I64" s="36">
        <f>Tableau1[[#This Row],[Valeur]]/$I$1</f>
        <v>3.8021328506935609E-3</v>
      </c>
      <c r="J64" s="32">
        <f ca="1">IF(ROW(Tableau1[[#This Row],[%]])-ROW(Tableau1[[#Headers],[Cumulé]])=1,Tableau1[[#This Row],[%]],Tableau1[[#This Row],[%]]+OFFSET(Tableau1[[#This Row],[Cumulé]],-1,0))</f>
        <v>0.79577738230146</v>
      </c>
      <c r="K64" s="32">
        <f t="shared" si="0"/>
        <v>2.7777777777777779E-3</v>
      </c>
      <c r="L64" s="32">
        <f ca="1">IF(ROW(Tableau1[[#This Row],[Classement]])-ROW(Tableau1[[#Headers],[Cumulé2]])=1,Tableau1[[#This Row],[Classement]],Tableau1[[#This Row],[Classement]]+OFFSET(Tableau1[[#This Row],[Cumulé2]],-1,0))</f>
        <v>0.16666666666666657</v>
      </c>
      <c r="M64" t="s">
        <v>1731</v>
      </c>
    </row>
    <row r="65" spans="1:13" x14ac:dyDescent="0.25">
      <c r="A65" s="41" t="str">
        <f>INDEX('global P range list'!D:D,MATCH(Tableau1[[#This Row],[Code SAP]],'global P range list'!A:A,0))</f>
        <v>PARURE</v>
      </c>
      <c r="B65" s="31" t="str">
        <f>INDEX('global P range list'!C:C,MATCH(Tableau1[[#This Row],[Code SAP]],'global P range list'!A:A,0))</f>
        <v>SWARO</v>
      </c>
      <c r="C65" s="38">
        <v>100837675</v>
      </c>
      <c r="D65" s="31" t="s">
        <v>761</v>
      </c>
      <c r="E65" s="31" t="str">
        <f>IFERROR(INDEX(CA!G:G,MATCH(Tableau1[[#This Row],[Code SAP]],CA!C:C,0)),0)</f>
        <v>#</v>
      </c>
      <c r="F65" s="31">
        <f>IFERROR(INDEX(CA!H:H,MATCH(Tableau1[[#This Row],[Code SAP]],CA!C:C,0)),0)</f>
        <v>691.75</v>
      </c>
      <c r="G65" s="31">
        <f>IFERROR(INDEX(CA!I:I,MATCH(Tableau1[[#This Row],[Code SAP]],CA!C:C,0)),0)</f>
        <v>5</v>
      </c>
      <c r="H65" s="38">
        <f>IFERROR(Tableau1[[#This Row],[Ventes CA ]]*Tableau1[[#This Row],[Ventes PCE]],0)</f>
        <v>3458.75</v>
      </c>
      <c r="I65" s="36">
        <f>Tableau1[[#This Row],[Valeur]]/$I$1</f>
        <v>3.6912486484320245E-3</v>
      </c>
      <c r="J65" s="32">
        <f ca="1">IF(ROW(Tableau1[[#This Row],[%]])-ROW(Tableau1[[#Headers],[Cumulé]])=1,Tableau1[[#This Row],[%]],Tableau1[[#This Row],[%]]+OFFSET(Tableau1[[#This Row],[Cumulé]],-1,0))</f>
        <v>0.79946863094989207</v>
      </c>
      <c r="K65" s="32">
        <f t="shared" si="0"/>
        <v>2.7777777777777779E-3</v>
      </c>
      <c r="L65" s="32">
        <f ca="1">IF(ROW(Tableau1[[#This Row],[Classement]])-ROW(Tableau1[[#Headers],[Cumulé2]])=1,Tableau1[[#This Row],[Classement]],Tableau1[[#This Row],[Classement]]+OFFSET(Tableau1[[#This Row],[Cumulé2]],-1,0))</f>
        <v>0.16944444444444434</v>
      </c>
      <c r="M65" t="s">
        <v>1731</v>
      </c>
    </row>
    <row r="66" spans="1:13" x14ac:dyDescent="0.25">
      <c r="A66" s="41" t="str">
        <f>INDEX('global P range list'!D:D,MATCH(Tableau1[[#This Row],[Code SAP]],'global P range list'!A:A,0))</f>
        <v>BAGUE</v>
      </c>
      <c r="B66" s="31" t="str">
        <f>INDEX('global P range list'!C:C,MATCH(Tableau1[[#This Row],[Code SAP]],'global P range list'!A:A,0))</f>
        <v>SWARO</v>
      </c>
      <c r="C66" s="38">
        <v>100674325</v>
      </c>
      <c r="D66" s="31" t="s">
        <v>49</v>
      </c>
      <c r="E66" s="31" t="str">
        <f>IFERROR(INDEX(CA!G:G,MATCH(Tableau1[[#This Row],[Code SAP]],CA!C:C,0)),0)</f>
        <v>B</v>
      </c>
      <c r="F66" s="31">
        <f>IFERROR(INDEX(CA!H:H,MATCH(Tableau1[[#This Row],[Code SAP]],CA!C:C,0)),0)</f>
        <v>551.52</v>
      </c>
      <c r="G66" s="31">
        <f>IFERROR(INDEX(CA!I:I,MATCH(Tableau1[[#This Row],[Code SAP]],CA!C:C,0)),0)</f>
        <v>6</v>
      </c>
      <c r="H66" s="38">
        <f>IFERROR(Tableau1[[#This Row],[Ventes CA ]]*Tableau1[[#This Row],[Ventes PCE]],0)</f>
        <v>3309.12</v>
      </c>
      <c r="I66" s="36">
        <f>Tableau1[[#This Row],[Valeur]]/$I$1</f>
        <v>3.5315604560894488E-3</v>
      </c>
      <c r="J66" s="32">
        <f ca="1">IF(ROW(Tableau1[[#This Row],[%]])-ROW(Tableau1[[#Headers],[Cumulé]])=1,Tableau1[[#This Row],[%]],Tableau1[[#This Row],[%]]+OFFSET(Tableau1[[#This Row],[Cumulé]],-1,0))</f>
        <v>0.80300019140598156</v>
      </c>
      <c r="K66" s="32">
        <f t="shared" si="0"/>
        <v>2.7777777777777779E-3</v>
      </c>
      <c r="L66" s="32">
        <f ca="1">IF(ROW(Tableau1[[#This Row],[Classement]])-ROW(Tableau1[[#Headers],[Cumulé2]])=1,Tableau1[[#This Row],[Classement]],Tableau1[[#This Row],[Classement]]+OFFSET(Tableau1[[#This Row],[Cumulé2]],-1,0))</f>
        <v>0.17222222222222211</v>
      </c>
      <c r="M66" t="s">
        <v>1731</v>
      </c>
    </row>
    <row r="67" spans="1:13" x14ac:dyDescent="0.25">
      <c r="A67" s="41" t="str">
        <f>INDEX('global P range list'!D:D,MATCH(Tableau1[[#This Row],[Code SAP]],'global P range list'!A:A,0))</f>
        <v>BAGUE</v>
      </c>
      <c r="B67" s="31" t="str">
        <f>INDEX('global P range list'!C:C,MATCH(Tableau1[[#This Row],[Code SAP]],'global P range list'!A:A,0))</f>
        <v>SWARO</v>
      </c>
      <c r="C67" s="38">
        <v>100674073</v>
      </c>
      <c r="D67" s="31" t="s">
        <v>46</v>
      </c>
      <c r="E67" s="31" t="str">
        <f>IFERROR(INDEX(CA!G:G,MATCH(Tableau1[[#This Row],[Code SAP]],CA!C:C,0)),0)</f>
        <v>B</v>
      </c>
      <c r="F67" s="31">
        <f>IFERROR(INDEX(CA!H:H,MATCH(Tableau1[[#This Row],[Code SAP]],CA!C:C,0)),0)</f>
        <v>551.52</v>
      </c>
      <c r="G67" s="31">
        <f>IFERROR(INDEX(CA!I:I,MATCH(Tableau1[[#This Row],[Code SAP]],CA!C:C,0)),0)</f>
        <v>6</v>
      </c>
      <c r="H67" s="38">
        <f>IFERROR(Tableau1[[#This Row],[Ventes CA ]]*Tableau1[[#This Row],[Ventes PCE]],0)</f>
        <v>3309.12</v>
      </c>
      <c r="I67" s="36">
        <f>Tableau1[[#This Row],[Valeur]]/$I$1</f>
        <v>3.5315604560894488E-3</v>
      </c>
      <c r="J67" s="32">
        <f ca="1">IF(ROW(Tableau1[[#This Row],[%]])-ROW(Tableau1[[#Headers],[Cumulé]])=1,Tableau1[[#This Row],[%]],Tableau1[[#This Row],[%]]+OFFSET(Tableau1[[#This Row],[Cumulé]],-1,0))</f>
        <v>0.80653175186207104</v>
      </c>
      <c r="K67" s="32">
        <f t="shared" si="0"/>
        <v>2.7777777777777779E-3</v>
      </c>
      <c r="L67" s="32">
        <f ca="1">IF(ROW(Tableau1[[#This Row],[Classement]])-ROW(Tableau1[[#Headers],[Cumulé2]])=1,Tableau1[[#This Row],[Classement]],Tableau1[[#This Row],[Classement]]+OFFSET(Tableau1[[#This Row],[Cumulé2]],-1,0))</f>
        <v>0.17499999999999988</v>
      </c>
      <c r="M67" t="s">
        <v>1731</v>
      </c>
    </row>
    <row r="68" spans="1:13" x14ac:dyDescent="0.25">
      <c r="A68" s="41" t="str">
        <f>INDEX('global P range list'!D:D,MATCH(Tableau1[[#This Row],[Code SAP]],'global P range list'!A:A,0))</f>
        <v>BAGUE</v>
      </c>
      <c r="B68" s="31" t="str">
        <f>INDEX('global P range list'!C:C,MATCH(Tableau1[[#This Row],[Code SAP]],'global P range list'!A:A,0))</f>
        <v>SWARO</v>
      </c>
      <c r="C68" s="38">
        <v>100837480</v>
      </c>
      <c r="D68" s="31" t="s">
        <v>37</v>
      </c>
      <c r="E68" s="31" t="str">
        <f>IFERROR(INDEX(CA!G:G,MATCH(Tableau1[[#This Row],[Code SAP]],CA!C:C,0)),0)</f>
        <v>#</v>
      </c>
      <c r="F68" s="31">
        <f>IFERROR(INDEX(CA!H:H,MATCH(Tableau1[[#This Row],[Code SAP]],CA!C:C,0)),0)</f>
        <v>551.52</v>
      </c>
      <c r="G68" s="31">
        <f>IFERROR(INDEX(CA!I:I,MATCH(Tableau1[[#This Row],[Code SAP]],CA!C:C,0)),0)</f>
        <v>6</v>
      </c>
      <c r="H68" s="38">
        <f>IFERROR(Tableau1[[#This Row],[Ventes CA ]]*Tableau1[[#This Row],[Ventes PCE]],0)</f>
        <v>3309.12</v>
      </c>
      <c r="I68" s="36">
        <f>Tableau1[[#This Row],[Valeur]]/$I$1</f>
        <v>3.5315604560894488E-3</v>
      </c>
      <c r="J68" s="32">
        <f ca="1">IF(ROW(Tableau1[[#This Row],[%]])-ROW(Tableau1[[#Headers],[Cumulé]])=1,Tableau1[[#This Row],[%]],Tableau1[[#This Row],[%]]+OFFSET(Tableau1[[#This Row],[Cumulé]],-1,0))</f>
        <v>0.81006331231816053</v>
      </c>
      <c r="K68" s="32">
        <f t="shared" si="0"/>
        <v>2.7777777777777779E-3</v>
      </c>
      <c r="L68" s="32">
        <f ca="1">IF(ROW(Tableau1[[#This Row],[Classement]])-ROW(Tableau1[[#Headers],[Cumulé2]])=1,Tableau1[[#This Row],[Classement]],Tableau1[[#This Row],[Classement]]+OFFSET(Tableau1[[#This Row],[Cumulé2]],-1,0))</f>
        <v>0.17777777777777765</v>
      </c>
      <c r="M68" t="s">
        <v>1731</v>
      </c>
    </row>
    <row r="69" spans="1:13" x14ac:dyDescent="0.25">
      <c r="A69" s="41" t="str">
        <f>INDEX('global P range list'!D:D,MATCH(Tableau1[[#This Row],[Code SAP]],'global P range list'!A:A,0))</f>
        <v>BOUCLE OREILLE</v>
      </c>
      <c r="B69" s="31" t="str">
        <f>INDEX('global P range list'!C:C,MATCH(Tableau1[[#This Row],[Code SAP]],'global P range list'!A:A,0))</f>
        <v>SWARO</v>
      </c>
      <c r="C69" s="38">
        <v>100726183</v>
      </c>
      <c r="D69" s="31" t="s">
        <v>122</v>
      </c>
      <c r="E69" s="31" t="str">
        <f>IFERROR(INDEX(CA!G:G,MATCH(Tableau1[[#This Row],[Code SAP]],CA!C:C,0)),0)</f>
        <v>A</v>
      </c>
      <c r="F69" s="31">
        <f>IFERROR(INDEX(CA!H:H,MATCH(Tableau1[[#This Row],[Code SAP]],CA!C:C,0)),0)</f>
        <v>551.52</v>
      </c>
      <c r="G69" s="31">
        <f>IFERROR(INDEX(CA!I:I,MATCH(Tableau1[[#This Row],[Code SAP]],CA!C:C,0)),0)</f>
        <v>6</v>
      </c>
      <c r="H69" s="38">
        <f>IFERROR(Tableau1[[#This Row],[Ventes CA ]]*Tableau1[[#This Row],[Ventes PCE]],0)</f>
        <v>3309.12</v>
      </c>
      <c r="I69" s="36">
        <f>Tableau1[[#This Row],[Valeur]]/$I$1</f>
        <v>3.5315604560894488E-3</v>
      </c>
      <c r="J69" s="32">
        <f ca="1">IF(ROW(Tableau1[[#This Row],[%]])-ROW(Tableau1[[#Headers],[Cumulé]])=1,Tableau1[[#This Row],[%]],Tableau1[[#This Row],[%]]+OFFSET(Tableau1[[#This Row],[Cumulé]],-1,0))</f>
        <v>0.81359487277425002</v>
      </c>
      <c r="K69" s="32">
        <f t="shared" ref="K69:K132" si="1">1/$L$1</f>
        <v>2.7777777777777779E-3</v>
      </c>
      <c r="L69" s="32">
        <f ca="1">IF(ROW(Tableau1[[#This Row],[Classement]])-ROW(Tableau1[[#Headers],[Cumulé2]])=1,Tableau1[[#This Row],[Classement]],Tableau1[[#This Row],[Classement]]+OFFSET(Tableau1[[#This Row],[Cumulé2]],-1,0))</f>
        <v>0.18055555555555541</v>
      </c>
      <c r="M69" t="s">
        <v>1731</v>
      </c>
    </row>
    <row r="70" spans="1:13" x14ac:dyDescent="0.25">
      <c r="A70" s="41" t="str">
        <f>INDEX('global P range list'!D:D,MATCH(Tableau1[[#This Row],[Code SAP]],'global P range list'!A:A,0))</f>
        <v>STYLO</v>
      </c>
      <c r="B70" s="31" t="str">
        <f>INDEX('global P range list'!C:C,MATCH(Tableau1[[#This Row],[Code SAP]],'global P range list'!A:A,0))</f>
        <v>SWARO</v>
      </c>
      <c r="C70" s="38">
        <v>100726365</v>
      </c>
      <c r="D70" s="31" t="s">
        <v>1160</v>
      </c>
      <c r="E70" s="31" t="str">
        <f>IFERROR(INDEX(CA!G:G,MATCH(Tableau1[[#This Row],[Code SAP]],CA!C:C,0)),0)</f>
        <v>#</v>
      </c>
      <c r="F70" s="31">
        <f>IFERROR(INDEX(CA!H:H,MATCH(Tableau1[[#This Row],[Code SAP]],CA!C:C,0)),0)</f>
        <v>410.76</v>
      </c>
      <c r="G70" s="31">
        <f>IFERROR(INDEX(CA!I:I,MATCH(Tableau1[[#This Row],[Code SAP]],CA!C:C,0)),0)</f>
        <v>8</v>
      </c>
      <c r="H70" s="38">
        <f>IFERROR(Tableau1[[#This Row],[Ventes CA ]]*Tableau1[[#This Row],[Ventes PCE]],0)</f>
        <v>3286.08</v>
      </c>
      <c r="I70" s="36">
        <f>Tableau1[[#This Row],[Valeur]]/$I$1</f>
        <v>3.5069716974743788E-3</v>
      </c>
      <c r="J70" s="32">
        <f ca="1">IF(ROW(Tableau1[[#This Row],[%]])-ROW(Tableau1[[#Headers],[Cumulé]])=1,Tableau1[[#This Row],[%]],Tableau1[[#This Row],[%]]+OFFSET(Tableau1[[#This Row],[Cumulé]],-1,0))</f>
        <v>0.8171018444717244</v>
      </c>
      <c r="K70" s="32">
        <f t="shared" si="1"/>
        <v>2.7777777777777779E-3</v>
      </c>
      <c r="L70" s="32">
        <f ca="1">IF(ROW(Tableau1[[#This Row],[Classement]])-ROW(Tableau1[[#Headers],[Cumulé2]])=1,Tableau1[[#This Row],[Classement]],Tableau1[[#This Row],[Classement]]+OFFSET(Tableau1[[#This Row],[Cumulé2]],-1,0))</f>
        <v>0.18333333333333318</v>
      </c>
      <c r="M70" t="s">
        <v>1731</v>
      </c>
    </row>
    <row r="71" spans="1:13" x14ac:dyDescent="0.25">
      <c r="A71" s="41" t="str">
        <f>INDEX('global P range list'!D:D,MATCH(Tableau1[[#This Row],[Code SAP]],'global P range list'!A:A,0))</f>
        <v>BOUCLE OREILLE</v>
      </c>
      <c r="B71" s="31" t="str">
        <f>INDEX('global P range list'!C:C,MATCH(Tableau1[[#This Row],[Code SAP]],'global P range list'!A:A,0))</f>
        <v>SWARO</v>
      </c>
      <c r="C71" s="38">
        <v>100421168</v>
      </c>
      <c r="D71" s="31" t="s">
        <v>101</v>
      </c>
      <c r="E71" s="31" t="str">
        <f>IFERROR(INDEX(CA!G:G,MATCH(Tableau1[[#This Row],[Code SAP]],CA!C:C,0)),0)</f>
        <v>A</v>
      </c>
      <c r="F71" s="31">
        <f>IFERROR(INDEX(CA!H:H,MATCH(Tableau1[[#This Row],[Code SAP]],CA!C:C,0)),0)</f>
        <v>523.95000000000005</v>
      </c>
      <c r="G71" s="31">
        <f>IFERROR(INDEX(CA!I:I,MATCH(Tableau1[[#This Row],[Code SAP]],CA!C:C,0)),0)</f>
        <v>6</v>
      </c>
      <c r="H71" s="38">
        <f>IFERROR(Tableau1[[#This Row],[Ventes CA ]]*Tableau1[[#This Row],[Ventes PCE]],0)</f>
        <v>3143.7000000000003</v>
      </c>
      <c r="I71" s="36">
        <f>Tableau1[[#This Row],[Valeur]]/$I$1</f>
        <v>3.3550208532203128E-3</v>
      </c>
      <c r="J71" s="32">
        <f ca="1">IF(ROW(Tableau1[[#This Row],[%]])-ROW(Tableau1[[#Headers],[Cumulé]])=1,Tableau1[[#This Row],[%]],Tableau1[[#This Row],[%]]+OFFSET(Tableau1[[#This Row],[Cumulé]],-1,0))</f>
        <v>0.82045686532494466</v>
      </c>
      <c r="K71" s="32">
        <f t="shared" si="1"/>
        <v>2.7777777777777779E-3</v>
      </c>
      <c r="L71" s="32">
        <f ca="1">IF(ROW(Tableau1[[#This Row],[Classement]])-ROW(Tableau1[[#Headers],[Cumulé2]])=1,Tableau1[[#This Row],[Classement]],Tableau1[[#This Row],[Classement]]+OFFSET(Tableau1[[#This Row],[Cumulé2]],-1,0))</f>
        <v>0.18611111111111095</v>
      </c>
      <c r="M71" t="s">
        <v>1731</v>
      </c>
    </row>
    <row r="72" spans="1:13" x14ac:dyDescent="0.25">
      <c r="A72" s="41" t="str">
        <f>INDEX('global P range list'!D:D,MATCH(Tableau1[[#This Row],[Code SAP]],'global P range list'!A:A,0))</f>
        <v>BOUCLE OREILLE</v>
      </c>
      <c r="B72" s="31" t="str">
        <f>INDEX('global P range list'!C:C,MATCH(Tableau1[[#This Row],[Code SAP]],'global P range list'!A:A,0))</f>
        <v>SWARO</v>
      </c>
      <c r="C72" s="38">
        <v>100837475</v>
      </c>
      <c r="D72" s="31" t="s">
        <v>88</v>
      </c>
      <c r="E72" s="31" t="str">
        <f>IFERROR(INDEX(CA!G:G,MATCH(Tableau1[[#This Row],[Code SAP]],CA!C:C,0)),0)</f>
        <v>#</v>
      </c>
      <c r="F72" s="31">
        <f>IFERROR(INDEX(CA!H:H,MATCH(Tableau1[[#This Row],[Code SAP]],CA!C:C,0)),0)</f>
        <v>608.73</v>
      </c>
      <c r="G72" s="31">
        <f>IFERROR(INDEX(CA!I:I,MATCH(Tableau1[[#This Row],[Code SAP]],CA!C:C,0)),0)</f>
        <v>5</v>
      </c>
      <c r="H72" s="38">
        <f>IFERROR(Tableau1[[#This Row],[Ventes CA ]]*Tableau1[[#This Row],[Ventes PCE]],0)</f>
        <v>3043.65</v>
      </c>
      <c r="I72" s="36">
        <f>Tableau1[[#This Row],[Valeur]]/$I$1</f>
        <v>3.2482454495988819E-3</v>
      </c>
      <c r="J72" s="32">
        <f ca="1">IF(ROW(Tableau1[[#This Row],[%]])-ROW(Tableau1[[#Headers],[Cumulé]])=1,Tableau1[[#This Row],[%]],Tableau1[[#This Row],[%]]+OFFSET(Tableau1[[#This Row],[Cumulé]],-1,0))</f>
        <v>0.82370511077454356</v>
      </c>
      <c r="K72" s="32">
        <f t="shared" si="1"/>
        <v>2.7777777777777779E-3</v>
      </c>
      <c r="L72" s="32">
        <f ca="1">IF(ROW(Tableau1[[#This Row],[Classement]])-ROW(Tableau1[[#Headers],[Cumulé2]])=1,Tableau1[[#This Row],[Classement]],Tableau1[[#This Row],[Classement]]+OFFSET(Tableau1[[#This Row],[Cumulé2]],-1,0))</f>
        <v>0.18888888888888872</v>
      </c>
      <c r="M72" t="s">
        <v>1731</v>
      </c>
    </row>
    <row r="73" spans="1:13" x14ac:dyDescent="0.25">
      <c r="A73" s="41" t="str">
        <f>INDEX('global P range list'!D:D,MATCH(Tableau1[[#This Row],[Code SAP]],'global P range list'!A:A,0))</f>
        <v>BOUCLE OREILLE</v>
      </c>
      <c r="B73" s="31" t="str">
        <f>INDEX('global P range list'!C:C,MATCH(Tableau1[[#This Row],[Code SAP]],'global P range list'!A:A,0))</f>
        <v>SWARO</v>
      </c>
      <c r="C73" s="38">
        <v>100837560</v>
      </c>
      <c r="D73" s="31" t="s">
        <v>148</v>
      </c>
      <c r="E73" s="31" t="str">
        <f>IFERROR(INDEX(CA!G:G,MATCH(Tableau1[[#This Row],[Code SAP]],CA!C:C,0)),0)</f>
        <v>A</v>
      </c>
      <c r="F73" s="31">
        <f>IFERROR(INDEX(CA!H:H,MATCH(Tableau1[[#This Row],[Code SAP]],CA!C:C,0)),0)</f>
        <v>598.9</v>
      </c>
      <c r="G73" s="31">
        <f>IFERROR(INDEX(CA!I:I,MATCH(Tableau1[[#This Row],[Code SAP]],CA!C:C,0)),0)</f>
        <v>5</v>
      </c>
      <c r="H73" s="38">
        <f>IFERROR(Tableau1[[#This Row],[Ventes CA ]]*Tableau1[[#This Row],[Ventes PCE]],0)</f>
        <v>2994.5</v>
      </c>
      <c r="I73" s="36">
        <f>Tableau1[[#This Row],[Valeur]]/$I$1</f>
        <v>3.1957915656609173E-3</v>
      </c>
      <c r="J73" s="32">
        <f ca="1">IF(ROW(Tableau1[[#This Row],[%]])-ROW(Tableau1[[#Headers],[Cumulé]])=1,Tableau1[[#This Row],[%]],Tableau1[[#This Row],[%]]+OFFSET(Tableau1[[#This Row],[Cumulé]],-1,0))</f>
        <v>0.82690090234020452</v>
      </c>
      <c r="K73" s="32">
        <f t="shared" si="1"/>
        <v>2.7777777777777779E-3</v>
      </c>
      <c r="L73" s="32">
        <f ca="1">IF(ROW(Tableau1[[#This Row],[Classement]])-ROW(Tableau1[[#Headers],[Cumulé2]])=1,Tableau1[[#This Row],[Classement]],Tableau1[[#This Row],[Classement]]+OFFSET(Tableau1[[#This Row],[Cumulé2]],-1,0))</f>
        <v>0.19166666666666649</v>
      </c>
      <c r="M73" t="s">
        <v>1731</v>
      </c>
    </row>
    <row r="74" spans="1:13" x14ac:dyDescent="0.25">
      <c r="A74" s="41" t="str">
        <f>INDEX('global P range list'!D:D,MATCH(Tableau1[[#This Row],[Code SAP]],'global P range list'!A:A,0))</f>
        <v>BRACELET</v>
      </c>
      <c r="B74" s="31" t="str">
        <f>INDEX('global P range list'!C:C,MATCH(Tableau1[[#This Row],[Code SAP]],'global P range list'!A:A,0))</f>
        <v>SWARO</v>
      </c>
      <c r="C74" s="38">
        <v>100674226</v>
      </c>
      <c r="D74" s="31" t="s">
        <v>188</v>
      </c>
      <c r="E74" s="31" t="str">
        <f>IFERROR(INDEX(CA!G:G,MATCH(Tableau1[[#This Row],[Code SAP]],CA!C:C,0)),0)</f>
        <v>A</v>
      </c>
      <c r="F74" s="31">
        <f>IFERROR(INDEX(CA!H:H,MATCH(Tableau1[[#This Row],[Code SAP]],CA!C:C,0)),0)</f>
        <v>598.9</v>
      </c>
      <c r="G74" s="31">
        <f>IFERROR(INDEX(CA!I:I,MATCH(Tableau1[[#This Row],[Code SAP]],CA!C:C,0)),0)</f>
        <v>5</v>
      </c>
      <c r="H74" s="38">
        <f>IFERROR(Tableau1[[#This Row],[Ventes CA ]]*Tableau1[[#This Row],[Ventes PCE]],0)</f>
        <v>2994.5</v>
      </c>
      <c r="I74" s="36">
        <f>Tableau1[[#This Row],[Valeur]]/$I$1</f>
        <v>3.1957915656609173E-3</v>
      </c>
      <c r="J74" s="32">
        <f ca="1">IF(ROW(Tableau1[[#This Row],[%]])-ROW(Tableau1[[#Headers],[Cumulé]])=1,Tableau1[[#This Row],[%]],Tableau1[[#This Row],[%]]+OFFSET(Tableau1[[#This Row],[Cumulé]],-1,0))</f>
        <v>0.83009669390586549</v>
      </c>
      <c r="K74" s="32">
        <f t="shared" si="1"/>
        <v>2.7777777777777779E-3</v>
      </c>
      <c r="L74" s="32">
        <f ca="1">IF(ROW(Tableau1[[#This Row],[Classement]])-ROW(Tableau1[[#Headers],[Cumulé2]])=1,Tableau1[[#This Row],[Classement]],Tableau1[[#This Row],[Classement]]+OFFSET(Tableau1[[#This Row],[Cumulé2]],-1,0))</f>
        <v>0.19444444444444425</v>
      </c>
      <c r="M74" t="s">
        <v>1731</v>
      </c>
    </row>
    <row r="75" spans="1:13" x14ac:dyDescent="0.25">
      <c r="A75" s="41" t="str">
        <f>INDEX('global P range list'!D:D,MATCH(Tableau1[[#This Row],[Code SAP]],'global P range list'!A:A,0))</f>
        <v>COLLIER</v>
      </c>
      <c r="B75" s="31" t="str">
        <f>INDEX('global P range list'!C:C,MATCH(Tableau1[[#This Row],[Code SAP]],'global P range list'!A:A,0))</f>
        <v>SWARO</v>
      </c>
      <c r="C75" s="38">
        <v>100674061</v>
      </c>
      <c r="D75" s="31" t="s">
        <v>446</v>
      </c>
      <c r="E75" s="31" t="str">
        <f>IFERROR(INDEX(CA!G:G,MATCH(Tableau1[[#This Row],[Code SAP]],CA!C:C,0)),0)</f>
        <v>#</v>
      </c>
      <c r="F75" s="31">
        <f>IFERROR(INDEX(CA!H:H,MATCH(Tableau1[[#This Row],[Code SAP]],CA!C:C,0)),0)</f>
        <v>598.9</v>
      </c>
      <c r="G75" s="31">
        <f>IFERROR(INDEX(CA!I:I,MATCH(Tableau1[[#This Row],[Code SAP]],CA!C:C,0)),0)</f>
        <v>5</v>
      </c>
      <c r="H75" s="38">
        <f>IFERROR(Tableau1[[#This Row],[Ventes CA ]]*Tableau1[[#This Row],[Ventes PCE]],0)</f>
        <v>2994.5</v>
      </c>
      <c r="I75" s="36">
        <f>Tableau1[[#This Row],[Valeur]]/$I$1</f>
        <v>3.1957915656609173E-3</v>
      </c>
      <c r="J75" s="32">
        <f ca="1">IF(ROW(Tableau1[[#This Row],[%]])-ROW(Tableau1[[#Headers],[Cumulé]])=1,Tableau1[[#This Row],[%]],Tableau1[[#This Row],[%]]+OFFSET(Tableau1[[#This Row],[Cumulé]],-1,0))</f>
        <v>0.83329248547152646</v>
      </c>
      <c r="K75" s="32">
        <f t="shared" si="1"/>
        <v>2.7777777777777779E-3</v>
      </c>
      <c r="L75" s="32">
        <f ca="1">IF(ROW(Tableau1[[#This Row],[Classement]])-ROW(Tableau1[[#Headers],[Cumulé2]])=1,Tableau1[[#This Row],[Classement]],Tableau1[[#This Row],[Classement]]+OFFSET(Tableau1[[#This Row],[Cumulé2]],-1,0))</f>
        <v>0.19722222222222202</v>
      </c>
      <c r="M75" t="s">
        <v>1731</v>
      </c>
    </row>
    <row r="76" spans="1:13" x14ac:dyDescent="0.25">
      <c r="A76" s="41" t="str">
        <f>INDEX('global P range list'!D:D,MATCH(Tableau1[[#This Row],[Code SAP]],'global P range list'!A:A,0))</f>
        <v>BOUCLE OREILLE</v>
      </c>
      <c r="B76" s="31" t="str">
        <f>INDEX('global P range list'!C:C,MATCH(Tableau1[[#This Row],[Code SAP]],'global P range list'!A:A,0))</f>
        <v>SWARO</v>
      </c>
      <c r="C76" s="38">
        <v>100674257</v>
      </c>
      <c r="D76" s="31" t="s">
        <v>113</v>
      </c>
      <c r="E76" s="31" t="str">
        <f>IFERROR(INDEX(CA!G:G,MATCH(Tableau1[[#This Row],[Code SAP]],CA!C:C,0)),0)</f>
        <v>A</v>
      </c>
      <c r="F76" s="31">
        <f>IFERROR(INDEX(CA!H:H,MATCH(Tableau1[[#This Row],[Code SAP]],CA!C:C,0)),0)</f>
        <v>598.9</v>
      </c>
      <c r="G76" s="31">
        <f>IFERROR(INDEX(CA!I:I,MATCH(Tableau1[[#This Row],[Code SAP]],CA!C:C,0)),0)</f>
        <v>5</v>
      </c>
      <c r="H76" s="38">
        <f>IFERROR(Tableau1[[#This Row],[Ventes CA ]]*Tableau1[[#This Row],[Ventes PCE]],0)</f>
        <v>2994.5</v>
      </c>
      <c r="I76" s="36">
        <f>Tableau1[[#This Row],[Valeur]]/$I$1</f>
        <v>3.1957915656609173E-3</v>
      </c>
      <c r="J76" s="32">
        <f ca="1">IF(ROW(Tableau1[[#This Row],[%]])-ROW(Tableau1[[#Headers],[Cumulé]])=1,Tableau1[[#This Row],[%]],Tableau1[[#This Row],[%]]+OFFSET(Tableau1[[#This Row],[Cumulé]],-1,0))</f>
        <v>0.83648827703718742</v>
      </c>
      <c r="K76" s="32">
        <f t="shared" si="1"/>
        <v>2.7777777777777779E-3</v>
      </c>
      <c r="L76" s="32">
        <f ca="1">IF(ROW(Tableau1[[#This Row],[Classement]])-ROW(Tableau1[[#Headers],[Cumulé2]])=1,Tableau1[[#This Row],[Classement]],Tableau1[[#This Row],[Classement]]+OFFSET(Tableau1[[#This Row],[Cumulé2]],-1,0))</f>
        <v>0.19999999999999979</v>
      </c>
      <c r="M76" t="s">
        <v>1731</v>
      </c>
    </row>
    <row r="77" spans="1:13" x14ac:dyDescent="0.25">
      <c r="A77" s="41" t="str">
        <f>INDEX('global P range list'!D:D,MATCH(Tableau1[[#This Row],[Code SAP]],'global P range list'!A:A,0))</f>
        <v>BOUCLE OREILLE</v>
      </c>
      <c r="B77" s="31" t="str">
        <f>INDEX('global P range list'!C:C,MATCH(Tableau1[[#This Row],[Code SAP]],'global P range list'!A:A,0))</f>
        <v>SWARO</v>
      </c>
      <c r="C77" s="38">
        <v>100726390</v>
      </c>
      <c r="D77" s="31" t="s">
        <v>126</v>
      </c>
      <c r="E77" s="31" t="str">
        <f>IFERROR(INDEX(CA!G:G,MATCH(Tableau1[[#This Row],[Code SAP]],CA!C:C,0)),0)</f>
        <v>A</v>
      </c>
      <c r="F77" s="31">
        <f>IFERROR(INDEX(CA!H:H,MATCH(Tableau1[[#This Row],[Code SAP]],CA!C:C,0)),0)</f>
        <v>495.84</v>
      </c>
      <c r="G77" s="31">
        <f>IFERROR(INDEX(CA!I:I,MATCH(Tableau1[[#This Row],[Code SAP]],CA!C:C,0)),0)</f>
        <v>6</v>
      </c>
      <c r="H77" s="38">
        <f>IFERROR(Tableau1[[#This Row],[Ventes CA ]]*Tableau1[[#This Row],[Ventes PCE]],0)</f>
        <v>2975.04</v>
      </c>
      <c r="I77" s="36">
        <f>Tableau1[[#This Row],[Valeur]]/$I$1</f>
        <v>3.1750234561709317E-3</v>
      </c>
      <c r="J77" s="32">
        <f ca="1">IF(ROW(Tableau1[[#This Row],[%]])-ROW(Tableau1[[#Headers],[Cumulé]])=1,Tableau1[[#This Row],[%]],Tableau1[[#This Row],[%]]+OFFSET(Tableau1[[#This Row],[Cumulé]],-1,0))</f>
        <v>0.83966330049335836</v>
      </c>
      <c r="K77" s="32">
        <f t="shared" si="1"/>
        <v>2.7777777777777779E-3</v>
      </c>
      <c r="L77" s="32">
        <f ca="1">IF(ROW(Tableau1[[#This Row],[Classement]])-ROW(Tableau1[[#Headers],[Cumulé2]])=1,Tableau1[[#This Row],[Classement]],Tableau1[[#This Row],[Classement]]+OFFSET(Tableau1[[#This Row],[Cumulé2]],-1,0))</f>
        <v>0.20277777777777756</v>
      </c>
      <c r="M77" t="s">
        <v>1731</v>
      </c>
    </row>
    <row r="78" spans="1:13" x14ac:dyDescent="0.25">
      <c r="A78" s="41" t="str">
        <f>INDEX('global P range list'!D:D,MATCH(Tableau1[[#This Row],[Code SAP]],'global P range list'!A:A,0))</f>
        <v>BRACELET</v>
      </c>
      <c r="B78" s="31" t="str">
        <f>INDEX('global P range list'!C:C,MATCH(Tableau1[[#This Row],[Code SAP]],'global P range list'!A:A,0))</f>
        <v>SWARO</v>
      </c>
      <c r="C78" s="38">
        <v>100726388</v>
      </c>
      <c r="D78" s="31" t="s">
        <v>191</v>
      </c>
      <c r="E78" s="31" t="str">
        <f>IFERROR(INDEX(CA!G:G,MATCH(Tableau1[[#This Row],[Code SAP]],CA!C:C,0)),0)</f>
        <v>B</v>
      </c>
      <c r="F78" s="31">
        <f>IFERROR(INDEX(CA!H:H,MATCH(Tableau1[[#This Row],[Code SAP]],CA!C:C,0)),0)</f>
        <v>562.96</v>
      </c>
      <c r="G78" s="31">
        <f>IFERROR(INDEX(CA!I:I,MATCH(Tableau1[[#This Row],[Code SAP]],CA!C:C,0)),0)</f>
        <v>5</v>
      </c>
      <c r="H78" s="38">
        <f>IFERROR(Tableau1[[#This Row],[Ventes CA ]]*Tableau1[[#This Row],[Ventes PCE]],0)</f>
        <v>2814.8</v>
      </c>
      <c r="I78" s="36">
        <f>Tableau1[[#This Row],[Valeur]]/$I$1</f>
        <v>3.0040120551084824E-3</v>
      </c>
      <c r="J78" s="32">
        <f ca="1">IF(ROW(Tableau1[[#This Row],[%]])-ROW(Tableau1[[#Headers],[Cumulé]])=1,Tableau1[[#This Row],[%]],Tableau1[[#This Row],[%]]+OFFSET(Tableau1[[#This Row],[Cumulé]],-1,0))</f>
        <v>0.84266731254846683</v>
      </c>
      <c r="K78" s="32">
        <f t="shared" si="1"/>
        <v>2.7777777777777779E-3</v>
      </c>
      <c r="L78" s="32">
        <f ca="1">IF(ROW(Tableau1[[#This Row],[Classement]])-ROW(Tableau1[[#Headers],[Cumulé2]])=1,Tableau1[[#This Row],[Classement]],Tableau1[[#This Row],[Classement]]+OFFSET(Tableau1[[#This Row],[Cumulé2]],-1,0))</f>
        <v>0.20555555555555532</v>
      </c>
      <c r="M78" t="s">
        <v>1731</v>
      </c>
    </row>
    <row r="79" spans="1:13" x14ac:dyDescent="0.25">
      <c r="A79" s="41" t="str">
        <f>INDEX('global P range list'!D:D,MATCH(Tableau1[[#This Row],[Code SAP]],'global P range list'!A:A,0))</f>
        <v>COLLIER</v>
      </c>
      <c r="B79" s="31" t="str">
        <f>INDEX('global P range list'!C:C,MATCH(Tableau1[[#This Row],[Code SAP]],'global P range list'!A:A,0))</f>
        <v>SWARO</v>
      </c>
      <c r="C79" s="38">
        <v>100726382</v>
      </c>
      <c r="D79" s="31" t="s">
        <v>484</v>
      </c>
      <c r="E79" s="31" t="str">
        <f>IFERROR(INDEX(CA!G:G,MATCH(Tableau1[[#This Row],[Code SAP]],CA!C:C,0)),0)</f>
        <v>B</v>
      </c>
      <c r="F79" s="31">
        <f>IFERROR(INDEX(CA!H:H,MATCH(Tableau1[[#This Row],[Code SAP]],CA!C:C,0)),0)</f>
        <v>552.45000000000005</v>
      </c>
      <c r="G79" s="31">
        <f>IFERROR(INDEX(CA!I:I,MATCH(Tableau1[[#This Row],[Code SAP]],CA!C:C,0)),0)</f>
        <v>5</v>
      </c>
      <c r="H79" s="38">
        <f>IFERROR(Tableau1[[#This Row],[Ventes CA ]]*Tableau1[[#This Row],[Ventes PCE]],0)</f>
        <v>2762.25</v>
      </c>
      <c r="I79" s="36">
        <f>Tableau1[[#This Row],[Valeur]]/$I$1</f>
        <v>2.9479296217221136E-3</v>
      </c>
      <c r="J79" s="32">
        <f ca="1">IF(ROW(Tableau1[[#This Row],[%]])-ROW(Tableau1[[#Headers],[Cumulé]])=1,Tableau1[[#This Row],[%]],Tableau1[[#This Row],[%]]+OFFSET(Tableau1[[#This Row],[Cumulé]],-1,0))</f>
        <v>0.84561524217018891</v>
      </c>
      <c r="K79" s="32">
        <f t="shared" si="1"/>
        <v>2.7777777777777779E-3</v>
      </c>
      <c r="L79" s="32">
        <f ca="1">IF(ROW(Tableau1[[#This Row],[Classement]])-ROW(Tableau1[[#Headers],[Cumulé2]])=1,Tableau1[[#This Row],[Classement]],Tableau1[[#This Row],[Classement]]+OFFSET(Tableau1[[#This Row],[Cumulé2]],-1,0))</f>
        <v>0.20833333333333309</v>
      </c>
      <c r="M79" t="s">
        <v>1731</v>
      </c>
    </row>
    <row r="80" spans="1:13" x14ac:dyDescent="0.25">
      <c r="A80" s="41" t="str">
        <f>INDEX('global P range list'!D:D,MATCH(Tableau1[[#This Row],[Code SAP]],'global P range list'!A:A,0))</f>
        <v>COLLIER</v>
      </c>
      <c r="B80" s="31" t="str">
        <f>INDEX('global P range list'!C:C,MATCH(Tableau1[[#This Row],[Code SAP]],'global P range list'!A:A,0))</f>
        <v>SWARO</v>
      </c>
      <c r="C80" s="38">
        <v>100837435</v>
      </c>
      <c r="D80" s="31" t="s">
        <v>493</v>
      </c>
      <c r="E80" s="31" t="str">
        <f>IFERROR(INDEX(CA!G:G,MATCH(Tableau1[[#This Row],[Code SAP]],CA!C:C,0)),0)</f>
        <v>#</v>
      </c>
      <c r="F80" s="31">
        <f>IFERROR(INDEX(CA!H:H,MATCH(Tableau1[[#This Row],[Code SAP]],CA!C:C,0)),0)</f>
        <v>552.45000000000005</v>
      </c>
      <c r="G80" s="31">
        <f>IFERROR(INDEX(CA!I:I,MATCH(Tableau1[[#This Row],[Code SAP]],CA!C:C,0)),0)</f>
        <v>5</v>
      </c>
      <c r="H80" s="38">
        <f>IFERROR(Tableau1[[#This Row],[Ventes CA ]]*Tableau1[[#This Row],[Ventes PCE]],0)</f>
        <v>2762.25</v>
      </c>
      <c r="I80" s="36">
        <f>Tableau1[[#This Row],[Valeur]]/$I$1</f>
        <v>2.9479296217221136E-3</v>
      </c>
      <c r="J80" s="32">
        <f ca="1">IF(ROW(Tableau1[[#This Row],[%]])-ROW(Tableau1[[#Headers],[Cumulé]])=1,Tableau1[[#This Row],[%]],Tableau1[[#This Row],[%]]+OFFSET(Tableau1[[#This Row],[Cumulé]],-1,0))</f>
        <v>0.84856317179191099</v>
      </c>
      <c r="K80" s="32">
        <f t="shared" si="1"/>
        <v>2.7777777777777779E-3</v>
      </c>
      <c r="L80" s="32">
        <f ca="1">IF(ROW(Tableau1[[#This Row],[Classement]])-ROW(Tableau1[[#Headers],[Cumulé2]])=1,Tableau1[[#This Row],[Classement]],Tableau1[[#This Row],[Classement]]+OFFSET(Tableau1[[#This Row],[Cumulé2]],-1,0))</f>
        <v>0.21111111111111086</v>
      </c>
      <c r="M80" t="s">
        <v>1731</v>
      </c>
    </row>
    <row r="81" spans="1:13" x14ac:dyDescent="0.25">
      <c r="A81" s="41" t="str">
        <f>INDEX('global P range list'!D:D,MATCH(Tableau1[[#This Row],[Code SAP]],'global P range list'!A:A,0))</f>
        <v>BOUCLE OREILLE</v>
      </c>
      <c r="B81" s="31" t="str">
        <f>INDEX('global P range list'!C:C,MATCH(Tableau1[[#This Row],[Code SAP]],'global P range list'!A:A,0))</f>
        <v>SWARO</v>
      </c>
      <c r="C81" s="38">
        <v>100837381</v>
      </c>
      <c r="D81" s="31" t="s">
        <v>87</v>
      </c>
      <c r="E81" s="31" t="str">
        <f>IFERROR(INDEX(CA!G:G,MATCH(Tableau1[[#This Row],[Code SAP]],CA!C:C,0)),0)</f>
        <v>#</v>
      </c>
      <c r="F81" s="31">
        <f>IFERROR(INDEX(CA!H:H,MATCH(Tableau1[[#This Row],[Code SAP]],CA!C:C,0)),0)</f>
        <v>383.46</v>
      </c>
      <c r="G81" s="31">
        <f>IFERROR(INDEX(CA!I:I,MATCH(Tableau1[[#This Row],[Code SAP]],CA!C:C,0)),0)</f>
        <v>7</v>
      </c>
      <c r="H81" s="38">
        <f>IFERROR(Tableau1[[#This Row],[Ventes CA ]]*Tableau1[[#This Row],[Ventes PCE]],0)</f>
        <v>2684.22</v>
      </c>
      <c r="I81" s="36">
        <f>Tableau1[[#This Row],[Valeur]]/$I$1</f>
        <v>2.8646544118812313E-3</v>
      </c>
      <c r="J81" s="32">
        <f ca="1">IF(ROW(Tableau1[[#This Row],[%]])-ROW(Tableau1[[#Headers],[Cumulé]])=1,Tableau1[[#This Row],[%]],Tableau1[[#This Row],[%]]+OFFSET(Tableau1[[#This Row],[Cumulé]],-1,0))</f>
        <v>0.8514278262037922</v>
      </c>
      <c r="K81" s="32">
        <f t="shared" si="1"/>
        <v>2.7777777777777779E-3</v>
      </c>
      <c r="L81" s="32">
        <f ca="1">IF(ROW(Tableau1[[#This Row],[Classement]])-ROW(Tableau1[[#Headers],[Cumulé2]])=1,Tableau1[[#This Row],[Classement]],Tableau1[[#This Row],[Classement]]+OFFSET(Tableau1[[#This Row],[Cumulé2]],-1,0))</f>
        <v>0.21388888888888863</v>
      </c>
      <c r="M81" t="s">
        <v>1731</v>
      </c>
    </row>
    <row r="82" spans="1:13" x14ac:dyDescent="0.25">
      <c r="A82" s="41" t="str">
        <f>INDEX('global P range list'!D:D,MATCH(Tableau1[[#This Row],[Code SAP]],'global P range list'!A:A,0))</f>
        <v>BOUCLE OREILLE</v>
      </c>
      <c r="B82" s="31" t="str">
        <f>INDEX('global P range list'!C:C,MATCH(Tableau1[[#This Row],[Code SAP]],'global P range list'!A:A,0))</f>
        <v>SWARO</v>
      </c>
      <c r="C82" s="38">
        <v>100481995</v>
      </c>
      <c r="D82" s="31" t="s">
        <v>103</v>
      </c>
      <c r="E82" s="31" t="str">
        <f>IFERROR(INDEX(CA!G:G,MATCH(Tableau1[[#This Row],[Code SAP]],CA!C:C,0)),0)</f>
        <v>A</v>
      </c>
      <c r="F82" s="31">
        <f>IFERROR(INDEX(CA!H:H,MATCH(Tableau1[[#This Row],[Code SAP]],CA!C:C,0)),0)</f>
        <v>383.46</v>
      </c>
      <c r="G82" s="31">
        <f>IFERROR(INDEX(CA!I:I,MATCH(Tableau1[[#This Row],[Code SAP]],CA!C:C,0)),0)</f>
        <v>7</v>
      </c>
      <c r="H82" s="38">
        <f>IFERROR(Tableau1[[#This Row],[Ventes CA ]]*Tableau1[[#This Row],[Ventes PCE]],0)</f>
        <v>2684.22</v>
      </c>
      <c r="I82" s="36">
        <f>Tableau1[[#This Row],[Valeur]]/$I$1</f>
        <v>2.8646544118812313E-3</v>
      </c>
      <c r="J82" s="32">
        <f ca="1">IF(ROW(Tableau1[[#This Row],[%]])-ROW(Tableau1[[#Headers],[Cumulé]])=1,Tableau1[[#This Row],[%]],Tableau1[[#This Row],[%]]+OFFSET(Tableau1[[#This Row],[Cumulé]],-1,0))</f>
        <v>0.85429248061567342</v>
      </c>
      <c r="K82" s="32">
        <f t="shared" si="1"/>
        <v>2.7777777777777779E-3</v>
      </c>
      <c r="L82" s="32">
        <f ca="1">IF(ROW(Tableau1[[#This Row],[Classement]])-ROW(Tableau1[[#Headers],[Cumulé2]])=1,Tableau1[[#This Row],[Classement]],Tableau1[[#This Row],[Classement]]+OFFSET(Tableau1[[#This Row],[Cumulé2]],-1,0))</f>
        <v>0.2166666666666664</v>
      </c>
      <c r="M82" t="s">
        <v>1731</v>
      </c>
    </row>
    <row r="83" spans="1:13" x14ac:dyDescent="0.25">
      <c r="A83" s="41" t="str">
        <f>INDEX('global P range list'!D:D,MATCH(Tableau1[[#This Row],[Code SAP]],'global P range list'!A:A,0))</f>
        <v>BOUCLE OREILLE</v>
      </c>
      <c r="B83" s="31" t="str">
        <f>INDEX('global P range list'!C:C,MATCH(Tableau1[[#This Row],[Code SAP]],'global P range list'!A:A,0))</f>
        <v>SWARO</v>
      </c>
      <c r="C83" s="38">
        <v>100611989</v>
      </c>
      <c r="D83" s="31" t="s">
        <v>105</v>
      </c>
      <c r="E83" s="31" t="str">
        <f>IFERROR(INDEX(CA!G:G,MATCH(Tableau1[[#This Row],[Code SAP]],CA!C:C,0)),0)</f>
        <v>A</v>
      </c>
      <c r="F83" s="31">
        <f>IFERROR(INDEX(CA!H:H,MATCH(Tableau1[[#This Row],[Code SAP]],CA!C:C,0)),0)</f>
        <v>383.46</v>
      </c>
      <c r="G83" s="31">
        <f>IFERROR(INDEX(CA!I:I,MATCH(Tableau1[[#This Row],[Code SAP]],CA!C:C,0)),0)</f>
        <v>7</v>
      </c>
      <c r="H83" s="38">
        <f>IFERROR(Tableau1[[#This Row],[Ventes CA ]]*Tableau1[[#This Row],[Ventes PCE]],0)</f>
        <v>2684.22</v>
      </c>
      <c r="I83" s="36">
        <f>Tableau1[[#This Row],[Valeur]]/$I$1</f>
        <v>2.8646544118812313E-3</v>
      </c>
      <c r="J83" s="32">
        <f ca="1">IF(ROW(Tableau1[[#This Row],[%]])-ROW(Tableau1[[#Headers],[Cumulé]])=1,Tableau1[[#This Row],[%]],Tableau1[[#This Row],[%]]+OFFSET(Tableau1[[#This Row],[Cumulé]],-1,0))</f>
        <v>0.85715713502755464</v>
      </c>
      <c r="K83" s="32">
        <f t="shared" si="1"/>
        <v>2.7777777777777779E-3</v>
      </c>
      <c r="L83" s="32">
        <f ca="1">IF(ROW(Tableau1[[#This Row],[Classement]])-ROW(Tableau1[[#Headers],[Cumulé2]])=1,Tableau1[[#This Row],[Classement]],Tableau1[[#This Row],[Classement]]+OFFSET(Tableau1[[#This Row],[Cumulé2]],-1,0))</f>
        <v>0.21944444444444416</v>
      </c>
      <c r="M83" t="s">
        <v>1731</v>
      </c>
    </row>
    <row r="84" spans="1:13" x14ac:dyDescent="0.25">
      <c r="A84" s="41" t="str">
        <f>INDEX('global P range list'!D:D,MATCH(Tableau1[[#This Row],[Code SAP]],'global P range list'!A:A,0))</f>
        <v>BAGUE</v>
      </c>
      <c r="B84" s="31" t="str">
        <f>INDEX('global P range list'!C:C,MATCH(Tableau1[[#This Row],[Code SAP]],'global P range list'!A:A,0))</f>
        <v>SWARO</v>
      </c>
      <c r="C84" s="38">
        <v>100612218</v>
      </c>
      <c r="D84" s="31" t="s">
        <v>43</v>
      </c>
      <c r="E84" s="31" t="str">
        <f>IFERROR(INDEX(CA!G:G,MATCH(Tableau1[[#This Row],[Code SAP]],CA!C:C,0)),0)</f>
        <v>A</v>
      </c>
      <c r="F84" s="31">
        <f>IFERROR(INDEX(CA!H:H,MATCH(Tableau1[[#This Row],[Code SAP]],CA!C:C,0)),0)</f>
        <v>440.1</v>
      </c>
      <c r="G84" s="31">
        <f>IFERROR(INDEX(CA!I:I,MATCH(Tableau1[[#This Row],[Code SAP]],CA!C:C,0)),0)</f>
        <v>6</v>
      </c>
      <c r="H84" s="38">
        <f>IFERROR(Tableau1[[#This Row],[Ventes CA ]]*Tableau1[[#This Row],[Ventes PCE]],0)</f>
        <v>2640.6000000000004</v>
      </c>
      <c r="I84" s="36">
        <f>Tableau1[[#This Row],[Valeur]]/$I$1</f>
        <v>2.8181022568990548E-3</v>
      </c>
      <c r="J84" s="32">
        <f ca="1">IF(ROW(Tableau1[[#This Row],[%]])-ROW(Tableau1[[#Headers],[Cumulé]])=1,Tableau1[[#This Row],[%]],Tableau1[[#This Row],[%]]+OFFSET(Tableau1[[#This Row],[Cumulé]],-1,0))</f>
        <v>0.85997523728445369</v>
      </c>
      <c r="K84" s="32">
        <f t="shared" si="1"/>
        <v>2.7777777777777779E-3</v>
      </c>
      <c r="L84" s="32">
        <f ca="1">IF(ROW(Tableau1[[#This Row],[Classement]])-ROW(Tableau1[[#Headers],[Cumulé2]])=1,Tableau1[[#This Row],[Classement]],Tableau1[[#This Row],[Classement]]+OFFSET(Tableau1[[#This Row],[Cumulé2]],-1,0))</f>
        <v>0.22222222222222193</v>
      </c>
      <c r="M84" t="s">
        <v>1731</v>
      </c>
    </row>
    <row r="85" spans="1:13" x14ac:dyDescent="0.25">
      <c r="A85" s="41" t="str">
        <f>INDEX('global P range list'!D:D,MATCH(Tableau1[[#This Row],[Code SAP]],'global P range list'!A:A,0))</f>
        <v>BOUCLE OREILLE</v>
      </c>
      <c r="B85" s="31" t="str">
        <f>INDEX('global P range list'!C:C,MATCH(Tableau1[[#This Row],[Code SAP]],'global P range list'!A:A,0))</f>
        <v>SWARO</v>
      </c>
      <c r="C85" s="38">
        <v>100726147</v>
      </c>
      <c r="D85" s="31" t="s">
        <v>115</v>
      </c>
      <c r="E85" s="31" t="str">
        <f>IFERROR(INDEX(CA!G:G,MATCH(Tableau1[[#This Row],[Code SAP]],CA!C:C,0)),0)</f>
        <v>A</v>
      </c>
      <c r="F85" s="31">
        <f>IFERROR(INDEX(CA!H:H,MATCH(Tableau1[[#This Row],[Code SAP]],CA!C:C,0)),0)</f>
        <v>440.1</v>
      </c>
      <c r="G85" s="31">
        <f>IFERROR(INDEX(CA!I:I,MATCH(Tableau1[[#This Row],[Code SAP]],CA!C:C,0)),0)</f>
        <v>6</v>
      </c>
      <c r="H85" s="38">
        <f>IFERROR(Tableau1[[#This Row],[Ventes CA ]]*Tableau1[[#This Row],[Ventes PCE]],0)</f>
        <v>2640.6000000000004</v>
      </c>
      <c r="I85" s="36">
        <f>Tableau1[[#This Row],[Valeur]]/$I$1</f>
        <v>2.8181022568990548E-3</v>
      </c>
      <c r="J85" s="32">
        <f ca="1">IF(ROW(Tableau1[[#This Row],[%]])-ROW(Tableau1[[#Headers],[Cumulé]])=1,Tableau1[[#This Row],[%]],Tableau1[[#This Row],[%]]+OFFSET(Tableau1[[#This Row],[Cumulé]],-1,0))</f>
        <v>0.86279333954135273</v>
      </c>
      <c r="K85" s="32">
        <f t="shared" si="1"/>
        <v>2.7777777777777779E-3</v>
      </c>
      <c r="L85" s="32">
        <f ca="1">IF(ROW(Tableau1[[#This Row],[Classement]])-ROW(Tableau1[[#Headers],[Cumulé2]])=1,Tableau1[[#This Row],[Classement]],Tableau1[[#This Row],[Classement]]+OFFSET(Tableau1[[#This Row],[Cumulé2]],-1,0))</f>
        <v>0.2249999999999997</v>
      </c>
      <c r="M85" t="s">
        <v>1731</v>
      </c>
    </row>
    <row r="86" spans="1:13" x14ac:dyDescent="0.25">
      <c r="A86" s="41" t="str">
        <f>INDEX('global P range list'!D:D,MATCH(Tableau1[[#This Row],[Code SAP]],'global P range list'!A:A,0))</f>
        <v>BOUCLE OREILLE</v>
      </c>
      <c r="B86" s="31" t="str">
        <f>INDEX('global P range list'!C:C,MATCH(Tableau1[[#This Row],[Code SAP]],'global P range list'!A:A,0))</f>
        <v>SWARO</v>
      </c>
      <c r="C86" s="38">
        <v>100779627</v>
      </c>
      <c r="D86" s="31" t="s">
        <v>128</v>
      </c>
      <c r="E86" s="31" t="str">
        <f>IFERROR(INDEX(CA!G:G,MATCH(Tableau1[[#This Row],[Code SAP]],CA!C:C,0)),0)</f>
        <v>A</v>
      </c>
      <c r="F86" s="31">
        <f>IFERROR(INDEX(CA!H:H,MATCH(Tableau1[[#This Row],[Code SAP]],CA!C:C,0)),0)</f>
        <v>519.29999999999995</v>
      </c>
      <c r="G86" s="31">
        <f>IFERROR(INDEX(CA!I:I,MATCH(Tableau1[[#This Row],[Code SAP]],CA!C:C,0)),0)</f>
        <v>5</v>
      </c>
      <c r="H86" s="38">
        <f>IFERROR(Tableau1[[#This Row],[Ventes CA ]]*Tableau1[[#This Row],[Ventes PCE]],0)</f>
        <v>2596.5</v>
      </c>
      <c r="I86" s="36">
        <f>Tableau1[[#This Row],[Valeur]]/$I$1</f>
        <v>2.7710378361123968E-3</v>
      </c>
      <c r="J86" s="32">
        <f ca="1">IF(ROW(Tableau1[[#This Row],[%]])-ROW(Tableau1[[#Headers],[Cumulé]])=1,Tableau1[[#This Row],[%]],Tableau1[[#This Row],[%]]+OFFSET(Tableau1[[#This Row],[Cumulé]],-1,0))</f>
        <v>0.86556437737746517</v>
      </c>
      <c r="K86" s="32">
        <f t="shared" si="1"/>
        <v>2.7777777777777779E-3</v>
      </c>
      <c r="L86" s="32">
        <f ca="1">IF(ROW(Tableau1[[#This Row],[Classement]])-ROW(Tableau1[[#Headers],[Cumulé2]])=1,Tableau1[[#This Row],[Classement]],Tableau1[[#This Row],[Classement]]+OFFSET(Tableau1[[#This Row],[Cumulé2]],-1,0))</f>
        <v>0.22777777777777747</v>
      </c>
      <c r="M86" t="s">
        <v>1731</v>
      </c>
    </row>
    <row r="87" spans="1:13" x14ac:dyDescent="0.25">
      <c r="A87" s="41" t="str">
        <f>INDEX('global P range list'!D:D,MATCH(Tableau1[[#This Row],[Code SAP]],'global P range list'!A:A,0))</f>
        <v>BRACELET</v>
      </c>
      <c r="B87" s="31" t="str">
        <f>INDEX('global P range list'!C:C,MATCH(Tableau1[[#This Row],[Code SAP]],'global P range list'!A:A,0))</f>
        <v>SWARO</v>
      </c>
      <c r="C87" s="38">
        <v>100837487</v>
      </c>
      <c r="D87" s="31" t="s">
        <v>205</v>
      </c>
      <c r="E87" s="31" t="str">
        <f>IFERROR(INDEX(CA!G:G,MATCH(Tableau1[[#This Row],[Code SAP]],CA!C:C,0)),0)</f>
        <v>#</v>
      </c>
      <c r="F87" s="31">
        <f>IFERROR(INDEX(CA!H:H,MATCH(Tableau1[[#This Row],[Code SAP]],CA!C:C,0)),0)</f>
        <v>627.67999999999995</v>
      </c>
      <c r="G87" s="31">
        <f>IFERROR(INDEX(CA!I:I,MATCH(Tableau1[[#This Row],[Code SAP]],CA!C:C,0)),0)</f>
        <v>4</v>
      </c>
      <c r="H87" s="38">
        <f>IFERROR(Tableau1[[#This Row],[Ventes CA ]]*Tableau1[[#This Row],[Ventes PCE]],0)</f>
        <v>2510.7199999999998</v>
      </c>
      <c r="I87" s="36">
        <f>Tableau1[[#This Row],[Valeur]]/$I$1</f>
        <v>2.6794916679700044E-3</v>
      </c>
      <c r="J87" s="32">
        <f ca="1">IF(ROW(Tableau1[[#This Row],[%]])-ROW(Tableau1[[#Headers],[Cumulé]])=1,Tableau1[[#This Row],[%]],Tableau1[[#This Row],[%]]+OFFSET(Tableau1[[#This Row],[Cumulé]],-1,0))</f>
        <v>0.86824386904543516</v>
      </c>
      <c r="K87" s="32">
        <f t="shared" si="1"/>
        <v>2.7777777777777779E-3</v>
      </c>
      <c r="L87" s="32">
        <f ca="1">IF(ROW(Tableau1[[#This Row],[Classement]])-ROW(Tableau1[[#Headers],[Cumulé2]])=1,Tableau1[[#This Row],[Classement]],Tableau1[[#This Row],[Classement]]+OFFSET(Tableau1[[#This Row],[Cumulé2]],-1,0))</f>
        <v>0.23055555555555524</v>
      </c>
      <c r="M87" t="s">
        <v>1731</v>
      </c>
    </row>
    <row r="88" spans="1:13" x14ac:dyDescent="0.25">
      <c r="A88" s="41" t="str">
        <f>INDEX('global P range list'!D:D,MATCH(Tableau1[[#This Row],[Code SAP]],'global P range list'!A:A,0))</f>
        <v>BRACELET</v>
      </c>
      <c r="B88" s="31" t="str">
        <f>INDEX('global P range list'!C:C,MATCH(Tableau1[[#This Row],[Code SAP]],'global P range list'!A:A,0))</f>
        <v>SWARO</v>
      </c>
      <c r="C88" s="38">
        <v>100837488</v>
      </c>
      <c r="D88" s="31" t="s">
        <v>206</v>
      </c>
      <c r="E88" s="31" t="str">
        <f>IFERROR(INDEX(CA!G:G,MATCH(Tableau1[[#This Row],[Code SAP]],CA!C:C,0)),0)</f>
        <v>B</v>
      </c>
      <c r="F88" s="31">
        <f>IFERROR(INDEX(CA!H:H,MATCH(Tableau1[[#This Row],[Code SAP]],CA!C:C,0)),0)</f>
        <v>580.6</v>
      </c>
      <c r="G88" s="31">
        <f>IFERROR(INDEX(CA!I:I,MATCH(Tableau1[[#This Row],[Code SAP]],CA!C:C,0)),0)</f>
        <v>4</v>
      </c>
      <c r="H88" s="38">
        <f>IFERROR(Tableau1[[#This Row],[Ventes CA ]]*Tableau1[[#This Row],[Ventes PCE]],0)</f>
        <v>2322.4</v>
      </c>
      <c r="I88" s="36">
        <f>Tableau1[[#This Row],[Valeur]]/$I$1</f>
        <v>2.4785127173454382E-3</v>
      </c>
      <c r="J88" s="32">
        <f ca="1">IF(ROW(Tableau1[[#This Row],[%]])-ROW(Tableau1[[#Headers],[Cumulé]])=1,Tableau1[[#This Row],[%]],Tableau1[[#This Row],[%]]+OFFSET(Tableau1[[#This Row],[Cumulé]],-1,0))</f>
        <v>0.87072238176278061</v>
      </c>
      <c r="K88" s="32">
        <f t="shared" si="1"/>
        <v>2.7777777777777779E-3</v>
      </c>
      <c r="L88" s="32">
        <f ca="1">IF(ROW(Tableau1[[#This Row],[Classement]])-ROW(Tableau1[[#Headers],[Cumulé2]])=1,Tableau1[[#This Row],[Classement]],Tableau1[[#This Row],[Classement]]+OFFSET(Tableau1[[#This Row],[Cumulé2]],-1,0))</f>
        <v>0.233333333333333</v>
      </c>
      <c r="M88" t="s">
        <v>1731</v>
      </c>
    </row>
    <row r="89" spans="1:13" x14ac:dyDescent="0.25">
      <c r="A89" s="41" t="str">
        <f>INDEX('global P range list'!D:D,MATCH(Tableau1[[#This Row],[Code SAP]],'global P range list'!A:A,0))</f>
        <v>BOUCLE OREILLE</v>
      </c>
      <c r="B89" s="31" t="str">
        <f>INDEX('global P range list'!C:C,MATCH(Tableau1[[#This Row],[Code SAP]],'global P range list'!A:A,0))</f>
        <v>SWARO</v>
      </c>
      <c r="C89" s="38">
        <v>100462549</v>
      </c>
      <c r="D89" s="31" t="s">
        <v>102</v>
      </c>
      <c r="E89" s="31" t="str">
        <f>IFERROR(INDEX(CA!G:G,MATCH(Tableau1[[#This Row],[Code SAP]],CA!C:C,0)),0)</f>
        <v>A</v>
      </c>
      <c r="F89" s="31">
        <f>IFERROR(INDEX(CA!H:H,MATCH(Tableau1[[#This Row],[Code SAP]],CA!C:C,0)),0)</f>
        <v>459.6</v>
      </c>
      <c r="G89" s="31">
        <f>IFERROR(INDEX(CA!I:I,MATCH(Tableau1[[#This Row],[Code SAP]],CA!C:C,0)),0)</f>
        <v>5</v>
      </c>
      <c r="H89" s="38">
        <f>IFERROR(Tableau1[[#This Row],[Ventes CA ]]*Tableau1[[#This Row],[Ventes PCE]],0)</f>
        <v>2298</v>
      </c>
      <c r="I89" s="36">
        <f>Tableau1[[#This Row],[Valeur]]/$I$1</f>
        <v>2.452472538951006E-3</v>
      </c>
      <c r="J89" s="32">
        <f ca="1">IF(ROW(Tableau1[[#This Row],[%]])-ROW(Tableau1[[#Headers],[Cumulé]])=1,Tableau1[[#This Row],[%]],Tableau1[[#This Row],[%]]+OFFSET(Tableau1[[#This Row],[Cumulé]],-1,0))</f>
        <v>0.87317485430173158</v>
      </c>
      <c r="K89" s="32">
        <f t="shared" si="1"/>
        <v>2.7777777777777779E-3</v>
      </c>
      <c r="L89" s="32">
        <f ca="1">IF(ROW(Tableau1[[#This Row],[Classement]])-ROW(Tableau1[[#Headers],[Cumulé2]])=1,Tableau1[[#This Row],[Classement]],Tableau1[[#This Row],[Classement]]+OFFSET(Tableau1[[#This Row],[Cumulé2]],-1,0))</f>
        <v>0.23611111111111077</v>
      </c>
      <c r="M89" t="s">
        <v>1731</v>
      </c>
    </row>
    <row r="90" spans="1:13" x14ac:dyDescent="0.25">
      <c r="A90" s="41" t="str">
        <f>INDEX('global P range list'!D:D,MATCH(Tableau1[[#This Row],[Code SAP]],'global P range list'!A:A,0))</f>
        <v>COLLIER</v>
      </c>
      <c r="B90" s="31" t="str">
        <f>INDEX('global P range list'!C:C,MATCH(Tableau1[[#This Row],[Code SAP]],'global P range list'!A:A,0))</f>
        <v>SWARO</v>
      </c>
      <c r="C90" s="38">
        <v>100726278</v>
      </c>
      <c r="D90" s="31" t="s">
        <v>447</v>
      </c>
      <c r="E90" s="31" t="str">
        <f>IFERROR(INDEX(CA!G:G,MATCH(Tableau1[[#This Row],[Code SAP]],CA!C:C,0)),0)</f>
        <v>#</v>
      </c>
      <c r="F90" s="31">
        <f>IFERROR(INDEX(CA!H:H,MATCH(Tableau1[[#This Row],[Code SAP]],CA!C:C,0)),0)</f>
        <v>459.6</v>
      </c>
      <c r="G90" s="31">
        <f>IFERROR(INDEX(CA!I:I,MATCH(Tableau1[[#This Row],[Code SAP]],CA!C:C,0)),0)</f>
        <v>5</v>
      </c>
      <c r="H90" s="38">
        <f>IFERROR(Tableau1[[#This Row],[Ventes CA ]]*Tableau1[[#This Row],[Ventes PCE]],0)</f>
        <v>2298</v>
      </c>
      <c r="I90" s="36">
        <f>Tableau1[[#This Row],[Valeur]]/$I$1</f>
        <v>2.452472538951006E-3</v>
      </c>
      <c r="J90" s="32">
        <f ca="1">IF(ROW(Tableau1[[#This Row],[%]])-ROW(Tableau1[[#Headers],[Cumulé]])=1,Tableau1[[#This Row],[%]],Tableau1[[#This Row],[%]]+OFFSET(Tableau1[[#This Row],[Cumulé]],-1,0))</f>
        <v>0.87562732684068256</v>
      </c>
      <c r="K90" s="32">
        <f t="shared" si="1"/>
        <v>2.7777777777777779E-3</v>
      </c>
      <c r="L90" s="32">
        <f ca="1">IF(ROW(Tableau1[[#This Row],[Classement]])-ROW(Tableau1[[#Headers],[Cumulé2]])=1,Tableau1[[#This Row],[Classement]],Tableau1[[#This Row],[Classement]]+OFFSET(Tableau1[[#This Row],[Cumulé2]],-1,0))</f>
        <v>0.23888888888888854</v>
      </c>
      <c r="M90" t="s">
        <v>1731</v>
      </c>
    </row>
    <row r="91" spans="1:13" x14ac:dyDescent="0.25">
      <c r="A91" s="41" t="str">
        <f>INDEX('global P range list'!D:D,MATCH(Tableau1[[#This Row],[Code SAP]],'global P range list'!A:A,0))</f>
        <v>BRACELET</v>
      </c>
      <c r="B91" s="31" t="str">
        <f>INDEX('global P range list'!C:C,MATCH(Tableau1[[#This Row],[Code SAP]],'global P range list'!A:A,0))</f>
        <v>SWARO</v>
      </c>
      <c r="C91" s="38">
        <v>100555757</v>
      </c>
      <c r="D91" s="31" t="s">
        <v>185</v>
      </c>
      <c r="E91" s="31" t="str">
        <f>IFERROR(INDEX(CA!G:G,MATCH(Tableau1[[#This Row],[Code SAP]],CA!C:C,0)),0)</f>
        <v>A</v>
      </c>
      <c r="F91" s="31">
        <f>IFERROR(INDEX(CA!H:H,MATCH(Tableau1[[#This Row],[Code SAP]],CA!C:C,0)),0)</f>
        <v>450.33</v>
      </c>
      <c r="G91" s="31">
        <f>IFERROR(INDEX(CA!I:I,MATCH(Tableau1[[#This Row],[Code SAP]],CA!C:C,0)),0)</f>
        <v>5</v>
      </c>
      <c r="H91" s="38">
        <f>IFERROR(Tableau1[[#This Row],[Ventes CA ]]*Tableau1[[#This Row],[Ventes PCE]],0)</f>
        <v>2251.65</v>
      </c>
      <c r="I91" s="36">
        <f>Tableau1[[#This Row],[Valeur]]/$I$1</f>
        <v>2.4030068722058458E-3</v>
      </c>
      <c r="J91" s="32">
        <f ca="1">IF(ROW(Tableau1[[#This Row],[%]])-ROW(Tableau1[[#Headers],[Cumulé]])=1,Tableau1[[#This Row],[%]],Tableau1[[#This Row],[%]]+OFFSET(Tableau1[[#This Row],[Cumulé]],-1,0))</f>
        <v>0.87803033371288841</v>
      </c>
      <c r="K91" s="32">
        <f t="shared" si="1"/>
        <v>2.7777777777777779E-3</v>
      </c>
      <c r="L91" s="32">
        <f ca="1">IF(ROW(Tableau1[[#This Row],[Classement]])-ROW(Tableau1[[#Headers],[Cumulé2]])=1,Tableau1[[#This Row],[Classement]],Tableau1[[#This Row],[Classement]]+OFFSET(Tableau1[[#This Row],[Cumulé2]],-1,0))</f>
        <v>0.24166666666666631</v>
      </c>
      <c r="M91" t="s">
        <v>1731</v>
      </c>
    </row>
    <row r="92" spans="1:13" x14ac:dyDescent="0.25">
      <c r="A92" s="41" t="str">
        <f>INDEX('global P range list'!D:D,MATCH(Tableau1[[#This Row],[Code SAP]],'global P range list'!A:A,0))</f>
        <v>BRACELET</v>
      </c>
      <c r="B92" s="31" t="str">
        <f>INDEX('global P range list'!C:C,MATCH(Tableau1[[#This Row],[Code SAP]],'global P range list'!A:A,0))</f>
        <v>SWARO</v>
      </c>
      <c r="C92" s="38">
        <v>100837430</v>
      </c>
      <c r="D92" s="31" t="s">
        <v>167</v>
      </c>
      <c r="E92" s="31" t="str">
        <f>IFERROR(INDEX(CA!G:G,MATCH(Tableau1[[#This Row],[Code SAP]],CA!C:C,0)),0)</f>
        <v>#</v>
      </c>
      <c r="F92" s="31">
        <f>IFERROR(INDEX(CA!H:H,MATCH(Tableau1[[#This Row],[Code SAP]],CA!C:C,0)),0)</f>
        <v>553.4</v>
      </c>
      <c r="G92" s="31">
        <f>IFERROR(INDEX(CA!I:I,MATCH(Tableau1[[#This Row],[Code SAP]],CA!C:C,0)),0)</f>
        <v>4</v>
      </c>
      <c r="H92" s="38">
        <f>IFERROR(Tableau1[[#This Row],[Ventes CA ]]*Tableau1[[#This Row],[Ventes PCE]],0)</f>
        <v>2213.6</v>
      </c>
      <c r="I92" s="36">
        <f>Tableau1[[#This Row],[Valeur]]/$I$1</f>
        <v>2.3623991349964956E-3</v>
      </c>
      <c r="J92" s="32">
        <f ca="1">IF(ROW(Tableau1[[#This Row],[%]])-ROW(Tableau1[[#Headers],[Cumulé]])=1,Tableau1[[#This Row],[%]],Tableau1[[#This Row],[%]]+OFFSET(Tableau1[[#This Row],[Cumulé]],-1,0))</f>
        <v>0.88039273284788488</v>
      </c>
      <c r="K92" s="32">
        <f t="shared" si="1"/>
        <v>2.7777777777777779E-3</v>
      </c>
      <c r="L92" s="32">
        <f ca="1">IF(ROW(Tableau1[[#This Row],[Classement]])-ROW(Tableau1[[#Headers],[Cumulé2]])=1,Tableau1[[#This Row],[Classement]],Tableau1[[#This Row],[Classement]]+OFFSET(Tableau1[[#This Row],[Cumulé2]],-1,0))</f>
        <v>0.24444444444444408</v>
      </c>
      <c r="M92" t="s">
        <v>1731</v>
      </c>
    </row>
    <row r="93" spans="1:13" x14ac:dyDescent="0.25">
      <c r="A93" s="41" t="str">
        <f>INDEX('global P range list'!D:D,MATCH(Tableau1[[#This Row],[Code SAP]],'global P range list'!A:A,0))</f>
        <v>COLLIER</v>
      </c>
      <c r="B93" s="31" t="str">
        <f>INDEX('global P range list'!C:C,MATCH(Tableau1[[#This Row],[Code SAP]],'global P range list'!A:A,0))</f>
        <v>SWARO</v>
      </c>
      <c r="C93" s="38">
        <v>100612132</v>
      </c>
      <c r="D93" s="31" t="s">
        <v>474</v>
      </c>
      <c r="E93" s="31" t="str">
        <f>IFERROR(INDEX(CA!G:G,MATCH(Tableau1[[#This Row],[Code SAP]],CA!C:C,0)),0)</f>
        <v>A</v>
      </c>
      <c r="F93" s="31">
        <f>IFERROR(INDEX(CA!H:H,MATCH(Tableau1[[#This Row],[Code SAP]],CA!C:C,0)),0)</f>
        <v>693.6</v>
      </c>
      <c r="G93" s="31">
        <f>IFERROR(INDEX(CA!I:I,MATCH(Tableau1[[#This Row],[Code SAP]],CA!C:C,0)),0)</f>
        <v>3</v>
      </c>
      <c r="H93" s="38">
        <f>IFERROR(Tableau1[[#This Row],[Ventes CA ]]*Tableau1[[#This Row],[Ventes PCE]],0)</f>
        <v>2080.8000000000002</v>
      </c>
      <c r="I93" s="36">
        <f>Tableau1[[#This Row],[Valeur]]/$I$1</f>
        <v>2.2206722624235221E-3</v>
      </c>
      <c r="J93" s="32">
        <f ca="1">IF(ROW(Tableau1[[#This Row],[%]])-ROW(Tableau1[[#Headers],[Cumulé]])=1,Tableau1[[#This Row],[%]],Tableau1[[#This Row],[%]]+OFFSET(Tableau1[[#This Row],[Cumulé]],-1,0))</f>
        <v>0.88261340511030839</v>
      </c>
      <c r="K93" s="32">
        <f t="shared" si="1"/>
        <v>2.7777777777777779E-3</v>
      </c>
      <c r="L93" s="32">
        <f ca="1">IF(ROW(Tableau1[[#This Row],[Classement]])-ROW(Tableau1[[#Headers],[Cumulé2]])=1,Tableau1[[#This Row],[Classement]],Tableau1[[#This Row],[Classement]]+OFFSET(Tableau1[[#This Row],[Cumulé2]],-1,0))</f>
        <v>0.24722222222222184</v>
      </c>
      <c r="M93" t="s">
        <v>1731</v>
      </c>
    </row>
    <row r="94" spans="1:13" x14ac:dyDescent="0.25">
      <c r="A94" s="41" t="str">
        <f>INDEX('global P range list'!D:D,MATCH(Tableau1[[#This Row],[Code SAP]],'global P range list'!A:A,0))</f>
        <v>BRACELET</v>
      </c>
      <c r="B94" s="31" t="str">
        <f>INDEX('global P range list'!C:C,MATCH(Tableau1[[#This Row],[Code SAP]],'global P range list'!A:A,0))</f>
        <v>SWARO</v>
      </c>
      <c r="C94" s="38">
        <v>100837456</v>
      </c>
      <c r="D94" s="31" t="s">
        <v>169</v>
      </c>
      <c r="E94" s="31" t="str">
        <f>IFERROR(INDEX(CA!G:G,MATCH(Tableau1[[#This Row],[Code SAP]],CA!C:C,0)),0)</f>
        <v>#</v>
      </c>
      <c r="F94" s="31">
        <f>IFERROR(INDEX(CA!H:H,MATCH(Tableau1[[#This Row],[Code SAP]],CA!C:C,0)),0)</f>
        <v>413.2</v>
      </c>
      <c r="G94" s="31">
        <f>IFERROR(INDEX(CA!I:I,MATCH(Tableau1[[#This Row],[Code SAP]],CA!C:C,0)),0)</f>
        <v>5</v>
      </c>
      <c r="H94" s="38">
        <f>IFERROR(Tableau1[[#This Row],[Ventes CA ]]*Tableau1[[#This Row],[Ventes PCE]],0)</f>
        <v>2066</v>
      </c>
      <c r="I94" s="36">
        <f>Tableau1[[#This Row],[Valeur]]/$I$1</f>
        <v>2.2048774001187025E-3</v>
      </c>
      <c r="J94" s="32">
        <f ca="1">IF(ROW(Tableau1[[#This Row],[%]])-ROW(Tableau1[[#Headers],[Cumulé]])=1,Tableau1[[#This Row],[%]],Tableau1[[#This Row],[%]]+OFFSET(Tableau1[[#This Row],[Cumulé]],-1,0))</f>
        <v>0.88481828251042705</v>
      </c>
      <c r="K94" s="32">
        <f t="shared" si="1"/>
        <v>2.7777777777777779E-3</v>
      </c>
      <c r="L94" s="32">
        <f ca="1">IF(ROW(Tableau1[[#This Row],[Classement]])-ROW(Tableau1[[#Headers],[Cumulé2]])=1,Tableau1[[#This Row],[Classement]],Tableau1[[#This Row],[Classement]]+OFFSET(Tableau1[[#This Row],[Cumulé2]],-1,0))</f>
        <v>0.24999999999999961</v>
      </c>
      <c r="M94" t="s">
        <v>1731</v>
      </c>
    </row>
    <row r="95" spans="1:13" x14ac:dyDescent="0.25">
      <c r="A95" s="41" t="str">
        <f>INDEX('global P range list'!D:D,MATCH(Tableau1[[#This Row],[Code SAP]],'global P range list'!A:A,0))</f>
        <v>BRACELET</v>
      </c>
      <c r="B95" s="31" t="str">
        <f>INDEX('global P range list'!C:C,MATCH(Tableau1[[#This Row],[Code SAP]],'global P range list'!A:A,0))</f>
        <v>SWARO</v>
      </c>
      <c r="C95" s="38">
        <v>100837454</v>
      </c>
      <c r="D95" s="31" t="s">
        <v>201</v>
      </c>
      <c r="E95" s="31" t="str">
        <f>IFERROR(INDEX(CA!G:G,MATCH(Tableau1[[#This Row],[Code SAP]],CA!C:C,0)),0)</f>
        <v>A</v>
      </c>
      <c r="F95" s="31">
        <f>IFERROR(INDEX(CA!H:H,MATCH(Tableau1[[#This Row],[Code SAP]],CA!C:C,0)),0)</f>
        <v>413.2</v>
      </c>
      <c r="G95" s="31">
        <f>IFERROR(INDEX(CA!I:I,MATCH(Tableau1[[#This Row],[Code SAP]],CA!C:C,0)),0)</f>
        <v>5</v>
      </c>
      <c r="H95" s="38">
        <f>IFERROR(Tableau1[[#This Row],[Ventes CA ]]*Tableau1[[#This Row],[Ventes PCE]],0)</f>
        <v>2066</v>
      </c>
      <c r="I95" s="36">
        <f>Tableau1[[#This Row],[Valeur]]/$I$1</f>
        <v>2.2048774001187025E-3</v>
      </c>
      <c r="J95" s="32">
        <f ca="1">IF(ROW(Tableau1[[#This Row],[%]])-ROW(Tableau1[[#Headers],[Cumulé]])=1,Tableau1[[#This Row],[%]],Tableau1[[#This Row],[%]]+OFFSET(Tableau1[[#This Row],[Cumulé]],-1,0))</f>
        <v>0.8870231599105457</v>
      </c>
      <c r="K95" s="32">
        <f t="shared" si="1"/>
        <v>2.7777777777777779E-3</v>
      </c>
      <c r="L95" s="32">
        <f ca="1">IF(ROW(Tableau1[[#This Row],[Classement]])-ROW(Tableau1[[#Headers],[Cumulé2]])=1,Tableau1[[#This Row],[Classement]],Tableau1[[#This Row],[Classement]]+OFFSET(Tableau1[[#This Row],[Cumulé2]],-1,0))</f>
        <v>0.25277777777777738</v>
      </c>
      <c r="M95" t="s">
        <v>1731</v>
      </c>
    </row>
    <row r="96" spans="1:13" x14ac:dyDescent="0.25">
      <c r="A96" s="41" t="str">
        <f>INDEX('global P range list'!D:D,MATCH(Tableau1[[#This Row],[Code SAP]],'global P range list'!A:A,0))</f>
        <v>BRACELET</v>
      </c>
      <c r="B96" s="31" t="str">
        <f>INDEX('global P range list'!C:C,MATCH(Tableau1[[#This Row],[Code SAP]],'global P range list'!A:A,0))</f>
        <v>SWARO</v>
      </c>
      <c r="C96" s="38">
        <v>100837580</v>
      </c>
      <c r="D96" s="31" t="s">
        <v>215</v>
      </c>
      <c r="E96" s="31" t="str">
        <f>IFERROR(INDEX(CA!G:G,MATCH(Tableau1[[#This Row],[Code SAP]],CA!C:C,0)),0)</f>
        <v>A</v>
      </c>
      <c r="F96" s="31">
        <f>IFERROR(INDEX(CA!H:H,MATCH(Tableau1[[#This Row],[Code SAP]],CA!C:C,0)),0)</f>
        <v>404.93</v>
      </c>
      <c r="G96" s="31">
        <f>IFERROR(INDEX(CA!I:I,MATCH(Tableau1[[#This Row],[Code SAP]],CA!C:C,0)),0)</f>
        <v>5</v>
      </c>
      <c r="H96" s="38">
        <f>IFERROR(Tableau1[[#This Row],[Ventes CA ]]*Tableau1[[#This Row],[Ventes PCE]],0)</f>
        <v>2024.65</v>
      </c>
      <c r="I96" s="36">
        <f>Tableau1[[#This Row],[Valeur]]/$I$1</f>
        <v>2.1607478355035489E-3</v>
      </c>
      <c r="J96" s="32">
        <f ca="1">IF(ROW(Tableau1[[#This Row],[%]])-ROW(Tableau1[[#Headers],[Cumulé]])=1,Tableau1[[#This Row],[%]],Tableau1[[#This Row],[%]]+OFFSET(Tableau1[[#This Row],[Cumulé]],-1,0))</f>
        <v>0.88918390774604927</v>
      </c>
      <c r="K96" s="32">
        <f t="shared" si="1"/>
        <v>2.7777777777777779E-3</v>
      </c>
      <c r="L96" s="32">
        <f ca="1">IF(ROW(Tableau1[[#This Row],[Classement]])-ROW(Tableau1[[#Headers],[Cumulé2]])=1,Tableau1[[#This Row],[Classement]],Tableau1[[#This Row],[Classement]]+OFFSET(Tableau1[[#This Row],[Cumulé2]],-1,0))</f>
        <v>0.25555555555555515</v>
      </c>
      <c r="M96" t="s">
        <v>1731</v>
      </c>
    </row>
    <row r="97" spans="1:13" x14ac:dyDescent="0.25">
      <c r="A97" s="41" t="str">
        <f>INDEX('global P range list'!D:D,MATCH(Tableau1[[#This Row],[Code SAP]],'global P range list'!A:A,0))</f>
        <v>BOUCLE OREILLE</v>
      </c>
      <c r="B97" s="31" t="str">
        <f>INDEX('global P range list'!C:C,MATCH(Tableau1[[#This Row],[Code SAP]],'global P range list'!A:A,0))</f>
        <v>SWARO</v>
      </c>
      <c r="C97" s="38">
        <v>100000627</v>
      </c>
      <c r="D97" s="31" t="s">
        <v>95</v>
      </c>
      <c r="E97" s="31" t="str">
        <f>IFERROR(INDEX(CA!G:G,MATCH(Tableau1[[#This Row],[Code SAP]],CA!C:C,0)),0)</f>
        <v>A</v>
      </c>
      <c r="F97" s="31">
        <f>IFERROR(INDEX(CA!H:H,MATCH(Tableau1[[#This Row],[Code SAP]],CA!C:C,0)),0)</f>
        <v>328.68</v>
      </c>
      <c r="G97" s="31">
        <f>IFERROR(INDEX(CA!I:I,MATCH(Tableau1[[#This Row],[Code SAP]],CA!C:C,0)),0)</f>
        <v>6</v>
      </c>
      <c r="H97" s="38">
        <f>IFERROR(Tableau1[[#This Row],[Ventes CA ]]*Tableau1[[#This Row],[Ventes PCE]],0)</f>
        <v>1972.08</v>
      </c>
      <c r="I97" s="36">
        <f>Tableau1[[#This Row],[Valeur]]/$I$1</f>
        <v>2.1046440577086596E-3</v>
      </c>
      <c r="J97" s="32">
        <f ca="1">IF(ROW(Tableau1[[#This Row],[%]])-ROW(Tableau1[[#Headers],[Cumulé]])=1,Tableau1[[#This Row],[%]],Tableau1[[#This Row],[%]]+OFFSET(Tableau1[[#This Row],[Cumulé]],-1,0))</f>
        <v>0.89128855180375788</v>
      </c>
      <c r="K97" s="32">
        <f t="shared" si="1"/>
        <v>2.7777777777777779E-3</v>
      </c>
      <c r="L97" s="32">
        <f ca="1">IF(ROW(Tableau1[[#This Row],[Classement]])-ROW(Tableau1[[#Headers],[Cumulé2]])=1,Tableau1[[#This Row],[Classement]],Tableau1[[#This Row],[Classement]]+OFFSET(Tableau1[[#This Row],[Cumulé2]],-1,0))</f>
        <v>0.25833333333333292</v>
      </c>
      <c r="M97" t="s">
        <v>1731</v>
      </c>
    </row>
    <row r="98" spans="1:13" x14ac:dyDescent="0.25">
      <c r="A98" s="41" t="str">
        <f>INDEX('global P range list'!D:D,MATCH(Tableau1[[#This Row],[Code SAP]],'global P range list'!A:A,0))</f>
        <v>BOUCLE OREILLE</v>
      </c>
      <c r="B98" s="31" t="str">
        <f>INDEX('global P range list'!C:C,MATCH(Tableau1[[#This Row],[Code SAP]],'global P range list'!A:A,0))</f>
        <v>SWARO</v>
      </c>
      <c r="C98" s="38">
        <v>100837377</v>
      </c>
      <c r="D98" s="31" t="s">
        <v>140</v>
      </c>
      <c r="E98" s="31" t="str">
        <f>IFERROR(INDEX(CA!G:G,MATCH(Tableau1[[#This Row],[Code SAP]],CA!C:C,0)),0)</f>
        <v>A</v>
      </c>
      <c r="F98" s="31">
        <f>IFERROR(INDEX(CA!H:H,MATCH(Tableau1[[#This Row],[Code SAP]],CA!C:C,0)),0)</f>
        <v>328.68</v>
      </c>
      <c r="G98" s="31">
        <f>IFERROR(INDEX(CA!I:I,MATCH(Tableau1[[#This Row],[Code SAP]],CA!C:C,0)),0)</f>
        <v>6</v>
      </c>
      <c r="H98" s="38">
        <f>IFERROR(Tableau1[[#This Row],[Ventes CA ]]*Tableau1[[#This Row],[Ventes PCE]],0)</f>
        <v>1972.08</v>
      </c>
      <c r="I98" s="36">
        <f>Tableau1[[#This Row],[Valeur]]/$I$1</f>
        <v>2.1046440577086596E-3</v>
      </c>
      <c r="J98" s="32">
        <f ca="1">IF(ROW(Tableau1[[#This Row],[%]])-ROW(Tableau1[[#Headers],[Cumulé]])=1,Tableau1[[#This Row],[%]],Tableau1[[#This Row],[%]]+OFFSET(Tableau1[[#This Row],[Cumulé]],-1,0))</f>
        <v>0.89339319586146648</v>
      </c>
      <c r="K98" s="32">
        <f t="shared" si="1"/>
        <v>2.7777777777777779E-3</v>
      </c>
      <c r="L98" s="32">
        <f ca="1">IF(ROW(Tableau1[[#This Row],[Classement]])-ROW(Tableau1[[#Headers],[Cumulé2]])=1,Tableau1[[#This Row],[Classement]],Tableau1[[#This Row],[Classement]]+OFFSET(Tableau1[[#This Row],[Cumulé2]],-1,0))</f>
        <v>0.26111111111111068</v>
      </c>
      <c r="M98" t="s">
        <v>1731</v>
      </c>
    </row>
    <row r="99" spans="1:13" x14ac:dyDescent="0.25">
      <c r="A99" s="41" t="str">
        <f>INDEX('global P range list'!D:D,MATCH(Tableau1[[#This Row],[Code SAP]],'global P range list'!A:A,0))</f>
        <v>BRACELET</v>
      </c>
      <c r="B99" s="31" t="str">
        <f>INDEX('global P range list'!C:C,MATCH(Tableau1[[#This Row],[Code SAP]],'global P range list'!A:A,0))</f>
        <v>SWARO</v>
      </c>
      <c r="C99" s="38">
        <v>100837691</v>
      </c>
      <c r="D99" s="31" t="s">
        <v>174</v>
      </c>
      <c r="E99" s="31" t="str">
        <f>IFERROR(INDEX(CA!G:G,MATCH(Tableau1[[#This Row],[Code SAP]],CA!C:C,0)),0)</f>
        <v>#</v>
      </c>
      <c r="F99" s="31">
        <f>IFERROR(INDEX(CA!H:H,MATCH(Tableau1[[#This Row],[Code SAP]],CA!C:C,0)),0)</f>
        <v>388.41</v>
      </c>
      <c r="G99" s="31">
        <f>IFERROR(INDEX(CA!I:I,MATCH(Tableau1[[#This Row],[Code SAP]],CA!C:C,0)),0)</f>
        <v>5</v>
      </c>
      <c r="H99" s="38">
        <f>IFERROR(Tableau1[[#This Row],[Ventes CA ]]*Tableau1[[#This Row],[Ventes PCE]],0)</f>
        <v>1942.0500000000002</v>
      </c>
      <c r="I99" s="36">
        <f>Tableau1[[#This Row],[Valeur]]/$I$1</f>
        <v>2.0725954283158407E-3</v>
      </c>
      <c r="J99" s="32">
        <f ca="1">IF(ROW(Tableau1[[#This Row],[%]])-ROW(Tableau1[[#Headers],[Cumulé]])=1,Tableau1[[#This Row],[%]],Tableau1[[#This Row],[%]]+OFFSET(Tableau1[[#This Row],[Cumulé]],-1,0))</f>
        <v>0.89546579128978232</v>
      </c>
      <c r="K99" s="32">
        <f t="shared" si="1"/>
        <v>2.7777777777777779E-3</v>
      </c>
      <c r="L99" s="32">
        <f ca="1">IF(ROW(Tableau1[[#This Row],[Classement]])-ROW(Tableau1[[#Headers],[Cumulé2]])=1,Tableau1[[#This Row],[Classement]],Tableau1[[#This Row],[Classement]]+OFFSET(Tableau1[[#This Row],[Cumulé2]],-1,0))</f>
        <v>0.26388888888888845</v>
      </c>
      <c r="M99" t="s">
        <v>1731</v>
      </c>
    </row>
    <row r="100" spans="1:13" x14ac:dyDescent="0.25">
      <c r="A100" s="41" t="str">
        <f>INDEX('global P range list'!D:D,MATCH(Tableau1[[#This Row],[Code SAP]],'global P range list'!A:A,0))</f>
        <v>BRACELET</v>
      </c>
      <c r="B100" s="31" t="str">
        <f>INDEX('global P range list'!C:C,MATCH(Tableau1[[#This Row],[Code SAP]],'global P range list'!A:A,0))</f>
        <v>SWARO</v>
      </c>
      <c r="C100" s="38">
        <v>100674077</v>
      </c>
      <c r="D100" s="31" t="s">
        <v>187</v>
      </c>
      <c r="E100" s="31" t="str">
        <f>IFERROR(INDEX(CA!G:G,MATCH(Tableau1[[#This Row],[Code SAP]],CA!C:C,0)),0)</f>
        <v>A</v>
      </c>
      <c r="F100" s="31">
        <f>IFERROR(INDEX(CA!H:H,MATCH(Tableau1[[#This Row],[Code SAP]],CA!C:C,0)),0)</f>
        <v>388.41</v>
      </c>
      <c r="G100" s="31">
        <f>IFERROR(INDEX(CA!I:I,MATCH(Tableau1[[#This Row],[Code SAP]],CA!C:C,0)),0)</f>
        <v>5</v>
      </c>
      <c r="H100" s="38">
        <f>IFERROR(Tableau1[[#This Row],[Ventes CA ]]*Tableau1[[#This Row],[Ventes PCE]],0)</f>
        <v>1942.0500000000002</v>
      </c>
      <c r="I100" s="36">
        <f>Tableau1[[#This Row],[Valeur]]/$I$1</f>
        <v>2.0725954283158407E-3</v>
      </c>
      <c r="J100" s="32">
        <f ca="1">IF(ROW(Tableau1[[#This Row],[%]])-ROW(Tableau1[[#Headers],[Cumulé]])=1,Tableau1[[#This Row],[%]],Tableau1[[#This Row],[%]]+OFFSET(Tableau1[[#This Row],[Cumulé]],-1,0))</f>
        <v>0.89753838671809816</v>
      </c>
      <c r="K100" s="32">
        <f t="shared" si="1"/>
        <v>2.7777777777777779E-3</v>
      </c>
      <c r="L100" s="32">
        <f ca="1">IF(ROW(Tableau1[[#This Row],[Classement]])-ROW(Tableau1[[#Headers],[Cumulé2]])=1,Tableau1[[#This Row],[Classement]],Tableau1[[#This Row],[Classement]]+OFFSET(Tableau1[[#This Row],[Cumulé2]],-1,0))</f>
        <v>0.26666666666666622</v>
      </c>
      <c r="M100" t="s">
        <v>1731</v>
      </c>
    </row>
    <row r="101" spans="1:13" x14ac:dyDescent="0.25">
      <c r="A101" s="41" t="str">
        <f>INDEX('global P range list'!D:D,MATCH(Tableau1[[#This Row],[Code SAP]],'global P range list'!A:A,0))</f>
        <v>BRACELET</v>
      </c>
      <c r="B101" s="31" t="str">
        <f>INDEX('global P range list'!C:C,MATCH(Tableau1[[#This Row],[Code SAP]],'global P range list'!A:A,0))</f>
        <v>SWARO</v>
      </c>
      <c r="C101" s="38">
        <v>82197</v>
      </c>
      <c r="D101" s="31" t="s">
        <v>176</v>
      </c>
      <c r="E101" s="31" t="str">
        <f>IFERROR(INDEX(CA!G:G,MATCH(Tableau1[[#This Row],[Code SAP]],CA!C:C,0)),0)</f>
        <v>A</v>
      </c>
      <c r="F101" s="31">
        <f>IFERROR(INDEX(CA!H:H,MATCH(Tableau1[[#This Row],[Code SAP]],CA!C:C,0)),0)</f>
        <v>479.12</v>
      </c>
      <c r="G101" s="31">
        <f>IFERROR(INDEX(CA!I:I,MATCH(Tableau1[[#This Row],[Code SAP]],CA!C:C,0)),0)</f>
        <v>4</v>
      </c>
      <c r="H101" s="38">
        <f>IFERROR(Tableau1[[#This Row],[Ventes CA ]]*Tableau1[[#This Row],[Ventes PCE]],0)</f>
        <v>1916.48</v>
      </c>
      <c r="I101" s="36">
        <f>Tableau1[[#This Row],[Valeur]]/$I$1</f>
        <v>2.0453066020229872E-3</v>
      </c>
      <c r="J101" s="32">
        <f ca="1">IF(ROW(Tableau1[[#This Row],[%]])-ROW(Tableau1[[#Headers],[Cumulé]])=1,Tableau1[[#This Row],[%]],Tableau1[[#This Row],[%]]+OFFSET(Tableau1[[#This Row],[Cumulé]],-1,0))</f>
        <v>0.89958369332012111</v>
      </c>
      <c r="K101" s="32">
        <f t="shared" si="1"/>
        <v>2.7777777777777779E-3</v>
      </c>
      <c r="L101" s="32">
        <f ca="1">IF(ROW(Tableau1[[#This Row],[Classement]])-ROW(Tableau1[[#Headers],[Cumulé2]])=1,Tableau1[[#This Row],[Classement]],Tableau1[[#This Row],[Classement]]+OFFSET(Tableau1[[#This Row],[Cumulé2]],-1,0))</f>
        <v>0.26944444444444399</v>
      </c>
      <c r="M101" t="s">
        <v>1731</v>
      </c>
    </row>
    <row r="102" spans="1:13" x14ac:dyDescent="0.25">
      <c r="A102" s="41" t="str">
        <f>INDEX('global P range list'!D:D,MATCH(Tableau1[[#This Row],[Code SAP]],'global P range list'!A:A,0))</f>
        <v>BRACELET</v>
      </c>
      <c r="B102" s="31" t="str">
        <f>INDEX('global P range list'!C:C,MATCH(Tableau1[[#This Row],[Code SAP]],'global P range list'!A:A,0))</f>
        <v>SWARO</v>
      </c>
      <c r="C102" s="38">
        <v>100291021</v>
      </c>
      <c r="D102" s="31" t="s">
        <v>180</v>
      </c>
      <c r="E102" s="31" t="str">
        <f>IFERROR(INDEX(CA!G:G,MATCH(Tableau1[[#This Row],[Code SAP]],CA!C:C,0)),0)</f>
        <v>A</v>
      </c>
      <c r="F102" s="31">
        <f>IFERROR(INDEX(CA!H:H,MATCH(Tableau1[[#This Row],[Code SAP]],CA!C:C,0)),0)</f>
        <v>479.12</v>
      </c>
      <c r="G102" s="31">
        <f>IFERROR(INDEX(CA!I:I,MATCH(Tableau1[[#This Row],[Code SAP]],CA!C:C,0)),0)</f>
        <v>4</v>
      </c>
      <c r="H102" s="38">
        <f>IFERROR(Tableau1[[#This Row],[Ventes CA ]]*Tableau1[[#This Row],[Ventes PCE]],0)</f>
        <v>1916.48</v>
      </c>
      <c r="I102" s="36">
        <f>Tableau1[[#This Row],[Valeur]]/$I$1</f>
        <v>2.0453066020229872E-3</v>
      </c>
      <c r="J102" s="32">
        <f ca="1">IF(ROW(Tableau1[[#This Row],[%]])-ROW(Tableau1[[#Headers],[Cumulé]])=1,Tableau1[[#This Row],[%]],Tableau1[[#This Row],[%]]+OFFSET(Tableau1[[#This Row],[Cumulé]],-1,0))</f>
        <v>0.90162899992214407</v>
      </c>
      <c r="K102" s="32">
        <f t="shared" si="1"/>
        <v>2.7777777777777779E-3</v>
      </c>
      <c r="L102" s="32">
        <f ca="1">IF(ROW(Tableau1[[#This Row],[Classement]])-ROW(Tableau1[[#Headers],[Cumulé2]])=1,Tableau1[[#This Row],[Classement]],Tableau1[[#This Row],[Classement]]+OFFSET(Tableau1[[#This Row],[Cumulé2]],-1,0))</f>
        <v>0.27222222222222175</v>
      </c>
      <c r="M102" t="s">
        <v>1731</v>
      </c>
    </row>
    <row r="103" spans="1:13" x14ac:dyDescent="0.25">
      <c r="A103" s="41" t="str">
        <f>INDEX('global P range list'!D:D,MATCH(Tableau1[[#This Row],[Code SAP]],'global P range list'!A:A,0))</f>
        <v>BOUCLE OREILLE</v>
      </c>
      <c r="B103" s="31" t="str">
        <f>INDEX('global P range list'!C:C,MATCH(Tableau1[[#This Row],[Code SAP]],'global P range list'!A:A,0))</f>
        <v>SWARO</v>
      </c>
      <c r="C103" s="38">
        <v>100837590</v>
      </c>
      <c r="D103" s="31" t="s">
        <v>89</v>
      </c>
      <c r="E103" s="31" t="str">
        <f>IFERROR(INDEX(CA!G:G,MATCH(Tableau1[[#This Row],[Code SAP]],CA!C:C,0)),0)</f>
        <v>#</v>
      </c>
      <c r="F103" s="31">
        <f>IFERROR(INDEX(CA!H:H,MATCH(Tableau1[[#This Row],[Code SAP]],CA!C:C,0)),0)</f>
        <v>380.14</v>
      </c>
      <c r="G103" s="31">
        <f>IFERROR(INDEX(CA!I:I,MATCH(Tableau1[[#This Row],[Code SAP]],CA!C:C,0)),0)</f>
        <v>5</v>
      </c>
      <c r="H103" s="38">
        <f>IFERROR(Tableau1[[#This Row],[Ventes CA ]]*Tableau1[[#This Row],[Ventes PCE]],0)</f>
        <v>1900.6999999999998</v>
      </c>
      <c r="I103" s="36">
        <f>Tableau1[[#This Row],[Valeur]]/$I$1</f>
        <v>2.0284658637006862E-3</v>
      </c>
      <c r="J103" s="32">
        <f ca="1">IF(ROW(Tableau1[[#This Row],[%]])-ROW(Tableau1[[#Headers],[Cumulé]])=1,Tableau1[[#This Row],[%]],Tableau1[[#This Row],[%]]+OFFSET(Tableau1[[#This Row],[Cumulé]],-1,0))</f>
        <v>0.90365746578584472</v>
      </c>
      <c r="K103" s="32">
        <f t="shared" si="1"/>
        <v>2.7777777777777779E-3</v>
      </c>
      <c r="L103" s="32">
        <f ca="1">IF(ROW(Tableau1[[#This Row],[Classement]])-ROW(Tableau1[[#Headers],[Cumulé2]])=1,Tableau1[[#This Row],[Classement]],Tableau1[[#This Row],[Classement]]+OFFSET(Tableau1[[#This Row],[Cumulé2]],-1,0))</f>
        <v>0.27499999999999952</v>
      </c>
      <c r="M103" t="s">
        <v>1731</v>
      </c>
    </row>
    <row r="104" spans="1:13" x14ac:dyDescent="0.25">
      <c r="A104" s="41" t="str">
        <f>INDEX('global P range list'!D:D,MATCH(Tableau1[[#This Row],[Code SAP]],'global P range list'!A:A,0))</f>
        <v>COLLIER</v>
      </c>
      <c r="B104" s="31" t="str">
        <f>INDEX('global P range list'!C:C,MATCH(Tableau1[[#This Row],[Code SAP]],'global P range list'!A:A,0))</f>
        <v>SWARO</v>
      </c>
      <c r="C104" s="38">
        <v>100555909</v>
      </c>
      <c r="D104" s="31" t="s">
        <v>471</v>
      </c>
      <c r="E104" s="31" t="str">
        <f>IFERROR(INDEX(CA!G:G,MATCH(Tableau1[[#This Row],[Code SAP]],CA!C:C,0)),0)</f>
        <v>A</v>
      </c>
      <c r="F104" s="31">
        <f>IFERROR(INDEX(CA!H:H,MATCH(Tableau1[[#This Row],[Code SAP]],CA!C:C,0)),0)</f>
        <v>467.05</v>
      </c>
      <c r="G104" s="31">
        <f>IFERROR(INDEX(CA!I:I,MATCH(Tableau1[[#This Row],[Code SAP]],CA!C:C,0)),0)</f>
        <v>4</v>
      </c>
      <c r="H104" s="38">
        <f>IFERROR(Tableau1[[#This Row],[Ventes CA ]]*Tableau1[[#This Row],[Ventes PCE]],0)</f>
        <v>1868.2</v>
      </c>
      <c r="I104" s="36">
        <f>Tableau1[[#This Row],[Valeur]]/$I$1</f>
        <v>1.9937811998556442E-3</v>
      </c>
      <c r="J104" s="32">
        <f ca="1">IF(ROW(Tableau1[[#This Row],[%]])-ROW(Tableau1[[#Headers],[Cumulé]])=1,Tableau1[[#This Row],[%]],Tableau1[[#This Row],[%]]+OFFSET(Tableau1[[#This Row],[Cumulé]],-1,0))</f>
        <v>0.90565124698570032</v>
      </c>
      <c r="K104" s="32">
        <f t="shared" si="1"/>
        <v>2.7777777777777779E-3</v>
      </c>
      <c r="L104" s="32">
        <f ca="1">IF(ROW(Tableau1[[#This Row],[Classement]])-ROW(Tableau1[[#Headers],[Cumulé2]])=1,Tableau1[[#This Row],[Classement]],Tableau1[[#This Row],[Classement]]+OFFSET(Tableau1[[#This Row],[Cumulé2]],-1,0))</f>
        <v>0.27777777777777729</v>
      </c>
      <c r="M104" t="s">
        <v>1731</v>
      </c>
    </row>
    <row r="105" spans="1:13" x14ac:dyDescent="0.25">
      <c r="A105" s="41" t="str">
        <f>INDEX('global P range list'!D:D,MATCH(Tableau1[[#This Row],[Code SAP]],'global P range list'!A:A,0))</f>
        <v>COLLIER</v>
      </c>
      <c r="B105" s="31" t="str">
        <f>INDEX('global P range list'!C:C,MATCH(Tableau1[[#This Row],[Code SAP]],'global P range list'!A:A,0))</f>
        <v>SWARO</v>
      </c>
      <c r="C105" s="38">
        <v>100837588</v>
      </c>
      <c r="D105" s="31" t="s">
        <v>501</v>
      </c>
      <c r="E105" s="31" t="str">
        <f>IFERROR(INDEX(CA!G:G,MATCH(Tableau1[[#This Row],[Code SAP]],CA!C:C,0)),0)</f>
        <v>A</v>
      </c>
      <c r="F105" s="31">
        <f>IFERROR(INDEX(CA!H:H,MATCH(Tableau1[[#This Row],[Code SAP]],CA!C:C,0)),0)</f>
        <v>366.75</v>
      </c>
      <c r="G105" s="31">
        <f>IFERROR(INDEX(CA!I:I,MATCH(Tableau1[[#This Row],[Code SAP]],CA!C:C,0)),0)</f>
        <v>5</v>
      </c>
      <c r="H105" s="38">
        <f>IFERROR(Tableau1[[#This Row],[Ventes CA ]]*Tableau1[[#This Row],[Ventes PCE]],0)</f>
        <v>1833.75</v>
      </c>
      <c r="I105" s="36">
        <f>Tableau1[[#This Row],[Valeur]]/$I$1</f>
        <v>1.9570154561798989E-3</v>
      </c>
      <c r="J105" s="32">
        <f ca="1">IF(ROW(Tableau1[[#This Row],[%]])-ROW(Tableau1[[#Headers],[Cumulé]])=1,Tableau1[[#This Row],[%]],Tableau1[[#This Row],[%]]+OFFSET(Tableau1[[#This Row],[Cumulé]],-1,0))</f>
        <v>0.9076082624418802</v>
      </c>
      <c r="K105" s="32">
        <f t="shared" si="1"/>
        <v>2.7777777777777779E-3</v>
      </c>
      <c r="L105" s="32">
        <f ca="1">IF(ROW(Tableau1[[#This Row],[Classement]])-ROW(Tableau1[[#Headers],[Cumulé2]])=1,Tableau1[[#This Row],[Classement]],Tableau1[[#This Row],[Classement]]+OFFSET(Tableau1[[#This Row],[Cumulé2]],-1,0))</f>
        <v>0.28055555555555506</v>
      </c>
      <c r="M105" t="s">
        <v>1731</v>
      </c>
    </row>
    <row r="106" spans="1:13" x14ac:dyDescent="0.25">
      <c r="A106" s="41" t="str">
        <f>INDEX('global P range list'!D:D,MATCH(Tableau1[[#This Row],[Code SAP]],'global P range list'!A:A,0))</f>
        <v>BOUCLE OREILLE</v>
      </c>
      <c r="B106" s="31" t="str">
        <f>INDEX('global P range list'!C:C,MATCH(Tableau1[[#This Row],[Code SAP]],'global P range list'!A:A,0))</f>
        <v>SWARO</v>
      </c>
      <c r="C106" s="38">
        <v>100837477</v>
      </c>
      <c r="D106" s="31" t="s">
        <v>144</v>
      </c>
      <c r="E106" s="31" t="str">
        <f>IFERROR(INDEX(CA!G:G,MATCH(Tableau1[[#This Row],[Code SAP]],CA!C:C,0)),0)</f>
        <v>#</v>
      </c>
      <c r="F106" s="31">
        <f>IFERROR(INDEX(CA!H:H,MATCH(Tableau1[[#This Row],[Code SAP]],CA!C:C,0)),0)</f>
        <v>366.75</v>
      </c>
      <c r="G106" s="31">
        <f>IFERROR(INDEX(CA!I:I,MATCH(Tableau1[[#This Row],[Code SAP]],CA!C:C,0)),0)</f>
        <v>5</v>
      </c>
      <c r="H106" s="38">
        <f>IFERROR(Tableau1[[#This Row],[Ventes CA ]]*Tableau1[[#This Row],[Ventes PCE]],0)</f>
        <v>1833.75</v>
      </c>
      <c r="I106" s="36">
        <f>Tableau1[[#This Row],[Valeur]]/$I$1</f>
        <v>1.9570154561798989E-3</v>
      </c>
      <c r="J106" s="32">
        <f ca="1">IF(ROW(Tableau1[[#This Row],[%]])-ROW(Tableau1[[#Headers],[Cumulé]])=1,Tableau1[[#This Row],[%]],Tableau1[[#This Row],[%]]+OFFSET(Tableau1[[#This Row],[Cumulé]],-1,0))</f>
        <v>0.90956527789806008</v>
      </c>
      <c r="K106" s="32">
        <f t="shared" si="1"/>
        <v>2.7777777777777779E-3</v>
      </c>
      <c r="L106" s="32">
        <f ca="1">IF(ROW(Tableau1[[#This Row],[Classement]])-ROW(Tableau1[[#Headers],[Cumulé2]])=1,Tableau1[[#This Row],[Classement]],Tableau1[[#This Row],[Classement]]+OFFSET(Tableau1[[#This Row],[Cumulé2]],-1,0))</f>
        <v>0.28333333333333283</v>
      </c>
      <c r="M106" t="s">
        <v>1731</v>
      </c>
    </row>
    <row r="107" spans="1:13" x14ac:dyDescent="0.25">
      <c r="A107" s="41" t="str">
        <f>INDEX('global P range list'!D:D,MATCH(Tableau1[[#This Row],[Code SAP]],'global P range list'!A:A,0))</f>
        <v>BOUCLE OREILLE</v>
      </c>
      <c r="B107" s="31" t="str">
        <f>INDEX('global P range list'!C:C,MATCH(Tableau1[[#This Row],[Code SAP]],'global P range list'!A:A,0))</f>
        <v>SWARO</v>
      </c>
      <c r="C107" s="38">
        <v>100837373</v>
      </c>
      <c r="D107" s="31" t="s">
        <v>138</v>
      </c>
      <c r="E107" s="31" t="str">
        <f>IFERROR(INDEX(CA!G:G,MATCH(Tableau1[[#This Row],[Code SAP]],CA!C:C,0)),0)</f>
        <v>A</v>
      </c>
      <c r="F107" s="31">
        <f>IFERROR(INDEX(CA!H:H,MATCH(Tableau1[[#This Row],[Code SAP]],CA!C:C,0)),0)</f>
        <v>366.75</v>
      </c>
      <c r="G107" s="31">
        <f>IFERROR(INDEX(CA!I:I,MATCH(Tableau1[[#This Row],[Code SAP]],CA!C:C,0)),0)</f>
        <v>5</v>
      </c>
      <c r="H107" s="38">
        <f>IFERROR(Tableau1[[#This Row],[Ventes CA ]]*Tableau1[[#This Row],[Ventes PCE]],0)</f>
        <v>1833.75</v>
      </c>
      <c r="I107" s="36">
        <f>Tableau1[[#This Row],[Valeur]]/$I$1</f>
        <v>1.9570154561798989E-3</v>
      </c>
      <c r="J107" s="32">
        <f ca="1">IF(ROW(Tableau1[[#This Row],[%]])-ROW(Tableau1[[#Headers],[Cumulé]])=1,Tableau1[[#This Row],[%]],Tableau1[[#This Row],[%]]+OFFSET(Tableau1[[#This Row],[Cumulé]],-1,0))</f>
        <v>0.91152229335423995</v>
      </c>
      <c r="K107" s="32">
        <f t="shared" si="1"/>
        <v>2.7777777777777779E-3</v>
      </c>
      <c r="L107" s="32">
        <f ca="1">IF(ROW(Tableau1[[#This Row],[Classement]])-ROW(Tableau1[[#Headers],[Cumulé2]])=1,Tableau1[[#This Row],[Classement]],Tableau1[[#This Row],[Classement]]+OFFSET(Tableau1[[#This Row],[Cumulé2]],-1,0))</f>
        <v>0.28611111111111059</v>
      </c>
      <c r="M107" t="s">
        <v>1731</v>
      </c>
    </row>
    <row r="108" spans="1:13" x14ac:dyDescent="0.25">
      <c r="A108" s="41" t="str">
        <f>INDEX('global P range list'!D:D,MATCH(Tableau1[[#This Row],[Code SAP]],'global P range list'!A:A,0))</f>
        <v>COLLIER</v>
      </c>
      <c r="B108" s="31" t="str">
        <f>INDEX('global P range list'!C:C,MATCH(Tableau1[[#This Row],[Code SAP]],'global P range list'!A:A,0))</f>
        <v>SWARO</v>
      </c>
      <c r="C108" s="38">
        <v>100837589</v>
      </c>
      <c r="D108" s="31" t="s">
        <v>502</v>
      </c>
      <c r="E108" s="31" t="str">
        <f>IFERROR(INDEX(CA!G:G,MATCH(Tableau1[[#This Row],[Code SAP]],CA!C:C,0)),0)</f>
        <v>A</v>
      </c>
      <c r="F108" s="31">
        <f>IFERROR(INDEX(CA!H:H,MATCH(Tableau1[[#This Row],[Code SAP]],CA!C:C,0)),0)</f>
        <v>443.18</v>
      </c>
      <c r="G108" s="31">
        <f>IFERROR(INDEX(CA!I:I,MATCH(Tableau1[[#This Row],[Code SAP]],CA!C:C,0)),0)</f>
        <v>4</v>
      </c>
      <c r="H108" s="38">
        <f>IFERROR(Tableau1[[#This Row],[Ventes CA ]]*Tableau1[[#This Row],[Ventes PCE]],0)</f>
        <v>1772.72</v>
      </c>
      <c r="I108" s="36">
        <f>Tableau1[[#This Row],[Valeur]]/$I$1</f>
        <v>1.8918829935810392E-3</v>
      </c>
      <c r="J108" s="32">
        <f ca="1">IF(ROW(Tableau1[[#This Row],[%]])-ROW(Tableau1[[#Headers],[Cumulé]])=1,Tableau1[[#This Row],[%]],Tableau1[[#This Row],[%]]+OFFSET(Tableau1[[#This Row],[Cumulé]],-1,0))</f>
        <v>0.91341417634782096</v>
      </c>
      <c r="K108" s="32">
        <f t="shared" si="1"/>
        <v>2.7777777777777779E-3</v>
      </c>
      <c r="L108" s="32">
        <f ca="1">IF(ROW(Tableau1[[#This Row],[Classement]])-ROW(Tableau1[[#Headers],[Cumulé2]])=1,Tableau1[[#This Row],[Classement]],Tableau1[[#This Row],[Classement]]+OFFSET(Tableau1[[#This Row],[Cumulé2]],-1,0))</f>
        <v>0.28888888888888836</v>
      </c>
      <c r="M108" t="s">
        <v>1731</v>
      </c>
    </row>
    <row r="109" spans="1:13" x14ac:dyDescent="0.25">
      <c r="A109" s="41" t="str">
        <f>INDEX('global P range list'!D:D,MATCH(Tableau1[[#This Row],[Code SAP]],'global P range list'!A:A,0))</f>
        <v>BRACELET</v>
      </c>
      <c r="B109" s="31" t="str">
        <f>INDEX('global P range list'!C:C,MATCH(Tableau1[[#This Row],[Code SAP]],'global P range list'!A:A,0))</f>
        <v>SWARO</v>
      </c>
      <c r="C109" s="38">
        <v>100837584</v>
      </c>
      <c r="D109" s="31" t="s">
        <v>172</v>
      </c>
      <c r="E109" s="31" t="str">
        <f>IFERROR(INDEX(CA!G:G,MATCH(Tableau1[[#This Row],[Code SAP]],CA!C:C,0)),0)</f>
        <v>#</v>
      </c>
      <c r="F109" s="31">
        <f>IFERROR(INDEX(CA!H:H,MATCH(Tableau1[[#This Row],[Code SAP]],CA!C:C,0)),0)</f>
        <v>441.96</v>
      </c>
      <c r="G109" s="31">
        <f>IFERROR(INDEX(CA!I:I,MATCH(Tableau1[[#This Row],[Code SAP]],CA!C:C,0)),0)</f>
        <v>4</v>
      </c>
      <c r="H109" s="38">
        <f>IFERROR(Tableau1[[#This Row],[Ventes CA ]]*Tableau1[[#This Row],[Ventes PCE]],0)</f>
        <v>1767.84</v>
      </c>
      <c r="I109" s="36">
        <f>Tableau1[[#This Row],[Valeur]]/$I$1</f>
        <v>1.8866749579021526E-3</v>
      </c>
      <c r="J109" s="32">
        <f ca="1">IF(ROW(Tableau1[[#This Row],[%]])-ROW(Tableau1[[#Headers],[Cumulé]])=1,Tableau1[[#This Row],[%]],Tableau1[[#This Row],[%]]+OFFSET(Tableau1[[#This Row],[Cumulé]],-1,0))</f>
        <v>0.91530085130572314</v>
      </c>
      <c r="K109" s="32">
        <f t="shared" si="1"/>
        <v>2.7777777777777779E-3</v>
      </c>
      <c r="L109" s="32">
        <f ca="1">IF(ROW(Tableau1[[#This Row],[Classement]])-ROW(Tableau1[[#Headers],[Cumulé2]])=1,Tableau1[[#This Row],[Classement]],Tableau1[[#This Row],[Classement]]+OFFSET(Tableau1[[#This Row],[Cumulé2]],-1,0))</f>
        <v>0.29166666666666613</v>
      </c>
      <c r="M109" t="s">
        <v>1731</v>
      </c>
    </row>
    <row r="110" spans="1:13" x14ac:dyDescent="0.25">
      <c r="A110" s="41" t="str">
        <f>INDEX('global P range list'!D:D,MATCH(Tableau1[[#This Row],[Code SAP]],'global P range list'!A:A,0))</f>
        <v>BRACELET</v>
      </c>
      <c r="B110" s="31" t="str">
        <f>INDEX('global P range list'!C:C,MATCH(Tableau1[[#This Row],[Code SAP]],'global P range list'!A:A,0))</f>
        <v>SWARO</v>
      </c>
      <c r="C110" s="38">
        <v>100779597</v>
      </c>
      <c r="D110" s="31" t="s">
        <v>166</v>
      </c>
      <c r="E110" s="31" t="str">
        <f>IFERROR(INDEX(CA!G:G,MATCH(Tableau1[[#This Row],[Code SAP]],CA!C:C,0)),0)</f>
        <v>#</v>
      </c>
      <c r="F110" s="31">
        <f>IFERROR(INDEX(CA!H:H,MATCH(Tableau1[[#This Row],[Code SAP]],CA!C:C,0)),0)</f>
        <v>441.96</v>
      </c>
      <c r="G110" s="31">
        <f>IFERROR(INDEX(CA!I:I,MATCH(Tableau1[[#This Row],[Code SAP]],CA!C:C,0)),0)</f>
        <v>4</v>
      </c>
      <c r="H110" s="38">
        <f>IFERROR(Tableau1[[#This Row],[Ventes CA ]]*Tableau1[[#This Row],[Ventes PCE]],0)</f>
        <v>1767.84</v>
      </c>
      <c r="I110" s="36">
        <f>Tableau1[[#This Row],[Valeur]]/$I$1</f>
        <v>1.8866749579021526E-3</v>
      </c>
      <c r="J110" s="32">
        <f ca="1">IF(ROW(Tableau1[[#This Row],[%]])-ROW(Tableau1[[#Headers],[Cumulé]])=1,Tableau1[[#This Row],[%]],Tableau1[[#This Row],[%]]+OFFSET(Tableau1[[#This Row],[Cumulé]],-1,0))</f>
        <v>0.91718752626362532</v>
      </c>
      <c r="K110" s="32">
        <f t="shared" si="1"/>
        <v>2.7777777777777779E-3</v>
      </c>
      <c r="L110" s="32">
        <f ca="1">IF(ROW(Tableau1[[#This Row],[Classement]])-ROW(Tableau1[[#Headers],[Cumulé2]])=1,Tableau1[[#This Row],[Classement]],Tableau1[[#This Row],[Classement]]+OFFSET(Tableau1[[#This Row],[Cumulé2]],-1,0))</f>
        <v>0.2944444444444439</v>
      </c>
      <c r="M110" t="s">
        <v>1731</v>
      </c>
    </row>
    <row r="111" spans="1:13" x14ac:dyDescent="0.25">
      <c r="A111" s="41" t="str">
        <f>INDEX('global P range list'!D:D,MATCH(Tableau1[[#This Row],[Code SAP]],'global P range list'!A:A,0))</f>
        <v>BAGUE</v>
      </c>
      <c r="B111" s="31" t="str">
        <f>INDEX('global P range list'!C:C,MATCH(Tableau1[[#This Row],[Code SAP]],'global P range list'!A:A,0))</f>
        <v>SWARO</v>
      </c>
      <c r="C111" s="38">
        <v>100728130</v>
      </c>
      <c r="D111" s="31" t="s">
        <v>52</v>
      </c>
      <c r="E111" s="31" t="str">
        <f>IFERROR(INDEX(CA!G:G,MATCH(Tableau1[[#This Row],[Code SAP]],CA!C:C,0)),0)</f>
        <v>A</v>
      </c>
      <c r="F111" s="31">
        <f>IFERROR(INDEX(CA!H:H,MATCH(Tableau1[[#This Row],[Code SAP]],CA!C:C,0)),0)</f>
        <v>441.96</v>
      </c>
      <c r="G111" s="31">
        <f>IFERROR(INDEX(CA!I:I,MATCH(Tableau1[[#This Row],[Code SAP]],CA!C:C,0)),0)</f>
        <v>4</v>
      </c>
      <c r="H111" s="38">
        <f>IFERROR(Tableau1[[#This Row],[Ventes CA ]]*Tableau1[[#This Row],[Ventes PCE]],0)</f>
        <v>1767.84</v>
      </c>
      <c r="I111" s="36">
        <f>Tableau1[[#This Row],[Valeur]]/$I$1</f>
        <v>1.8866749579021526E-3</v>
      </c>
      <c r="J111" s="32">
        <f ca="1">IF(ROW(Tableau1[[#This Row],[%]])-ROW(Tableau1[[#Headers],[Cumulé]])=1,Tableau1[[#This Row],[%]],Tableau1[[#This Row],[%]]+OFFSET(Tableau1[[#This Row],[Cumulé]],-1,0))</f>
        <v>0.9190742012215275</v>
      </c>
      <c r="K111" s="32">
        <f t="shared" si="1"/>
        <v>2.7777777777777779E-3</v>
      </c>
      <c r="L111" s="32">
        <f ca="1">IF(ROW(Tableau1[[#This Row],[Classement]])-ROW(Tableau1[[#Headers],[Cumulé2]])=1,Tableau1[[#This Row],[Classement]],Tableau1[[#This Row],[Classement]]+OFFSET(Tableau1[[#This Row],[Cumulé2]],-1,0))</f>
        <v>0.29722222222222167</v>
      </c>
      <c r="M111" t="s">
        <v>1731</v>
      </c>
    </row>
    <row r="112" spans="1:13" x14ac:dyDescent="0.25">
      <c r="A112" s="41" t="str">
        <f>INDEX('global P range list'!D:D,MATCH(Tableau1[[#This Row],[Code SAP]],'global P range list'!A:A,0))</f>
        <v>COLLIER</v>
      </c>
      <c r="B112" s="31" t="str">
        <f>INDEX('global P range list'!C:C,MATCH(Tableau1[[#This Row],[Code SAP]],'global P range list'!A:A,0))</f>
        <v>SWARO</v>
      </c>
      <c r="C112" s="38">
        <v>100837551</v>
      </c>
      <c r="D112" s="31" t="s">
        <v>499</v>
      </c>
      <c r="E112" s="31" t="str">
        <f>IFERROR(INDEX(CA!G:G,MATCH(Tableau1[[#This Row],[Code SAP]],CA!C:C,0)),0)</f>
        <v>A</v>
      </c>
      <c r="F112" s="31">
        <f>IFERROR(INDEX(CA!H:H,MATCH(Tableau1[[#This Row],[Code SAP]],CA!C:C,0)),0)</f>
        <v>441.96</v>
      </c>
      <c r="G112" s="31">
        <f>IFERROR(INDEX(CA!I:I,MATCH(Tableau1[[#This Row],[Code SAP]],CA!C:C,0)),0)</f>
        <v>4</v>
      </c>
      <c r="H112" s="38">
        <f>IFERROR(Tableau1[[#This Row],[Ventes CA ]]*Tableau1[[#This Row],[Ventes PCE]],0)</f>
        <v>1767.84</v>
      </c>
      <c r="I112" s="36">
        <f>Tableau1[[#This Row],[Valeur]]/$I$1</f>
        <v>1.8866749579021526E-3</v>
      </c>
      <c r="J112" s="32">
        <f ca="1">IF(ROW(Tableau1[[#This Row],[%]])-ROW(Tableau1[[#Headers],[Cumulé]])=1,Tableau1[[#This Row],[%]],Tableau1[[#This Row],[%]]+OFFSET(Tableau1[[#This Row],[Cumulé]],-1,0))</f>
        <v>0.92096087617942968</v>
      </c>
      <c r="K112" s="32">
        <f t="shared" si="1"/>
        <v>2.7777777777777779E-3</v>
      </c>
      <c r="L112" s="32">
        <f ca="1">IF(ROW(Tableau1[[#This Row],[Classement]])-ROW(Tableau1[[#Headers],[Cumulé2]])=1,Tableau1[[#This Row],[Classement]],Tableau1[[#This Row],[Classement]]+OFFSET(Tableau1[[#This Row],[Cumulé2]],-1,0))</f>
        <v>0.29999999999999943</v>
      </c>
      <c r="M112" t="s">
        <v>1731</v>
      </c>
    </row>
    <row r="113" spans="1:13" x14ac:dyDescent="0.25">
      <c r="A113" s="41" t="str">
        <f>INDEX('global P range list'!D:D,MATCH(Tableau1[[#This Row],[Code SAP]],'global P range list'!A:A,0))</f>
        <v>MONTRES</v>
      </c>
      <c r="B113" s="31" t="str">
        <f>INDEX('global P range list'!C:C,MATCH(Tableau1[[#This Row],[Code SAP]],'global P range list'!A:A,0))</f>
        <v>SWARO</v>
      </c>
      <c r="C113" s="38">
        <v>100837416</v>
      </c>
      <c r="D113" s="31" t="s">
        <v>755</v>
      </c>
      <c r="E113" s="31" t="str">
        <f>IFERROR(INDEX(CA!G:G,MATCH(Tableau1[[#This Row],[Code SAP]],CA!C:C,0)),0)</f>
        <v>B</v>
      </c>
      <c r="F113" s="31">
        <f>IFERROR(INDEX(CA!H:H,MATCH(Tableau1[[#This Row],[Code SAP]],CA!C:C,0)),0)</f>
        <v>833.8</v>
      </c>
      <c r="G113" s="31">
        <f>IFERROR(INDEX(CA!I:I,MATCH(Tableau1[[#This Row],[Code SAP]],CA!C:C,0)),0)</f>
        <v>2</v>
      </c>
      <c r="H113" s="38">
        <f>IFERROR(Tableau1[[#This Row],[Ventes CA ]]*Tableau1[[#This Row],[Ventes PCE]],0)</f>
        <v>1667.6</v>
      </c>
      <c r="I113" s="36">
        <f>Tableau1[[#This Row],[Valeur]]/$I$1</f>
        <v>1.7796967823997813E-3</v>
      </c>
      <c r="J113" s="32">
        <f ca="1">IF(ROW(Tableau1[[#This Row],[%]])-ROW(Tableau1[[#Headers],[Cumulé]])=1,Tableau1[[#This Row],[%]],Tableau1[[#This Row],[%]]+OFFSET(Tableau1[[#This Row],[Cumulé]],-1,0))</f>
        <v>0.92274057296182943</v>
      </c>
      <c r="K113" s="32">
        <f t="shared" si="1"/>
        <v>2.7777777777777779E-3</v>
      </c>
      <c r="L113" s="32">
        <f ca="1">IF(ROW(Tableau1[[#This Row],[Classement]])-ROW(Tableau1[[#Headers],[Cumulé2]])=1,Tableau1[[#This Row],[Classement]],Tableau1[[#This Row],[Classement]]+OFFSET(Tableau1[[#This Row],[Cumulé2]],-1,0))</f>
        <v>0.3027777777777772</v>
      </c>
      <c r="M113" t="s">
        <v>1731</v>
      </c>
    </row>
    <row r="114" spans="1:13" x14ac:dyDescent="0.25">
      <c r="A114" s="41" t="str">
        <f>INDEX('global P range list'!D:D,MATCH(Tableau1[[#This Row],[Code SAP]],'global P range list'!A:A,0))</f>
        <v>BRACELET</v>
      </c>
      <c r="B114" s="31" t="str">
        <f>INDEX('global P range list'!C:C,MATCH(Tableau1[[#This Row],[Code SAP]],'global P range list'!A:A,0))</f>
        <v>SWARO</v>
      </c>
      <c r="C114" s="38">
        <v>100837630</v>
      </c>
      <c r="D114" s="31" t="s">
        <v>219</v>
      </c>
      <c r="E114" s="31" t="str">
        <f>IFERROR(INDEX(CA!G:G,MATCH(Tableau1[[#This Row],[Code SAP]],CA!C:C,0)),0)</f>
        <v>B</v>
      </c>
      <c r="F114" s="31">
        <f>IFERROR(INDEX(CA!H:H,MATCH(Tableau1[[#This Row],[Code SAP]],CA!C:C,0)),0)</f>
        <v>554.30999999999995</v>
      </c>
      <c r="G114" s="31">
        <f>IFERROR(INDEX(CA!I:I,MATCH(Tableau1[[#This Row],[Code SAP]],CA!C:C,0)),0)</f>
        <v>3</v>
      </c>
      <c r="H114" s="38">
        <f>IFERROR(Tableau1[[#This Row],[Ventes CA ]]*Tableau1[[#This Row],[Ventes PCE]],0)</f>
        <v>1662.9299999999998</v>
      </c>
      <c r="I114" s="36">
        <f>Tableau1[[#This Row],[Valeur]]/$I$1</f>
        <v>1.7747128630103551E-3</v>
      </c>
      <c r="J114" s="32">
        <f ca="1">IF(ROW(Tableau1[[#This Row],[%]])-ROW(Tableau1[[#Headers],[Cumulé]])=1,Tableau1[[#This Row],[%]],Tableau1[[#This Row],[%]]+OFFSET(Tableau1[[#This Row],[Cumulé]],-1,0))</f>
        <v>0.92451528582483977</v>
      </c>
      <c r="K114" s="32">
        <f t="shared" si="1"/>
        <v>2.7777777777777779E-3</v>
      </c>
      <c r="L114" s="32">
        <f ca="1">IF(ROW(Tableau1[[#This Row],[Classement]])-ROW(Tableau1[[#Headers],[Cumulé2]])=1,Tableau1[[#This Row],[Classement]],Tableau1[[#This Row],[Classement]]+OFFSET(Tableau1[[#This Row],[Cumulé2]],-1,0))</f>
        <v>0.30555555555555497</v>
      </c>
      <c r="M114" t="s">
        <v>1731</v>
      </c>
    </row>
    <row r="115" spans="1:13" x14ac:dyDescent="0.25">
      <c r="A115" s="41" t="str">
        <f>INDEX('global P range list'!D:D,MATCH(Tableau1[[#This Row],[Code SAP]],'global P range list'!A:A,0))</f>
        <v>BRACELET</v>
      </c>
      <c r="B115" s="31" t="str">
        <f>INDEX('global P range list'!C:C,MATCH(Tableau1[[#This Row],[Code SAP]],'global P range list'!A:A,0))</f>
        <v>SWARO</v>
      </c>
      <c r="C115" s="38">
        <v>100779593</v>
      </c>
      <c r="D115" s="31" t="s">
        <v>194</v>
      </c>
      <c r="E115" s="31" t="str">
        <f>IFERROR(INDEX(CA!G:G,MATCH(Tableau1[[#This Row],[Code SAP]],CA!C:C,0)),0)</f>
        <v>B</v>
      </c>
      <c r="F115" s="31">
        <f>IFERROR(INDEX(CA!H:H,MATCH(Tableau1[[#This Row],[Code SAP]],CA!C:C,0)),0)</f>
        <v>554.30999999999995</v>
      </c>
      <c r="G115" s="31">
        <f>IFERROR(INDEX(CA!I:I,MATCH(Tableau1[[#This Row],[Code SAP]],CA!C:C,0)),0)</f>
        <v>3</v>
      </c>
      <c r="H115" s="38">
        <f>IFERROR(Tableau1[[#This Row],[Ventes CA ]]*Tableau1[[#This Row],[Ventes PCE]],0)</f>
        <v>1662.9299999999998</v>
      </c>
      <c r="I115" s="36">
        <f>Tableau1[[#This Row],[Valeur]]/$I$1</f>
        <v>1.7747128630103551E-3</v>
      </c>
      <c r="J115" s="32">
        <f ca="1">IF(ROW(Tableau1[[#This Row],[%]])-ROW(Tableau1[[#Headers],[Cumulé]])=1,Tableau1[[#This Row],[%]],Tableau1[[#This Row],[%]]+OFFSET(Tableau1[[#This Row],[Cumulé]],-1,0))</f>
        <v>0.92628999868785011</v>
      </c>
      <c r="K115" s="32">
        <f t="shared" si="1"/>
        <v>2.7777777777777779E-3</v>
      </c>
      <c r="L115" s="32">
        <f ca="1">IF(ROW(Tableau1[[#This Row],[Classement]])-ROW(Tableau1[[#Headers],[Cumulé2]])=1,Tableau1[[#This Row],[Classement]],Tableau1[[#This Row],[Classement]]+OFFSET(Tableau1[[#This Row],[Cumulé2]],-1,0))</f>
        <v>0.30833333333333274</v>
      </c>
      <c r="M115" t="s">
        <v>1731</v>
      </c>
    </row>
    <row r="116" spans="1:13" x14ac:dyDescent="0.25">
      <c r="A116" s="41" t="str">
        <f>INDEX('global P range list'!D:D,MATCH(Tableau1[[#This Row],[Code SAP]],'global P range list'!A:A,0))</f>
        <v>COLLIER</v>
      </c>
      <c r="B116" s="31" t="str">
        <f>INDEX('global P range list'!C:C,MATCH(Tableau1[[#This Row],[Code SAP]],'global P range list'!A:A,0))</f>
        <v>SWARO</v>
      </c>
      <c r="C116" s="38">
        <v>100837432</v>
      </c>
      <c r="D116" s="31" t="s">
        <v>453</v>
      </c>
      <c r="E116" s="31" t="str">
        <f>IFERROR(INDEX(CA!G:G,MATCH(Tableau1[[#This Row],[Code SAP]],CA!C:C,0)),0)</f>
        <v>#</v>
      </c>
      <c r="F116" s="31">
        <f>IFERROR(INDEX(CA!H:H,MATCH(Tableau1[[#This Row],[Code SAP]],CA!C:C,0)),0)</f>
        <v>367.68</v>
      </c>
      <c r="G116" s="31">
        <f>IFERROR(INDEX(CA!I:I,MATCH(Tableau1[[#This Row],[Code SAP]],CA!C:C,0)),0)</f>
        <v>4</v>
      </c>
      <c r="H116" s="38">
        <f>IFERROR(Tableau1[[#This Row],[Ventes CA ]]*Tableau1[[#This Row],[Ventes PCE]],0)</f>
        <v>1470.72</v>
      </c>
      <c r="I116" s="36">
        <f>Tableau1[[#This Row],[Valeur]]/$I$1</f>
        <v>1.5695824249286441E-3</v>
      </c>
      <c r="J116" s="32">
        <f ca="1">IF(ROW(Tableau1[[#This Row],[%]])-ROW(Tableau1[[#Headers],[Cumulé]])=1,Tableau1[[#This Row],[%]],Tableau1[[#This Row],[%]]+OFFSET(Tableau1[[#This Row],[Cumulé]],-1,0))</f>
        <v>0.92785958111277878</v>
      </c>
      <c r="K116" s="32">
        <f t="shared" si="1"/>
        <v>2.7777777777777779E-3</v>
      </c>
      <c r="L116" s="32">
        <f ca="1">IF(ROW(Tableau1[[#This Row],[Classement]])-ROW(Tableau1[[#Headers],[Cumulé2]])=1,Tableau1[[#This Row],[Classement]],Tableau1[[#This Row],[Classement]]+OFFSET(Tableau1[[#This Row],[Cumulé2]],-1,0))</f>
        <v>0.31111111111111051</v>
      </c>
      <c r="M116" t="s">
        <v>1731</v>
      </c>
    </row>
    <row r="117" spans="1:13" x14ac:dyDescent="0.25">
      <c r="A117" s="41" t="str">
        <f>INDEX('global P range list'!D:D,MATCH(Tableau1[[#This Row],[Code SAP]],'global P range list'!A:A,0))</f>
        <v>BAGUE</v>
      </c>
      <c r="B117" s="31" t="str">
        <f>INDEX('global P range list'!C:C,MATCH(Tableau1[[#This Row],[Code SAP]],'global P range list'!A:A,0))</f>
        <v>SWARO</v>
      </c>
      <c r="C117" s="38">
        <v>100674075</v>
      </c>
      <c r="D117" s="31" t="s">
        <v>48</v>
      </c>
      <c r="E117" s="31" t="str">
        <f>IFERROR(INDEX(CA!G:G,MATCH(Tableau1[[#This Row],[Code SAP]],CA!C:C,0)),0)</f>
        <v>B</v>
      </c>
      <c r="F117" s="31">
        <f>IFERROR(INDEX(CA!H:H,MATCH(Tableau1[[#This Row],[Code SAP]],CA!C:C,0)),0)</f>
        <v>367.68</v>
      </c>
      <c r="G117" s="31">
        <f>IFERROR(INDEX(CA!I:I,MATCH(Tableau1[[#This Row],[Code SAP]],CA!C:C,0)),0)</f>
        <v>4</v>
      </c>
      <c r="H117" s="38">
        <f>IFERROR(Tableau1[[#This Row],[Ventes CA ]]*Tableau1[[#This Row],[Ventes PCE]],0)</f>
        <v>1470.72</v>
      </c>
      <c r="I117" s="36">
        <f>Tableau1[[#This Row],[Valeur]]/$I$1</f>
        <v>1.5695824249286441E-3</v>
      </c>
      <c r="J117" s="32">
        <f ca="1">IF(ROW(Tableau1[[#This Row],[%]])-ROW(Tableau1[[#Headers],[Cumulé]])=1,Tableau1[[#This Row],[%]],Tableau1[[#This Row],[%]]+OFFSET(Tableau1[[#This Row],[Cumulé]],-1,0))</f>
        <v>0.92942916353770744</v>
      </c>
      <c r="K117" s="32">
        <f t="shared" si="1"/>
        <v>2.7777777777777779E-3</v>
      </c>
      <c r="L117" s="32">
        <f ca="1">IF(ROW(Tableau1[[#This Row],[Classement]])-ROW(Tableau1[[#Headers],[Cumulé2]])=1,Tableau1[[#This Row],[Classement]],Tableau1[[#This Row],[Classement]]+OFFSET(Tableau1[[#This Row],[Cumulé2]],-1,0))</f>
        <v>0.31388888888888827</v>
      </c>
      <c r="M117" t="s">
        <v>1731</v>
      </c>
    </row>
    <row r="118" spans="1:13" x14ac:dyDescent="0.25">
      <c r="A118" s="41" t="str">
        <f>INDEX('global P range list'!D:D,MATCH(Tableau1[[#This Row],[Code SAP]],'global P range list'!A:A,0))</f>
        <v>BRACELET</v>
      </c>
      <c r="B118" s="31" t="str">
        <f>INDEX('global P range list'!C:C,MATCH(Tableau1[[#This Row],[Code SAP]],'global P range list'!A:A,0))</f>
        <v>SWARO</v>
      </c>
      <c r="C118" s="38">
        <v>100779581</v>
      </c>
      <c r="D118" s="31" t="s">
        <v>193</v>
      </c>
      <c r="E118" s="31" t="str">
        <f>IFERROR(INDEX(CA!G:G,MATCH(Tableau1[[#This Row],[Code SAP]],CA!C:C,0)),0)</f>
        <v>A</v>
      </c>
      <c r="F118" s="31">
        <f>IFERROR(INDEX(CA!H:H,MATCH(Tableau1[[#This Row],[Code SAP]],CA!C:C,0)),0)</f>
        <v>367.68</v>
      </c>
      <c r="G118" s="31">
        <f>IFERROR(INDEX(CA!I:I,MATCH(Tableau1[[#This Row],[Code SAP]],CA!C:C,0)),0)</f>
        <v>4</v>
      </c>
      <c r="H118" s="38">
        <f>IFERROR(Tableau1[[#This Row],[Ventes CA ]]*Tableau1[[#This Row],[Ventes PCE]],0)</f>
        <v>1470.72</v>
      </c>
      <c r="I118" s="36">
        <f>Tableau1[[#This Row],[Valeur]]/$I$1</f>
        <v>1.5695824249286441E-3</v>
      </c>
      <c r="J118" s="32">
        <f ca="1">IF(ROW(Tableau1[[#This Row],[%]])-ROW(Tableau1[[#Headers],[Cumulé]])=1,Tableau1[[#This Row],[%]],Tableau1[[#This Row],[%]]+OFFSET(Tableau1[[#This Row],[Cumulé]],-1,0))</f>
        <v>0.9309987459626361</v>
      </c>
      <c r="K118" s="32">
        <f t="shared" si="1"/>
        <v>2.7777777777777779E-3</v>
      </c>
      <c r="L118" s="32">
        <f ca="1">IF(ROW(Tableau1[[#This Row],[Classement]])-ROW(Tableau1[[#Headers],[Cumulé2]])=1,Tableau1[[#This Row],[Classement]],Tableau1[[#This Row],[Classement]]+OFFSET(Tableau1[[#This Row],[Cumulé2]],-1,0))</f>
        <v>0.31666666666666604</v>
      </c>
      <c r="M118" t="s">
        <v>1731</v>
      </c>
    </row>
    <row r="119" spans="1:13" x14ac:dyDescent="0.25">
      <c r="A119" s="41" t="str">
        <f>INDEX('global P range list'!D:D,MATCH(Tableau1[[#This Row],[Code SAP]],'global P range list'!A:A,0))</f>
        <v>BRACELET</v>
      </c>
      <c r="B119" s="31" t="str">
        <f>INDEX('global P range list'!C:C,MATCH(Tableau1[[#This Row],[Code SAP]],'global P range list'!A:A,0))</f>
        <v>SWARO</v>
      </c>
      <c r="C119" s="38">
        <v>100837486</v>
      </c>
      <c r="D119" s="31" t="s">
        <v>204</v>
      </c>
      <c r="E119" s="31" t="str">
        <f>IFERROR(INDEX(CA!G:G,MATCH(Tableau1[[#This Row],[Code SAP]],CA!C:C,0)),0)</f>
        <v>#</v>
      </c>
      <c r="F119" s="31">
        <f>IFERROR(INDEX(CA!H:H,MATCH(Tableau1[[#This Row],[Code SAP]],CA!C:C,0)),0)</f>
        <v>470.76</v>
      </c>
      <c r="G119" s="31">
        <f>IFERROR(INDEX(CA!I:I,MATCH(Tableau1[[#This Row],[Code SAP]],CA!C:C,0)),0)</f>
        <v>3</v>
      </c>
      <c r="H119" s="38">
        <f>IFERROR(Tableau1[[#This Row],[Ventes CA ]]*Tableau1[[#This Row],[Ventes PCE]],0)</f>
        <v>1412.28</v>
      </c>
      <c r="I119" s="36">
        <f>Tableau1[[#This Row],[Valeur]]/$I$1</f>
        <v>1.5072140632331275E-3</v>
      </c>
      <c r="J119" s="32">
        <f ca="1">IF(ROW(Tableau1[[#This Row],[%]])-ROW(Tableau1[[#Headers],[Cumulé]])=1,Tableau1[[#This Row],[%]],Tableau1[[#This Row],[%]]+OFFSET(Tableau1[[#This Row],[Cumulé]],-1,0))</f>
        <v>0.93250596002586927</v>
      </c>
      <c r="K119" s="32">
        <f t="shared" si="1"/>
        <v>2.7777777777777779E-3</v>
      </c>
      <c r="L119" s="32">
        <f ca="1">IF(ROW(Tableau1[[#This Row],[Classement]])-ROW(Tableau1[[#Headers],[Cumulé2]])=1,Tableau1[[#This Row],[Classement]],Tableau1[[#This Row],[Classement]]+OFFSET(Tableau1[[#This Row],[Cumulé2]],-1,0))</f>
        <v>0.31944444444444381</v>
      </c>
      <c r="M119" t="s">
        <v>1731</v>
      </c>
    </row>
    <row r="120" spans="1:13" x14ac:dyDescent="0.25">
      <c r="A120" s="41" t="str">
        <f>INDEX('global P range list'!D:D,MATCH(Tableau1[[#This Row],[Code SAP]],'global P range list'!A:A,0))</f>
        <v>PENDENTIF</v>
      </c>
      <c r="B120" s="31" t="str">
        <f>INDEX('global P range list'!C:C,MATCH(Tableau1[[#This Row],[Code SAP]],'global P range list'!A:A,0))</f>
        <v>SWARO</v>
      </c>
      <c r="C120" s="38">
        <v>100762126</v>
      </c>
      <c r="D120" s="31" t="s">
        <v>767</v>
      </c>
      <c r="E120" s="31" t="str">
        <f>IFERROR(INDEX(CA!G:G,MATCH(Tableau1[[#This Row],[Code SAP]],CA!C:C,0)),0)</f>
        <v>C</v>
      </c>
      <c r="F120" s="31">
        <f>IFERROR(INDEX(CA!H:H,MATCH(Tableau1[[#This Row],[Code SAP]],CA!C:C,0)),0)</f>
        <v>349.3</v>
      </c>
      <c r="G120" s="31">
        <f>IFERROR(INDEX(CA!I:I,MATCH(Tableau1[[#This Row],[Code SAP]],CA!C:C,0)),0)</f>
        <v>4</v>
      </c>
      <c r="H120" s="38">
        <f>IFERROR(Tableau1[[#This Row],[Ventes CA ]]*Tableau1[[#This Row],[Ventes PCE]],0)</f>
        <v>1397.2</v>
      </c>
      <c r="I120" s="36">
        <f>Tableau1[[#This Row],[Valeur]]/$I$1</f>
        <v>1.4911203792090278E-3</v>
      </c>
      <c r="J120" s="32">
        <f ca="1">IF(ROW(Tableau1[[#This Row],[%]])-ROW(Tableau1[[#Headers],[Cumulé]])=1,Tableau1[[#This Row],[%]],Tableau1[[#This Row],[%]]+OFFSET(Tableau1[[#This Row],[Cumulé]],-1,0))</f>
        <v>0.93399708040507834</v>
      </c>
      <c r="K120" s="32">
        <f t="shared" si="1"/>
        <v>2.7777777777777779E-3</v>
      </c>
      <c r="L120" s="32">
        <f ca="1">IF(ROW(Tableau1[[#This Row],[Classement]])-ROW(Tableau1[[#Headers],[Cumulé2]])=1,Tableau1[[#This Row],[Classement]],Tableau1[[#This Row],[Classement]]+OFFSET(Tableau1[[#This Row],[Cumulé2]],-1,0))</f>
        <v>0.32222222222222158</v>
      </c>
      <c r="M120" t="s">
        <v>1731</v>
      </c>
    </row>
    <row r="121" spans="1:13" x14ac:dyDescent="0.25">
      <c r="A121" s="41" t="str">
        <f>INDEX('global P range list'!D:D,MATCH(Tableau1[[#This Row],[Code SAP]],'global P range list'!A:A,0))</f>
        <v>BOUCLE OREILLE</v>
      </c>
      <c r="B121" s="31" t="str">
        <f>INDEX('global P range list'!C:C,MATCH(Tableau1[[#This Row],[Code SAP]],'global P range list'!A:A,0))</f>
        <v>SWARO</v>
      </c>
      <c r="C121" s="38">
        <v>100675154</v>
      </c>
      <c r="D121" s="31" t="s">
        <v>114</v>
      </c>
      <c r="E121" s="31" t="str">
        <f>IFERROR(INDEX(CA!G:G,MATCH(Tableau1[[#This Row],[Code SAP]],CA!C:C,0)),0)</f>
        <v>A</v>
      </c>
      <c r="F121" s="31">
        <f>IFERROR(INDEX(CA!H:H,MATCH(Tableau1[[#This Row],[Code SAP]],CA!C:C,0)),0)</f>
        <v>273.89999999999998</v>
      </c>
      <c r="G121" s="31">
        <f>IFERROR(INDEX(CA!I:I,MATCH(Tableau1[[#This Row],[Code SAP]],CA!C:C,0)),0)</f>
        <v>5</v>
      </c>
      <c r="H121" s="38">
        <f>IFERROR(Tableau1[[#This Row],[Ventes CA ]]*Tableau1[[#This Row],[Ventes PCE]],0)</f>
        <v>1369.5</v>
      </c>
      <c r="I121" s="36">
        <f>Tableau1[[#This Row],[Valeur]]/$I$1</f>
        <v>1.4615583734087915E-3</v>
      </c>
      <c r="J121" s="32">
        <f ca="1">IF(ROW(Tableau1[[#This Row],[%]])-ROW(Tableau1[[#Headers],[Cumulé]])=1,Tableau1[[#This Row],[%]],Tableau1[[#This Row],[%]]+OFFSET(Tableau1[[#This Row],[Cumulé]],-1,0))</f>
        <v>0.93545863877848712</v>
      </c>
      <c r="K121" s="32">
        <f t="shared" si="1"/>
        <v>2.7777777777777779E-3</v>
      </c>
      <c r="L121" s="32">
        <f ca="1">IF(ROW(Tableau1[[#This Row],[Classement]])-ROW(Tableau1[[#Headers],[Cumulé2]])=1,Tableau1[[#This Row],[Classement]],Tableau1[[#This Row],[Classement]]+OFFSET(Tableau1[[#This Row],[Cumulé2]],-1,0))</f>
        <v>0.32499999999999934</v>
      </c>
      <c r="M121" t="s">
        <v>1731</v>
      </c>
    </row>
    <row r="122" spans="1:13" x14ac:dyDescent="0.25">
      <c r="A122" s="41" t="str">
        <f>INDEX('global P range list'!D:D,MATCH(Tableau1[[#This Row],[Code SAP]],'global P range list'!A:A,0))</f>
        <v>BOUCLE OREILLE</v>
      </c>
      <c r="B122" s="31" t="str">
        <f>INDEX('global P range list'!C:C,MATCH(Tableau1[[#This Row],[Code SAP]],'global P range list'!A:A,0))</f>
        <v>SWARO</v>
      </c>
      <c r="C122" s="38">
        <v>100726173</v>
      </c>
      <c r="D122" s="31" t="s">
        <v>121</v>
      </c>
      <c r="E122" s="31" t="str">
        <f>IFERROR(INDEX(CA!G:G,MATCH(Tableau1[[#This Row],[Code SAP]],CA!C:C,0)),0)</f>
        <v>A</v>
      </c>
      <c r="F122" s="31">
        <f>IFERROR(INDEX(CA!H:H,MATCH(Tableau1[[#This Row],[Code SAP]],CA!C:C,0)),0)</f>
        <v>273.89999999999998</v>
      </c>
      <c r="G122" s="31">
        <f>IFERROR(INDEX(CA!I:I,MATCH(Tableau1[[#This Row],[Code SAP]],CA!C:C,0)),0)</f>
        <v>5</v>
      </c>
      <c r="H122" s="38">
        <f>IFERROR(Tableau1[[#This Row],[Ventes CA ]]*Tableau1[[#This Row],[Ventes PCE]],0)</f>
        <v>1369.5</v>
      </c>
      <c r="I122" s="36">
        <f>Tableau1[[#This Row],[Valeur]]/$I$1</f>
        <v>1.4615583734087915E-3</v>
      </c>
      <c r="J122" s="32">
        <f ca="1">IF(ROW(Tableau1[[#This Row],[%]])-ROW(Tableau1[[#Headers],[Cumulé]])=1,Tableau1[[#This Row],[%]],Tableau1[[#This Row],[%]]+OFFSET(Tableau1[[#This Row],[Cumulé]],-1,0))</f>
        <v>0.93692019715189589</v>
      </c>
      <c r="K122" s="32">
        <f t="shared" si="1"/>
        <v>2.7777777777777779E-3</v>
      </c>
      <c r="L122" s="32">
        <f ca="1">IF(ROW(Tableau1[[#This Row],[Classement]])-ROW(Tableau1[[#Headers],[Cumulé2]])=1,Tableau1[[#This Row],[Classement]],Tableau1[[#This Row],[Classement]]+OFFSET(Tableau1[[#This Row],[Cumulé2]],-1,0))</f>
        <v>0.32777777777777711</v>
      </c>
      <c r="M122" t="s">
        <v>1731</v>
      </c>
    </row>
    <row r="123" spans="1:13" x14ac:dyDescent="0.25">
      <c r="A123" s="41" t="str">
        <f>INDEX('global P range list'!D:D,MATCH(Tableau1[[#This Row],[Code SAP]],'global P range list'!A:A,0))</f>
        <v>BRACELET</v>
      </c>
      <c r="B123" s="31" t="str">
        <f>INDEX('global P range list'!C:C,MATCH(Tableau1[[#This Row],[Code SAP]],'global P range list'!A:A,0))</f>
        <v>SWARO</v>
      </c>
      <c r="C123" s="38">
        <v>100837679</v>
      </c>
      <c r="D123" s="31" t="s">
        <v>224</v>
      </c>
      <c r="E123" s="31" t="str">
        <f>IFERROR(INDEX(CA!G:G,MATCH(Tableau1[[#This Row],[Code SAP]],CA!C:C,0)),0)</f>
        <v>B</v>
      </c>
      <c r="F123" s="31">
        <f>IFERROR(INDEX(CA!H:H,MATCH(Tableau1[[#This Row],[Code SAP]],CA!C:C,0)),0)</f>
        <v>330.56</v>
      </c>
      <c r="G123" s="31">
        <f>IFERROR(INDEX(CA!I:I,MATCH(Tableau1[[#This Row],[Code SAP]],CA!C:C,0)),0)</f>
        <v>4</v>
      </c>
      <c r="H123" s="38">
        <f>IFERROR(Tableau1[[#This Row],[Ventes CA ]]*Tableau1[[#This Row],[Ventes PCE]],0)</f>
        <v>1322.24</v>
      </c>
      <c r="I123" s="36">
        <f>Tableau1[[#This Row],[Valeur]]/$I$1</f>
        <v>1.4111215360759698E-3</v>
      </c>
      <c r="J123" s="32">
        <f ca="1">IF(ROW(Tableau1[[#This Row],[%]])-ROW(Tableau1[[#Headers],[Cumulé]])=1,Tableau1[[#This Row],[%]],Tableau1[[#This Row],[%]]+OFFSET(Tableau1[[#This Row],[Cumulé]],-1,0))</f>
        <v>0.93833131868797182</v>
      </c>
      <c r="K123" s="32">
        <f t="shared" si="1"/>
        <v>2.7777777777777779E-3</v>
      </c>
      <c r="L123" s="32">
        <f ca="1">IF(ROW(Tableau1[[#This Row],[Classement]])-ROW(Tableau1[[#Headers],[Cumulé2]])=1,Tableau1[[#This Row],[Classement]],Tableau1[[#This Row],[Classement]]+OFFSET(Tableau1[[#This Row],[Cumulé2]],-1,0))</f>
        <v>0.33055555555555488</v>
      </c>
      <c r="M123" t="s">
        <v>1731</v>
      </c>
    </row>
    <row r="124" spans="1:13" x14ac:dyDescent="0.25">
      <c r="A124" s="41" t="str">
        <f>INDEX('global P range list'!D:D,MATCH(Tableau1[[#This Row],[Code SAP]],'global P range list'!A:A,0))</f>
        <v>COLLIER</v>
      </c>
      <c r="B124" s="31" t="str">
        <f>INDEX('global P range list'!C:C,MATCH(Tableau1[[#This Row],[Code SAP]],'global P range list'!A:A,0))</f>
        <v>SWARO</v>
      </c>
      <c r="C124" s="38">
        <v>100837443</v>
      </c>
      <c r="D124" s="31" t="s">
        <v>495</v>
      </c>
      <c r="E124" s="31" t="str">
        <f>IFERROR(INDEX(CA!G:G,MATCH(Tableau1[[#This Row],[Code SAP]],CA!C:C,0)),0)</f>
        <v>A</v>
      </c>
      <c r="F124" s="31">
        <f>IFERROR(INDEX(CA!H:H,MATCH(Tableau1[[#This Row],[Code SAP]],CA!C:C,0)),0)</f>
        <v>330.56</v>
      </c>
      <c r="G124" s="31">
        <f>IFERROR(INDEX(CA!I:I,MATCH(Tableau1[[#This Row],[Code SAP]],CA!C:C,0)),0)</f>
        <v>4</v>
      </c>
      <c r="H124" s="38">
        <f>IFERROR(Tableau1[[#This Row],[Ventes CA ]]*Tableau1[[#This Row],[Ventes PCE]],0)</f>
        <v>1322.24</v>
      </c>
      <c r="I124" s="36">
        <f>Tableau1[[#This Row],[Valeur]]/$I$1</f>
        <v>1.4111215360759698E-3</v>
      </c>
      <c r="J124" s="32">
        <f ca="1">IF(ROW(Tableau1[[#This Row],[%]])-ROW(Tableau1[[#Headers],[Cumulé]])=1,Tableau1[[#This Row],[%]],Tableau1[[#This Row],[%]]+OFFSET(Tableau1[[#This Row],[Cumulé]],-1,0))</f>
        <v>0.93974244022404774</v>
      </c>
      <c r="K124" s="32">
        <f t="shared" si="1"/>
        <v>2.7777777777777779E-3</v>
      </c>
      <c r="L124" s="32">
        <f ca="1">IF(ROW(Tableau1[[#This Row],[Classement]])-ROW(Tableau1[[#Headers],[Cumulé2]])=1,Tableau1[[#This Row],[Classement]],Tableau1[[#This Row],[Classement]]+OFFSET(Tableau1[[#This Row],[Cumulé2]],-1,0))</f>
        <v>0.33333333333333265</v>
      </c>
      <c r="M124" t="s">
        <v>1731</v>
      </c>
    </row>
    <row r="125" spans="1:13" x14ac:dyDescent="0.25">
      <c r="A125" s="41" t="str">
        <f>INDEX('global P range list'!D:D,MATCH(Tableau1[[#This Row],[Code SAP]],'global P range list'!A:A,0))</f>
        <v>BRACELET</v>
      </c>
      <c r="B125" s="31" t="str">
        <f>INDEX('global P range list'!C:C,MATCH(Tableau1[[#This Row],[Code SAP]],'global P range list'!A:A,0))</f>
        <v>SWARO</v>
      </c>
      <c r="C125" s="38">
        <v>100837453</v>
      </c>
      <c r="D125" s="31" t="s">
        <v>200</v>
      </c>
      <c r="E125" s="31" t="str">
        <f>IFERROR(INDEX(CA!G:G,MATCH(Tableau1[[#This Row],[Code SAP]],CA!C:C,0)),0)</f>
        <v>A</v>
      </c>
      <c r="F125" s="31">
        <f>IFERROR(INDEX(CA!H:H,MATCH(Tableau1[[#This Row],[Code SAP]],CA!C:C,0)),0)</f>
        <v>330.56</v>
      </c>
      <c r="G125" s="31">
        <f>IFERROR(INDEX(CA!I:I,MATCH(Tableau1[[#This Row],[Code SAP]],CA!C:C,0)),0)</f>
        <v>4</v>
      </c>
      <c r="H125" s="38">
        <f>IFERROR(Tableau1[[#This Row],[Ventes CA ]]*Tableau1[[#This Row],[Ventes PCE]],0)</f>
        <v>1322.24</v>
      </c>
      <c r="I125" s="36">
        <f>Tableau1[[#This Row],[Valeur]]/$I$1</f>
        <v>1.4111215360759698E-3</v>
      </c>
      <c r="J125" s="32">
        <f ca="1">IF(ROW(Tableau1[[#This Row],[%]])-ROW(Tableau1[[#Headers],[Cumulé]])=1,Tableau1[[#This Row],[%]],Tableau1[[#This Row],[%]]+OFFSET(Tableau1[[#This Row],[Cumulé]],-1,0))</f>
        <v>0.94115356176012366</v>
      </c>
      <c r="K125" s="32">
        <f t="shared" si="1"/>
        <v>2.7777777777777779E-3</v>
      </c>
      <c r="L125" s="32">
        <f ca="1">IF(ROW(Tableau1[[#This Row],[Classement]])-ROW(Tableau1[[#Headers],[Cumulé2]])=1,Tableau1[[#This Row],[Classement]],Tableau1[[#This Row],[Classement]]+OFFSET(Tableau1[[#This Row],[Cumulé2]],-1,0))</f>
        <v>0.33611111111111042</v>
      </c>
      <c r="M125" t="s">
        <v>1731</v>
      </c>
    </row>
    <row r="126" spans="1:13" x14ac:dyDescent="0.25">
      <c r="A126" s="41" t="str">
        <f>INDEX('global P range list'!D:D,MATCH(Tableau1[[#This Row],[Code SAP]],'global P range list'!A:A,0))</f>
        <v>BOUCLE OREILLE</v>
      </c>
      <c r="B126" s="31" t="str">
        <f>INDEX('global P range list'!C:C,MATCH(Tableau1[[#This Row],[Code SAP]],'global P range list'!A:A,0))</f>
        <v>SWARO</v>
      </c>
      <c r="C126" s="38">
        <v>100837684</v>
      </c>
      <c r="D126" s="31" t="s">
        <v>93</v>
      </c>
      <c r="E126" s="31" t="str">
        <f>IFERROR(INDEX(CA!G:G,MATCH(Tableau1[[#This Row],[Code SAP]],CA!C:C,0)),0)</f>
        <v>#</v>
      </c>
      <c r="F126" s="31">
        <f>IFERROR(INDEX(CA!H:H,MATCH(Tableau1[[#This Row],[Code SAP]],CA!C:C,0)),0)</f>
        <v>330.56</v>
      </c>
      <c r="G126" s="31">
        <f>IFERROR(INDEX(CA!I:I,MATCH(Tableau1[[#This Row],[Code SAP]],CA!C:C,0)),0)</f>
        <v>4</v>
      </c>
      <c r="H126" s="38">
        <f>IFERROR(Tableau1[[#This Row],[Ventes CA ]]*Tableau1[[#This Row],[Ventes PCE]],0)</f>
        <v>1322.24</v>
      </c>
      <c r="I126" s="36">
        <f>Tableau1[[#This Row],[Valeur]]/$I$1</f>
        <v>1.4111215360759698E-3</v>
      </c>
      <c r="J126" s="32">
        <f ca="1">IF(ROW(Tableau1[[#This Row],[%]])-ROW(Tableau1[[#Headers],[Cumulé]])=1,Tableau1[[#This Row],[%]],Tableau1[[#This Row],[%]]+OFFSET(Tableau1[[#This Row],[Cumulé]],-1,0))</f>
        <v>0.94256468329619958</v>
      </c>
      <c r="K126" s="32">
        <f t="shared" si="1"/>
        <v>2.7777777777777779E-3</v>
      </c>
      <c r="L126" s="32">
        <f ca="1">IF(ROW(Tableau1[[#This Row],[Classement]])-ROW(Tableau1[[#Headers],[Cumulé2]])=1,Tableau1[[#This Row],[Classement]],Tableau1[[#This Row],[Classement]]+OFFSET(Tableau1[[#This Row],[Cumulé2]],-1,0))</f>
        <v>0.33888888888888818</v>
      </c>
      <c r="M126" t="s">
        <v>1731</v>
      </c>
    </row>
    <row r="127" spans="1:13" x14ac:dyDescent="0.25">
      <c r="A127" s="41" t="str">
        <f>INDEX('global P range list'!D:D,MATCH(Tableau1[[#This Row],[Code SAP]],'global P range list'!A:A,0))</f>
        <v>BRACELET</v>
      </c>
      <c r="B127" s="31" t="str">
        <f>INDEX('global P range list'!C:C,MATCH(Tableau1[[#This Row],[Code SAP]],'global P range list'!A:A,0))</f>
        <v>SWARO</v>
      </c>
      <c r="C127" s="38">
        <v>100837672</v>
      </c>
      <c r="D127" s="31" t="s">
        <v>223</v>
      </c>
      <c r="E127" s="31" t="str">
        <f>IFERROR(INDEX(CA!G:G,MATCH(Tableau1[[#This Row],[Code SAP]],CA!C:C,0)),0)</f>
        <v>B</v>
      </c>
      <c r="F127" s="31">
        <f>IFERROR(INDEX(CA!H:H,MATCH(Tableau1[[#This Row],[Code SAP]],CA!C:C,0)),0)</f>
        <v>330.56</v>
      </c>
      <c r="G127" s="31">
        <f>IFERROR(INDEX(CA!I:I,MATCH(Tableau1[[#This Row],[Code SAP]],CA!C:C,0)),0)</f>
        <v>4</v>
      </c>
      <c r="H127" s="38">
        <f>IFERROR(Tableau1[[#This Row],[Ventes CA ]]*Tableau1[[#This Row],[Ventes PCE]],0)</f>
        <v>1322.24</v>
      </c>
      <c r="I127" s="36">
        <f>Tableau1[[#This Row],[Valeur]]/$I$1</f>
        <v>1.4111215360759698E-3</v>
      </c>
      <c r="J127" s="32">
        <f ca="1">IF(ROW(Tableau1[[#This Row],[%]])-ROW(Tableau1[[#Headers],[Cumulé]])=1,Tableau1[[#This Row],[%]],Tableau1[[#This Row],[%]]+OFFSET(Tableau1[[#This Row],[Cumulé]],-1,0))</f>
        <v>0.9439758048322755</v>
      </c>
      <c r="K127" s="32">
        <f t="shared" si="1"/>
        <v>2.7777777777777779E-3</v>
      </c>
      <c r="L127" s="32">
        <f ca="1">IF(ROW(Tableau1[[#This Row],[Classement]])-ROW(Tableau1[[#Headers],[Cumulé2]])=1,Tableau1[[#This Row],[Classement]],Tableau1[[#This Row],[Classement]]+OFFSET(Tableau1[[#This Row],[Cumulé2]],-1,0))</f>
        <v>0.34166666666666595</v>
      </c>
      <c r="M127" t="s">
        <v>1731</v>
      </c>
    </row>
    <row r="128" spans="1:13" x14ac:dyDescent="0.25">
      <c r="A128" s="41" t="str">
        <f>INDEX('global P range list'!D:D,MATCH(Tableau1[[#This Row],[Code SAP]],'global P range list'!A:A,0))</f>
        <v>STYLO</v>
      </c>
      <c r="B128" s="31" t="str">
        <f>INDEX('global P range list'!C:C,MATCH(Tableau1[[#This Row],[Code SAP]],'global P range list'!A:A,0))</f>
        <v>SWARO</v>
      </c>
      <c r="C128" s="38">
        <v>100726324</v>
      </c>
      <c r="D128" s="31" t="s">
        <v>1159</v>
      </c>
      <c r="E128" s="31" t="str">
        <f>IFERROR(INDEX(CA!G:G,MATCH(Tableau1[[#This Row],[Code SAP]],CA!C:C,0)),0)</f>
        <v>#</v>
      </c>
      <c r="F128" s="31">
        <f>IFERROR(INDEX(CA!H:H,MATCH(Tableau1[[#This Row],[Code SAP]],CA!C:C,0)),0)</f>
        <v>262.73</v>
      </c>
      <c r="G128" s="31">
        <f>IFERROR(INDEX(CA!I:I,MATCH(Tableau1[[#This Row],[Code SAP]],CA!C:C,0)),0)</f>
        <v>5</v>
      </c>
      <c r="H128" s="38">
        <f>IFERROR(Tableau1[[#This Row],[Ventes CA ]]*Tableau1[[#This Row],[Ventes PCE]],0)</f>
        <v>1313.65</v>
      </c>
      <c r="I128" s="36">
        <f>Tableau1[[#This Row],[Valeur]]/$I$1</f>
        <v>1.4019541126166187E-3</v>
      </c>
      <c r="J128" s="32">
        <f ca="1">IF(ROW(Tableau1[[#This Row],[%]])-ROW(Tableau1[[#Headers],[Cumulé]])=1,Tableau1[[#This Row],[%]],Tableau1[[#This Row],[%]]+OFFSET(Tableau1[[#This Row],[Cumulé]],-1,0))</f>
        <v>0.94537775894489207</v>
      </c>
      <c r="K128" s="32">
        <f t="shared" si="1"/>
        <v>2.7777777777777779E-3</v>
      </c>
      <c r="L128" s="32">
        <f ca="1">IF(ROW(Tableau1[[#This Row],[Classement]])-ROW(Tableau1[[#Headers],[Cumulé2]])=1,Tableau1[[#This Row],[Classement]],Tableau1[[#This Row],[Classement]]+OFFSET(Tableau1[[#This Row],[Cumulé2]],-1,0))</f>
        <v>0.34444444444444372</v>
      </c>
      <c r="M128" t="s">
        <v>1731</v>
      </c>
    </row>
    <row r="129" spans="1:13" x14ac:dyDescent="0.25">
      <c r="A129" s="41" t="str">
        <f>INDEX('global P range list'!D:D,MATCH(Tableau1[[#This Row],[Code SAP]],'global P range list'!A:A,0))</f>
        <v>BRACELET</v>
      </c>
      <c r="B129" s="31" t="str">
        <f>INDEX('global P range list'!C:C,MATCH(Tableau1[[#This Row],[Code SAP]],'global P range list'!A:A,0))</f>
        <v>SWARO</v>
      </c>
      <c r="C129" s="38">
        <v>100837690</v>
      </c>
      <c r="D129" s="31" t="s">
        <v>173</v>
      </c>
      <c r="E129" s="31" t="str">
        <f>IFERROR(INDEX(CA!G:G,MATCH(Tableau1[[#This Row],[Code SAP]],CA!C:C,0)),0)</f>
        <v>#</v>
      </c>
      <c r="F129" s="31">
        <f>IFERROR(INDEX(CA!H:H,MATCH(Tableau1[[#This Row],[Code SAP]],CA!C:C,0)),0)</f>
        <v>314.02999999999997</v>
      </c>
      <c r="G129" s="31">
        <f>IFERROR(INDEX(CA!I:I,MATCH(Tableau1[[#This Row],[Code SAP]],CA!C:C,0)),0)</f>
        <v>4</v>
      </c>
      <c r="H129" s="38">
        <f>IFERROR(Tableau1[[#This Row],[Ventes CA ]]*Tableau1[[#This Row],[Ventes PCE]],0)</f>
        <v>1256.1199999999999</v>
      </c>
      <c r="I129" s="36">
        <f>Tableau1[[#This Row],[Valeur]]/$I$1</f>
        <v>1.3405569215087631E-3</v>
      </c>
      <c r="J129" s="32">
        <f ca="1">IF(ROW(Tableau1[[#This Row],[%]])-ROW(Tableau1[[#Headers],[Cumulé]])=1,Tableau1[[#This Row],[%]],Tableau1[[#This Row],[%]]+OFFSET(Tableau1[[#This Row],[Cumulé]],-1,0))</f>
        <v>0.94671831586640087</v>
      </c>
      <c r="K129" s="32">
        <f t="shared" si="1"/>
        <v>2.7777777777777779E-3</v>
      </c>
      <c r="L129" s="32">
        <f ca="1">IF(ROW(Tableau1[[#This Row],[Classement]])-ROW(Tableau1[[#Headers],[Cumulé2]])=1,Tableau1[[#This Row],[Classement]],Tableau1[[#This Row],[Classement]]+OFFSET(Tableau1[[#This Row],[Cumulé2]],-1,0))</f>
        <v>0.34722222222222149</v>
      </c>
      <c r="M129" t="s">
        <v>1731</v>
      </c>
    </row>
    <row r="130" spans="1:13" x14ac:dyDescent="0.25">
      <c r="A130" s="41" t="str">
        <f>INDEX('global P range list'!D:D,MATCH(Tableau1[[#This Row],[Code SAP]],'global P range list'!A:A,0))</f>
        <v>BRACELET</v>
      </c>
      <c r="B130" s="31" t="str">
        <f>INDEX('global P range list'!C:C,MATCH(Tableau1[[#This Row],[Code SAP]],'global P range list'!A:A,0))</f>
        <v>SWARO</v>
      </c>
      <c r="C130" s="38">
        <v>100837556</v>
      </c>
      <c r="D130" s="31" t="s">
        <v>208</v>
      </c>
      <c r="E130" s="31" t="str">
        <f>IFERROR(INDEX(CA!G:G,MATCH(Tableau1[[#This Row],[Code SAP]],CA!C:C,0)),0)</f>
        <v>A</v>
      </c>
      <c r="F130" s="31">
        <f>IFERROR(INDEX(CA!H:H,MATCH(Tableau1[[#This Row],[Code SAP]],CA!C:C,0)),0)</f>
        <v>415.05</v>
      </c>
      <c r="G130" s="31">
        <f>IFERROR(INDEX(CA!I:I,MATCH(Tableau1[[#This Row],[Code SAP]],CA!C:C,0)),0)</f>
        <v>3</v>
      </c>
      <c r="H130" s="38">
        <f>IFERROR(Tableau1[[#This Row],[Ventes CA ]]*Tableau1[[#This Row],[Ventes PCE]],0)</f>
        <v>1245.1500000000001</v>
      </c>
      <c r="I130" s="36">
        <f>Tableau1[[#This Row],[Valeur]]/$I$1</f>
        <v>1.3288495134355289E-3</v>
      </c>
      <c r="J130" s="32">
        <f ca="1">IF(ROW(Tableau1[[#This Row],[%]])-ROW(Tableau1[[#Headers],[Cumulé]])=1,Tableau1[[#This Row],[%]],Tableau1[[#This Row],[%]]+OFFSET(Tableau1[[#This Row],[Cumulé]],-1,0))</f>
        <v>0.94804716537983635</v>
      </c>
      <c r="K130" s="32">
        <f t="shared" si="1"/>
        <v>2.7777777777777779E-3</v>
      </c>
      <c r="L130" s="32">
        <f ca="1">IF(ROW(Tableau1[[#This Row],[Classement]])-ROW(Tableau1[[#Headers],[Cumulé2]])=1,Tableau1[[#This Row],[Classement]],Tableau1[[#This Row],[Classement]]+OFFSET(Tableau1[[#This Row],[Cumulé2]],-1,0))</f>
        <v>0.34999999999999926</v>
      </c>
      <c r="M130" t="s">
        <v>1731</v>
      </c>
    </row>
    <row r="131" spans="1:13" x14ac:dyDescent="0.25">
      <c r="A131" s="41" t="str">
        <f>INDEX('global P range list'!D:D,MATCH(Tableau1[[#This Row],[Code SAP]],'global P range list'!A:A,0))</f>
        <v>BAGUE</v>
      </c>
      <c r="B131" s="31" t="str">
        <f>INDEX('global P range list'!C:C,MATCH(Tableau1[[#This Row],[Code SAP]],'global P range list'!A:A,0))</f>
        <v>SWARO</v>
      </c>
      <c r="C131" s="38">
        <v>100837607</v>
      </c>
      <c r="D131" s="31" t="s">
        <v>68</v>
      </c>
      <c r="E131" s="31" t="str">
        <f>IFERROR(INDEX(CA!G:G,MATCH(Tableau1[[#This Row],[Code SAP]],CA!C:C,0)),0)</f>
        <v>B</v>
      </c>
      <c r="F131" s="31">
        <f>IFERROR(INDEX(CA!H:H,MATCH(Tableau1[[#This Row],[Code SAP]],CA!C:C,0)),0)</f>
        <v>415.05</v>
      </c>
      <c r="G131" s="31">
        <f>IFERROR(INDEX(CA!I:I,MATCH(Tableau1[[#This Row],[Code SAP]],CA!C:C,0)),0)</f>
        <v>3</v>
      </c>
      <c r="H131" s="38">
        <f>IFERROR(Tableau1[[#This Row],[Ventes CA ]]*Tableau1[[#This Row],[Ventes PCE]],0)</f>
        <v>1245.1500000000001</v>
      </c>
      <c r="I131" s="36">
        <f>Tableau1[[#This Row],[Valeur]]/$I$1</f>
        <v>1.3288495134355289E-3</v>
      </c>
      <c r="J131" s="32">
        <f ca="1">IF(ROW(Tableau1[[#This Row],[%]])-ROW(Tableau1[[#Headers],[Cumulé]])=1,Tableau1[[#This Row],[%]],Tableau1[[#This Row],[%]]+OFFSET(Tableau1[[#This Row],[Cumulé]],-1,0))</f>
        <v>0.94937601489327184</v>
      </c>
      <c r="K131" s="32">
        <f t="shared" si="1"/>
        <v>2.7777777777777779E-3</v>
      </c>
      <c r="L131" s="32">
        <f ca="1">IF(ROW(Tableau1[[#This Row],[Classement]])-ROW(Tableau1[[#Headers],[Cumulé2]])=1,Tableau1[[#This Row],[Classement]],Tableau1[[#This Row],[Classement]]+OFFSET(Tableau1[[#This Row],[Cumulé2]],-1,0))</f>
        <v>0.35277777777777702</v>
      </c>
      <c r="M131" t="s">
        <v>1731</v>
      </c>
    </row>
    <row r="132" spans="1:13" x14ac:dyDescent="0.25">
      <c r="A132" s="41" t="str">
        <f>INDEX('global P range list'!D:D,MATCH(Tableau1[[#This Row],[Code SAP]],'global P range list'!A:A,0))</f>
        <v>BRACELET</v>
      </c>
      <c r="B132" s="31" t="str">
        <f>INDEX('global P range list'!C:C,MATCH(Tableau1[[#This Row],[Code SAP]],'global P range list'!A:A,0))</f>
        <v>SWARO</v>
      </c>
      <c r="C132" s="38">
        <v>100837552</v>
      </c>
      <c r="D132" s="31" t="s">
        <v>171</v>
      </c>
      <c r="E132" s="31" t="str">
        <f>IFERROR(INDEX(CA!G:G,MATCH(Tableau1[[#This Row],[Code SAP]],CA!C:C,0)),0)</f>
        <v>#</v>
      </c>
      <c r="F132" s="31">
        <f>IFERROR(INDEX(CA!H:H,MATCH(Tableau1[[#This Row],[Code SAP]],CA!C:C,0)),0)</f>
        <v>415.05</v>
      </c>
      <c r="G132" s="31">
        <f>IFERROR(INDEX(CA!I:I,MATCH(Tableau1[[#This Row],[Code SAP]],CA!C:C,0)),0)</f>
        <v>3</v>
      </c>
      <c r="H132" s="38">
        <f>IFERROR(Tableau1[[#This Row],[Ventes CA ]]*Tableau1[[#This Row],[Ventes PCE]],0)</f>
        <v>1245.1500000000001</v>
      </c>
      <c r="I132" s="36">
        <f>Tableau1[[#This Row],[Valeur]]/$I$1</f>
        <v>1.3288495134355289E-3</v>
      </c>
      <c r="J132" s="32">
        <f ca="1">IF(ROW(Tableau1[[#This Row],[%]])-ROW(Tableau1[[#Headers],[Cumulé]])=1,Tableau1[[#This Row],[%]],Tableau1[[#This Row],[%]]+OFFSET(Tableau1[[#This Row],[Cumulé]],-1,0))</f>
        <v>0.95070486440670732</v>
      </c>
      <c r="K132" s="32">
        <f t="shared" si="1"/>
        <v>2.7777777777777779E-3</v>
      </c>
      <c r="L132" s="32">
        <f ca="1">IF(ROW(Tableau1[[#This Row],[Classement]])-ROW(Tableau1[[#Headers],[Cumulé2]])=1,Tableau1[[#This Row],[Classement]],Tableau1[[#This Row],[Classement]]+OFFSET(Tableau1[[#This Row],[Cumulé2]],-1,0))</f>
        <v>0.35555555555555479</v>
      </c>
      <c r="M132" t="s">
        <v>1731</v>
      </c>
    </row>
    <row r="133" spans="1:13" x14ac:dyDescent="0.25">
      <c r="A133" s="41" t="str">
        <f>INDEX('global P range list'!D:D,MATCH(Tableau1[[#This Row],[Code SAP]],'global P range list'!A:A,0))</f>
        <v>BRACELET</v>
      </c>
      <c r="B133" s="31" t="str">
        <f>INDEX('global P range list'!C:C,MATCH(Tableau1[[#This Row],[Code SAP]],'global P range list'!A:A,0))</f>
        <v>SWARO</v>
      </c>
      <c r="C133" s="38">
        <v>100674076</v>
      </c>
      <c r="D133" s="31" t="s">
        <v>187</v>
      </c>
      <c r="E133" s="31" t="str">
        <f>IFERROR(INDEX(CA!G:G,MATCH(Tableau1[[#This Row],[Code SAP]],CA!C:C,0)),0)</f>
        <v>A</v>
      </c>
      <c r="F133" s="31">
        <f>IFERROR(INDEX(CA!H:H,MATCH(Tableau1[[#This Row],[Code SAP]],CA!C:C,0)),0)</f>
        <v>280.98</v>
      </c>
      <c r="G133" s="31">
        <f>IFERROR(INDEX(CA!I:I,MATCH(Tableau1[[#This Row],[Code SAP]],CA!C:C,0)),0)</f>
        <v>4</v>
      </c>
      <c r="H133" s="38">
        <f>IFERROR(Tableau1[[#This Row],[Ventes CA ]]*Tableau1[[#This Row],[Ventes PCE]],0)</f>
        <v>1123.92</v>
      </c>
      <c r="I133" s="36">
        <f>Tableau1[[#This Row],[Valeur]]/$I$1</f>
        <v>1.1994703811913903E-3</v>
      </c>
      <c r="J133" s="32">
        <f ca="1">IF(ROW(Tableau1[[#This Row],[%]])-ROW(Tableau1[[#Headers],[Cumulé]])=1,Tableau1[[#This Row],[%]],Tableau1[[#This Row],[%]]+OFFSET(Tableau1[[#This Row],[Cumulé]],-1,0))</f>
        <v>0.95190433478789871</v>
      </c>
      <c r="K133" s="32">
        <f t="shared" ref="K133:K196" si="2">1/$L$1</f>
        <v>2.7777777777777779E-3</v>
      </c>
      <c r="L133" s="32">
        <f ca="1">IF(ROW(Tableau1[[#This Row],[Classement]])-ROW(Tableau1[[#Headers],[Cumulé2]])=1,Tableau1[[#This Row],[Classement]],Tableau1[[#This Row],[Classement]]+OFFSET(Tableau1[[#This Row],[Cumulé2]],-1,0))</f>
        <v>0.35833333333333256</v>
      </c>
      <c r="M133" t="s">
        <v>1731</v>
      </c>
    </row>
    <row r="134" spans="1:13" x14ac:dyDescent="0.25">
      <c r="A134" s="41" t="str">
        <f>INDEX('global P range list'!D:D,MATCH(Tableau1[[#This Row],[Code SAP]],'global P range list'!A:A,0))</f>
        <v>COLLIER</v>
      </c>
      <c r="B134" s="31" t="str">
        <f>INDEX('global P range list'!C:C,MATCH(Tableau1[[#This Row],[Code SAP]],'global P range list'!A:A,0))</f>
        <v>SWARO</v>
      </c>
      <c r="C134" s="38">
        <v>100779544</v>
      </c>
      <c r="D134" s="31" t="s">
        <v>486</v>
      </c>
      <c r="E134" s="31" t="str">
        <f>IFERROR(INDEX(CA!G:G,MATCH(Tableau1[[#This Row],[Code SAP]],CA!C:C,0)),0)</f>
        <v>B</v>
      </c>
      <c r="F134" s="31">
        <f>IFERROR(INDEX(CA!H:H,MATCH(Tableau1[[#This Row],[Code SAP]],CA!C:C,0)),0)</f>
        <v>359.34</v>
      </c>
      <c r="G134" s="31">
        <f>IFERROR(INDEX(CA!I:I,MATCH(Tableau1[[#This Row],[Code SAP]],CA!C:C,0)),0)</f>
        <v>3</v>
      </c>
      <c r="H134" s="38">
        <f>IFERROR(Tableau1[[#This Row],[Ventes CA ]]*Tableau1[[#This Row],[Ventes PCE]],0)</f>
        <v>1078.02</v>
      </c>
      <c r="I134" s="36">
        <f>Tableau1[[#This Row],[Valeur]]/$I$1</f>
        <v>1.1504849636379303E-3</v>
      </c>
      <c r="J134" s="32">
        <f ca="1">IF(ROW(Tableau1[[#This Row],[%]])-ROW(Tableau1[[#Headers],[Cumulé]])=1,Tableau1[[#This Row],[%]],Tableau1[[#This Row],[%]]+OFFSET(Tableau1[[#This Row],[Cumulé]],-1,0))</f>
        <v>0.95305481975153661</v>
      </c>
      <c r="K134" s="32">
        <f t="shared" si="2"/>
        <v>2.7777777777777779E-3</v>
      </c>
      <c r="L134" s="32">
        <f ca="1">IF(ROW(Tableau1[[#This Row],[Classement]])-ROW(Tableau1[[#Headers],[Cumulé2]])=1,Tableau1[[#This Row],[Classement]],Tableau1[[#This Row],[Classement]]+OFFSET(Tableau1[[#This Row],[Cumulé2]],-1,0))</f>
        <v>0.36111111111111033</v>
      </c>
      <c r="M134" t="s">
        <v>1731</v>
      </c>
    </row>
    <row r="135" spans="1:13" x14ac:dyDescent="0.25">
      <c r="A135" s="41" t="str">
        <f>INDEX('global P range list'!D:D,MATCH(Tableau1[[#This Row],[Code SAP]],'global P range list'!A:A,0))</f>
        <v>COLLIER</v>
      </c>
      <c r="B135" s="31" t="str">
        <f>INDEX('global P range list'!C:C,MATCH(Tableau1[[#This Row],[Code SAP]],'global P range list'!A:A,0))</f>
        <v>SWARO</v>
      </c>
      <c r="C135" s="38">
        <v>100837557</v>
      </c>
      <c r="D135" s="31" t="s">
        <v>461</v>
      </c>
      <c r="E135" s="31" t="str">
        <f>IFERROR(INDEX(CA!G:G,MATCH(Tableau1[[#This Row],[Code SAP]],CA!C:C,0)),0)</f>
        <v>#</v>
      </c>
      <c r="F135" s="31">
        <f>IFERROR(INDEX(CA!H:H,MATCH(Tableau1[[#This Row],[Code SAP]],CA!C:C,0)),0)</f>
        <v>359.33</v>
      </c>
      <c r="G135" s="31">
        <f>IFERROR(INDEX(CA!I:I,MATCH(Tableau1[[#This Row],[Code SAP]],CA!C:C,0)),0)</f>
        <v>3</v>
      </c>
      <c r="H135" s="38">
        <f>IFERROR(Tableau1[[#This Row],[Ventes CA ]]*Tableau1[[#This Row],[Ventes PCE]],0)</f>
        <v>1077.99</v>
      </c>
      <c r="I135" s="36">
        <f>Tableau1[[#This Row],[Valeur]]/$I$1</f>
        <v>1.1504529470251503E-3</v>
      </c>
      <c r="J135" s="32">
        <f ca="1">IF(ROW(Tableau1[[#This Row],[%]])-ROW(Tableau1[[#Headers],[Cumulé]])=1,Tableau1[[#This Row],[%]],Tableau1[[#This Row],[%]]+OFFSET(Tableau1[[#This Row],[Cumulé]],-1,0))</f>
        <v>0.95420527269856181</v>
      </c>
      <c r="K135" s="32">
        <f t="shared" si="2"/>
        <v>2.7777777777777779E-3</v>
      </c>
      <c r="L135" s="32">
        <f ca="1">IF(ROW(Tableau1[[#This Row],[Classement]])-ROW(Tableau1[[#Headers],[Cumulé2]])=1,Tableau1[[#This Row],[Classement]],Tableau1[[#This Row],[Classement]]+OFFSET(Tableau1[[#This Row],[Cumulé2]],-1,0))</f>
        <v>0.3638888888888881</v>
      </c>
      <c r="M135" t="s">
        <v>1731</v>
      </c>
    </row>
    <row r="136" spans="1:13" x14ac:dyDescent="0.25">
      <c r="A136" s="41" t="str">
        <f>INDEX('global P range list'!D:D,MATCH(Tableau1[[#This Row],[Code SAP]],'global P range list'!A:A,0))</f>
        <v>BOUCLE OREILLE</v>
      </c>
      <c r="B136" s="31" t="str">
        <f>INDEX('global P range list'!C:C,MATCH(Tableau1[[#This Row],[Code SAP]],'global P range list'!A:A,0))</f>
        <v>SWARO</v>
      </c>
      <c r="C136" s="38">
        <v>100837593</v>
      </c>
      <c r="D136" s="31" t="s">
        <v>90</v>
      </c>
      <c r="E136" s="31" t="str">
        <f>IFERROR(INDEX(CA!G:G,MATCH(Tableau1[[#This Row],[Code SAP]],CA!C:C,0)),0)</f>
        <v>#</v>
      </c>
      <c r="F136" s="31">
        <f>IFERROR(INDEX(CA!H:H,MATCH(Tableau1[[#This Row],[Code SAP]],CA!C:C,0)),0)</f>
        <v>331.47</v>
      </c>
      <c r="G136" s="31">
        <f>IFERROR(INDEX(CA!I:I,MATCH(Tableau1[[#This Row],[Code SAP]],CA!C:C,0)),0)</f>
        <v>3</v>
      </c>
      <c r="H136" s="38">
        <f>IFERROR(Tableau1[[#This Row],[Ventes CA ]]*Tableau1[[#This Row],[Ventes PCE]],0)</f>
        <v>994.41000000000008</v>
      </c>
      <c r="I136" s="36">
        <f>Tableau1[[#This Row],[Valeur]]/$I$1</f>
        <v>1.061254663819961E-3</v>
      </c>
      <c r="J136" s="32">
        <f ca="1">IF(ROW(Tableau1[[#This Row],[%]])-ROW(Tableau1[[#Headers],[Cumulé]])=1,Tableau1[[#This Row],[%]],Tableau1[[#This Row],[%]]+OFFSET(Tableau1[[#This Row],[Cumulé]],-1,0))</f>
        <v>0.95526652736238182</v>
      </c>
      <c r="K136" s="32">
        <f t="shared" si="2"/>
        <v>2.7777777777777779E-3</v>
      </c>
      <c r="L136" s="32">
        <f ca="1">IF(ROW(Tableau1[[#This Row],[Classement]])-ROW(Tableau1[[#Headers],[Cumulé2]])=1,Tableau1[[#This Row],[Classement]],Tableau1[[#This Row],[Classement]]+OFFSET(Tableau1[[#This Row],[Cumulé2]],-1,0))</f>
        <v>0.36666666666666586</v>
      </c>
      <c r="M136" t="s">
        <v>1731</v>
      </c>
    </row>
    <row r="137" spans="1:13" x14ac:dyDescent="0.25">
      <c r="A137" s="41" t="str">
        <f>INDEX('global P range list'!D:D,MATCH(Tableau1[[#This Row],[Code SAP]],'global P range list'!A:A,0))</f>
        <v>BOUCLE OREILLE</v>
      </c>
      <c r="B137" s="31" t="str">
        <f>INDEX('global P range list'!C:C,MATCH(Tableau1[[#This Row],[Code SAP]],'global P range list'!A:A,0))</f>
        <v>SWARO</v>
      </c>
      <c r="C137" s="38">
        <v>100482042</v>
      </c>
      <c r="D137" s="31" t="s">
        <v>104</v>
      </c>
      <c r="E137" s="31" t="str">
        <f>IFERROR(INDEX(CA!G:G,MATCH(Tableau1[[#This Row],[Code SAP]],CA!C:C,0)),0)</f>
        <v>A</v>
      </c>
      <c r="F137" s="31">
        <f>IFERROR(INDEX(CA!H:H,MATCH(Tableau1[[#This Row],[Code SAP]],CA!C:C,0)),0)</f>
        <v>331.47</v>
      </c>
      <c r="G137" s="31">
        <f>IFERROR(INDEX(CA!I:I,MATCH(Tableau1[[#This Row],[Code SAP]],CA!C:C,0)),0)</f>
        <v>3</v>
      </c>
      <c r="H137" s="38">
        <f>IFERROR(Tableau1[[#This Row],[Ventes CA ]]*Tableau1[[#This Row],[Ventes PCE]],0)</f>
        <v>994.41000000000008</v>
      </c>
      <c r="I137" s="36">
        <f>Tableau1[[#This Row],[Valeur]]/$I$1</f>
        <v>1.061254663819961E-3</v>
      </c>
      <c r="J137" s="32">
        <f ca="1">IF(ROW(Tableau1[[#This Row],[%]])-ROW(Tableau1[[#Headers],[Cumulé]])=1,Tableau1[[#This Row],[%]],Tableau1[[#This Row],[%]]+OFFSET(Tableau1[[#This Row],[Cumulé]],-1,0))</f>
        <v>0.95632778202620183</v>
      </c>
      <c r="K137" s="32">
        <f t="shared" si="2"/>
        <v>2.7777777777777779E-3</v>
      </c>
      <c r="L137" s="32">
        <f ca="1">IF(ROW(Tableau1[[#This Row],[Classement]])-ROW(Tableau1[[#Headers],[Cumulé2]])=1,Tableau1[[#This Row],[Classement]],Tableau1[[#This Row],[Classement]]+OFFSET(Tableau1[[#This Row],[Cumulé2]],-1,0))</f>
        <v>0.36944444444444363</v>
      </c>
      <c r="M137" t="s">
        <v>1731</v>
      </c>
    </row>
    <row r="138" spans="1:13" x14ac:dyDescent="0.25">
      <c r="A138" s="41" t="str">
        <f>INDEX('global P range list'!D:D,MATCH(Tableau1[[#This Row],[Code SAP]],'global P range list'!A:A,0))</f>
        <v>COLLIER</v>
      </c>
      <c r="B138" s="31" t="str">
        <f>INDEX('global P range list'!C:C,MATCH(Tableau1[[#This Row],[Code SAP]],'global P range list'!A:A,0))</f>
        <v>SWARO</v>
      </c>
      <c r="C138" s="38">
        <v>100837687</v>
      </c>
      <c r="D138" s="31" t="s">
        <v>511</v>
      </c>
      <c r="E138" s="31" t="str">
        <f>IFERROR(INDEX(CA!G:G,MATCH(Tableau1[[#This Row],[Code SAP]],CA!C:C,0)),0)</f>
        <v>C</v>
      </c>
      <c r="F138" s="31">
        <f>IFERROR(INDEX(CA!H:H,MATCH(Tableau1[[#This Row],[Code SAP]],CA!C:C,0)),0)</f>
        <v>331.47</v>
      </c>
      <c r="G138" s="31">
        <f>IFERROR(INDEX(CA!I:I,MATCH(Tableau1[[#This Row],[Code SAP]],CA!C:C,0)),0)</f>
        <v>3</v>
      </c>
      <c r="H138" s="38">
        <f>IFERROR(Tableau1[[#This Row],[Ventes CA ]]*Tableau1[[#This Row],[Ventes PCE]],0)</f>
        <v>994.41000000000008</v>
      </c>
      <c r="I138" s="36">
        <f>Tableau1[[#This Row],[Valeur]]/$I$1</f>
        <v>1.061254663819961E-3</v>
      </c>
      <c r="J138" s="32">
        <f ca="1">IF(ROW(Tableau1[[#This Row],[%]])-ROW(Tableau1[[#Headers],[Cumulé]])=1,Tableau1[[#This Row],[%]],Tableau1[[#This Row],[%]]+OFFSET(Tableau1[[#This Row],[Cumulé]],-1,0))</f>
        <v>0.95738903669002184</v>
      </c>
      <c r="K138" s="32">
        <f t="shared" si="2"/>
        <v>2.7777777777777779E-3</v>
      </c>
      <c r="L138" s="32">
        <f ca="1">IF(ROW(Tableau1[[#This Row],[Classement]])-ROW(Tableau1[[#Headers],[Cumulé2]])=1,Tableau1[[#This Row],[Classement]],Tableau1[[#This Row],[Classement]]+OFFSET(Tableau1[[#This Row],[Cumulé2]],-1,0))</f>
        <v>0.3722222222222214</v>
      </c>
      <c r="M138" t="s">
        <v>1731</v>
      </c>
    </row>
    <row r="139" spans="1:13" x14ac:dyDescent="0.25">
      <c r="A139" s="41" t="str">
        <f>INDEX('global P range list'!D:D,MATCH(Tableau1[[#This Row],[Code SAP]],'global P range list'!A:A,0))</f>
        <v>BOUCLE OREILLE</v>
      </c>
      <c r="B139" s="31" t="str">
        <f>INDEX('global P range list'!C:C,MATCH(Tableau1[[#This Row],[Code SAP]],'global P range list'!A:A,0))</f>
        <v>SWARO</v>
      </c>
      <c r="C139" s="38">
        <v>100779630</v>
      </c>
      <c r="D139" s="31" t="s">
        <v>129</v>
      </c>
      <c r="E139" s="31" t="str">
        <f>IFERROR(INDEX(CA!G:G,MATCH(Tableau1[[#This Row],[Code SAP]],CA!C:C,0)),0)</f>
        <v>A</v>
      </c>
      <c r="F139" s="31">
        <f>IFERROR(INDEX(CA!H:H,MATCH(Tableau1[[#This Row],[Code SAP]],CA!C:C,0)),0)</f>
        <v>331.47</v>
      </c>
      <c r="G139" s="31">
        <f>IFERROR(INDEX(CA!I:I,MATCH(Tableau1[[#This Row],[Code SAP]],CA!C:C,0)),0)</f>
        <v>3</v>
      </c>
      <c r="H139" s="38">
        <f>IFERROR(Tableau1[[#This Row],[Ventes CA ]]*Tableau1[[#This Row],[Ventes PCE]],0)</f>
        <v>994.41000000000008</v>
      </c>
      <c r="I139" s="36">
        <f>Tableau1[[#This Row],[Valeur]]/$I$1</f>
        <v>1.061254663819961E-3</v>
      </c>
      <c r="J139" s="32">
        <f ca="1">IF(ROW(Tableau1[[#This Row],[%]])-ROW(Tableau1[[#Headers],[Cumulé]])=1,Tableau1[[#This Row],[%]],Tableau1[[#This Row],[%]]+OFFSET(Tableau1[[#This Row],[Cumulé]],-1,0))</f>
        <v>0.95845029135384185</v>
      </c>
      <c r="K139" s="32">
        <f t="shared" si="2"/>
        <v>2.7777777777777779E-3</v>
      </c>
      <c r="L139" s="32">
        <f ca="1">IF(ROW(Tableau1[[#This Row],[Classement]])-ROW(Tableau1[[#Headers],[Cumulé2]])=1,Tableau1[[#This Row],[Classement]],Tableau1[[#This Row],[Classement]]+OFFSET(Tableau1[[#This Row],[Cumulé2]],-1,0))</f>
        <v>0.37499999999999917</v>
      </c>
      <c r="M139" t="s">
        <v>1731</v>
      </c>
    </row>
    <row r="140" spans="1:13" x14ac:dyDescent="0.25">
      <c r="A140" s="41" t="str">
        <f>INDEX('global P range list'!D:D,MATCH(Tableau1[[#This Row],[Code SAP]],'global P range list'!A:A,0))</f>
        <v>COLLIER</v>
      </c>
      <c r="B140" s="31" t="str">
        <f>INDEX('global P range list'!C:C,MATCH(Tableau1[[#This Row],[Code SAP]],'global P range list'!A:A,0))</f>
        <v>SWARO</v>
      </c>
      <c r="C140" s="38">
        <v>100837495</v>
      </c>
      <c r="D140" s="31" t="s">
        <v>459</v>
      </c>
      <c r="E140" s="31" t="str">
        <f>IFERROR(INDEX(CA!G:G,MATCH(Tableau1[[#This Row],[Code SAP]],CA!C:C,0)),0)</f>
        <v>#</v>
      </c>
      <c r="F140" s="31">
        <f>IFERROR(INDEX(CA!H:H,MATCH(Tableau1[[#This Row],[Code SAP]],CA!C:C,0)),0)</f>
        <v>323.39999999999998</v>
      </c>
      <c r="G140" s="31">
        <f>IFERROR(INDEX(CA!I:I,MATCH(Tableau1[[#This Row],[Code SAP]],CA!C:C,0)),0)</f>
        <v>3</v>
      </c>
      <c r="H140" s="38">
        <f>IFERROR(Tableau1[[#This Row],[Ventes CA ]]*Tableau1[[#This Row],[Ventes PCE]],0)</f>
        <v>970.19999999999993</v>
      </c>
      <c r="I140" s="36">
        <f>Tableau1[[#This Row],[Valeur]]/$I$1</f>
        <v>1.0354172573064692E-3</v>
      </c>
      <c r="J140" s="32">
        <f ca="1">IF(ROW(Tableau1[[#This Row],[%]])-ROW(Tableau1[[#Headers],[Cumulé]])=1,Tableau1[[#This Row],[%]],Tableau1[[#This Row],[%]]+OFFSET(Tableau1[[#This Row],[Cumulé]],-1,0))</f>
        <v>0.95948570861114835</v>
      </c>
      <c r="K140" s="32">
        <f t="shared" si="2"/>
        <v>2.7777777777777779E-3</v>
      </c>
      <c r="L140" s="32">
        <f ca="1">IF(ROW(Tableau1[[#This Row],[Classement]])-ROW(Tableau1[[#Headers],[Cumulé2]])=1,Tableau1[[#This Row],[Classement]],Tableau1[[#This Row],[Classement]]+OFFSET(Tableau1[[#This Row],[Cumulé2]],-1,0))</f>
        <v>0.37777777777777694</v>
      </c>
      <c r="M140" t="s">
        <v>1731</v>
      </c>
    </row>
    <row r="141" spans="1:13" x14ac:dyDescent="0.25">
      <c r="A141" s="41" t="str">
        <f>INDEX('global P range list'!D:D,MATCH(Tableau1[[#This Row],[Code SAP]],'global P range list'!A:A,0))</f>
        <v>COLLIER</v>
      </c>
      <c r="B141" s="31" t="str">
        <f>INDEX('global P range list'!C:C,MATCH(Tableau1[[#This Row],[Code SAP]],'global P range list'!A:A,0))</f>
        <v>SWARO</v>
      </c>
      <c r="C141" s="38">
        <v>100389838</v>
      </c>
      <c r="D141" s="31" t="s">
        <v>465</v>
      </c>
      <c r="E141" s="31" t="str">
        <f>IFERROR(INDEX(CA!G:G,MATCH(Tableau1[[#This Row],[Code SAP]],CA!C:C,0)),0)</f>
        <v>A</v>
      </c>
      <c r="F141" s="31">
        <f>IFERROR(INDEX(CA!H:H,MATCH(Tableau1[[#This Row],[Code SAP]],CA!C:C,0)),0)</f>
        <v>462.4</v>
      </c>
      <c r="G141" s="31">
        <f>IFERROR(INDEX(CA!I:I,MATCH(Tableau1[[#This Row],[Code SAP]],CA!C:C,0)),0)</f>
        <v>2</v>
      </c>
      <c r="H141" s="38">
        <f>IFERROR(Tableau1[[#This Row],[Ventes CA ]]*Tableau1[[#This Row],[Ventes PCE]],0)</f>
        <v>924.8</v>
      </c>
      <c r="I141" s="36">
        <f>Tableau1[[#This Row],[Valeur]]/$I$1</f>
        <v>9.8696544996600979E-4</v>
      </c>
      <c r="J141" s="32">
        <f ca="1">IF(ROW(Tableau1[[#This Row],[%]])-ROW(Tableau1[[#Headers],[Cumulé]])=1,Tableau1[[#This Row],[%]],Tableau1[[#This Row],[%]]+OFFSET(Tableau1[[#This Row],[Cumulé]],-1,0))</f>
        <v>0.96047267406111436</v>
      </c>
      <c r="K141" s="32">
        <f t="shared" si="2"/>
        <v>2.7777777777777779E-3</v>
      </c>
      <c r="L141" s="32">
        <f ca="1">IF(ROW(Tableau1[[#This Row],[Classement]])-ROW(Tableau1[[#Headers],[Cumulé2]])=1,Tableau1[[#This Row],[Classement]],Tableau1[[#This Row],[Classement]]+OFFSET(Tableau1[[#This Row],[Cumulé2]],-1,0))</f>
        <v>0.3805555555555547</v>
      </c>
      <c r="M141" t="s">
        <v>1731</v>
      </c>
    </row>
    <row r="142" spans="1:13" x14ac:dyDescent="0.25">
      <c r="A142" s="41" t="str">
        <f>INDEX('global P range list'!D:D,MATCH(Tableau1[[#This Row],[Code SAP]],'global P range list'!A:A,0))</f>
        <v>COLLIER</v>
      </c>
      <c r="B142" s="31" t="str">
        <f>INDEX('global P range list'!C:C,MATCH(Tableau1[[#This Row],[Code SAP]],'global P range list'!A:A,0))</f>
        <v>SWARO</v>
      </c>
      <c r="C142" s="38">
        <v>100837497</v>
      </c>
      <c r="D142" s="31" t="s">
        <v>460</v>
      </c>
      <c r="E142" s="31" t="str">
        <f>IFERROR(INDEX(CA!G:G,MATCH(Tableau1[[#This Row],[Code SAP]],CA!C:C,0)),0)</f>
        <v>#</v>
      </c>
      <c r="F142" s="31">
        <f>IFERROR(INDEX(CA!H:H,MATCH(Tableau1[[#This Row],[Code SAP]],CA!C:C,0)),0)</f>
        <v>462.4</v>
      </c>
      <c r="G142" s="31">
        <f>IFERROR(INDEX(CA!I:I,MATCH(Tableau1[[#This Row],[Code SAP]],CA!C:C,0)),0)</f>
        <v>2</v>
      </c>
      <c r="H142" s="38">
        <f>IFERROR(Tableau1[[#This Row],[Ventes CA ]]*Tableau1[[#This Row],[Ventes PCE]],0)</f>
        <v>924.8</v>
      </c>
      <c r="I142" s="36">
        <f>Tableau1[[#This Row],[Valeur]]/$I$1</f>
        <v>9.8696544996600979E-4</v>
      </c>
      <c r="J142" s="32">
        <f ca="1">IF(ROW(Tableau1[[#This Row],[%]])-ROW(Tableau1[[#Headers],[Cumulé]])=1,Tableau1[[#This Row],[%]],Tableau1[[#This Row],[%]]+OFFSET(Tableau1[[#This Row],[Cumulé]],-1,0))</f>
        <v>0.96145963951108038</v>
      </c>
      <c r="K142" s="32">
        <f t="shared" si="2"/>
        <v>2.7777777777777779E-3</v>
      </c>
      <c r="L142" s="32">
        <f ca="1">IF(ROW(Tableau1[[#This Row],[Classement]])-ROW(Tableau1[[#Headers],[Cumulé2]])=1,Tableau1[[#This Row],[Classement]],Tableau1[[#This Row],[Classement]]+OFFSET(Tableau1[[#This Row],[Cumulé2]],-1,0))</f>
        <v>0.38333333333333247</v>
      </c>
      <c r="M142" t="s">
        <v>1731</v>
      </c>
    </row>
    <row r="143" spans="1:13" x14ac:dyDescent="0.25">
      <c r="A143" s="41" t="str">
        <f>INDEX('global P range list'!D:D,MATCH(Tableau1[[#This Row],[Code SAP]],'global P range list'!A:A,0))</f>
        <v>STYLO</v>
      </c>
      <c r="B143" s="31" t="str">
        <f>INDEX('global P range list'!C:C,MATCH(Tableau1[[#This Row],[Code SAP]],'global P range list'!A:A,0))</f>
        <v>SWARO</v>
      </c>
      <c r="C143" s="38">
        <v>100837419</v>
      </c>
      <c r="D143" s="31" t="s">
        <v>1161</v>
      </c>
      <c r="E143" s="31" t="str">
        <f>IFERROR(INDEX(CA!G:G,MATCH(Tableau1[[#This Row],[Code SAP]],CA!C:C,0)),0)</f>
        <v>#</v>
      </c>
      <c r="F143" s="31">
        <f>IFERROR(INDEX(CA!H:H,MATCH(Tableau1[[#This Row],[Code SAP]],CA!C:C,0)),0)</f>
        <v>219.12</v>
      </c>
      <c r="G143" s="31">
        <f>IFERROR(INDEX(CA!I:I,MATCH(Tableau1[[#This Row],[Code SAP]],CA!C:C,0)),0)</f>
        <v>4</v>
      </c>
      <c r="H143" s="38">
        <f>IFERROR(Tableau1[[#This Row],[Ventes CA ]]*Tableau1[[#This Row],[Ventes PCE]],0)</f>
        <v>876.48</v>
      </c>
      <c r="I143" s="36">
        <f>Tableau1[[#This Row],[Valeur]]/$I$1</f>
        <v>9.3539735898162657E-4</v>
      </c>
      <c r="J143" s="32">
        <f ca="1">IF(ROW(Tableau1[[#This Row],[%]])-ROW(Tableau1[[#Headers],[Cumulé]])=1,Tableau1[[#This Row],[%]],Tableau1[[#This Row],[%]]+OFFSET(Tableau1[[#This Row],[Cumulé]],-1,0))</f>
        <v>0.962395036870062</v>
      </c>
      <c r="K143" s="32">
        <f t="shared" si="2"/>
        <v>2.7777777777777779E-3</v>
      </c>
      <c r="L143" s="32">
        <f ca="1">IF(ROW(Tableau1[[#This Row],[Classement]])-ROW(Tableau1[[#Headers],[Cumulé2]])=1,Tableau1[[#This Row],[Classement]],Tableau1[[#This Row],[Classement]]+OFFSET(Tableau1[[#This Row],[Cumulé2]],-1,0))</f>
        <v>0.38611111111111024</v>
      </c>
      <c r="M143" t="s">
        <v>1731</v>
      </c>
    </row>
    <row r="144" spans="1:13" x14ac:dyDescent="0.25">
      <c r="A144" s="41" t="str">
        <f>INDEX('global P range list'!D:D,MATCH(Tableau1[[#This Row],[Code SAP]],'global P range list'!A:A,0))</f>
        <v>COLLIER</v>
      </c>
      <c r="B144" s="31" t="str">
        <f>INDEX('global P range list'!C:C,MATCH(Tableau1[[#This Row],[Code SAP]],'global P range list'!A:A,0))</f>
        <v>SWARO</v>
      </c>
      <c r="C144" s="38">
        <v>100291452</v>
      </c>
      <c r="D144" s="31" t="s">
        <v>464</v>
      </c>
      <c r="E144" s="31" t="str">
        <f>IFERROR(INDEX(CA!G:G,MATCH(Tableau1[[#This Row],[Code SAP]],CA!C:C,0)),0)</f>
        <v>A</v>
      </c>
      <c r="F144" s="31">
        <f>IFERROR(INDEX(CA!H:H,MATCH(Tableau1[[#This Row],[Code SAP]],CA!C:C,0)),0)</f>
        <v>275.76</v>
      </c>
      <c r="G144" s="31">
        <f>IFERROR(INDEX(CA!I:I,MATCH(Tableau1[[#This Row],[Code SAP]],CA!C:C,0)),0)</f>
        <v>3</v>
      </c>
      <c r="H144" s="38">
        <f>IFERROR(Tableau1[[#This Row],[Ventes CA ]]*Tableau1[[#This Row],[Ventes PCE]],0)</f>
        <v>827.28</v>
      </c>
      <c r="I144" s="36">
        <f>Tableau1[[#This Row],[Valeur]]/$I$1</f>
        <v>8.8289011402236219E-4</v>
      </c>
      <c r="J144" s="32">
        <f ca="1">IF(ROW(Tableau1[[#This Row],[%]])-ROW(Tableau1[[#Headers],[Cumulé]])=1,Tableau1[[#This Row],[%]],Tableau1[[#This Row],[%]]+OFFSET(Tableau1[[#This Row],[Cumulé]],-1,0))</f>
        <v>0.96327792698408432</v>
      </c>
      <c r="K144" s="32">
        <f t="shared" si="2"/>
        <v>2.7777777777777779E-3</v>
      </c>
      <c r="L144" s="32">
        <f ca="1">IF(ROW(Tableau1[[#This Row],[Classement]])-ROW(Tableau1[[#Headers],[Cumulé2]])=1,Tableau1[[#This Row],[Classement]],Tableau1[[#This Row],[Classement]]+OFFSET(Tableau1[[#This Row],[Cumulé2]],-1,0))</f>
        <v>0.38888888888888801</v>
      </c>
      <c r="M144" t="s">
        <v>1731</v>
      </c>
    </row>
    <row r="145" spans="1:13" x14ac:dyDescent="0.25">
      <c r="A145" s="41" t="str">
        <f>INDEX('global P range list'!D:D,MATCH(Tableau1[[#This Row],[Code SAP]],'global P range list'!A:A,0))</f>
        <v>BAGUE</v>
      </c>
      <c r="B145" s="31" t="str">
        <f>INDEX('global P range list'!C:C,MATCH(Tableau1[[#This Row],[Code SAP]],'global P range list'!A:A,0))</f>
        <v>SWARO</v>
      </c>
      <c r="C145" s="38">
        <v>100837481</v>
      </c>
      <c r="D145" s="31" t="s">
        <v>38</v>
      </c>
      <c r="E145" s="31" t="str">
        <f>IFERROR(INDEX(CA!G:G,MATCH(Tableau1[[#This Row],[Code SAP]],CA!C:C,0)),0)</f>
        <v>#</v>
      </c>
      <c r="F145" s="31">
        <f>IFERROR(INDEX(CA!H:H,MATCH(Tableau1[[#This Row],[Code SAP]],CA!C:C,0)),0)</f>
        <v>275.76</v>
      </c>
      <c r="G145" s="31">
        <f>IFERROR(INDEX(CA!I:I,MATCH(Tableau1[[#This Row],[Code SAP]],CA!C:C,0)),0)</f>
        <v>3</v>
      </c>
      <c r="H145" s="38">
        <f>IFERROR(Tableau1[[#This Row],[Ventes CA ]]*Tableau1[[#This Row],[Ventes PCE]],0)</f>
        <v>827.28</v>
      </c>
      <c r="I145" s="36">
        <f>Tableau1[[#This Row],[Valeur]]/$I$1</f>
        <v>8.8289011402236219E-4</v>
      </c>
      <c r="J145" s="32">
        <f ca="1">IF(ROW(Tableau1[[#This Row],[%]])-ROW(Tableau1[[#Headers],[Cumulé]])=1,Tableau1[[#This Row],[%]],Tableau1[[#This Row],[%]]+OFFSET(Tableau1[[#This Row],[Cumulé]],-1,0))</f>
        <v>0.96416081709810664</v>
      </c>
      <c r="K145" s="32">
        <f t="shared" si="2"/>
        <v>2.7777777777777779E-3</v>
      </c>
      <c r="L145" s="32">
        <f ca="1">IF(ROW(Tableau1[[#This Row],[Classement]])-ROW(Tableau1[[#Headers],[Cumulé2]])=1,Tableau1[[#This Row],[Classement]],Tableau1[[#This Row],[Classement]]+OFFSET(Tableau1[[#This Row],[Cumulé2]],-1,0))</f>
        <v>0.39166666666666577</v>
      </c>
      <c r="M145" t="s">
        <v>1731</v>
      </c>
    </row>
    <row r="146" spans="1:13" x14ac:dyDescent="0.25">
      <c r="A146" s="41" t="str">
        <f>INDEX('global P range list'!D:D,MATCH(Tableau1[[#This Row],[Code SAP]],'global P range list'!A:A,0))</f>
        <v>COLLIER</v>
      </c>
      <c r="B146" s="31" t="str">
        <f>INDEX('global P range list'!C:C,MATCH(Tableau1[[#This Row],[Code SAP]],'global P range list'!A:A,0))</f>
        <v>SWARO</v>
      </c>
      <c r="C146" s="38">
        <v>100726280</v>
      </c>
      <c r="D146" s="31" t="s">
        <v>480</v>
      </c>
      <c r="E146" s="31" t="str">
        <f>IFERROR(INDEX(CA!G:G,MATCH(Tableau1[[#This Row],[Code SAP]],CA!C:C,0)),0)</f>
        <v>A</v>
      </c>
      <c r="F146" s="31">
        <f>IFERROR(INDEX(CA!H:H,MATCH(Tableau1[[#This Row],[Code SAP]],CA!C:C,0)),0)</f>
        <v>275.76</v>
      </c>
      <c r="G146" s="31">
        <f>IFERROR(INDEX(CA!I:I,MATCH(Tableau1[[#This Row],[Code SAP]],CA!C:C,0)),0)</f>
        <v>3</v>
      </c>
      <c r="H146" s="38">
        <f>IFERROR(Tableau1[[#This Row],[Ventes CA ]]*Tableau1[[#This Row],[Ventes PCE]],0)</f>
        <v>827.28</v>
      </c>
      <c r="I146" s="36">
        <f>Tableau1[[#This Row],[Valeur]]/$I$1</f>
        <v>8.8289011402236219E-4</v>
      </c>
      <c r="J146" s="32">
        <f ca="1">IF(ROW(Tableau1[[#This Row],[%]])-ROW(Tableau1[[#Headers],[Cumulé]])=1,Tableau1[[#This Row],[%]],Tableau1[[#This Row],[%]]+OFFSET(Tableau1[[#This Row],[Cumulé]],-1,0))</f>
        <v>0.96504370721212895</v>
      </c>
      <c r="K146" s="32">
        <f t="shared" si="2"/>
        <v>2.7777777777777779E-3</v>
      </c>
      <c r="L146" s="32">
        <f ca="1">IF(ROW(Tableau1[[#This Row],[Classement]])-ROW(Tableau1[[#Headers],[Cumulé2]])=1,Tableau1[[#This Row],[Classement]],Tableau1[[#This Row],[Classement]]+OFFSET(Tableau1[[#This Row],[Cumulé2]],-1,0))</f>
        <v>0.39444444444444354</v>
      </c>
      <c r="M146" t="s">
        <v>1731</v>
      </c>
    </row>
    <row r="147" spans="1:13" x14ac:dyDescent="0.25">
      <c r="A147" s="41" t="str">
        <f>INDEX('global P range list'!D:D,MATCH(Tableau1[[#This Row],[Code SAP]],'global P range list'!A:A,0))</f>
        <v>BOUCLE OREILLE</v>
      </c>
      <c r="B147" s="31" t="str">
        <f>INDEX('global P range list'!C:C,MATCH(Tableau1[[#This Row],[Code SAP]],'global P range list'!A:A,0))</f>
        <v>SWARO</v>
      </c>
      <c r="C147" s="38">
        <v>100837592</v>
      </c>
      <c r="D147" s="31" t="s">
        <v>150</v>
      </c>
      <c r="E147" s="31" t="str">
        <f>IFERROR(INDEX(CA!G:G,MATCH(Tableau1[[#This Row],[Code SAP]],CA!C:C,0)),0)</f>
        <v>A</v>
      </c>
      <c r="F147" s="31">
        <f>IFERROR(INDEX(CA!H:H,MATCH(Tableau1[[#This Row],[Code SAP]],CA!C:C,0)),0)</f>
        <v>275.76</v>
      </c>
      <c r="G147" s="31">
        <f>IFERROR(INDEX(CA!I:I,MATCH(Tableau1[[#This Row],[Code SAP]],CA!C:C,0)),0)</f>
        <v>3</v>
      </c>
      <c r="H147" s="38">
        <f>IFERROR(Tableau1[[#This Row],[Ventes CA ]]*Tableau1[[#This Row],[Ventes PCE]],0)</f>
        <v>827.28</v>
      </c>
      <c r="I147" s="36">
        <f>Tableau1[[#This Row],[Valeur]]/$I$1</f>
        <v>8.8289011402236219E-4</v>
      </c>
      <c r="J147" s="32">
        <f ca="1">IF(ROW(Tableau1[[#This Row],[%]])-ROW(Tableau1[[#Headers],[Cumulé]])=1,Tableau1[[#This Row],[%]],Tableau1[[#This Row],[%]]+OFFSET(Tableau1[[#This Row],[Cumulé]],-1,0))</f>
        <v>0.96592659732615127</v>
      </c>
      <c r="K147" s="32">
        <f t="shared" si="2"/>
        <v>2.7777777777777779E-3</v>
      </c>
      <c r="L147" s="32">
        <f ca="1">IF(ROW(Tableau1[[#This Row],[Classement]])-ROW(Tableau1[[#Headers],[Cumulé2]])=1,Tableau1[[#This Row],[Classement]],Tableau1[[#This Row],[Classement]]+OFFSET(Tableau1[[#This Row],[Cumulé2]],-1,0))</f>
        <v>0.39722222222222131</v>
      </c>
      <c r="M147" t="s">
        <v>1731</v>
      </c>
    </row>
    <row r="148" spans="1:13" x14ac:dyDescent="0.25">
      <c r="A148" s="41" t="str">
        <f>INDEX('global P range list'!D:D,MATCH(Tableau1[[#This Row],[Code SAP]],'global P range list'!A:A,0))</f>
        <v>BOUCLE OREILLE</v>
      </c>
      <c r="B148" s="31" t="str">
        <f>INDEX('global P range list'!C:C,MATCH(Tableau1[[#This Row],[Code SAP]],'global P range list'!A:A,0))</f>
        <v>SWARO</v>
      </c>
      <c r="C148" s="38">
        <v>100726157</v>
      </c>
      <c r="D148" s="31" t="s">
        <v>117</v>
      </c>
      <c r="E148" s="31" t="str">
        <f>IFERROR(INDEX(CA!G:G,MATCH(Tableau1[[#This Row],[Code SAP]],CA!C:C,0)),0)</f>
        <v>#</v>
      </c>
      <c r="F148" s="31">
        <f>IFERROR(INDEX(CA!H:H,MATCH(Tableau1[[#This Row],[Code SAP]],CA!C:C,0)),0)</f>
        <v>275.76</v>
      </c>
      <c r="G148" s="31">
        <f>IFERROR(INDEX(CA!I:I,MATCH(Tableau1[[#This Row],[Code SAP]],CA!C:C,0)),0)</f>
        <v>3</v>
      </c>
      <c r="H148" s="38">
        <f>IFERROR(Tableau1[[#This Row],[Ventes CA ]]*Tableau1[[#This Row],[Ventes PCE]],0)</f>
        <v>827.28</v>
      </c>
      <c r="I148" s="36">
        <f>Tableau1[[#This Row],[Valeur]]/$I$1</f>
        <v>8.8289011402236219E-4</v>
      </c>
      <c r="J148" s="32">
        <f ca="1">IF(ROW(Tableau1[[#This Row],[%]])-ROW(Tableau1[[#Headers],[Cumulé]])=1,Tableau1[[#This Row],[%]],Tableau1[[#This Row],[%]]+OFFSET(Tableau1[[#This Row],[Cumulé]],-1,0))</f>
        <v>0.96680948744017359</v>
      </c>
      <c r="K148" s="32">
        <f t="shared" si="2"/>
        <v>2.7777777777777779E-3</v>
      </c>
      <c r="L148" s="32">
        <f ca="1">IF(ROW(Tableau1[[#This Row],[Classement]])-ROW(Tableau1[[#Headers],[Cumulé2]])=1,Tableau1[[#This Row],[Classement]],Tableau1[[#This Row],[Classement]]+OFFSET(Tableau1[[#This Row],[Cumulé2]],-1,0))</f>
        <v>0.39999999999999908</v>
      </c>
      <c r="M148" t="s">
        <v>1731</v>
      </c>
    </row>
    <row r="149" spans="1:13" x14ac:dyDescent="0.25">
      <c r="A149" s="41" t="str">
        <f>INDEX('global P range list'!D:D,MATCH(Tableau1[[#This Row],[Code SAP]],'global P range list'!A:A,0))</f>
        <v>BOUCLE OREILLE</v>
      </c>
      <c r="B149" s="31" t="str">
        <f>INDEX('global P range list'!C:C,MATCH(Tableau1[[#This Row],[Code SAP]],'global P range list'!A:A,0))</f>
        <v>SWARO</v>
      </c>
      <c r="C149" s="38">
        <v>100837441</v>
      </c>
      <c r="D149" s="31" t="s">
        <v>142</v>
      </c>
      <c r="E149" s="31" t="str">
        <f>IFERROR(INDEX(CA!G:G,MATCH(Tableau1[[#This Row],[Code SAP]],CA!C:C,0)),0)</f>
        <v>A</v>
      </c>
      <c r="F149" s="31">
        <f>IFERROR(INDEX(CA!H:H,MATCH(Tableau1[[#This Row],[Code SAP]],CA!C:C,0)),0)</f>
        <v>275.76</v>
      </c>
      <c r="G149" s="31">
        <f>IFERROR(INDEX(CA!I:I,MATCH(Tableau1[[#This Row],[Code SAP]],CA!C:C,0)),0)</f>
        <v>3</v>
      </c>
      <c r="H149" s="38">
        <f>IFERROR(Tableau1[[#This Row],[Ventes CA ]]*Tableau1[[#This Row],[Ventes PCE]],0)</f>
        <v>827.28</v>
      </c>
      <c r="I149" s="36">
        <f>Tableau1[[#This Row],[Valeur]]/$I$1</f>
        <v>8.8289011402236219E-4</v>
      </c>
      <c r="J149" s="32">
        <f ca="1">IF(ROW(Tableau1[[#This Row],[%]])-ROW(Tableau1[[#Headers],[Cumulé]])=1,Tableau1[[#This Row],[%]],Tableau1[[#This Row],[%]]+OFFSET(Tableau1[[#This Row],[Cumulé]],-1,0))</f>
        <v>0.9676923775541959</v>
      </c>
      <c r="K149" s="32">
        <f t="shared" si="2"/>
        <v>2.7777777777777779E-3</v>
      </c>
      <c r="L149" s="32">
        <f ca="1">IF(ROW(Tableau1[[#This Row],[Classement]])-ROW(Tableau1[[#Headers],[Cumulé2]])=1,Tableau1[[#This Row],[Classement]],Tableau1[[#This Row],[Classement]]+OFFSET(Tableau1[[#This Row],[Cumulé2]],-1,0))</f>
        <v>0.40277777777777685</v>
      </c>
      <c r="M149" t="s">
        <v>1731</v>
      </c>
    </row>
    <row r="150" spans="1:13" x14ac:dyDescent="0.25">
      <c r="A150" s="41" t="str">
        <f>INDEX('global P range list'!D:D,MATCH(Tableau1[[#This Row],[Code SAP]],'global P range list'!A:A,0))</f>
        <v>COLLIER</v>
      </c>
      <c r="B150" s="31" t="str">
        <f>INDEX('global P range list'!C:C,MATCH(Tableau1[[#This Row],[Code SAP]],'global P range list'!A:A,0))</f>
        <v>SWARO</v>
      </c>
      <c r="C150" s="38">
        <v>100726371</v>
      </c>
      <c r="D150" s="31" t="s">
        <v>448</v>
      </c>
      <c r="E150" s="31" t="str">
        <f>IFERROR(INDEX(CA!G:G,MATCH(Tableau1[[#This Row],[Code SAP]],CA!C:C,0)),0)</f>
        <v>#</v>
      </c>
      <c r="F150" s="31">
        <f>IFERROR(INDEX(CA!H:H,MATCH(Tableau1[[#This Row],[Code SAP]],CA!C:C,0)),0)</f>
        <v>257.38</v>
      </c>
      <c r="G150" s="31">
        <f>IFERROR(INDEX(CA!I:I,MATCH(Tableau1[[#This Row],[Code SAP]],CA!C:C,0)),0)</f>
        <v>3</v>
      </c>
      <c r="H150" s="38">
        <f>IFERROR(Tableau1[[#This Row],[Ventes CA ]]*Tableau1[[#This Row],[Ventes PCE]],0)</f>
        <v>772.14</v>
      </c>
      <c r="I150" s="36">
        <f>Tableau1[[#This Row],[Valeur]]/$I$1</f>
        <v>8.2404357973265012E-4</v>
      </c>
      <c r="J150" s="32">
        <f ca="1">IF(ROW(Tableau1[[#This Row],[%]])-ROW(Tableau1[[#Headers],[Cumulé]])=1,Tableau1[[#This Row],[%]],Tableau1[[#This Row],[%]]+OFFSET(Tableau1[[#This Row],[Cumulé]],-1,0))</f>
        <v>0.96851642113392855</v>
      </c>
      <c r="K150" s="32">
        <f t="shared" si="2"/>
        <v>2.7777777777777779E-3</v>
      </c>
      <c r="L150" s="32">
        <f ca="1">IF(ROW(Tableau1[[#This Row],[Classement]])-ROW(Tableau1[[#Headers],[Cumulé2]])=1,Tableau1[[#This Row],[Classement]],Tableau1[[#This Row],[Classement]]+OFFSET(Tableau1[[#This Row],[Cumulé2]],-1,0))</f>
        <v>0.40555555555555461</v>
      </c>
      <c r="M150" t="s">
        <v>1731</v>
      </c>
    </row>
    <row r="151" spans="1:13" x14ac:dyDescent="0.25">
      <c r="A151" s="41" t="str">
        <f>INDEX('global P range list'!D:D,MATCH(Tableau1[[#This Row],[Code SAP]],'global P range list'!A:A,0))</f>
        <v>BRACELET</v>
      </c>
      <c r="B151" s="31" t="str">
        <f>INDEX('global P range list'!C:C,MATCH(Tableau1[[#This Row],[Code SAP]],'global P range list'!A:A,0))</f>
        <v>SWARO</v>
      </c>
      <c r="C151" s="38">
        <v>100837458</v>
      </c>
      <c r="D151" s="31" t="s">
        <v>170</v>
      </c>
      <c r="E151" s="31" t="str">
        <f>IFERROR(INDEX(CA!G:G,MATCH(Tableau1[[#This Row],[Code SAP]],CA!C:C,0)),0)</f>
        <v>#</v>
      </c>
      <c r="F151" s="31">
        <f>IFERROR(INDEX(CA!H:H,MATCH(Tableau1[[#This Row],[Code SAP]],CA!C:C,0)),0)</f>
        <v>247.92</v>
      </c>
      <c r="G151" s="31">
        <f>IFERROR(INDEX(CA!I:I,MATCH(Tableau1[[#This Row],[Code SAP]],CA!C:C,0)),0)</f>
        <v>3</v>
      </c>
      <c r="H151" s="38">
        <f>IFERROR(Tableau1[[#This Row],[Ventes CA ]]*Tableau1[[#This Row],[Ventes PCE]],0)</f>
        <v>743.76</v>
      </c>
      <c r="I151" s="36">
        <f>Tableau1[[#This Row],[Valeur]]/$I$1</f>
        <v>7.9375586404273292E-4</v>
      </c>
      <c r="J151" s="32">
        <f ca="1">IF(ROW(Tableau1[[#This Row],[%]])-ROW(Tableau1[[#Headers],[Cumulé]])=1,Tableau1[[#This Row],[%]],Tableau1[[#This Row],[%]]+OFFSET(Tableau1[[#This Row],[Cumulé]],-1,0))</f>
        <v>0.96931017699797128</v>
      </c>
      <c r="K151" s="32">
        <f t="shared" si="2"/>
        <v>2.7777777777777779E-3</v>
      </c>
      <c r="L151" s="32">
        <f ca="1">IF(ROW(Tableau1[[#This Row],[Classement]])-ROW(Tableau1[[#Headers],[Cumulé2]])=1,Tableau1[[#This Row],[Classement]],Tableau1[[#This Row],[Classement]]+OFFSET(Tableau1[[#This Row],[Cumulé2]],-1,0))</f>
        <v>0.40833333333333238</v>
      </c>
      <c r="M151" t="s">
        <v>1731</v>
      </c>
    </row>
    <row r="152" spans="1:13" x14ac:dyDescent="0.25">
      <c r="A152" s="41" t="str">
        <f>INDEX('global P range list'!D:D,MATCH(Tableau1[[#This Row],[Code SAP]],'global P range list'!A:A,0))</f>
        <v>BRACELET</v>
      </c>
      <c r="B152" s="31" t="str">
        <f>INDEX('global P range list'!C:C,MATCH(Tableau1[[#This Row],[Code SAP]],'global P range list'!A:A,0))</f>
        <v>SWARO</v>
      </c>
      <c r="C152" s="38">
        <v>100837455</v>
      </c>
      <c r="D152" s="31" t="s">
        <v>202</v>
      </c>
      <c r="E152" s="31" t="str">
        <f>IFERROR(INDEX(CA!G:G,MATCH(Tableau1[[#This Row],[Code SAP]],CA!C:C,0)),0)</f>
        <v>A</v>
      </c>
      <c r="F152" s="31">
        <f>IFERROR(INDEX(CA!H:H,MATCH(Tableau1[[#This Row],[Code SAP]],CA!C:C,0)),0)</f>
        <v>247.92</v>
      </c>
      <c r="G152" s="31">
        <f>IFERROR(INDEX(CA!I:I,MATCH(Tableau1[[#This Row],[Code SAP]],CA!C:C,0)),0)</f>
        <v>3</v>
      </c>
      <c r="H152" s="38">
        <f>IFERROR(Tableau1[[#This Row],[Ventes CA ]]*Tableau1[[#This Row],[Ventes PCE]],0)</f>
        <v>743.76</v>
      </c>
      <c r="I152" s="36">
        <f>Tableau1[[#This Row],[Valeur]]/$I$1</f>
        <v>7.9375586404273292E-4</v>
      </c>
      <c r="J152" s="32">
        <f ca="1">IF(ROW(Tableau1[[#This Row],[%]])-ROW(Tableau1[[#Headers],[Cumulé]])=1,Tableau1[[#This Row],[%]],Tableau1[[#This Row],[%]]+OFFSET(Tableau1[[#This Row],[Cumulé]],-1,0))</f>
        <v>0.97010393286201402</v>
      </c>
      <c r="K152" s="32">
        <f t="shared" si="2"/>
        <v>2.7777777777777779E-3</v>
      </c>
      <c r="L152" s="32">
        <f ca="1">IF(ROW(Tableau1[[#This Row],[Classement]])-ROW(Tableau1[[#Headers],[Cumulé2]])=1,Tableau1[[#This Row],[Classement]],Tableau1[[#This Row],[Classement]]+OFFSET(Tableau1[[#This Row],[Cumulé2]],-1,0))</f>
        <v>0.41111111111111015</v>
      </c>
      <c r="M152" t="s">
        <v>1731</v>
      </c>
    </row>
    <row r="153" spans="1:13" x14ac:dyDescent="0.25">
      <c r="A153" s="41" t="str">
        <f>INDEX('global P range list'!D:D,MATCH(Tableau1[[#This Row],[Code SAP]],'global P range list'!A:A,0))</f>
        <v>COLLIER</v>
      </c>
      <c r="B153" s="31" t="str">
        <f>INDEX('global P range list'!C:C,MATCH(Tableau1[[#This Row],[Code SAP]],'global P range list'!A:A,0))</f>
        <v>SWARO</v>
      </c>
      <c r="C153" s="38">
        <v>100726391</v>
      </c>
      <c r="D153" s="31" t="s">
        <v>449</v>
      </c>
      <c r="E153" s="31" t="str">
        <f>IFERROR(INDEX(CA!G:G,MATCH(Tableau1[[#This Row],[Code SAP]],CA!C:C,0)),0)</f>
        <v>#</v>
      </c>
      <c r="F153" s="31">
        <f>IFERROR(INDEX(CA!H:H,MATCH(Tableau1[[#This Row],[Code SAP]],CA!C:C,0)),0)</f>
        <v>369.54</v>
      </c>
      <c r="G153" s="31">
        <f>IFERROR(INDEX(CA!I:I,MATCH(Tableau1[[#This Row],[Code SAP]],CA!C:C,0)),0)</f>
        <v>2</v>
      </c>
      <c r="H153" s="38">
        <f>IFERROR(Tableau1[[#This Row],[Ventes CA ]]*Tableau1[[#This Row],[Ventes PCE]],0)</f>
        <v>739.08</v>
      </c>
      <c r="I153" s="36">
        <f>Tableau1[[#This Row],[Valeur]]/$I$1</f>
        <v>7.8876127244904685E-4</v>
      </c>
      <c r="J153" s="32">
        <f ca="1">IF(ROW(Tableau1[[#This Row],[%]])-ROW(Tableau1[[#Headers],[Cumulé]])=1,Tableau1[[#This Row],[%]],Tableau1[[#This Row],[%]]+OFFSET(Tableau1[[#This Row],[Cumulé]],-1,0))</f>
        <v>0.97089269413446311</v>
      </c>
      <c r="K153" s="32">
        <f t="shared" si="2"/>
        <v>2.7777777777777779E-3</v>
      </c>
      <c r="L153" s="32">
        <f ca="1">IF(ROW(Tableau1[[#This Row],[Classement]])-ROW(Tableau1[[#Headers],[Cumulé2]])=1,Tableau1[[#This Row],[Classement]],Tableau1[[#This Row],[Classement]]+OFFSET(Tableau1[[#This Row],[Cumulé2]],-1,0))</f>
        <v>0.41388888888888792</v>
      </c>
      <c r="M153" t="s">
        <v>1731</v>
      </c>
    </row>
    <row r="154" spans="1:13" x14ac:dyDescent="0.25">
      <c r="A154" s="41" t="str">
        <f>INDEX('global P range list'!D:D,MATCH(Tableau1[[#This Row],[Code SAP]],'global P range list'!A:A,0))</f>
        <v>BRACELET</v>
      </c>
      <c r="B154" s="31" t="str">
        <f>INDEX('global P range list'!C:C,MATCH(Tableau1[[#This Row],[Code SAP]],'global P range list'!A:A,0))</f>
        <v>SWARO</v>
      </c>
      <c r="C154" s="38">
        <v>100837573</v>
      </c>
      <c r="D154" s="31" t="s">
        <v>211</v>
      </c>
      <c r="E154" s="31" t="str">
        <f>IFERROR(INDEX(CA!G:G,MATCH(Tableau1[[#This Row],[Code SAP]],CA!C:C,0)),0)</f>
        <v>B</v>
      </c>
      <c r="F154" s="31">
        <f>IFERROR(INDEX(CA!H:H,MATCH(Tableau1[[#This Row],[Code SAP]],CA!C:C,0)),0)</f>
        <v>239.56</v>
      </c>
      <c r="G154" s="31">
        <f>IFERROR(INDEX(CA!I:I,MATCH(Tableau1[[#This Row],[Code SAP]],CA!C:C,0)),0)</f>
        <v>3</v>
      </c>
      <c r="H154" s="38">
        <f>IFERROR(Tableau1[[#This Row],[Ventes CA ]]*Tableau1[[#This Row],[Ventes PCE]],0)</f>
        <v>718.68000000000006</v>
      </c>
      <c r="I154" s="36">
        <f>Tableau1[[#This Row],[Valeur]]/$I$1</f>
        <v>7.6698997575862021E-4</v>
      </c>
      <c r="J154" s="32">
        <f ca="1">IF(ROW(Tableau1[[#This Row],[%]])-ROW(Tableau1[[#Headers],[Cumulé]])=1,Tableau1[[#This Row],[%]],Tableau1[[#This Row],[%]]+OFFSET(Tableau1[[#This Row],[Cumulé]],-1,0))</f>
        <v>0.97165968411022174</v>
      </c>
      <c r="K154" s="32">
        <f t="shared" si="2"/>
        <v>2.7777777777777779E-3</v>
      </c>
      <c r="L154" s="32">
        <f ca="1">IF(ROW(Tableau1[[#This Row],[Classement]])-ROW(Tableau1[[#Headers],[Cumulé2]])=1,Tableau1[[#This Row],[Classement]],Tableau1[[#This Row],[Classement]]+OFFSET(Tableau1[[#This Row],[Cumulé2]],-1,0))</f>
        <v>0.41666666666666569</v>
      </c>
      <c r="M154" t="s">
        <v>1731</v>
      </c>
    </row>
    <row r="155" spans="1:13" x14ac:dyDescent="0.25">
      <c r="A155" s="41" t="str">
        <f>INDEX('global P range list'!D:D,MATCH(Tableau1[[#This Row],[Code SAP]],'global P range list'!A:A,0))</f>
        <v>STYLO</v>
      </c>
      <c r="B155" s="31" t="str">
        <f>INDEX('global P range list'!C:C,MATCH(Tableau1[[#This Row],[Code SAP]],'global P range list'!A:A,0))</f>
        <v>SWARO</v>
      </c>
      <c r="C155" s="38">
        <v>100837422</v>
      </c>
      <c r="D155" s="31" t="s">
        <v>1164</v>
      </c>
      <c r="E155" s="31" t="str">
        <f>IFERROR(INDEX(CA!G:G,MATCH(Tableau1[[#This Row],[Code SAP]],CA!C:C,0)),0)</f>
        <v>#</v>
      </c>
      <c r="F155" s="31">
        <f>IFERROR(INDEX(CA!H:H,MATCH(Tableau1[[#This Row],[Code SAP]],CA!C:C,0)),0)</f>
        <v>168.35</v>
      </c>
      <c r="G155" s="31">
        <f>IFERROR(INDEX(CA!I:I,MATCH(Tableau1[[#This Row],[Code SAP]],CA!C:C,0)),0)</f>
        <v>4</v>
      </c>
      <c r="H155" s="38">
        <f>IFERROR(Tableau1[[#This Row],[Ventes CA ]]*Tableau1[[#This Row],[Ventes PCE]],0)</f>
        <v>673.4</v>
      </c>
      <c r="I155" s="36">
        <f>Tableau1[[#This Row],[Valeur]]/$I$1</f>
        <v>7.1866623486928089E-4</v>
      </c>
      <c r="J155" s="32">
        <f ca="1">IF(ROW(Tableau1[[#This Row],[%]])-ROW(Tableau1[[#Headers],[Cumulé]])=1,Tableau1[[#This Row],[%]],Tableau1[[#This Row],[%]]+OFFSET(Tableau1[[#This Row],[Cumulé]],-1,0))</f>
        <v>0.97237835034509101</v>
      </c>
      <c r="K155" s="32">
        <f t="shared" si="2"/>
        <v>2.7777777777777779E-3</v>
      </c>
      <c r="L155" s="32">
        <f ca="1">IF(ROW(Tableau1[[#This Row],[Classement]])-ROW(Tableau1[[#Headers],[Cumulé2]])=1,Tableau1[[#This Row],[Classement]],Tableau1[[#This Row],[Classement]]+OFFSET(Tableau1[[#This Row],[Cumulé2]],-1,0))</f>
        <v>0.41944444444444345</v>
      </c>
      <c r="M155" t="s">
        <v>1731</v>
      </c>
    </row>
    <row r="156" spans="1:13" x14ac:dyDescent="0.25">
      <c r="A156" s="41" t="str">
        <f>INDEX('global P range list'!D:D,MATCH(Tableau1[[#This Row],[Code SAP]],'global P range list'!A:A,0))</f>
        <v>COLLIER</v>
      </c>
      <c r="B156" s="31" t="str">
        <f>INDEX('global P range list'!C:C,MATCH(Tableau1[[#This Row],[Code SAP]],'global P range list'!A:A,0))</f>
        <v>SWARO</v>
      </c>
      <c r="C156" s="38">
        <v>100837683</v>
      </c>
      <c r="D156" s="31" t="s">
        <v>509</v>
      </c>
      <c r="E156" s="31" t="str">
        <f>IFERROR(INDEX(CA!G:G,MATCH(Tableau1[[#This Row],[Code SAP]],CA!C:C,0)),0)</f>
        <v>B</v>
      </c>
      <c r="F156" s="31">
        <f>IFERROR(INDEX(CA!H:H,MATCH(Tableau1[[#This Row],[Code SAP]],CA!C:C,0)),0)</f>
        <v>220.05</v>
      </c>
      <c r="G156" s="31">
        <f>IFERROR(INDEX(CA!I:I,MATCH(Tableau1[[#This Row],[Code SAP]],CA!C:C,0)),0)</f>
        <v>3</v>
      </c>
      <c r="H156" s="38">
        <f>IFERROR(Tableau1[[#This Row],[Ventes CA ]]*Tableau1[[#This Row],[Ventes PCE]],0)</f>
        <v>660.15000000000009</v>
      </c>
      <c r="I156" s="36">
        <f>Tableau1[[#This Row],[Valeur]]/$I$1</f>
        <v>7.0452556422476371E-4</v>
      </c>
      <c r="J156" s="32">
        <f ca="1">IF(ROW(Tableau1[[#This Row],[%]])-ROW(Tableau1[[#Headers],[Cumulé]])=1,Tableau1[[#This Row],[%]],Tableau1[[#This Row],[%]]+OFFSET(Tableau1[[#This Row],[Cumulé]],-1,0))</f>
        <v>0.97308287590931575</v>
      </c>
      <c r="K156" s="32">
        <f t="shared" si="2"/>
        <v>2.7777777777777779E-3</v>
      </c>
      <c r="L156" s="32">
        <f ca="1">IF(ROW(Tableau1[[#This Row],[Classement]])-ROW(Tableau1[[#Headers],[Cumulé2]])=1,Tableau1[[#This Row],[Classement]],Tableau1[[#This Row],[Classement]]+OFFSET(Tableau1[[#This Row],[Cumulé2]],-1,0))</f>
        <v>0.42222222222222122</v>
      </c>
      <c r="M156" t="s">
        <v>1731</v>
      </c>
    </row>
    <row r="157" spans="1:13" x14ac:dyDescent="0.25">
      <c r="A157" s="41" t="str">
        <f>INDEX('global P range list'!D:D,MATCH(Tableau1[[#This Row],[Code SAP]],'global P range list'!A:A,0))</f>
        <v>COLLIER</v>
      </c>
      <c r="B157" s="31" t="str">
        <f>INDEX('global P range list'!C:C,MATCH(Tableau1[[#This Row],[Code SAP]],'global P range list'!A:A,0))</f>
        <v>SWARO</v>
      </c>
      <c r="C157" s="38">
        <v>100837375</v>
      </c>
      <c r="D157" s="31" t="s">
        <v>492</v>
      </c>
      <c r="E157" s="31" t="str">
        <f>IFERROR(INDEX(CA!G:G,MATCH(Tableau1[[#This Row],[Code SAP]],CA!C:C,0)),0)</f>
        <v>A</v>
      </c>
      <c r="F157" s="31">
        <f>IFERROR(INDEX(CA!H:H,MATCH(Tableau1[[#This Row],[Code SAP]],CA!C:C,0)),0)</f>
        <v>220.05</v>
      </c>
      <c r="G157" s="31">
        <f>IFERROR(INDEX(CA!I:I,MATCH(Tableau1[[#This Row],[Code SAP]],CA!C:C,0)),0)</f>
        <v>3</v>
      </c>
      <c r="H157" s="38">
        <f>IFERROR(Tableau1[[#This Row],[Ventes CA ]]*Tableau1[[#This Row],[Ventes PCE]],0)</f>
        <v>660.15000000000009</v>
      </c>
      <c r="I157" s="36">
        <f>Tableau1[[#This Row],[Valeur]]/$I$1</f>
        <v>7.0452556422476371E-4</v>
      </c>
      <c r="J157" s="32">
        <f ca="1">IF(ROW(Tableau1[[#This Row],[%]])-ROW(Tableau1[[#Headers],[Cumulé]])=1,Tableau1[[#This Row],[%]],Tableau1[[#This Row],[%]]+OFFSET(Tableau1[[#This Row],[Cumulé]],-1,0))</f>
        <v>0.97378740147354048</v>
      </c>
      <c r="K157" s="32">
        <f t="shared" si="2"/>
        <v>2.7777777777777779E-3</v>
      </c>
      <c r="L157" s="32">
        <f ca="1">IF(ROW(Tableau1[[#This Row],[Classement]])-ROW(Tableau1[[#Headers],[Cumulé2]])=1,Tableau1[[#This Row],[Classement]],Tableau1[[#This Row],[Classement]]+OFFSET(Tableau1[[#This Row],[Cumulé2]],-1,0))</f>
        <v>0.42499999999999899</v>
      </c>
      <c r="M157" t="s">
        <v>1731</v>
      </c>
    </row>
    <row r="158" spans="1:13" x14ac:dyDescent="0.25">
      <c r="A158" s="41" t="str">
        <f>INDEX('global P range list'!D:D,MATCH(Tableau1[[#This Row],[Code SAP]],'global P range list'!A:A,0))</f>
        <v>COLLIER</v>
      </c>
      <c r="B158" s="31" t="str">
        <f>INDEX('global P range list'!C:C,MATCH(Tableau1[[#This Row],[Code SAP]],'global P range list'!A:A,0))</f>
        <v>SWARO</v>
      </c>
      <c r="C158" s="38">
        <v>100675183</v>
      </c>
      <c r="D158" s="31" t="s">
        <v>478</v>
      </c>
      <c r="E158" s="31" t="str">
        <f>IFERROR(INDEX(CA!G:G,MATCH(Tableau1[[#This Row],[Code SAP]],CA!C:C,0)),0)</f>
        <v>A</v>
      </c>
      <c r="F158" s="31">
        <f>IFERROR(INDEX(CA!H:H,MATCH(Tableau1[[#This Row],[Code SAP]],CA!C:C,0)),0)</f>
        <v>220.05</v>
      </c>
      <c r="G158" s="31">
        <f>IFERROR(INDEX(CA!I:I,MATCH(Tableau1[[#This Row],[Code SAP]],CA!C:C,0)),0)</f>
        <v>3</v>
      </c>
      <c r="H158" s="38">
        <f>IFERROR(Tableau1[[#This Row],[Ventes CA ]]*Tableau1[[#This Row],[Ventes PCE]],0)</f>
        <v>660.15000000000009</v>
      </c>
      <c r="I158" s="36">
        <f>Tableau1[[#This Row],[Valeur]]/$I$1</f>
        <v>7.0452556422476371E-4</v>
      </c>
      <c r="J158" s="32">
        <f ca="1">IF(ROW(Tableau1[[#This Row],[%]])-ROW(Tableau1[[#Headers],[Cumulé]])=1,Tableau1[[#This Row],[%]],Tableau1[[#This Row],[%]]+OFFSET(Tableau1[[#This Row],[Cumulé]],-1,0))</f>
        <v>0.97449192703776522</v>
      </c>
      <c r="K158" s="32">
        <f t="shared" si="2"/>
        <v>2.7777777777777779E-3</v>
      </c>
      <c r="L158" s="32">
        <f ca="1">IF(ROW(Tableau1[[#This Row],[Classement]])-ROW(Tableau1[[#Headers],[Cumulé2]])=1,Tableau1[[#This Row],[Classement]],Tableau1[[#This Row],[Classement]]+OFFSET(Tableau1[[#This Row],[Cumulé2]],-1,0))</f>
        <v>0.42777777777777676</v>
      </c>
      <c r="M158" t="s">
        <v>1731</v>
      </c>
    </row>
    <row r="159" spans="1:13" x14ac:dyDescent="0.25">
      <c r="A159" s="41" t="str">
        <f>INDEX('global P range list'!D:D,MATCH(Tableau1[[#This Row],[Code SAP]],'global P range list'!A:A,0))</f>
        <v>COLLIER</v>
      </c>
      <c r="B159" s="31" t="str">
        <f>INDEX('global P range list'!C:C,MATCH(Tableau1[[#This Row],[Code SAP]],'global P range list'!A:A,0))</f>
        <v>SWARO</v>
      </c>
      <c r="C159" s="38">
        <v>100837471</v>
      </c>
      <c r="D159" s="31" t="s">
        <v>455</v>
      </c>
      <c r="E159" s="31" t="str">
        <f>IFERROR(INDEX(CA!G:G,MATCH(Tableau1[[#This Row],[Code SAP]],CA!C:C,0)),0)</f>
        <v>#</v>
      </c>
      <c r="F159" s="31">
        <f>IFERROR(INDEX(CA!H:H,MATCH(Tableau1[[#This Row],[Code SAP]],CA!C:C,0)),0)</f>
        <v>214.77</v>
      </c>
      <c r="G159" s="31">
        <f>IFERROR(INDEX(CA!I:I,MATCH(Tableau1[[#This Row],[Code SAP]],CA!C:C,0)),0)</f>
        <v>3</v>
      </c>
      <c r="H159" s="38">
        <f>IFERROR(Tableau1[[#This Row],[Ventes CA ]]*Tableau1[[#This Row],[Ventes PCE]],0)</f>
        <v>644.31000000000006</v>
      </c>
      <c r="I159" s="36">
        <f>Tableau1[[#This Row],[Valeur]]/$I$1</f>
        <v>6.8762079267690296E-4</v>
      </c>
      <c r="J159" s="32">
        <f ca="1">IF(ROW(Tableau1[[#This Row],[%]])-ROW(Tableau1[[#Headers],[Cumulé]])=1,Tableau1[[#This Row],[%]],Tableau1[[#This Row],[%]]+OFFSET(Tableau1[[#This Row],[Cumulé]],-1,0))</f>
        <v>0.97517954783044214</v>
      </c>
      <c r="K159" s="32">
        <f t="shared" si="2"/>
        <v>2.7777777777777779E-3</v>
      </c>
      <c r="L159" s="32">
        <f ca="1">IF(ROW(Tableau1[[#This Row],[Classement]])-ROW(Tableau1[[#Headers],[Cumulé2]])=1,Tableau1[[#This Row],[Classement]],Tableau1[[#This Row],[Classement]]+OFFSET(Tableau1[[#This Row],[Cumulé2]],-1,0))</f>
        <v>0.43055555555555453</v>
      </c>
      <c r="M159" t="s">
        <v>1731</v>
      </c>
    </row>
    <row r="160" spans="1:13" x14ac:dyDescent="0.25">
      <c r="A160" s="41" t="str">
        <f>INDEX('global P range list'!D:D,MATCH(Tableau1[[#This Row],[Code SAP]],'global P range list'!A:A,0))</f>
        <v>BRACELET</v>
      </c>
      <c r="B160" s="31" t="str">
        <f>INDEX('global P range list'!C:C,MATCH(Tableau1[[#This Row],[Code SAP]],'global P range list'!A:A,0))</f>
        <v>SWARO</v>
      </c>
      <c r="C160" s="38">
        <v>100349796</v>
      </c>
      <c r="D160" s="31" t="s">
        <v>182</v>
      </c>
      <c r="E160" s="31" t="str">
        <f>IFERROR(INDEX(CA!G:G,MATCH(Tableau1[[#This Row],[Code SAP]],CA!C:C,0)),0)</f>
        <v>A</v>
      </c>
      <c r="F160" s="31">
        <f>IFERROR(INDEX(CA!H:H,MATCH(Tableau1[[#This Row],[Code SAP]],CA!C:C,0)),0)</f>
        <v>313.83999999999997</v>
      </c>
      <c r="G160" s="31">
        <f>IFERROR(INDEX(CA!I:I,MATCH(Tableau1[[#This Row],[Code SAP]],CA!C:C,0)),0)</f>
        <v>2</v>
      </c>
      <c r="H160" s="38">
        <f>IFERROR(Tableau1[[#This Row],[Ventes CA ]]*Tableau1[[#This Row],[Ventes PCE]],0)</f>
        <v>627.67999999999995</v>
      </c>
      <c r="I160" s="36">
        <f>Tableau1[[#This Row],[Valeur]]/$I$1</f>
        <v>6.698729169925011E-4</v>
      </c>
      <c r="J160" s="32">
        <f ca="1">IF(ROW(Tableau1[[#This Row],[%]])-ROW(Tableau1[[#Headers],[Cumulé]])=1,Tableau1[[#This Row],[%]],Tableau1[[#This Row],[%]]+OFFSET(Tableau1[[#This Row],[Cumulé]],-1,0))</f>
        <v>0.97584942074743464</v>
      </c>
      <c r="K160" s="32">
        <f t="shared" si="2"/>
        <v>2.7777777777777779E-3</v>
      </c>
      <c r="L160" s="32">
        <f ca="1">IF(ROW(Tableau1[[#This Row],[Classement]])-ROW(Tableau1[[#Headers],[Cumulé2]])=1,Tableau1[[#This Row],[Classement]],Tableau1[[#This Row],[Classement]]+OFFSET(Tableau1[[#This Row],[Cumulé2]],-1,0))</f>
        <v>0.43333333333333229</v>
      </c>
      <c r="M160" t="s">
        <v>1731</v>
      </c>
    </row>
    <row r="161" spans="1:13" x14ac:dyDescent="0.25">
      <c r="A161" s="41" t="str">
        <f>INDEX('global P range list'!D:D,MATCH(Tableau1[[#This Row],[Code SAP]],'global P range list'!A:A,0))</f>
        <v>COLLIER</v>
      </c>
      <c r="B161" s="31" t="str">
        <f>INDEX('global P range list'!C:C,MATCH(Tableau1[[#This Row],[Code SAP]],'global P range list'!A:A,0))</f>
        <v>SWARO</v>
      </c>
      <c r="C161" s="38">
        <v>100837498</v>
      </c>
      <c r="D161" s="31" t="s">
        <v>498</v>
      </c>
      <c r="E161" s="31" t="str">
        <f>IFERROR(INDEX(CA!G:G,MATCH(Tableau1[[#This Row],[Code SAP]],CA!C:C,0)),0)</f>
        <v>B</v>
      </c>
      <c r="F161" s="31">
        <f>IFERROR(INDEX(CA!H:H,MATCH(Tableau1[[#This Row],[Code SAP]],CA!C:C,0)),0)</f>
        <v>313.83999999999997</v>
      </c>
      <c r="G161" s="31">
        <f>IFERROR(INDEX(CA!I:I,MATCH(Tableau1[[#This Row],[Code SAP]],CA!C:C,0)),0)</f>
        <v>2</v>
      </c>
      <c r="H161" s="38">
        <f>IFERROR(Tableau1[[#This Row],[Ventes CA ]]*Tableau1[[#This Row],[Ventes PCE]],0)</f>
        <v>627.67999999999995</v>
      </c>
      <c r="I161" s="36">
        <f>Tableau1[[#This Row],[Valeur]]/$I$1</f>
        <v>6.698729169925011E-4</v>
      </c>
      <c r="J161" s="32">
        <f ca="1">IF(ROW(Tableau1[[#This Row],[%]])-ROW(Tableau1[[#Headers],[Cumulé]])=1,Tableau1[[#This Row],[%]],Tableau1[[#This Row],[%]]+OFFSET(Tableau1[[#This Row],[Cumulé]],-1,0))</f>
        <v>0.97651929366442713</v>
      </c>
      <c r="K161" s="32">
        <f t="shared" si="2"/>
        <v>2.7777777777777779E-3</v>
      </c>
      <c r="L161" s="32">
        <f ca="1">IF(ROW(Tableau1[[#This Row],[Classement]])-ROW(Tableau1[[#Headers],[Cumulé2]])=1,Tableau1[[#This Row],[Classement]],Tableau1[[#This Row],[Classement]]+OFFSET(Tableau1[[#This Row],[Cumulé2]],-1,0))</f>
        <v>0.43611111111111006</v>
      </c>
      <c r="M161" t="s">
        <v>1731</v>
      </c>
    </row>
    <row r="162" spans="1:13" x14ac:dyDescent="0.25">
      <c r="A162" s="41" t="str">
        <f>INDEX('global P range list'!D:D,MATCH(Tableau1[[#This Row],[Code SAP]],'global P range list'!A:A,0))</f>
        <v>BAGUE</v>
      </c>
      <c r="B162" s="31" t="str">
        <f>INDEX('global P range list'!C:C,MATCH(Tableau1[[#This Row],[Code SAP]],'global P range list'!A:A,0))</f>
        <v>SWARO</v>
      </c>
      <c r="C162" s="38">
        <v>100837606</v>
      </c>
      <c r="D162" s="31" t="s">
        <v>67</v>
      </c>
      <c r="E162" s="31" t="str">
        <f>IFERROR(INDEX(CA!G:G,MATCH(Tableau1[[#This Row],[Code SAP]],CA!C:C,0)),0)</f>
        <v>C</v>
      </c>
      <c r="F162" s="31">
        <f>IFERROR(INDEX(CA!H:H,MATCH(Tableau1[[#This Row],[Code SAP]],CA!C:C,0)),0)</f>
        <v>276.7</v>
      </c>
      <c r="G162" s="31">
        <f>IFERROR(INDEX(CA!I:I,MATCH(Tableau1[[#This Row],[Code SAP]],CA!C:C,0)),0)</f>
        <v>2</v>
      </c>
      <c r="H162" s="38">
        <f>IFERROR(Tableau1[[#This Row],[Ventes CA ]]*Tableau1[[#This Row],[Ventes PCE]],0)</f>
        <v>553.4</v>
      </c>
      <c r="I162" s="36">
        <f>Tableau1[[#This Row],[Valeur]]/$I$1</f>
        <v>5.905997837491239E-4</v>
      </c>
      <c r="J162" s="32">
        <f ca="1">IF(ROW(Tableau1[[#This Row],[%]])-ROW(Tableau1[[#Headers],[Cumulé]])=1,Tableau1[[#This Row],[%]],Tableau1[[#This Row],[%]]+OFFSET(Tableau1[[#This Row],[Cumulé]],-1,0))</f>
        <v>0.97710989344817623</v>
      </c>
      <c r="K162" s="32">
        <f t="shared" si="2"/>
        <v>2.7777777777777779E-3</v>
      </c>
      <c r="L162" s="32">
        <f ca="1">IF(ROW(Tableau1[[#This Row],[Classement]])-ROW(Tableau1[[#Headers],[Cumulé2]])=1,Tableau1[[#This Row],[Classement]],Tableau1[[#This Row],[Classement]]+OFFSET(Tableau1[[#This Row],[Cumulé2]],-1,0))</f>
        <v>0.43888888888888783</v>
      </c>
      <c r="M162" t="s">
        <v>1731</v>
      </c>
    </row>
    <row r="163" spans="1:13" x14ac:dyDescent="0.25">
      <c r="A163" s="41" t="str">
        <f>INDEX('global P range list'!D:D,MATCH(Tableau1[[#This Row],[Code SAP]],'global P range list'!A:A,0))</f>
        <v>COLLIER</v>
      </c>
      <c r="B163" s="31" t="str">
        <f>INDEX('global P range list'!C:C,MATCH(Tableau1[[#This Row],[Code SAP]],'global P range list'!A:A,0))</f>
        <v>SWARO</v>
      </c>
      <c r="C163" s="38">
        <v>100779571</v>
      </c>
      <c r="D163" s="31" t="s">
        <v>487</v>
      </c>
      <c r="E163" s="31" t="str">
        <f>IFERROR(INDEX(CA!G:G,MATCH(Tableau1[[#This Row],[Code SAP]],CA!C:C,0)),0)</f>
        <v>B</v>
      </c>
      <c r="F163" s="31">
        <f>IFERROR(INDEX(CA!H:H,MATCH(Tableau1[[#This Row],[Code SAP]],CA!C:C,0)),0)</f>
        <v>276.7</v>
      </c>
      <c r="G163" s="31">
        <f>IFERROR(INDEX(CA!I:I,MATCH(Tableau1[[#This Row],[Code SAP]],CA!C:C,0)),0)</f>
        <v>2</v>
      </c>
      <c r="H163" s="38">
        <f>IFERROR(Tableau1[[#This Row],[Ventes CA ]]*Tableau1[[#This Row],[Ventes PCE]],0)</f>
        <v>553.4</v>
      </c>
      <c r="I163" s="36">
        <f>Tableau1[[#This Row],[Valeur]]/$I$1</f>
        <v>5.905997837491239E-4</v>
      </c>
      <c r="J163" s="32">
        <f ca="1">IF(ROW(Tableau1[[#This Row],[%]])-ROW(Tableau1[[#Headers],[Cumulé]])=1,Tableau1[[#This Row],[%]],Tableau1[[#This Row],[%]]+OFFSET(Tableau1[[#This Row],[Cumulé]],-1,0))</f>
        <v>0.97770049323192532</v>
      </c>
      <c r="K163" s="32">
        <f t="shared" si="2"/>
        <v>2.7777777777777779E-3</v>
      </c>
      <c r="L163" s="32">
        <f ca="1">IF(ROW(Tableau1[[#This Row],[Classement]])-ROW(Tableau1[[#Headers],[Cumulé2]])=1,Tableau1[[#This Row],[Classement]],Tableau1[[#This Row],[Classement]]+OFFSET(Tableau1[[#This Row],[Cumulé2]],-1,0))</f>
        <v>0.4416666666666656</v>
      </c>
      <c r="M163" t="s">
        <v>1731</v>
      </c>
    </row>
    <row r="164" spans="1:13" x14ac:dyDescent="0.25">
      <c r="A164" s="41" t="str">
        <f>INDEX('global P range list'!D:D,MATCH(Tableau1[[#This Row],[Code SAP]],'global P range list'!A:A,0))</f>
        <v>BAGUE</v>
      </c>
      <c r="B164" s="31" t="str">
        <f>INDEX('global P range list'!C:C,MATCH(Tableau1[[#This Row],[Code SAP]],'global P range list'!A:A,0))</f>
        <v>SWARO</v>
      </c>
      <c r="C164" s="38">
        <v>100837609</v>
      </c>
      <c r="D164" s="31" t="s">
        <v>69</v>
      </c>
      <c r="E164" s="31" t="str">
        <f>IFERROR(INDEX(CA!G:G,MATCH(Tableau1[[#This Row],[Code SAP]],CA!C:C,0)),0)</f>
        <v>C</v>
      </c>
      <c r="F164" s="31">
        <f>IFERROR(INDEX(CA!H:H,MATCH(Tableau1[[#This Row],[Code SAP]],CA!C:C,0)),0)</f>
        <v>276.7</v>
      </c>
      <c r="G164" s="31">
        <f>IFERROR(INDEX(CA!I:I,MATCH(Tableau1[[#This Row],[Code SAP]],CA!C:C,0)),0)</f>
        <v>2</v>
      </c>
      <c r="H164" s="38">
        <f>IFERROR(Tableau1[[#This Row],[Ventes CA ]]*Tableau1[[#This Row],[Ventes PCE]],0)</f>
        <v>553.4</v>
      </c>
      <c r="I164" s="36">
        <f>Tableau1[[#This Row],[Valeur]]/$I$1</f>
        <v>5.905997837491239E-4</v>
      </c>
      <c r="J164" s="32">
        <f ca="1">IF(ROW(Tableau1[[#This Row],[%]])-ROW(Tableau1[[#Headers],[Cumulé]])=1,Tableau1[[#This Row],[%]],Tableau1[[#This Row],[%]]+OFFSET(Tableau1[[#This Row],[Cumulé]],-1,0))</f>
        <v>0.97829109301567441</v>
      </c>
      <c r="K164" s="32">
        <f t="shared" si="2"/>
        <v>2.7777777777777779E-3</v>
      </c>
      <c r="L164" s="32">
        <f ca="1">IF(ROW(Tableau1[[#This Row],[Classement]])-ROW(Tableau1[[#Headers],[Cumulé2]])=1,Tableau1[[#This Row],[Classement]],Tableau1[[#This Row],[Classement]]+OFFSET(Tableau1[[#This Row],[Cumulé2]],-1,0))</f>
        <v>0.44444444444444337</v>
      </c>
      <c r="M164" t="s">
        <v>1731</v>
      </c>
    </row>
    <row r="165" spans="1:13" x14ac:dyDescent="0.25">
      <c r="A165" s="41" t="str">
        <f>INDEX('global P range list'!D:D,MATCH(Tableau1[[#This Row],[Code SAP]],'global P range list'!A:A,0))</f>
        <v>BRACELET</v>
      </c>
      <c r="B165" s="31" t="str">
        <f>INDEX('global P range list'!C:C,MATCH(Tableau1[[#This Row],[Code SAP]],'global P range list'!A:A,0))</f>
        <v>SWARO</v>
      </c>
      <c r="C165" s="38">
        <v>100837431</v>
      </c>
      <c r="D165" s="31" t="s">
        <v>168</v>
      </c>
      <c r="E165" s="31" t="str">
        <f>IFERROR(INDEX(CA!G:G,MATCH(Tableau1[[#This Row],[Code SAP]],CA!C:C,0)),0)</f>
        <v>#</v>
      </c>
      <c r="F165" s="31">
        <f>IFERROR(INDEX(CA!H:H,MATCH(Tableau1[[#This Row],[Code SAP]],CA!C:C,0)),0)</f>
        <v>276.7</v>
      </c>
      <c r="G165" s="31">
        <f>IFERROR(INDEX(CA!I:I,MATCH(Tableau1[[#This Row],[Code SAP]],CA!C:C,0)),0)</f>
        <v>2</v>
      </c>
      <c r="H165" s="38">
        <f>IFERROR(Tableau1[[#This Row],[Ventes CA ]]*Tableau1[[#This Row],[Ventes PCE]],0)</f>
        <v>553.4</v>
      </c>
      <c r="I165" s="36">
        <f>Tableau1[[#This Row],[Valeur]]/$I$1</f>
        <v>5.905997837491239E-4</v>
      </c>
      <c r="J165" s="32">
        <f ca="1">IF(ROW(Tableau1[[#This Row],[%]])-ROW(Tableau1[[#Headers],[Cumulé]])=1,Tableau1[[#This Row],[%]],Tableau1[[#This Row],[%]]+OFFSET(Tableau1[[#This Row],[Cumulé]],-1,0))</f>
        <v>0.9788816927994235</v>
      </c>
      <c r="K165" s="32">
        <f t="shared" si="2"/>
        <v>2.7777777777777779E-3</v>
      </c>
      <c r="L165" s="32">
        <f ca="1">IF(ROW(Tableau1[[#This Row],[Classement]])-ROW(Tableau1[[#Headers],[Cumulé2]])=1,Tableau1[[#This Row],[Classement]],Tableau1[[#This Row],[Classement]]+OFFSET(Tableau1[[#This Row],[Cumulé2]],-1,0))</f>
        <v>0.44722222222222113</v>
      </c>
      <c r="M165" t="s">
        <v>1731</v>
      </c>
    </row>
    <row r="166" spans="1:13" x14ac:dyDescent="0.25">
      <c r="A166" s="41" t="str">
        <f>INDEX('global P range list'!D:D,MATCH(Tableau1[[#This Row],[Code SAP]],'global P range list'!A:A,0))</f>
        <v>BOUCLE OREILLE</v>
      </c>
      <c r="B166" s="31" t="str">
        <f>INDEX('global P range list'!C:C,MATCH(Tableau1[[#This Row],[Code SAP]],'global P range list'!A:A,0))</f>
        <v>SWARO</v>
      </c>
      <c r="C166" s="38">
        <v>100726166</v>
      </c>
      <c r="D166" s="31" t="s">
        <v>81</v>
      </c>
      <c r="E166" s="31" t="str">
        <f>IFERROR(INDEX(CA!G:G,MATCH(Tableau1[[#This Row],[Code SAP]],CA!C:C,0)),0)</f>
        <v>#</v>
      </c>
      <c r="F166" s="31">
        <f>IFERROR(INDEX(CA!H:H,MATCH(Tableau1[[#This Row],[Code SAP]],CA!C:C,0)),0)</f>
        <v>276.7</v>
      </c>
      <c r="G166" s="31">
        <f>IFERROR(INDEX(CA!I:I,MATCH(Tableau1[[#This Row],[Code SAP]],CA!C:C,0)),0)</f>
        <v>2</v>
      </c>
      <c r="H166" s="38">
        <f>IFERROR(Tableau1[[#This Row],[Ventes CA ]]*Tableau1[[#This Row],[Ventes PCE]],0)</f>
        <v>553.4</v>
      </c>
      <c r="I166" s="36">
        <f>Tableau1[[#This Row],[Valeur]]/$I$1</f>
        <v>5.905997837491239E-4</v>
      </c>
      <c r="J166" s="32">
        <f ca="1">IF(ROW(Tableau1[[#This Row],[%]])-ROW(Tableau1[[#Headers],[Cumulé]])=1,Tableau1[[#This Row],[%]],Tableau1[[#This Row],[%]]+OFFSET(Tableau1[[#This Row],[Cumulé]],-1,0))</f>
        <v>0.97947229258317259</v>
      </c>
      <c r="K166" s="32">
        <f t="shared" si="2"/>
        <v>2.7777777777777779E-3</v>
      </c>
      <c r="L166" s="32">
        <f ca="1">IF(ROW(Tableau1[[#This Row],[Classement]])-ROW(Tableau1[[#Headers],[Cumulé2]])=1,Tableau1[[#This Row],[Classement]],Tableau1[[#This Row],[Classement]]+OFFSET(Tableau1[[#This Row],[Cumulé2]],-1,0))</f>
        <v>0.4499999999999989</v>
      </c>
      <c r="M166" t="s">
        <v>1731</v>
      </c>
    </row>
    <row r="167" spans="1:13" x14ac:dyDescent="0.25">
      <c r="A167" s="41" t="str">
        <f>INDEX('global P range list'!D:D,MATCH(Tableau1[[#This Row],[Code SAP]],'global P range list'!A:A,0))</f>
        <v>COLLIER</v>
      </c>
      <c r="B167" s="31" t="str">
        <f>INDEX('global P range list'!C:C,MATCH(Tableau1[[#This Row],[Code SAP]],'global P range list'!A:A,0))</f>
        <v>SWARO</v>
      </c>
      <c r="C167" s="38">
        <v>100837474</v>
      </c>
      <c r="D167" s="31" t="s">
        <v>457</v>
      </c>
      <c r="E167" s="31" t="str">
        <f>IFERROR(INDEX(CA!G:G,MATCH(Tableau1[[#This Row],[Code SAP]],CA!C:C,0)),0)</f>
        <v>#</v>
      </c>
      <c r="F167" s="31">
        <f>IFERROR(INDEX(CA!H:H,MATCH(Tableau1[[#This Row],[Code SAP]],CA!C:C,0)),0)</f>
        <v>276.7</v>
      </c>
      <c r="G167" s="31">
        <f>IFERROR(INDEX(CA!I:I,MATCH(Tableau1[[#This Row],[Code SAP]],CA!C:C,0)),0)</f>
        <v>2</v>
      </c>
      <c r="H167" s="38">
        <f>IFERROR(Tableau1[[#This Row],[Ventes CA ]]*Tableau1[[#This Row],[Ventes PCE]],0)</f>
        <v>553.4</v>
      </c>
      <c r="I167" s="36">
        <f>Tableau1[[#This Row],[Valeur]]/$I$1</f>
        <v>5.905997837491239E-4</v>
      </c>
      <c r="J167" s="32">
        <f ca="1">IF(ROW(Tableau1[[#This Row],[%]])-ROW(Tableau1[[#Headers],[Cumulé]])=1,Tableau1[[#This Row],[%]],Tableau1[[#This Row],[%]]+OFFSET(Tableau1[[#This Row],[Cumulé]],-1,0))</f>
        <v>0.98006289236692168</v>
      </c>
      <c r="K167" s="32">
        <f t="shared" si="2"/>
        <v>2.7777777777777779E-3</v>
      </c>
      <c r="L167" s="32">
        <f ca="1">IF(ROW(Tableau1[[#This Row],[Classement]])-ROW(Tableau1[[#Headers],[Cumulé2]])=1,Tableau1[[#This Row],[Classement]],Tableau1[[#This Row],[Classement]]+OFFSET(Tableau1[[#This Row],[Cumulé2]],-1,0))</f>
        <v>0.45277777777777667</v>
      </c>
      <c r="M167" t="s">
        <v>1731</v>
      </c>
    </row>
    <row r="168" spans="1:13" x14ac:dyDescent="0.25">
      <c r="A168" s="41" t="str">
        <f>INDEX('global P range list'!D:D,MATCH(Tableau1[[#This Row],[Code SAP]],'global P range list'!A:A,0))</f>
        <v>BOUCLE OREILLE</v>
      </c>
      <c r="B168" s="31" t="str">
        <f>INDEX('global P range list'!C:C,MATCH(Tableau1[[#This Row],[Code SAP]],'global P range list'!A:A,0))</f>
        <v>SWARO</v>
      </c>
      <c r="C168" s="38">
        <v>100837378</v>
      </c>
      <c r="D168" s="31" t="s">
        <v>85</v>
      </c>
      <c r="E168" s="31" t="str">
        <f>IFERROR(INDEX(CA!G:G,MATCH(Tableau1[[#This Row],[Code SAP]],CA!C:C,0)),0)</f>
        <v>#</v>
      </c>
      <c r="F168" s="31">
        <f>IFERROR(INDEX(CA!H:H,MATCH(Tableau1[[#This Row],[Code SAP]],CA!C:C,0)),0)</f>
        <v>164.34</v>
      </c>
      <c r="G168" s="31">
        <f>IFERROR(INDEX(CA!I:I,MATCH(Tableau1[[#This Row],[Code SAP]],CA!C:C,0)),0)</f>
        <v>3</v>
      </c>
      <c r="H168" s="38">
        <f>IFERROR(Tableau1[[#This Row],[Ventes CA ]]*Tableau1[[#This Row],[Ventes PCE]],0)</f>
        <v>493.02</v>
      </c>
      <c r="I168" s="36">
        <f>Tableau1[[#This Row],[Valeur]]/$I$1</f>
        <v>5.261610144271649E-4</v>
      </c>
      <c r="J168" s="32">
        <f ca="1">IF(ROW(Tableau1[[#This Row],[%]])-ROW(Tableau1[[#Headers],[Cumulé]])=1,Tableau1[[#This Row],[%]],Tableau1[[#This Row],[%]]+OFFSET(Tableau1[[#This Row],[Cumulé]],-1,0))</f>
        <v>0.98058905338134883</v>
      </c>
      <c r="K168" s="32">
        <f t="shared" si="2"/>
        <v>2.7777777777777779E-3</v>
      </c>
      <c r="L168" s="32">
        <f ca="1">IF(ROW(Tableau1[[#This Row],[Classement]])-ROW(Tableau1[[#Headers],[Cumulé2]])=1,Tableau1[[#This Row],[Classement]],Tableau1[[#This Row],[Classement]]+OFFSET(Tableau1[[#This Row],[Cumulé2]],-1,0))</f>
        <v>0.45555555555555444</v>
      </c>
      <c r="M168" t="s">
        <v>1731</v>
      </c>
    </row>
    <row r="169" spans="1:13" x14ac:dyDescent="0.25">
      <c r="A169" s="41" t="str">
        <f>INDEX('global P range list'!D:D,MATCH(Tableau1[[#This Row],[Code SAP]],'global P range list'!A:A,0))</f>
        <v>BOUCLE OREILLE</v>
      </c>
      <c r="B169" s="31" t="str">
        <f>INDEX('global P range list'!C:C,MATCH(Tableau1[[#This Row],[Code SAP]],'global P range list'!A:A,0))</f>
        <v>SWARO</v>
      </c>
      <c r="C169" s="38">
        <v>100389789</v>
      </c>
      <c r="D169" s="31" t="s">
        <v>98</v>
      </c>
      <c r="E169" s="31" t="str">
        <f>IFERROR(INDEX(CA!G:G,MATCH(Tableau1[[#This Row],[Code SAP]],CA!C:C,0)),0)</f>
        <v>A</v>
      </c>
      <c r="F169" s="31">
        <f>IFERROR(INDEX(CA!H:H,MATCH(Tableau1[[#This Row],[Code SAP]],CA!C:C,0)),0)</f>
        <v>164.34</v>
      </c>
      <c r="G169" s="31">
        <f>IFERROR(INDEX(CA!I:I,MATCH(Tableau1[[#This Row],[Code SAP]],CA!C:C,0)),0)</f>
        <v>3</v>
      </c>
      <c r="H169" s="38">
        <f>IFERROR(Tableau1[[#This Row],[Ventes CA ]]*Tableau1[[#This Row],[Ventes PCE]],0)</f>
        <v>493.02</v>
      </c>
      <c r="I169" s="36">
        <f>Tableau1[[#This Row],[Valeur]]/$I$1</f>
        <v>5.261610144271649E-4</v>
      </c>
      <c r="J169" s="32">
        <f ca="1">IF(ROW(Tableau1[[#This Row],[%]])-ROW(Tableau1[[#Headers],[Cumulé]])=1,Tableau1[[#This Row],[%]],Tableau1[[#This Row],[%]]+OFFSET(Tableau1[[#This Row],[Cumulé]],-1,0))</f>
        <v>0.98111521439577598</v>
      </c>
      <c r="K169" s="32">
        <f t="shared" si="2"/>
        <v>2.7777777777777779E-3</v>
      </c>
      <c r="L169" s="32">
        <f ca="1">IF(ROW(Tableau1[[#This Row],[Classement]])-ROW(Tableau1[[#Headers],[Cumulé2]])=1,Tableau1[[#This Row],[Classement]],Tableau1[[#This Row],[Classement]]+OFFSET(Tableau1[[#This Row],[Cumulé2]],-1,0))</f>
        <v>0.4583333333333322</v>
      </c>
      <c r="M169" t="s">
        <v>1731</v>
      </c>
    </row>
    <row r="170" spans="1:13" x14ac:dyDescent="0.25">
      <c r="A170" s="41" t="str">
        <f>INDEX('global P range list'!D:D,MATCH(Tableau1[[#This Row],[Code SAP]],'global P range list'!A:A,0))</f>
        <v>COLLIER</v>
      </c>
      <c r="B170" s="31" t="str">
        <f>INDEX('global P range list'!C:C,MATCH(Tableau1[[#This Row],[Code SAP]],'global P range list'!A:A,0))</f>
        <v>SWARO</v>
      </c>
      <c r="C170" s="38">
        <v>100837669</v>
      </c>
      <c r="D170" s="31" t="s">
        <v>507</v>
      </c>
      <c r="E170" s="31" t="str">
        <f>IFERROR(INDEX(CA!G:G,MATCH(Tableau1[[#This Row],[Code SAP]],CA!C:C,0)),0)</f>
        <v>C</v>
      </c>
      <c r="F170" s="31">
        <f>IFERROR(INDEX(CA!H:H,MATCH(Tableau1[[#This Row],[Code SAP]],CA!C:C,0)),0)</f>
        <v>239.56</v>
      </c>
      <c r="G170" s="31">
        <f>IFERROR(INDEX(CA!I:I,MATCH(Tableau1[[#This Row],[Code SAP]],CA!C:C,0)),0)</f>
        <v>2</v>
      </c>
      <c r="H170" s="38">
        <f>IFERROR(Tableau1[[#This Row],[Ventes CA ]]*Tableau1[[#This Row],[Ventes PCE]],0)</f>
        <v>479.12</v>
      </c>
      <c r="I170" s="36">
        <f>Tableau1[[#This Row],[Valeur]]/$I$1</f>
        <v>5.1132665050574681E-4</v>
      </c>
      <c r="J170" s="32">
        <f ca="1">IF(ROW(Tableau1[[#This Row],[%]])-ROW(Tableau1[[#Headers],[Cumulé]])=1,Tableau1[[#This Row],[%]],Tableau1[[#This Row],[%]]+OFFSET(Tableau1[[#This Row],[Cumulé]],-1,0))</f>
        <v>0.98162654104628178</v>
      </c>
      <c r="K170" s="32">
        <f t="shared" si="2"/>
        <v>2.7777777777777779E-3</v>
      </c>
      <c r="L170" s="32">
        <f ca="1">IF(ROW(Tableau1[[#This Row],[Classement]])-ROW(Tableau1[[#Headers],[Cumulé2]])=1,Tableau1[[#This Row],[Classement]],Tableau1[[#This Row],[Classement]]+OFFSET(Tableau1[[#This Row],[Cumulé2]],-1,0))</f>
        <v>0.46111111111110997</v>
      </c>
      <c r="M170" t="s">
        <v>1731</v>
      </c>
    </row>
    <row r="171" spans="1:13" x14ac:dyDescent="0.25">
      <c r="A171" s="41" t="str">
        <f>INDEX('global P range list'!D:D,MATCH(Tableau1[[#This Row],[Code SAP]],'global P range list'!A:A,0))</f>
        <v>COLLIER</v>
      </c>
      <c r="B171" s="31" t="str">
        <f>INDEX('global P range list'!C:C,MATCH(Tableau1[[#This Row],[Code SAP]],'global P range list'!A:A,0))</f>
        <v>SWARO</v>
      </c>
      <c r="C171" s="38">
        <v>100837558</v>
      </c>
      <c r="D171" s="31" t="s">
        <v>500</v>
      </c>
      <c r="E171" s="31" t="str">
        <f>IFERROR(INDEX(CA!G:G,MATCH(Tableau1[[#This Row],[Code SAP]],CA!C:C,0)),0)</f>
        <v>A</v>
      </c>
      <c r="F171" s="31">
        <f>IFERROR(INDEX(CA!H:H,MATCH(Tableau1[[#This Row],[Code SAP]],CA!C:C,0)),0)</f>
        <v>239.56</v>
      </c>
      <c r="G171" s="31">
        <f>IFERROR(INDEX(CA!I:I,MATCH(Tableau1[[#This Row],[Code SAP]],CA!C:C,0)),0)</f>
        <v>2</v>
      </c>
      <c r="H171" s="38">
        <f>IFERROR(Tableau1[[#This Row],[Ventes CA ]]*Tableau1[[#This Row],[Ventes PCE]],0)</f>
        <v>479.12</v>
      </c>
      <c r="I171" s="36">
        <f>Tableau1[[#This Row],[Valeur]]/$I$1</f>
        <v>5.1132665050574681E-4</v>
      </c>
      <c r="J171" s="32">
        <f ca="1">IF(ROW(Tableau1[[#This Row],[%]])-ROW(Tableau1[[#Headers],[Cumulé]])=1,Tableau1[[#This Row],[%]],Tableau1[[#This Row],[%]]+OFFSET(Tableau1[[#This Row],[Cumulé]],-1,0))</f>
        <v>0.98213786769678757</v>
      </c>
      <c r="K171" s="32">
        <f t="shared" si="2"/>
        <v>2.7777777777777779E-3</v>
      </c>
      <c r="L171" s="32">
        <f ca="1">IF(ROW(Tableau1[[#This Row],[Classement]])-ROW(Tableau1[[#Headers],[Cumulé2]])=1,Tableau1[[#This Row],[Classement]],Tableau1[[#This Row],[Classement]]+OFFSET(Tableau1[[#This Row],[Cumulé2]],-1,0))</f>
        <v>0.46388888888888774</v>
      </c>
      <c r="M171" t="s">
        <v>1731</v>
      </c>
    </row>
    <row r="172" spans="1:13" x14ac:dyDescent="0.25">
      <c r="A172" s="41" t="str">
        <f>INDEX('global P range list'!D:D,MATCH(Tableau1[[#This Row],[Code SAP]],'global P range list'!A:A,0))</f>
        <v>BRACELET</v>
      </c>
      <c r="B172" s="31" t="str">
        <f>INDEX('global P range list'!C:C,MATCH(Tableau1[[#This Row],[Code SAP]],'global P range list'!A:A,0))</f>
        <v>SWARO</v>
      </c>
      <c r="C172" s="38">
        <v>100779596</v>
      </c>
      <c r="D172" s="31" t="s">
        <v>165</v>
      </c>
      <c r="E172" s="31" t="str">
        <f>IFERROR(INDEX(CA!G:G,MATCH(Tableau1[[#This Row],[Code SAP]],CA!C:C,0)),0)</f>
        <v>#</v>
      </c>
      <c r="F172" s="31">
        <f>IFERROR(INDEX(CA!H:H,MATCH(Tableau1[[#This Row],[Code SAP]],CA!C:C,0)),0)</f>
        <v>239.56</v>
      </c>
      <c r="G172" s="31">
        <f>IFERROR(INDEX(CA!I:I,MATCH(Tableau1[[#This Row],[Code SAP]],CA!C:C,0)),0)</f>
        <v>2</v>
      </c>
      <c r="H172" s="38">
        <f>IFERROR(Tableau1[[#This Row],[Ventes CA ]]*Tableau1[[#This Row],[Ventes PCE]],0)</f>
        <v>479.12</v>
      </c>
      <c r="I172" s="36">
        <f>Tableau1[[#This Row],[Valeur]]/$I$1</f>
        <v>5.1132665050574681E-4</v>
      </c>
      <c r="J172" s="32">
        <f ca="1">IF(ROW(Tableau1[[#This Row],[%]])-ROW(Tableau1[[#Headers],[Cumulé]])=1,Tableau1[[#This Row],[%]],Tableau1[[#This Row],[%]]+OFFSET(Tableau1[[#This Row],[Cumulé]],-1,0))</f>
        <v>0.98264919434729336</v>
      </c>
      <c r="K172" s="32">
        <f t="shared" si="2"/>
        <v>2.7777777777777779E-3</v>
      </c>
      <c r="L172" s="32">
        <f ca="1">IF(ROW(Tableau1[[#This Row],[Classement]])-ROW(Tableau1[[#Headers],[Cumulé2]])=1,Tableau1[[#This Row],[Classement]],Tableau1[[#This Row],[Classement]]+OFFSET(Tableau1[[#This Row],[Cumulé2]],-1,0))</f>
        <v>0.46666666666666551</v>
      </c>
      <c r="M172" t="s">
        <v>1731</v>
      </c>
    </row>
    <row r="173" spans="1:13" x14ac:dyDescent="0.25">
      <c r="A173" s="41" t="str">
        <f>INDEX('global P range list'!D:D,MATCH(Tableau1[[#This Row],[Code SAP]],'global P range list'!A:A,0))</f>
        <v>COLLIER</v>
      </c>
      <c r="B173" s="31" t="str">
        <f>INDEX('global P range list'!C:C,MATCH(Tableau1[[#This Row],[Code SAP]],'global P range list'!A:A,0))</f>
        <v>SWARO</v>
      </c>
      <c r="C173" s="38">
        <v>100555906</v>
      </c>
      <c r="D173" s="31" t="s">
        <v>470</v>
      </c>
      <c r="E173" s="31" t="str">
        <f>IFERROR(INDEX(CA!G:G,MATCH(Tableau1[[#This Row],[Code SAP]],CA!C:C,0)),0)</f>
        <v>A</v>
      </c>
      <c r="F173" s="31">
        <f>IFERROR(INDEX(CA!H:H,MATCH(Tableau1[[#This Row],[Code SAP]],CA!C:C,0)),0)</f>
        <v>239.56</v>
      </c>
      <c r="G173" s="31">
        <f>IFERROR(INDEX(CA!I:I,MATCH(Tableau1[[#This Row],[Code SAP]],CA!C:C,0)),0)</f>
        <v>2</v>
      </c>
      <c r="H173" s="38">
        <f>IFERROR(Tableau1[[#This Row],[Ventes CA ]]*Tableau1[[#This Row],[Ventes PCE]],0)</f>
        <v>479.12</v>
      </c>
      <c r="I173" s="36">
        <f>Tableau1[[#This Row],[Valeur]]/$I$1</f>
        <v>5.1132665050574681E-4</v>
      </c>
      <c r="J173" s="32">
        <f ca="1">IF(ROW(Tableau1[[#This Row],[%]])-ROW(Tableau1[[#Headers],[Cumulé]])=1,Tableau1[[#This Row],[%]],Tableau1[[#This Row],[%]]+OFFSET(Tableau1[[#This Row],[Cumulé]],-1,0))</f>
        <v>0.98316052099779916</v>
      </c>
      <c r="K173" s="32">
        <f t="shared" si="2"/>
        <v>2.7777777777777779E-3</v>
      </c>
      <c r="L173" s="32">
        <f ca="1">IF(ROW(Tableau1[[#This Row],[Classement]])-ROW(Tableau1[[#Headers],[Cumulé2]])=1,Tableau1[[#This Row],[Classement]],Tableau1[[#This Row],[Classement]]+OFFSET(Tableau1[[#This Row],[Cumulé2]],-1,0))</f>
        <v>0.46944444444444328</v>
      </c>
      <c r="M173" t="s">
        <v>1731</v>
      </c>
    </row>
    <row r="174" spans="1:13" x14ac:dyDescent="0.25">
      <c r="A174" s="41" t="str">
        <f>INDEX('global P range list'!D:D,MATCH(Tableau1[[#This Row],[Code SAP]],'global P range list'!A:A,0))</f>
        <v>BAGUE</v>
      </c>
      <c r="B174" s="31" t="str">
        <f>INDEX('global P range list'!C:C,MATCH(Tableau1[[#This Row],[Code SAP]],'global P range list'!A:A,0))</f>
        <v>SWARO</v>
      </c>
      <c r="C174" s="38">
        <v>100837509</v>
      </c>
      <c r="D174" s="31" t="s">
        <v>66</v>
      </c>
      <c r="E174" s="31" t="str">
        <f>IFERROR(INDEX(CA!G:G,MATCH(Tableau1[[#This Row],[Code SAP]],CA!C:C,0)),0)</f>
        <v>C</v>
      </c>
      <c r="F174" s="31">
        <f>IFERROR(INDEX(CA!H:H,MATCH(Tableau1[[#This Row],[Code SAP]],CA!C:C,0)),0)</f>
        <v>239.56</v>
      </c>
      <c r="G174" s="31">
        <f>IFERROR(INDEX(CA!I:I,MATCH(Tableau1[[#This Row],[Code SAP]],CA!C:C,0)),0)</f>
        <v>2</v>
      </c>
      <c r="H174" s="38">
        <f>IFERROR(Tableau1[[#This Row],[Ventes CA ]]*Tableau1[[#This Row],[Ventes PCE]],0)</f>
        <v>479.12</v>
      </c>
      <c r="I174" s="36">
        <f>Tableau1[[#This Row],[Valeur]]/$I$1</f>
        <v>5.1132665050574681E-4</v>
      </c>
      <c r="J174" s="32">
        <f ca="1">IF(ROW(Tableau1[[#This Row],[%]])-ROW(Tableau1[[#Headers],[Cumulé]])=1,Tableau1[[#This Row],[%]],Tableau1[[#This Row],[%]]+OFFSET(Tableau1[[#This Row],[Cumulé]],-1,0))</f>
        <v>0.98367184764830495</v>
      </c>
      <c r="K174" s="32">
        <f t="shared" si="2"/>
        <v>2.7777777777777779E-3</v>
      </c>
      <c r="L174" s="32">
        <f ca="1">IF(ROW(Tableau1[[#This Row],[Classement]])-ROW(Tableau1[[#Headers],[Cumulé2]])=1,Tableau1[[#This Row],[Classement]],Tableau1[[#This Row],[Classement]]+OFFSET(Tableau1[[#This Row],[Cumulé2]],-1,0))</f>
        <v>0.47222222222222104</v>
      </c>
      <c r="M174" t="s">
        <v>1731</v>
      </c>
    </row>
    <row r="175" spans="1:13" x14ac:dyDescent="0.25">
      <c r="A175" s="41" t="str">
        <f>INDEX('global P range list'!D:D,MATCH(Tableau1[[#This Row],[Code SAP]],'global P range list'!A:A,0))</f>
        <v>BOUCLE OREILLE</v>
      </c>
      <c r="B175" s="31" t="str">
        <f>INDEX('global P range list'!C:C,MATCH(Tableau1[[#This Row],[Code SAP]],'global P range list'!A:A,0))</f>
        <v>SWARO</v>
      </c>
      <c r="C175" s="38">
        <v>100837376</v>
      </c>
      <c r="D175" s="31" t="s">
        <v>139</v>
      </c>
      <c r="E175" s="31" t="str">
        <f>IFERROR(INDEX(CA!G:G,MATCH(Tableau1[[#This Row],[Code SAP]],CA!C:C,0)),0)</f>
        <v>A</v>
      </c>
      <c r="F175" s="31">
        <f>IFERROR(INDEX(CA!H:H,MATCH(Tableau1[[#This Row],[Code SAP]],CA!C:C,0)),0)</f>
        <v>158.86000000000001</v>
      </c>
      <c r="G175" s="31">
        <f>IFERROR(INDEX(CA!I:I,MATCH(Tableau1[[#This Row],[Code SAP]],CA!C:C,0)),0)</f>
        <v>3</v>
      </c>
      <c r="H175" s="38">
        <f>IFERROR(Tableau1[[#This Row],[Ventes CA ]]*Tableau1[[#This Row],[Ventes PCE]],0)</f>
        <v>476.58000000000004</v>
      </c>
      <c r="I175" s="36">
        <f>Tableau1[[#This Row],[Valeur]]/$I$1</f>
        <v>5.0861591062370353E-4</v>
      </c>
      <c r="J175" s="32">
        <f ca="1">IF(ROW(Tableau1[[#This Row],[%]])-ROW(Tableau1[[#Headers],[Cumulé]])=1,Tableau1[[#This Row],[%]],Tableau1[[#This Row],[%]]+OFFSET(Tableau1[[#This Row],[Cumulé]],-1,0))</f>
        <v>0.98418046355892863</v>
      </c>
      <c r="K175" s="32">
        <f t="shared" si="2"/>
        <v>2.7777777777777779E-3</v>
      </c>
      <c r="L175" s="32">
        <f ca="1">IF(ROW(Tableau1[[#This Row],[Classement]])-ROW(Tableau1[[#Headers],[Cumulé2]])=1,Tableau1[[#This Row],[Classement]],Tableau1[[#This Row],[Classement]]+OFFSET(Tableau1[[#This Row],[Cumulé2]],-1,0))</f>
        <v>0.47499999999999881</v>
      </c>
      <c r="M175" t="s">
        <v>1731</v>
      </c>
    </row>
    <row r="176" spans="1:13" x14ac:dyDescent="0.25">
      <c r="A176" s="41" t="str">
        <f>INDEX('global P range list'!D:D,MATCH(Tableau1[[#This Row],[Code SAP]],'global P range list'!A:A,0))</f>
        <v>BAGUE</v>
      </c>
      <c r="B176" s="31" t="str">
        <f>INDEX('global P range list'!C:C,MATCH(Tableau1[[#This Row],[Code SAP]],'global P range list'!A:A,0))</f>
        <v>SWARO</v>
      </c>
      <c r="C176" s="38">
        <v>100837508</v>
      </c>
      <c r="D176" s="31" t="s">
        <v>65</v>
      </c>
      <c r="E176" s="31" t="str">
        <f>IFERROR(INDEX(CA!G:G,MATCH(Tableau1[[#This Row],[Code SAP]],CA!C:C,0)),0)</f>
        <v>C</v>
      </c>
      <c r="F176" s="31">
        <f>IFERROR(INDEX(CA!H:H,MATCH(Tableau1[[#This Row],[Code SAP]],CA!C:C,0)),0)</f>
        <v>227.49</v>
      </c>
      <c r="G176" s="31">
        <f>IFERROR(INDEX(CA!I:I,MATCH(Tableau1[[#This Row],[Code SAP]],CA!C:C,0)),0)</f>
        <v>2</v>
      </c>
      <c r="H176" s="38">
        <f>IFERROR(Tableau1[[#This Row],[Ventes CA ]]*Tableau1[[#This Row],[Ventes PCE]],0)</f>
        <v>454.98</v>
      </c>
      <c r="I176" s="36">
        <f>Tableau1[[#This Row],[Valeur]]/$I$1</f>
        <v>4.8556394942207519E-4</v>
      </c>
      <c r="J176" s="32">
        <f ca="1">IF(ROW(Tableau1[[#This Row],[%]])-ROW(Tableau1[[#Headers],[Cumulé]])=1,Tableau1[[#This Row],[%]],Tableau1[[#This Row],[%]]+OFFSET(Tableau1[[#This Row],[Cumulé]],-1,0))</f>
        <v>0.98466602750835075</v>
      </c>
      <c r="K176" s="32">
        <f t="shared" si="2"/>
        <v>2.7777777777777779E-3</v>
      </c>
      <c r="L176" s="32">
        <f ca="1">IF(ROW(Tableau1[[#This Row],[Classement]])-ROW(Tableau1[[#Headers],[Cumulé2]])=1,Tableau1[[#This Row],[Classement]],Tableau1[[#This Row],[Classement]]+OFFSET(Tableau1[[#This Row],[Cumulé2]],-1,0))</f>
        <v>0.47777777777777658</v>
      </c>
      <c r="M176" t="s">
        <v>1731</v>
      </c>
    </row>
    <row r="177" spans="1:13" x14ac:dyDescent="0.25">
      <c r="A177" s="41" t="str">
        <f>INDEX('global P range list'!D:D,MATCH(Tableau1[[#This Row],[Code SAP]],'global P range list'!A:A,0))</f>
        <v>COLLIER</v>
      </c>
      <c r="B177" s="31" t="str">
        <f>INDEX('global P range list'!C:C,MATCH(Tableau1[[#This Row],[Code SAP]],'global P range list'!A:A,0))</f>
        <v>SWARO</v>
      </c>
      <c r="C177" s="38">
        <v>100555910</v>
      </c>
      <c r="D177" s="31" t="s">
        <v>472</v>
      </c>
      <c r="E177" s="31" t="str">
        <f>IFERROR(INDEX(CA!G:G,MATCH(Tableau1[[#This Row],[Code SAP]],CA!C:C,0)),0)</f>
        <v>A</v>
      </c>
      <c r="F177" s="31">
        <f>IFERROR(INDEX(CA!H:H,MATCH(Tableau1[[#This Row],[Code SAP]],CA!C:C,0)),0)</f>
        <v>227.49</v>
      </c>
      <c r="G177" s="31">
        <f>IFERROR(INDEX(CA!I:I,MATCH(Tableau1[[#This Row],[Code SAP]],CA!C:C,0)),0)</f>
        <v>2</v>
      </c>
      <c r="H177" s="38">
        <f>IFERROR(Tableau1[[#This Row],[Ventes CA ]]*Tableau1[[#This Row],[Ventes PCE]],0)</f>
        <v>454.98</v>
      </c>
      <c r="I177" s="36">
        <f>Tableau1[[#This Row],[Valeur]]/$I$1</f>
        <v>4.8556394942207519E-4</v>
      </c>
      <c r="J177" s="32">
        <f ca="1">IF(ROW(Tableau1[[#This Row],[%]])-ROW(Tableau1[[#Headers],[Cumulé]])=1,Tableau1[[#This Row],[%]],Tableau1[[#This Row],[%]]+OFFSET(Tableau1[[#This Row],[Cumulé]],-1,0))</f>
        <v>0.98515159145777287</v>
      </c>
      <c r="K177" s="32">
        <f t="shared" si="2"/>
        <v>2.7777777777777779E-3</v>
      </c>
      <c r="L177" s="32">
        <f ca="1">IF(ROW(Tableau1[[#This Row],[Classement]])-ROW(Tableau1[[#Headers],[Cumulé2]])=1,Tableau1[[#This Row],[Classement]],Tableau1[[#This Row],[Classement]]+OFFSET(Tableau1[[#This Row],[Cumulé2]],-1,0))</f>
        <v>0.48055555555555435</v>
      </c>
      <c r="M177" t="s">
        <v>1731</v>
      </c>
    </row>
    <row r="178" spans="1:13" x14ac:dyDescent="0.25">
      <c r="A178" s="41" t="str">
        <f>INDEX('global P range list'!D:D,MATCH(Tableau1[[#This Row],[Code SAP]],'global P range list'!A:A,0))</f>
        <v>BRACELET</v>
      </c>
      <c r="B178" s="31" t="str">
        <f>INDEX('global P range list'!C:C,MATCH(Tableau1[[#This Row],[Code SAP]],'global P range list'!A:A,0))</f>
        <v>SWARO</v>
      </c>
      <c r="C178" s="38">
        <v>100393950</v>
      </c>
      <c r="D178" s="31" t="s">
        <v>183</v>
      </c>
      <c r="E178" s="31" t="str">
        <f>IFERROR(INDEX(CA!G:G,MATCH(Tableau1[[#This Row],[Code SAP]],CA!C:C,0)),0)</f>
        <v>C</v>
      </c>
      <c r="F178" s="31">
        <f>IFERROR(INDEX(CA!H:H,MATCH(Tableau1[[#This Row],[Code SAP]],CA!C:C,0)),0)</f>
        <v>221.36</v>
      </c>
      <c r="G178" s="31">
        <f>IFERROR(INDEX(CA!I:I,MATCH(Tableau1[[#This Row],[Code SAP]],CA!C:C,0)),0)</f>
        <v>2</v>
      </c>
      <c r="H178" s="38">
        <f>IFERROR(Tableau1[[#This Row],[Ventes CA ]]*Tableau1[[#This Row],[Ventes PCE]],0)</f>
        <v>442.72</v>
      </c>
      <c r="I178" s="36">
        <f>Tableau1[[#This Row],[Valeur]]/$I$1</f>
        <v>4.7247982699929922E-4</v>
      </c>
      <c r="J178" s="32">
        <f ca="1">IF(ROW(Tableau1[[#This Row],[%]])-ROW(Tableau1[[#Headers],[Cumulé]])=1,Tableau1[[#This Row],[%]],Tableau1[[#This Row],[%]]+OFFSET(Tableau1[[#This Row],[Cumulé]],-1,0))</f>
        <v>0.98562407128477214</v>
      </c>
      <c r="K178" s="32">
        <f t="shared" si="2"/>
        <v>2.7777777777777779E-3</v>
      </c>
      <c r="L178" s="32">
        <f ca="1">IF(ROW(Tableau1[[#This Row],[Classement]])-ROW(Tableau1[[#Headers],[Cumulé2]])=1,Tableau1[[#This Row],[Classement]],Tableau1[[#This Row],[Classement]]+OFFSET(Tableau1[[#This Row],[Cumulé2]],-1,0))</f>
        <v>0.48333333333333212</v>
      </c>
      <c r="M178" t="s">
        <v>1731</v>
      </c>
    </row>
    <row r="179" spans="1:13" x14ac:dyDescent="0.25">
      <c r="A179" s="41" t="str">
        <f>INDEX('global P range list'!D:D,MATCH(Tableau1[[#This Row],[Code SAP]],'global P range list'!A:A,0))</f>
        <v>STYLO</v>
      </c>
      <c r="B179" s="31" t="str">
        <f>INDEX('global P range list'!C:C,MATCH(Tableau1[[#This Row],[Code SAP]],'global P range list'!A:A,0))</f>
        <v>SWARO</v>
      </c>
      <c r="C179" s="38">
        <v>100726364</v>
      </c>
      <c r="D179" s="31" t="s">
        <v>1165</v>
      </c>
      <c r="E179" s="31" t="str">
        <f>IFERROR(INDEX(CA!G:G,MATCH(Tableau1[[#This Row],[Code SAP]],CA!C:C,0)),0)</f>
        <v>B</v>
      </c>
      <c r="F179" s="31">
        <f>IFERROR(INDEX(CA!H:H,MATCH(Tableau1[[#This Row],[Code SAP]],CA!C:C,0)),0)</f>
        <v>220.98</v>
      </c>
      <c r="G179" s="31">
        <f>IFERROR(INDEX(CA!I:I,MATCH(Tableau1[[#This Row],[Code SAP]],CA!C:C,0)),0)</f>
        <v>2</v>
      </c>
      <c r="H179" s="38">
        <f>IFERROR(Tableau1[[#This Row],[Ventes CA ]]*Tableau1[[#This Row],[Ventes PCE]],0)</f>
        <v>441.96</v>
      </c>
      <c r="I179" s="36">
        <f>Tableau1[[#This Row],[Valeur]]/$I$1</f>
        <v>4.7166873947553816E-4</v>
      </c>
      <c r="J179" s="32">
        <f ca="1">IF(ROW(Tableau1[[#This Row],[%]])-ROW(Tableau1[[#Headers],[Cumulé]])=1,Tableau1[[#This Row],[%]],Tableau1[[#This Row],[%]]+OFFSET(Tableau1[[#This Row],[Cumulé]],-1,0))</f>
        <v>0.98609574002424771</v>
      </c>
      <c r="K179" s="32">
        <f t="shared" si="2"/>
        <v>2.7777777777777779E-3</v>
      </c>
      <c r="L179" s="32">
        <f ca="1">IF(ROW(Tableau1[[#This Row],[Classement]])-ROW(Tableau1[[#Headers],[Cumulé2]])=1,Tableau1[[#This Row],[Classement]],Tableau1[[#This Row],[Classement]]+OFFSET(Tableau1[[#This Row],[Cumulé2]],-1,0))</f>
        <v>0.48611111111110988</v>
      </c>
      <c r="M179" t="s">
        <v>1731</v>
      </c>
    </row>
    <row r="180" spans="1:13" x14ac:dyDescent="0.25">
      <c r="A180" s="41" t="str">
        <f>INDEX('global P range list'!D:D,MATCH(Tableau1[[#This Row],[Code SAP]],'global P range list'!A:A,0))</f>
        <v>BRACELET</v>
      </c>
      <c r="B180" s="31" t="str">
        <f>INDEX('global P range list'!C:C,MATCH(Tableau1[[#This Row],[Code SAP]],'global P range list'!A:A,0))</f>
        <v>SWARO</v>
      </c>
      <c r="C180" s="38">
        <v>100837682</v>
      </c>
      <c r="D180" s="31" t="s">
        <v>225</v>
      </c>
      <c r="E180" s="31" t="str">
        <f>IFERROR(INDEX(CA!G:G,MATCH(Tableau1[[#This Row],[Code SAP]],CA!C:C,0)),0)</f>
        <v>C</v>
      </c>
      <c r="F180" s="31">
        <f>IFERROR(INDEX(CA!H:H,MATCH(Tableau1[[#This Row],[Code SAP]],CA!C:C,0)),0)</f>
        <v>220.98</v>
      </c>
      <c r="G180" s="31">
        <f>IFERROR(INDEX(CA!I:I,MATCH(Tableau1[[#This Row],[Code SAP]],CA!C:C,0)),0)</f>
        <v>2</v>
      </c>
      <c r="H180" s="38">
        <f>IFERROR(Tableau1[[#This Row],[Ventes CA ]]*Tableau1[[#This Row],[Ventes PCE]],0)</f>
        <v>441.96</v>
      </c>
      <c r="I180" s="36">
        <f>Tableau1[[#This Row],[Valeur]]/$I$1</f>
        <v>4.7166873947553816E-4</v>
      </c>
      <c r="J180" s="32">
        <f ca="1">IF(ROW(Tableau1[[#This Row],[%]])-ROW(Tableau1[[#Headers],[Cumulé]])=1,Tableau1[[#This Row],[%]],Tableau1[[#This Row],[%]]+OFFSET(Tableau1[[#This Row],[Cumulé]],-1,0))</f>
        <v>0.98656740876372329</v>
      </c>
      <c r="K180" s="32">
        <f t="shared" si="2"/>
        <v>2.7777777777777779E-3</v>
      </c>
      <c r="L180" s="32">
        <f ca="1">IF(ROW(Tableau1[[#This Row],[Classement]])-ROW(Tableau1[[#Headers],[Cumulé2]])=1,Tableau1[[#This Row],[Classement]],Tableau1[[#This Row],[Classement]]+OFFSET(Tableau1[[#This Row],[Cumulé2]],-1,0))</f>
        <v>0.48888888888888765</v>
      </c>
      <c r="M180" t="s">
        <v>1731</v>
      </c>
    </row>
    <row r="181" spans="1:13" x14ac:dyDescent="0.25">
      <c r="A181" s="41" t="str">
        <f>INDEX('global P range list'!D:D,MATCH(Tableau1[[#This Row],[Code SAP]],'global P range list'!A:A,0))</f>
        <v>BOUCLE OREILLE</v>
      </c>
      <c r="B181" s="31" t="str">
        <f>INDEX('global P range list'!C:C,MATCH(Tableau1[[#This Row],[Code SAP]],'global P range list'!A:A,0))</f>
        <v>SWARO</v>
      </c>
      <c r="C181" s="38">
        <v>100837499</v>
      </c>
      <c r="D181" s="31" t="s">
        <v>145</v>
      </c>
      <c r="E181" s="31" t="str">
        <f>IFERROR(INDEX(CA!G:G,MATCH(Tableau1[[#This Row],[Code SAP]],CA!C:C,0)),0)</f>
        <v>A</v>
      </c>
      <c r="F181" s="31">
        <f>IFERROR(INDEX(CA!H:H,MATCH(Tableau1[[#This Row],[Code SAP]],CA!C:C,0)),0)</f>
        <v>220.98</v>
      </c>
      <c r="G181" s="31">
        <f>IFERROR(INDEX(CA!I:I,MATCH(Tableau1[[#This Row],[Code SAP]],CA!C:C,0)),0)</f>
        <v>2</v>
      </c>
      <c r="H181" s="38">
        <f>IFERROR(Tableau1[[#This Row],[Ventes CA ]]*Tableau1[[#This Row],[Ventes PCE]],0)</f>
        <v>441.96</v>
      </c>
      <c r="I181" s="36">
        <f>Tableau1[[#This Row],[Valeur]]/$I$1</f>
        <v>4.7166873947553816E-4</v>
      </c>
      <c r="J181" s="32">
        <f ca="1">IF(ROW(Tableau1[[#This Row],[%]])-ROW(Tableau1[[#Headers],[Cumulé]])=1,Tableau1[[#This Row],[%]],Tableau1[[#This Row],[%]]+OFFSET(Tableau1[[#This Row],[Cumulé]],-1,0))</f>
        <v>0.98703907750319886</v>
      </c>
      <c r="K181" s="32">
        <f t="shared" si="2"/>
        <v>2.7777777777777779E-3</v>
      </c>
      <c r="L181" s="32">
        <f ca="1">IF(ROW(Tableau1[[#This Row],[Classement]])-ROW(Tableau1[[#Headers],[Cumulé2]])=1,Tableau1[[#This Row],[Classement]],Tableau1[[#This Row],[Classement]]+OFFSET(Tableau1[[#This Row],[Cumulé2]],-1,0))</f>
        <v>0.49166666666666542</v>
      </c>
      <c r="M181" t="s">
        <v>1731</v>
      </c>
    </row>
    <row r="182" spans="1:13" x14ac:dyDescent="0.25">
      <c r="A182" s="41" t="str">
        <f>INDEX('global P range list'!D:D,MATCH(Tableau1[[#This Row],[Code SAP]],'global P range list'!A:A,0))</f>
        <v>COLLIER</v>
      </c>
      <c r="B182" s="31" t="str">
        <f>INDEX('global P range list'!C:C,MATCH(Tableau1[[#This Row],[Code SAP]],'global P range list'!A:A,0))</f>
        <v>SWARO</v>
      </c>
      <c r="C182" s="38">
        <v>100674091</v>
      </c>
      <c r="D182" s="31" t="s">
        <v>477</v>
      </c>
      <c r="E182" s="31" t="str">
        <f>IFERROR(INDEX(CA!G:G,MATCH(Tableau1[[#This Row],[Code SAP]],CA!C:C,0)),0)</f>
        <v>#</v>
      </c>
      <c r="F182" s="31">
        <f>IFERROR(INDEX(CA!H:H,MATCH(Tableau1[[#This Row],[Code SAP]],CA!C:C,0)),0)</f>
        <v>220.98</v>
      </c>
      <c r="G182" s="31">
        <f>IFERROR(INDEX(CA!I:I,MATCH(Tableau1[[#This Row],[Code SAP]],CA!C:C,0)),0)</f>
        <v>2</v>
      </c>
      <c r="H182" s="38">
        <f>IFERROR(Tableau1[[#This Row],[Ventes CA ]]*Tableau1[[#This Row],[Ventes PCE]],0)</f>
        <v>441.96</v>
      </c>
      <c r="I182" s="36">
        <f>Tableau1[[#This Row],[Valeur]]/$I$1</f>
        <v>4.7166873947553816E-4</v>
      </c>
      <c r="J182" s="32">
        <f ca="1">IF(ROW(Tableau1[[#This Row],[%]])-ROW(Tableau1[[#Headers],[Cumulé]])=1,Tableau1[[#This Row],[%]],Tableau1[[#This Row],[%]]+OFFSET(Tableau1[[#This Row],[Cumulé]],-1,0))</f>
        <v>0.98751074624267443</v>
      </c>
      <c r="K182" s="32">
        <f t="shared" si="2"/>
        <v>2.7777777777777779E-3</v>
      </c>
      <c r="L182" s="32">
        <f ca="1">IF(ROW(Tableau1[[#This Row],[Classement]])-ROW(Tableau1[[#Headers],[Cumulé2]])=1,Tableau1[[#This Row],[Classement]],Tableau1[[#This Row],[Classement]]+OFFSET(Tableau1[[#This Row],[Cumulé2]],-1,0))</f>
        <v>0.49444444444444319</v>
      </c>
      <c r="M182" t="s">
        <v>1731</v>
      </c>
    </row>
    <row r="183" spans="1:13" x14ac:dyDescent="0.25">
      <c r="A183" s="41" t="str">
        <f>INDEX('global P range list'!D:D,MATCH(Tableau1[[#This Row],[Code SAP]],'global P range list'!A:A,0))</f>
        <v>COLLIER</v>
      </c>
      <c r="B183" s="31" t="str">
        <f>INDEX('global P range list'!C:C,MATCH(Tableau1[[#This Row],[Code SAP]],'global P range list'!A:A,0))</f>
        <v>SWARO</v>
      </c>
      <c r="C183" s="38">
        <v>100837597</v>
      </c>
      <c r="D183" s="31" t="s">
        <v>504</v>
      </c>
      <c r="E183" s="31" t="str">
        <f>IFERROR(INDEX(CA!G:G,MATCH(Tableau1[[#This Row],[Code SAP]],CA!C:C,0)),0)</f>
        <v>A</v>
      </c>
      <c r="F183" s="31">
        <f>IFERROR(INDEX(CA!H:H,MATCH(Tableau1[[#This Row],[Code SAP]],CA!C:C,0)),0)</f>
        <v>209.93</v>
      </c>
      <c r="G183" s="31">
        <f>IFERROR(INDEX(CA!I:I,MATCH(Tableau1[[#This Row],[Code SAP]],CA!C:C,0)),0)</f>
        <v>2</v>
      </c>
      <c r="H183" s="38">
        <f>IFERROR(Tableau1[[#This Row],[Ventes CA ]]*Tableau1[[#This Row],[Ventes PCE]],0)</f>
        <v>419.86</v>
      </c>
      <c r="I183" s="36">
        <f>Tableau1[[#This Row],[Valeur]]/$I$1</f>
        <v>4.4808316806090926E-4</v>
      </c>
      <c r="J183" s="32">
        <f ca="1">IF(ROW(Tableau1[[#This Row],[%]])-ROW(Tableau1[[#Headers],[Cumulé]])=1,Tableau1[[#This Row],[%]],Tableau1[[#This Row],[%]]+OFFSET(Tableau1[[#This Row],[Cumulé]],-1,0))</f>
        <v>0.98795882941073532</v>
      </c>
      <c r="K183" s="32">
        <f t="shared" si="2"/>
        <v>2.7777777777777779E-3</v>
      </c>
      <c r="L183" s="32">
        <f ca="1">IF(ROW(Tableau1[[#This Row],[Classement]])-ROW(Tableau1[[#Headers],[Cumulé2]])=1,Tableau1[[#This Row],[Classement]],Tableau1[[#This Row],[Classement]]+OFFSET(Tableau1[[#This Row],[Cumulé2]],-1,0))</f>
        <v>0.49722222222222096</v>
      </c>
      <c r="M183" t="s">
        <v>1731</v>
      </c>
    </row>
    <row r="184" spans="1:13" x14ac:dyDescent="0.25">
      <c r="A184" s="41" t="str">
        <f>INDEX('global P range list'!D:D,MATCH(Tableau1[[#This Row],[Code SAP]],'global P range list'!A:A,0))</f>
        <v>BAGUE</v>
      </c>
      <c r="B184" s="31" t="str">
        <f>INDEX('global P range list'!C:C,MATCH(Tableau1[[#This Row],[Code SAP]],'global P range list'!A:A,0))</f>
        <v>SWARO</v>
      </c>
      <c r="C184" s="38">
        <v>100785778</v>
      </c>
      <c r="D184" s="31" t="s">
        <v>53</v>
      </c>
      <c r="E184" s="31" t="str">
        <f>IFERROR(INDEX(CA!G:G,MATCH(Tableau1[[#This Row],[Code SAP]],CA!C:C,0)),0)</f>
        <v>C</v>
      </c>
      <c r="F184" s="31">
        <f>IFERROR(INDEX(CA!H:H,MATCH(Tableau1[[#This Row],[Code SAP]],CA!C:C,0)),0)</f>
        <v>209.84</v>
      </c>
      <c r="G184" s="31">
        <f>IFERROR(INDEX(CA!I:I,MATCH(Tableau1[[#This Row],[Code SAP]],CA!C:C,0)),0)</f>
        <v>2</v>
      </c>
      <c r="H184" s="38">
        <f>IFERROR(Tableau1[[#This Row],[Ventes CA ]]*Tableau1[[#This Row],[Ventes PCE]],0)</f>
        <v>419.68</v>
      </c>
      <c r="I184" s="36">
        <f>Tableau1[[#This Row],[Valeur]]/$I$1</f>
        <v>4.4789106838422901E-4</v>
      </c>
      <c r="J184" s="32">
        <f ca="1">IF(ROW(Tableau1[[#This Row],[%]])-ROW(Tableau1[[#Headers],[Cumulé]])=1,Tableau1[[#This Row],[%]],Tableau1[[#This Row],[%]]+OFFSET(Tableau1[[#This Row],[Cumulé]],-1,0))</f>
        <v>0.98840672047911959</v>
      </c>
      <c r="K184" s="32">
        <f t="shared" si="2"/>
        <v>2.7777777777777779E-3</v>
      </c>
      <c r="L184" s="32">
        <f ca="1">IF(ROW(Tableau1[[#This Row],[Classement]])-ROW(Tableau1[[#Headers],[Cumulé2]])=1,Tableau1[[#This Row],[Classement]],Tableau1[[#This Row],[Classement]]+OFFSET(Tableau1[[#This Row],[Cumulé2]],-1,0))</f>
        <v>0.49999999999999872</v>
      </c>
      <c r="M184" t="s">
        <v>1731</v>
      </c>
    </row>
    <row r="185" spans="1:13" x14ac:dyDescent="0.25">
      <c r="A185" s="41" t="str">
        <f>INDEX('global P range list'!D:D,MATCH(Tableau1[[#This Row],[Code SAP]],'global P range list'!A:A,0))</f>
        <v>BRACELET</v>
      </c>
      <c r="B185" s="31" t="str">
        <f>INDEX('global P range list'!C:C,MATCH(Tableau1[[#This Row],[Code SAP]],'global P range list'!A:A,0))</f>
        <v>SWARO</v>
      </c>
      <c r="C185" s="38">
        <v>100837585</v>
      </c>
      <c r="D185" s="31" t="s">
        <v>217</v>
      </c>
      <c r="E185" s="31" t="str">
        <f>IFERROR(INDEX(CA!G:G,MATCH(Tableau1[[#This Row],[Code SAP]],CA!C:C,0)),0)</f>
        <v>A</v>
      </c>
      <c r="F185" s="31">
        <f>IFERROR(INDEX(CA!H:H,MATCH(Tableau1[[#This Row],[Code SAP]],CA!C:C,0)),0)</f>
        <v>187.83</v>
      </c>
      <c r="G185" s="31">
        <f>IFERROR(INDEX(CA!I:I,MATCH(Tableau1[[#This Row],[Code SAP]],CA!C:C,0)),0)</f>
        <v>2</v>
      </c>
      <c r="H185" s="38">
        <f>IFERROR(Tableau1[[#This Row],[Ventes CA ]]*Tableau1[[#This Row],[Ventes PCE]],0)</f>
        <v>375.66</v>
      </c>
      <c r="I185" s="36">
        <f>Tableau1[[#This Row],[Valeur]]/$I$1</f>
        <v>4.0091202523165147E-4</v>
      </c>
      <c r="J185" s="32">
        <f ca="1">IF(ROW(Tableau1[[#This Row],[%]])-ROW(Tableau1[[#Headers],[Cumulé]])=1,Tableau1[[#This Row],[%]],Tableau1[[#This Row],[%]]+OFFSET(Tableau1[[#This Row],[Cumulé]],-1,0))</f>
        <v>0.98880763250435122</v>
      </c>
      <c r="K185" s="32">
        <f t="shared" si="2"/>
        <v>2.7777777777777779E-3</v>
      </c>
      <c r="L185" s="32">
        <f ca="1">IF(ROW(Tableau1[[#This Row],[Classement]])-ROW(Tableau1[[#Headers],[Cumulé2]])=1,Tableau1[[#This Row],[Classement]],Tableau1[[#This Row],[Classement]]+OFFSET(Tableau1[[#This Row],[Cumulé2]],-1,0))</f>
        <v>0.50277777777777655</v>
      </c>
      <c r="M185" t="s">
        <v>1731</v>
      </c>
    </row>
    <row r="186" spans="1:13" x14ac:dyDescent="0.25">
      <c r="A186" s="41" t="str">
        <f>INDEX('global P range list'!D:D,MATCH(Tableau1[[#This Row],[Code SAP]],'global P range list'!A:A,0))</f>
        <v>STYLO</v>
      </c>
      <c r="B186" s="31" t="str">
        <f>INDEX('global P range list'!C:C,MATCH(Tableau1[[#This Row],[Code SAP]],'global P range list'!A:A,0))</f>
        <v>SWARO</v>
      </c>
      <c r="C186" s="38">
        <v>100837420</v>
      </c>
      <c r="D186" s="31" t="s">
        <v>1162</v>
      </c>
      <c r="E186" s="31" t="str">
        <f>IFERROR(INDEX(CA!G:G,MATCH(Tableau1[[#This Row],[Code SAP]],CA!C:C,0)),0)</f>
        <v>#</v>
      </c>
      <c r="F186" s="31">
        <f>IFERROR(INDEX(CA!H:H,MATCH(Tableau1[[#This Row],[Code SAP]],CA!C:C,0)),0)</f>
        <v>122.85</v>
      </c>
      <c r="G186" s="31">
        <f>IFERROR(INDEX(CA!I:I,MATCH(Tableau1[[#This Row],[Code SAP]],CA!C:C,0)),0)</f>
        <v>3</v>
      </c>
      <c r="H186" s="38">
        <f>IFERROR(Tableau1[[#This Row],[Ventes CA ]]*Tableau1[[#This Row],[Ventes PCE]],0)</f>
        <v>368.54999999999995</v>
      </c>
      <c r="I186" s="36">
        <f>Tableau1[[#This Row],[Valeur]]/$I$1</f>
        <v>3.9332408800278211E-4</v>
      </c>
      <c r="J186" s="32">
        <f ca="1">IF(ROW(Tableau1[[#This Row],[%]])-ROW(Tableau1[[#Headers],[Cumulé]])=1,Tableau1[[#This Row],[%]],Tableau1[[#This Row],[%]]+OFFSET(Tableau1[[#This Row],[Cumulé]],-1,0))</f>
        <v>0.98920095659235396</v>
      </c>
      <c r="K186" s="32">
        <f t="shared" si="2"/>
        <v>2.7777777777777779E-3</v>
      </c>
      <c r="L186" s="32">
        <f ca="1">IF(ROW(Tableau1[[#This Row],[Classement]])-ROW(Tableau1[[#Headers],[Cumulé2]])=1,Tableau1[[#This Row],[Classement]],Tableau1[[#This Row],[Classement]]+OFFSET(Tableau1[[#This Row],[Cumulé2]],-1,0))</f>
        <v>0.50555555555555431</v>
      </c>
      <c r="M186" t="s">
        <v>1731</v>
      </c>
    </row>
    <row r="187" spans="1:13" x14ac:dyDescent="0.25">
      <c r="A187" s="41" t="str">
        <f>INDEX('global P range list'!D:D,MATCH(Tableau1[[#This Row],[Code SAP]],'global P range list'!A:A,0))</f>
        <v>STYLO</v>
      </c>
      <c r="B187" s="31" t="str">
        <f>INDEX('global P range list'!C:C,MATCH(Tableau1[[#This Row],[Code SAP]],'global P range list'!A:A,0))</f>
        <v>SWARO</v>
      </c>
      <c r="C187" s="38">
        <v>100837421</v>
      </c>
      <c r="D187" s="31" t="s">
        <v>1163</v>
      </c>
      <c r="E187" s="31" t="str">
        <f>IFERROR(INDEX(CA!G:G,MATCH(Tableau1[[#This Row],[Code SAP]],CA!C:C,0)),0)</f>
        <v>#</v>
      </c>
      <c r="F187" s="31">
        <f>IFERROR(INDEX(CA!H:H,MATCH(Tableau1[[#This Row],[Code SAP]],CA!C:C,0)),0)</f>
        <v>122.85</v>
      </c>
      <c r="G187" s="31">
        <f>IFERROR(INDEX(CA!I:I,MATCH(Tableau1[[#This Row],[Code SAP]],CA!C:C,0)),0)</f>
        <v>3</v>
      </c>
      <c r="H187" s="38">
        <f>IFERROR(Tableau1[[#This Row],[Ventes CA ]]*Tableau1[[#This Row],[Ventes PCE]],0)</f>
        <v>368.54999999999995</v>
      </c>
      <c r="I187" s="36">
        <f>Tableau1[[#This Row],[Valeur]]/$I$1</f>
        <v>3.9332408800278211E-4</v>
      </c>
      <c r="J187" s="32">
        <f ca="1">IF(ROW(Tableau1[[#This Row],[%]])-ROW(Tableau1[[#Headers],[Cumulé]])=1,Tableau1[[#This Row],[%]],Tableau1[[#This Row],[%]]+OFFSET(Tableau1[[#This Row],[Cumulé]],-1,0))</f>
        <v>0.98959428068035671</v>
      </c>
      <c r="K187" s="32">
        <f t="shared" si="2"/>
        <v>2.7777777777777779E-3</v>
      </c>
      <c r="L187" s="32">
        <f ca="1">IF(ROW(Tableau1[[#This Row],[Classement]])-ROW(Tableau1[[#Headers],[Cumulé2]])=1,Tableau1[[#This Row],[Classement]],Tableau1[[#This Row],[Classement]]+OFFSET(Tableau1[[#This Row],[Cumulé2]],-1,0))</f>
        <v>0.50833333333333208</v>
      </c>
      <c r="M187" t="s">
        <v>1731</v>
      </c>
    </row>
    <row r="188" spans="1:13" x14ac:dyDescent="0.25">
      <c r="A188" s="41" t="str">
        <f>INDEX('global P range list'!D:D,MATCH(Tableau1[[#This Row],[Code SAP]],'global P range list'!A:A,0))</f>
        <v>COLLIER</v>
      </c>
      <c r="B188" s="31" t="str">
        <f>INDEX('global P range list'!C:C,MATCH(Tableau1[[#This Row],[Code SAP]],'global P range list'!A:A,0))</f>
        <v>SWARO</v>
      </c>
      <c r="C188" s="38">
        <v>100529260</v>
      </c>
      <c r="D188" s="31" t="s">
        <v>469</v>
      </c>
      <c r="E188" s="31" t="str">
        <f>IFERROR(INDEX(CA!G:G,MATCH(Tableau1[[#This Row],[Code SAP]],CA!C:C,0)),0)</f>
        <v>A</v>
      </c>
      <c r="F188" s="31">
        <f>IFERROR(INDEX(CA!H:H,MATCH(Tableau1[[#This Row],[Code SAP]],CA!C:C,0)),0)</f>
        <v>183.84</v>
      </c>
      <c r="G188" s="31">
        <f>IFERROR(INDEX(CA!I:I,MATCH(Tableau1[[#This Row],[Code SAP]],CA!C:C,0)),0)</f>
        <v>2</v>
      </c>
      <c r="H188" s="38">
        <f>IFERROR(Tableau1[[#This Row],[Ventes CA ]]*Tableau1[[#This Row],[Ventes PCE]],0)</f>
        <v>367.68</v>
      </c>
      <c r="I188" s="36">
        <f>Tableau1[[#This Row],[Valeur]]/$I$1</f>
        <v>3.9239560623216101E-4</v>
      </c>
      <c r="J188" s="32">
        <f ca="1">IF(ROW(Tableau1[[#This Row],[%]])-ROW(Tableau1[[#Headers],[Cumulé]])=1,Tableau1[[#This Row],[%]],Tableau1[[#This Row],[%]]+OFFSET(Tableau1[[#This Row],[Cumulé]],-1,0))</f>
        <v>0.98998667628658887</v>
      </c>
      <c r="K188" s="32">
        <f t="shared" si="2"/>
        <v>2.7777777777777779E-3</v>
      </c>
      <c r="L188" s="32">
        <f ca="1">IF(ROW(Tableau1[[#This Row],[Classement]])-ROW(Tableau1[[#Headers],[Cumulé2]])=1,Tableau1[[#This Row],[Classement]],Tableau1[[#This Row],[Classement]]+OFFSET(Tableau1[[#This Row],[Cumulé2]],-1,0))</f>
        <v>0.51111111111110985</v>
      </c>
      <c r="M188" t="s">
        <v>1731</v>
      </c>
    </row>
    <row r="189" spans="1:13" x14ac:dyDescent="0.25">
      <c r="A189" s="41" t="str">
        <f>INDEX('global P range list'!D:D,MATCH(Tableau1[[#This Row],[Code SAP]],'global P range list'!A:A,0))</f>
        <v>COLLIER</v>
      </c>
      <c r="B189" s="31" t="str">
        <f>INDEX('global P range list'!C:C,MATCH(Tableau1[[#This Row],[Code SAP]],'global P range list'!A:A,0))</f>
        <v>SWARO</v>
      </c>
      <c r="C189" s="38">
        <v>100779573</v>
      </c>
      <c r="D189" s="31" t="s">
        <v>452</v>
      </c>
      <c r="E189" s="31" t="str">
        <f>IFERROR(INDEX(CA!G:G,MATCH(Tableau1[[#This Row],[Code SAP]],CA!C:C,0)),0)</f>
        <v>#</v>
      </c>
      <c r="F189" s="31">
        <f>IFERROR(INDEX(CA!H:H,MATCH(Tableau1[[#This Row],[Code SAP]],CA!C:C,0)),0)</f>
        <v>183.84</v>
      </c>
      <c r="G189" s="31">
        <f>IFERROR(INDEX(CA!I:I,MATCH(Tableau1[[#This Row],[Code SAP]],CA!C:C,0)),0)</f>
        <v>2</v>
      </c>
      <c r="H189" s="38">
        <f>IFERROR(Tableau1[[#This Row],[Ventes CA ]]*Tableau1[[#This Row],[Ventes PCE]],0)</f>
        <v>367.68</v>
      </c>
      <c r="I189" s="36">
        <f>Tableau1[[#This Row],[Valeur]]/$I$1</f>
        <v>3.9239560623216101E-4</v>
      </c>
      <c r="J189" s="32">
        <f ca="1">IF(ROW(Tableau1[[#This Row],[%]])-ROW(Tableau1[[#Headers],[Cumulé]])=1,Tableau1[[#This Row],[%]],Tableau1[[#This Row],[%]]+OFFSET(Tableau1[[#This Row],[Cumulé]],-1,0))</f>
        <v>0.99037907189282104</v>
      </c>
      <c r="K189" s="32">
        <f t="shared" si="2"/>
        <v>2.7777777777777779E-3</v>
      </c>
      <c r="L189" s="32">
        <f ca="1">IF(ROW(Tableau1[[#This Row],[Classement]])-ROW(Tableau1[[#Headers],[Cumulé2]])=1,Tableau1[[#This Row],[Classement]],Tableau1[[#This Row],[Classement]]+OFFSET(Tableau1[[#This Row],[Cumulé2]],-1,0))</f>
        <v>0.51388888888888762</v>
      </c>
      <c r="M189" t="s">
        <v>1731</v>
      </c>
    </row>
    <row r="190" spans="1:13" x14ac:dyDescent="0.25">
      <c r="A190" s="41" t="str">
        <f>INDEX('global P range list'!D:D,MATCH(Tableau1[[#This Row],[Code SAP]],'global P range list'!A:A,0))</f>
        <v>COLLIER</v>
      </c>
      <c r="B190" s="31" t="str">
        <f>INDEX('global P range list'!C:C,MATCH(Tableau1[[#This Row],[Code SAP]],'global P range list'!A:A,0))</f>
        <v>SWARO</v>
      </c>
      <c r="C190" s="38">
        <v>100726279</v>
      </c>
      <c r="D190" s="31" t="s">
        <v>479</v>
      </c>
      <c r="E190" s="31" t="str">
        <f>IFERROR(INDEX(CA!G:G,MATCH(Tableau1[[#This Row],[Code SAP]],CA!C:C,0)),0)</f>
        <v>A</v>
      </c>
      <c r="F190" s="31">
        <f>IFERROR(INDEX(CA!H:H,MATCH(Tableau1[[#This Row],[Code SAP]],CA!C:C,0)),0)</f>
        <v>183.84</v>
      </c>
      <c r="G190" s="31">
        <f>IFERROR(INDEX(CA!I:I,MATCH(Tableau1[[#This Row],[Code SAP]],CA!C:C,0)),0)</f>
        <v>2</v>
      </c>
      <c r="H190" s="38">
        <f>IFERROR(Tableau1[[#This Row],[Ventes CA ]]*Tableau1[[#This Row],[Ventes PCE]],0)</f>
        <v>367.68</v>
      </c>
      <c r="I190" s="36">
        <f>Tableau1[[#This Row],[Valeur]]/$I$1</f>
        <v>3.9239560623216101E-4</v>
      </c>
      <c r="J190" s="32">
        <f ca="1">IF(ROW(Tableau1[[#This Row],[%]])-ROW(Tableau1[[#Headers],[Cumulé]])=1,Tableau1[[#This Row],[%]],Tableau1[[#This Row],[%]]+OFFSET(Tableau1[[#This Row],[Cumulé]],-1,0))</f>
        <v>0.9907714674990532</v>
      </c>
      <c r="K190" s="32">
        <f t="shared" si="2"/>
        <v>2.7777777777777779E-3</v>
      </c>
      <c r="L190" s="32">
        <f ca="1">IF(ROW(Tableau1[[#This Row],[Classement]])-ROW(Tableau1[[#Headers],[Cumulé2]])=1,Tableau1[[#This Row],[Classement]],Tableau1[[#This Row],[Classement]]+OFFSET(Tableau1[[#This Row],[Cumulé2]],-1,0))</f>
        <v>0.51666666666666539</v>
      </c>
      <c r="M190" t="s">
        <v>1731</v>
      </c>
    </row>
    <row r="191" spans="1:13" x14ac:dyDescent="0.25">
      <c r="A191" s="41" t="str">
        <f>INDEX('global P range list'!D:D,MATCH(Tableau1[[#This Row],[Code SAP]],'global P range list'!A:A,0))</f>
        <v>COLLIER</v>
      </c>
      <c r="B191" s="31" t="str">
        <f>INDEX('global P range list'!C:C,MATCH(Tableau1[[#This Row],[Code SAP]],'global P range list'!A:A,0))</f>
        <v>SWARO</v>
      </c>
      <c r="C191" s="38">
        <v>100837442</v>
      </c>
      <c r="D191" s="31" t="s">
        <v>494</v>
      </c>
      <c r="E191" s="31" t="str">
        <f>IFERROR(INDEX(CA!G:G,MATCH(Tableau1[[#This Row],[Code SAP]],CA!C:C,0)),0)</f>
        <v>A</v>
      </c>
      <c r="F191" s="31">
        <f>IFERROR(INDEX(CA!H:H,MATCH(Tableau1[[#This Row],[Code SAP]],CA!C:C,0)),0)</f>
        <v>183.84</v>
      </c>
      <c r="G191" s="31">
        <f>IFERROR(INDEX(CA!I:I,MATCH(Tableau1[[#This Row],[Code SAP]],CA!C:C,0)),0)</f>
        <v>2</v>
      </c>
      <c r="H191" s="38">
        <f>IFERROR(Tableau1[[#This Row],[Ventes CA ]]*Tableau1[[#This Row],[Ventes PCE]],0)</f>
        <v>367.68</v>
      </c>
      <c r="I191" s="36">
        <f>Tableau1[[#This Row],[Valeur]]/$I$1</f>
        <v>3.9239560623216101E-4</v>
      </c>
      <c r="J191" s="32">
        <f ca="1">IF(ROW(Tableau1[[#This Row],[%]])-ROW(Tableau1[[#Headers],[Cumulé]])=1,Tableau1[[#This Row],[%]],Tableau1[[#This Row],[%]]+OFFSET(Tableau1[[#This Row],[Cumulé]],-1,0))</f>
        <v>0.99116386310528537</v>
      </c>
      <c r="K191" s="32">
        <f t="shared" si="2"/>
        <v>2.7777777777777779E-3</v>
      </c>
      <c r="L191" s="32">
        <f ca="1">IF(ROW(Tableau1[[#This Row],[Classement]])-ROW(Tableau1[[#Headers],[Cumulé2]])=1,Tableau1[[#This Row],[Classement]],Tableau1[[#This Row],[Classement]]+OFFSET(Tableau1[[#This Row],[Cumulé2]],-1,0))</f>
        <v>0.51944444444444315</v>
      </c>
      <c r="M191" t="s">
        <v>1731</v>
      </c>
    </row>
    <row r="192" spans="1:13" x14ac:dyDescent="0.25">
      <c r="A192" s="41" t="str">
        <f>INDEX('global P range list'!D:D,MATCH(Tableau1[[#This Row],[Code SAP]],'global P range list'!A:A,0))</f>
        <v>BRACELET</v>
      </c>
      <c r="B192" s="31" t="str">
        <f>INDEX('global P range list'!C:C,MATCH(Tableau1[[#This Row],[Code SAP]],'global P range list'!A:A,0))</f>
        <v>SWARO</v>
      </c>
      <c r="C192" s="38">
        <v>100837671</v>
      </c>
      <c r="D192" s="31" t="s">
        <v>222</v>
      </c>
      <c r="E192" s="31" t="str">
        <f>IFERROR(INDEX(CA!G:G,MATCH(Tableau1[[#This Row],[Code SAP]],CA!C:C,0)),0)</f>
        <v>C</v>
      </c>
      <c r="F192" s="31">
        <f>IFERROR(INDEX(CA!H:H,MATCH(Tableau1[[#This Row],[Code SAP]],CA!C:C,0)),0)</f>
        <v>165.28</v>
      </c>
      <c r="G192" s="31">
        <f>IFERROR(INDEX(CA!I:I,MATCH(Tableau1[[#This Row],[Code SAP]],CA!C:C,0)),0)</f>
        <v>2</v>
      </c>
      <c r="H192" s="38">
        <f>IFERROR(Tableau1[[#This Row],[Ventes CA ]]*Tableau1[[#This Row],[Ventes PCE]],0)</f>
        <v>330.56</v>
      </c>
      <c r="I192" s="36">
        <f>Tableau1[[#This Row],[Valeur]]/$I$1</f>
        <v>3.5278038401899246E-4</v>
      </c>
      <c r="J192" s="32">
        <f ca="1">IF(ROW(Tableau1[[#This Row],[%]])-ROW(Tableau1[[#Headers],[Cumulé]])=1,Tableau1[[#This Row],[%]],Tableau1[[#This Row],[%]]+OFFSET(Tableau1[[#This Row],[Cumulé]],-1,0))</f>
        <v>0.99151664348930435</v>
      </c>
      <c r="K192" s="32">
        <f t="shared" si="2"/>
        <v>2.7777777777777779E-3</v>
      </c>
      <c r="L192" s="32">
        <f ca="1">IF(ROW(Tableau1[[#This Row],[Classement]])-ROW(Tableau1[[#Headers],[Cumulé2]])=1,Tableau1[[#This Row],[Classement]],Tableau1[[#This Row],[Classement]]+OFFSET(Tableau1[[#This Row],[Cumulé2]],-1,0))</f>
        <v>0.52222222222222092</v>
      </c>
      <c r="M192" t="s">
        <v>1731</v>
      </c>
    </row>
    <row r="193" spans="1:13" x14ac:dyDescent="0.25">
      <c r="A193" s="41" t="str">
        <f>INDEX('global P range list'!D:D,MATCH(Tableau1[[#This Row],[Code SAP]],'global P range list'!A:A,0))</f>
        <v>COLLIER</v>
      </c>
      <c r="B193" s="31" t="str">
        <f>INDEX('global P range list'!C:C,MATCH(Tableau1[[#This Row],[Code SAP]],'global P range list'!A:A,0))</f>
        <v>SWARO</v>
      </c>
      <c r="C193" s="38">
        <v>100837673</v>
      </c>
      <c r="D193" s="31" t="s">
        <v>462</v>
      </c>
      <c r="E193" s="31" t="str">
        <f>IFERROR(INDEX(CA!G:G,MATCH(Tableau1[[#This Row],[Code SAP]],CA!C:C,0)),0)</f>
        <v>#</v>
      </c>
      <c r="F193" s="31">
        <f>IFERROR(INDEX(CA!H:H,MATCH(Tableau1[[#This Row],[Code SAP]],CA!C:C,0)),0)</f>
        <v>165.28</v>
      </c>
      <c r="G193" s="31">
        <f>IFERROR(INDEX(CA!I:I,MATCH(Tableau1[[#This Row],[Code SAP]],CA!C:C,0)),0)</f>
        <v>2</v>
      </c>
      <c r="H193" s="38">
        <f>IFERROR(Tableau1[[#This Row],[Ventes CA ]]*Tableau1[[#This Row],[Ventes PCE]],0)</f>
        <v>330.56</v>
      </c>
      <c r="I193" s="36">
        <f>Tableau1[[#This Row],[Valeur]]/$I$1</f>
        <v>3.5278038401899246E-4</v>
      </c>
      <c r="J193" s="32">
        <f ca="1">IF(ROW(Tableau1[[#This Row],[%]])-ROW(Tableau1[[#Headers],[Cumulé]])=1,Tableau1[[#This Row],[%]],Tableau1[[#This Row],[%]]+OFFSET(Tableau1[[#This Row],[Cumulé]],-1,0))</f>
        <v>0.99186942387332333</v>
      </c>
      <c r="K193" s="32">
        <f t="shared" si="2"/>
        <v>2.7777777777777779E-3</v>
      </c>
      <c r="L193" s="32">
        <f ca="1">IF(ROW(Tableau1[[#This Row],[Classement]])-ROW(Tableau1[[#Headers],[Cumulé2]])=1,Tableau1[[#This Row],[Classement]],Tableau1[[#This Row],[Classement]]+OFFSET(Tableau1[[#This Row],[Cumulé2]],-1,0))</f>
        <v>0.52499999999999869</v>
      </c>
      <c r="M193" t="s">
        <v>1731</v>
      </c>
    </row>
    <row r="194" spans="1:13" x14ac:dyDescent="0.25">
      <c r="A194" s="41" t="str">
        <f>INDEX('global P range list'!D:D,MATCH(Tableau1[[#This Row],[Code SAP]],'global P range list'!A:A,0))</f>
        <v>BRACELET</v>
      </c>
      <c r="B194" s="31" t="str">
        <f>INDEX('global P range list'!C:C,MATCH(Tableau1[[#This Row],[Code SAP]],'global P range list'!A:A,0))</f>
        <v>SWARO</v>
      </c>
      <c r="C194" s="38">
        <v>100837670</v>
      </c>
      <c r="D194" s="31" t="s">
        <v>221</v>
      </c>
      <c r="E194" s="31" t="str">
        <f>IFERROR(INDEX(CA!G:G,MATCH(Tableau1[[#This Row],[Code SAP]],CA!C:C,0)),0)</f>
        <v>C</v>
      </c>
      <c r="F194" s="31">
        <f>IFERROR(INDEX(CA!H:H,MATCH(Tableau1[[#This Row],[Code SAP]],CA!C:C,0)),0)</f>
        <v>165.28</v>
      </c>
      <c r="G194" s="31">
        <f>IFERROR(INDEX(CA!I:I,MATCH(Tableau1[[#This Row],[Code SAP]],CA!C:C,0)),0)</f>
        <v>2</v>
      </c>
      <c r="H194" s="38">
        <f>IFERROR(Tableau1[[#This Row],[Ventes CA ]]*Tableau1[[#This Row],[Ventes PCE]],0)</f>
        <v>330.56</v>
      </c>
      <c r="I194" s="36">
        <f>Tableau1[[#This Row],[Valeur]]/$I$1</f>
        <v>3.5278038401899246E-4</v>
      </c>
      <c r="J194" s="32">
        <f ca="1">IF(ROW(Tableau1[[#This Row],[%]])-ROW(Tableau1[[#Headers],[Cumulé]])=1,Tableau1[[#This Row],[%]],Tableau1[[#This Row],[%]]+OFFSET(Tableau1[[#This Row],[Cumulé]],-1,0))</f>
        <v>0.99222220425734231</v>
      </c>
      <c r="K194" s="32">
        <f t="shared" si="2"/>
        <v>2.7777777777777779E-3</v>
      </c>
      <c r="L194" s="32">
        <f ca="1">IF(ROW(Tableau1[[#This Row],[Classement]])-ROW(Tableau1[[#Headers],[Cumulé2]])=1,Tableau1[[#This Row],[Classement]],Tableau1[[#This Row],[Classement]]+OFFSET(Tableau1[[#This Row],[Cumulé2]],-1,0))</f>
        <v>0.52777777777777646</v>
      </c>
      <c r="M194" t="s">
        <v>1731</v>
      </c>
    </row>
    <row r="195" spans="1:13" x14ac:dyDescent="0.25">
      <c r="A195" s="41" t="str">
        <f>INDEX('global P range list'!D:D,MATCH(Tableau1[[#This Row],[Code SAP]],'global P range list'!A:A,0))</f>
        <v>BRACELET</v>
      </c>
      <c r="B195" s="31" t="str">
        <f>INDEX('global P range list'!C:C,MATCH(Tableau1[[#This Row],[Code SAP]],'global P range list'!A:A,0))</f>
        <v>SWARO</v>
      </c>
      <c r="C195" s="38">
        <v>100837692</v>
      </c>
      <c r="D195" s="31" t="s">
        <v>175</v>
      </c>
      <c r="E195" s="31" t="str">
        <f>IFERROR(INDEX(CA!G:G,MATCH(Tableau1[[#This Row],[Code SAP]],CA!C:C,0)),0)</f>
        <v>#</v>
      </c>
      <c r="F195" s="31">
        <f>IFERROR(INDEX(CA!H:H,MATCH(Tableau1[[#This Row],[Code SAP]],CA!C:C,0)),0)</f>
        <v>165.28</v>
      </c>
      <c r="G195" s="31">
        <f>IFERROR(INDEX(CA!I:I,MATCH(Tableau1[[#This Row],[Code SAP]],CA!C:C,0)),0)</f>
        <v>2</v>
      </c>
      <c r="H195" s="38">
        <f>IFERROR(Tableau1[[#This Row],[Ventes CA ]]*Tableau1[[#This Row],[Ventes PCE]],0)</f>
        <v>330.56</v>
      </c>
      <c r="I195" s="36">
        <f>Tableau1[[#This Row],[Valeur]]/$I$1</f>
        <v>3.5278038401899246E-4</v>
      </c>
      <c r="J195" s="32">
        <f ca="1">IF(ROW(Tableau1[[#This Row],[%]])-ROW(Tableau1[[#Headers],[Cumulé]])=1,Tableau1[[#This Row],[%]],Tableau1[[#This Row],[%]]+OFFSET(Tableau1[[#This Row],[Cumulé]],-1,0))</f>
        <v>0.99257498464136129</v>
      </c>
      <c r="K195" s="32">
        <f t="shared" si="2"/>
        <v>2.7777777777777779E-3</v>
      </c>
      <c r="L195" s="32">
        <f ca="1">IF(ROW(Tableau1[[#This Row],[Classement]])-ROW(Tableau1[[#Headers],[Cumulé2]])=1,Tableau1[[#This Row],[Classement]],Tableau1[[#This Row],[Classement]]+OFFSET(Tableau1[[#This Row],[Cumulé2]],-1,0))</f>
        <v>0.53055555555555423</v>
      </c>
      <c r="M195" t="s">
        <v>1731</v>
      </c>
    </row>
    <row r="196" spans="1:13" x14ac:dyDescent="0.25">
      <c r="A196" s="41" t="str">
        <f>INDEX('global P range list'!D:D,MATCH(Tableau1[[#This Row],[Code SAP]],'global P range list'!A:A,0))</f>
        <v>BRACELET</v>
      </c>
      <c r="B196" s="31" t="str">
        <f>INDEX('global P range list'!C:C,MATCH(Tableau1[[#This Row],[Code SAP]],'global P range list'!A:A,0))</f>
        <v>SWARO</v>
      </c>
      <c r="C196" s="38">
        <v>100837581</v>
      </c>
      <c r="D196" s="31" t="s">
        <v>216</v>
      </c>
      <c r="E196" s="31" t="str">
        <f>IFERROR(INDEX(CA!G:G,MATCH(Tableau1[[#This Row],[Code SAP]],CA!C:C,0)),0)</f>
        <v>A</v>
      </c>
      <c r="F196" s="31">
        <f>IFERROR(INDEX(CA!H:H,MATCH(Tableau1[[#This Row],[Code SAP]],CA!C:C,0)),0)</f>
        <v>165.28</v>
      </c>
      <c r="G196" s="31">
        <f>IFERROR(INDEX(CA!I:I,MATCH(Tableau1[[#This Row],[Code SAP]],CA!C:C,0)),0)</f>
        <v>2</v>
      </c>
      <c r="H196" s="38">
        <f>IFERROR(Tableau1[[#This Row],[Ventes CA ]]*Tableau1[[#This Row],[Ventes PCE]],0)</f>
        <v>330.56</v>
      </c>
      <c r="I196" s="36">
        <f>Tableau1[[#This Row],[Valeur]]/$I$1</f>
        <v>3.5278038401899246E-4</v>
      </c>
      <c r="J196" s="32">
        <f ca="1">IF(ROW(Tableau1[[#This Row],[%]])-ROW(Tableau1[[#Headers],[Cumulé]])=1,Tableau1[[#This Row],[%]],Tableau1[[#This Row],[%]]+OFFSET(Tableau1[[#This Row],[Cumulé]],-1,0))</f>
        <v>0.99292776502538027</v>
      </c>
      <c r="K196" s="32">
        <f t="shared" si="2"/>
        <v>2.7777777777777779E-3</v>
      </c>
      <c r="L196" s="32">
        <f ca="1">IF(ROW(Tableau1[[#This Row],[Classement]])-ROW(Tableau1[[#Headers],[Cumulé2]])=1,Tableau1[[#This Row],[Classement]],Tableau1[[#This Row],[Classement]]+OFFSET(Tableau1[[#This Row],[Cumulé2]],-1,0))</f>
        <v>0.53333333333333199</v>
      </c>
      <c r="M196" t="s">
        <v>1731</v>
      </c>
    </row>
    <row r="197" spans="1:13" x14ac:dyDescent="0.25">
      <c r="A197" s="41" t="str">
        <f>INDEX('global P range list'!D:D,MATCH(Tableau1[[#This Row],[Code SAP]],'global P range list'!A:A,0))</f>
        <v>BRACELET</v>
      </c>
      <c r="B197" s="31" t="str">
        <f>INDEX('global P range list'!C:C,MATCH(Tableau1[[#This Row],[Code SAP]],'global P range list'!A:A,0))</f>
        <v>SWARO</v>
      </c>
      <c r="C197" s="38">
        <v>100837571</v>
      </c>
      <c r="D197" s="31" t="s">
        <v>209</v>
      </c>
      <c r="E197" s="31" t="str">
        <f>IFERROR(INDEX(CA!G:G,MATCH(Tableau1[[#This Row],[Code SAP]],CA!C:C,0)),0)</f>
        <v>C</v>
      </c>
      <c r="F197" s="31">
        <f>IFERROR(INDEX(CA!H:H,MATCH(Tableau1[[#This Row],[Code SAP]],CA!C:C,0)),0)</f>
        <v>165.28</v>
      </c>
      <c r="G197" s="31">
        <f>IFERROR(INDEX(CA!I:I,MATCH(Tableau1[[#This Row],[Code SAP]],CA!C:C,0)),0)</f>
        <v>2</v>
      </c>
      <c r="H197" s="38">
        <f>IFERROR(Tableau1[[#This Row],[Ventes CA ]]*Tableau1[[#This Row],[Ventes PCE]],0)</f>
        <v>330.56</v>
      </c>
      <c r="I197" s="36">
        <f>Tableau1[[#This Row],[Valeur]]/$I$1</f>
        <v>3.5278038401899246E-4</v>
      </c>
      <c r="J197" s="32">
        <f ca="1">IF(ROW(Tableau1[[#This Row],[%]])-ROW(Tableau1[[#Headers],[Cumulé]])=1,Tableau1[[#This Row],[%]],Tableau1[[#This Row],[%]]+OFFSET(Tableau1[[#This Row],[Cumulé]],-1,0))</f>
        <v>0.99328054540939925</v>
      </c>
      <c r="K197" s="32">
        <f t="shared" ref="K197:K260" si="3">1/$L$1</f>
        <v>2.7777777777777779E-3</v>
      </c>
      <c r="L197" s="32">
        <f ca="1">IF(ROW(Tableau1[[#This Row],[Classement]])-ROW(Tableau1[[#Headers],[Cumulé2]])=1,Tableau1[[#This Row],[Classement]],Tableau1[[#This Row],[Classement]]+OFFSET(Tableau1[[#This Row],[Cumulé2]],-1,0))</f>
        <v>0.53611111111110976</v>
      </c>
      <c r="M197" t="s">
        <v>1731</v>
      </c>
    </row>
    <row r="198" spans="1:13" x14ac:dyDescent="0.25">
      <c r="A198" s="41" t="str">
        <f>INDEX('global P range list'!D:D,MATCH(Tableau1[[#This Row],[Code SAP]],'global P range list'!A:A,0))</f>
        <v>BRACELET</v>
      </c>
      <c r="B198" s="31" t="str">
        <f>INDEX('global P range list'!C:C,MATCH(Tableau1[[#This Row],[Code SAP]],'global P range list'!A:A,0))</f>
        <v>SWARO</v>
      </c>
      <c r="C198" s="38">
        <v>100837572</v>
      </c>
      <c r="D198" s="31" t="s">
        <v>210</v>
      </c>
      <c r="E198" s="31" t="str">
        <f>IFERROR(INDEX(CA!G:G,MATCH(Tableau1[[#This Row],[Code SAP]],CA!C:C,0)),0)</f>
        <v>B</v>
      </c>
      <c r="F198" s="31">
        <f>IFERROR(INDEX(CA!H:H,MATCH(Tableau1[[#This Row],[Code SAP]],CA!C:C,0)),0)</f>
        <v>165.28</v>
      </c>
      <c r="G198" s="31">
        <f>IFERROR(INDEX(CA!I:I,MATCH(Tableau1[[#This Row],[Code SAP]],CA!C:C,0)),0)</f>
        <v>2</v>
      </c>
      <c r="H198" s="38">
        <f>IFERROR(Tableau1[[#This Row],[Ventes CA ]]*Tableau1[[#This Row],[Ventes PCE]],0)</f>
        <v>330.56</v>
      </c>
      <c r="I198" s="36">
        <f>Tableau1[[#This Row],[Valeur]]/$I$1</f>
        <v>3.5278038401899246E-4</v>
      </c>
      <c r="J198" s="32">
        <f ca="1">IF(ROW(Tableau1[[#This Row],[%]])-ROW(Tableau1[[#Headers],[Cumulé]])=1,Tableau1[[#This Row],[%]],Tableau1[[#This Row],[%]]+OFFSET(Tableau1[[#This Row],[Cumulé]],-1,0))</f>
        <v>0.99363332579341823</v>
      </c>
      <c r="K198" s="32">
        <f t="shared" si="3"/>
        <v>2.7777777777777779E-3</v>
      </c>
      <c r="L198" s="32">
        <f ca="1">IF(ROW(Tableau1[[#This Row],[Classement]])-ROW(Tableau1[[#Headers],[Cumulé2]])=1,Tableau1[[#This Row],[Classement]],Tableau1[[#This Row],[Classement]]+OFFSET(Tableau1[[#This Row],[Cumulé2]],-1,0))</f>
        <v>0.53888888888888753</v>
      </c>
      <c r="M198" t="s">
        <v>1731</v>
      </c>
    </row>
    <row r="199" spans="1:13" x14ac:dyDescent="0.25">
      <c r="A199" s="41" t="str">
        <f>INDEX('global P range list'!D:D,MATCH(Tableau1[[#This Row],[Code SAP]],'global P range list'!A:A,0))</f>
        <v>BRACELET</v>
      </c>
      <c r="B199" s="31" t="str">
        <f>INDEX('global P range list'!C:C,MATCH(Tableau1[[#This Row],[Code SAP]],'global P range list'!A:A,0))</f>
        <v>SWARO</v>
      </c>
      <c r="C199" s="38">
        <v>100837576</v>
      </c>
      <c r="D199" s="31" t="s">
        <v>214</v>
      </c>
      <c r="E199" s="31" t="str">
        <f>IFERROR(INDEX(CA!G:G,MATCH(Tableau1[[#This Row],[Code SAP]],CA!C:C,0)),0)</f>
        <v>C</v>
      </c>
      <c r="F199" s="31">
        <f>IFERROR(INDEX(CA!H:H,MATCH(Tableau1[[#This Row],[Code SAP]],CA!C:C,0)),0)</f>
        <v>165.28</v>
      </c>
      <c r="G199" s="31">
        <f>IFERROR(INDEX(CA!I:I,MATCH(Tableau1[[#This Row],[Code SAP]],CA!C:C,0)),0)</f>
        <v>2</v>
      </c>
      <c r="H199" s="38">
        <f>IFERROR(Tableau1[[#This Row],[Ventes CA ]]*Tableau1[[#This Row],[Ventes PCE]],0)</f>
        <v>330.56</v>
      </c>
      <c r="I199" s="36">
        <f>Tableau1[[#This Row],[Valeur]]/$I$1</f>
        <v>3.5278038401899246E-4</v>
      </c>
      <c r="J199" s="32">
        <f ca="1">IF(ROW(Tableau1[[#This Row],[%]])-ROW(Tableau1[[#Headers],[Cumulé]])=1,Tableau1[[#This Row],[%]],Tableau1[[#This Row],[%]]+OFFSET(Tableau1[[#This Row],[Cumulé]],-1,0))</f>
        <v>0.99398610617743721</v>
      </c>
      <c r="K199" s="32">
        <f t="shared" si="3"/>
        <v>2.7777777777777779E-3</v>
      </c>
      <c r="L199" s="32">
        <f ca="1">IF(ROW(Tableau1[[#This Row],[Classement]])-ROW(Tableau1[[#Headers],[Cumulé2]])=1,Tableau1[[#This Row],[Classement]],Tableau1[[#This Row],[Classement]]+OFFSET(Tableau1[[#This Row],[Cumulé2]],-1,0))</f>
        <v>0.5416666666666653</v>
      </c>
      <c r="M199" t="s">
        <v>1731</v>
      </c>
    </row>
    <row r="200" spans="1:13" x14ac:dyDescent="0.25">
      <c r="A200" s="41" t="str">
        <f>INDEX('global P range list'!D:D,MATCH(Tableau1[[#This Row],[Code SAP]],'global P range list'!A:A,0))</f>
        <v>BOUCLE OREILLE</v>
      </c>
      <c r="B200" s="31" t="str">
        <f>INDEX('global P range list'!C:C,MATCH(Tableau1[[#This Row],[Code SAP]],'global P range list'!A:A,0))</f>
        <v>SWARO</v>
      </c>
      <c r="C200" s="38">
        <v>100726160</v>
      </c>
      <c r="D200" s="31" t="s">
        <v>118</v>
      </c>
      <c r="E200" s="31" t="str">
        <f>IFERROR(INDEX(CA!G:G,MATCH(Tableau1[[#This Row],[Code SAP]],CA!C:C,0)),0)</f>
        <v>A</v>
      </c>
      <c r="F200" s="31">
        <f>IFERROR(INDEX(CA!H:H,MATCH(Tableau1[[#This Row],[Code SAP]],CA!C:C,0)),0)</f>
        <v>165.28</v>
      </c>
      <c r="G200" s="31">
        <f>IFERROR(INDEX(CA!I:I,MATCH(Tableau1[[#This Row],[Code SAP]],CA!C:C,0)),0)</f>
        <v>2</v>
      </c>
      <c r="H200" s="38">
        <f>IFERROR(Tableau1[[#This Row],[Ventes CA ]]*Tableau1[[#This Row],[Ventes PCE]],0)</f>
        <v>330.56</v>
      </c>
      <c r="I200" s="36">
        <f>Tableau1[[#This Row],[Valeur]]/$I$1</f>
        <v>3.5278038401899246E-4</v>
      </c>
      <c r="J200" s="32">
        <f ca="1">IF(ROW(Tableau1[[#This Row],[%]])-ROW(Tableau1[[#Headers],[Cumulé]])=1,Tableau1[[#This Row],[%]],Tableau1[[#This Row],[%]]+OFFSET(Tableau1[[#This Row],[Cumulé]],-1,0))</f>
        <v>0.99433888656145619</v>
      </c>
      <c r="K200" s="32">
        <f t="shared" si="3"/>
        <v>2.7777777777777779E-3</v>
      </c>
      <c r="L200" s="32">
        <f ca="1">IF(ROW(Tableau1[[#This Row],[Classement]])-ROW(Tableau1[[#Headers],[Cumulé2]])=1,Tableau1[[#This Row],[Classement]],Tableau1[[#This Row],[Classement]]+OFFSET(Tableau1[[#This Row],[Cumulé2]],-1,0))</f>
        <v>0.54444444444444307</v>
      </c>
      <c r="M200" t="s">
        <v>1731</v>
      </c>
    </row>
    <row r="201" spans="1:13" x14ac:dyDescent="0.25">
      <c r="A201" s="41" t="str">
        <f>INDEX('global P range list'!D:D,MATCH(Tableau1[[#This Row],[Code SAP]],'global P range list'!A:A,0))</f>
        <v>BRACELET</v>
      </c>
      <c r="B201" s="31" t="str">
        <f>INDEX('global P range list'!C:C,MATCH(Tableau1[[#This Row],[Code SAP]],'global P range list'!A:A,0))</f>
        <v>SWARO</v>
      </c>
      <c r="C201" s="38">
        <v>100837575</v>
      </c>
      <c r="D201" s="31" t="s">
        <v>213</v>
      </c>
      <c r="E201" s="31" t="str">
        <f>IFERROR(INDEX(CA!G:G,MATCH(Tableau1[[#This Row],[Code SAP]],CA!C:C,0)),0)</f>
        <v>B</v>
      </c>
      <c r="F201" s="31">
        <f>IFERROR(INDEX(CA!H:H,MATCH(Tableau1[[#This Row],[Code SAP]],CA!C:C,0)),0)</f>
        <v>165.28</v>
      </c>
      <c r="G201" s="31">
        <f>IFERROR(INDEX(CA!I:I,MATCH(Tableau1[[#This Row],[Code SAP]],CA!C:C,0)),0)</f>
        <v>2</v>
      </c>
      <c r="H201" s="38">
        <f>IFERROR(Tableau1[[#This Row],[Ventes CA ]]*Tableau1[[#This Row],[Ventes PCE]],0)</f>
        <v>330.56</v>
      </c>
      <c r="I201" s="36">
        <f>Tableau1[[#This Row],[Valeur]]/$I$1</f>
        <v>3.5278038401899246E-4</v>
      </c>
      <c r="J201" s="32">
        <f ca="1">IF(ROW(Tableau1[[#This Row],[%]])-ROW(Tableau1[[#Headers],[Cumulé]])=1,Tableau1[[#This Row],[%]],Tableau1[[#This Row],[%]]+OFFSET(Tableau1[[#This Row],[Cumulé]],-1,0))</f>
        <v>0.99469166694547517</v>
      </c>
      <c r="K201" s="32">
        <f t="shared" si="3"/>
        <v>2.7777777777777779E-3</v>
      </c>
      <c r="L201" s="32">
        <f ca="1">IF(ROW(Tableau1[[#This Row],[Classement]])-ROW(Tableau1[[#Headers],[Cumulé2]])=1,Tableau1[[#This Row],[Classement]],Tableau1[[#This Row],[Classement]]+OFFSET(Tableau1[[#This Row],[Cumulé2]],-1,0))</f>
        <v>0.54722222222222083</v>
      </c>
      <c r="M201" t="s">
        <v>1731</v>
      </c>
    </row>
    <row r="202" spans="1:13" x14ac:dyDescent="0.25">
      <c r="A202" s="41" t="str">
        <f>INDEX('global P range list'!D:D,MATCH(Tableau1[[#This Row],[Code SAP]],'global P range list'!A:A,0))</f>
        <v>COLLIER</v>
      </c>
      <c r="B202" s="31" t="str">
        <f>INDEX('global P range list'!C:C,MATCH(Tableau1[[#This Row],[Code SAP]],'global P range list'!A:A,0))</f>
        <v>SWARO</v>
      </c>
      <c r="C202" s="38">
        <v>100837472</v>
      </c>
      <c r="D202" s="31" t="s">
        <v>496</v>
      </c>
      <c r="E202" s="31" t="str">
        <f>IFERROR(INDEX(CA!G:G,MATCH(Tableau1[[#This Row],[Code SAP]],CA!C:C,0)),0)</f>
        <v>#</v>
      </c>
      <c r="F202" s="31">
        <f>IFERROR(INDEX(CA!H:H,MATCH(Tableau1[[#This Row],[Code SAP]],CA!C:C,0)),0)</f>
        <v>165.28</v>
      </c>
      <c r="G202" s="31">
        <f>IFERROR(INDEX(CA!I:I,MATCH(Tableau1[[#This Row],[Code SAP]],CA!C:C,0)),0)</f>
        <v>2</v>
      </c>
      <c r="H202" s="38">
        <f>IFERROR(Tableau1[[#This Row],[Ventes CA ]]*Tableau1[[#This Row],[Ventes PCE]],0)</f>
        <v>330.56</v>
      </c>
      <c r="I202" s="36">
        <f>Tableau1[[#This Row],[Valeur]]/$I$1</f>
        <v>3.5278038401899246E-4</v>
      </c>
      <c r="J202" s="32">
        <f ca="1">IF(ROW(Tableau1[[#This Row],[%]])-ROW(Tableau1[[#Headers],[Cumulé]])=1,Tableau1[[#This Row],[%]],Tableau1[[#This Row],[%]]+OFFSET(Tableau1[[#This Row],[Cumulé]],-1,0))</f>
        <v>0.99504444732949415</v>
      </c>
      <c r="K202" s="32">
        <f t="shared" si="3"/>
        <v>2.7777777777777779E-3</v>
      </c>
      <c r="L202" s="32">
        <f ca="1">IF(ROW(Tableau1[[#This Row],[Classement]])-ROW(Tableau1[[#Headers],[Cumulé2]])=1,Tableau1[[#This Row],[Classement]],Tableau1[[#This Row],[Classement]]+OFFSET(Tableau1[[#This Row],[Cumulé2]],-1,0))</f>
        <v>0.5499999999999986</v>
      </c>
      <c r="M202" t="s">
        <v>1731</v>
      </c>
    </row>
    <row r="203" spans="1:13" x14ac:dyDescent="0.25">
      <c r="A203" s="41" t="str">
        <f>INDEX('global P range list'!D:D,MATCH(Tableau1[[#This Row],[Code SAP]],'global P range list'!A:A,0))</f>
        <v>BOUCLE OREILLE</v>
      </c>
      <c r="B203" s="31" t="str">
        <f>INDEX('global P range list'!C:C,MATCH(Tableau1[[#This Row],[Code SAP]],'global P range list'!A:A,0))</f>
        <v>SWARO</v>
      </c>
      <c r="C203" s="38">
        <v>100726149</v>
      </c>
      <c r="D203" s="31" t="s">
        <v>116</v>
      </c>
      <c r="E203" s="31" t="str">
        <f>IFERROR(INDEX(CA!G:G,MATCH(Tableau1[[#This Row],[Code SAP]],CA!C:C,0)),0)</f>
        <v>A</v>
      </c>
      <c r="F203" s="31">
        <f>IFERROR(INDEX(CA!H:H,MATCH(Tableau1[[#This Row],[Code SAP]],CA!C:C,0)),0)</f>
        <v>146.69999999999999</v>
      </c>
      <c r="G203" s="31">
        <f>IFERROR(INDEX(CA!I:I,MATCH(Tableau1[[#This Row],[Code SAP]],CA!C:C,0)),0)</f>
        <v>2</v>
      </c>
      <c r="H203" s="38">
        <f>IFERROR(Tableau1[[#This Row],[Ventes CA ]]*Tableau1[[#This Row],[Ventes PCE]],0)</f>
        <v>293.39999999999998</v>
      </c>
      <c r="I203" s="36">
        <f>Tableau1[[#This Row],[Valeur]]/$I$1</f>
        <v>3.1312247298878382E-4</v>
      </c>
      <c r="J203" s="32">
        <f ca="1">IF(ROW(Tableau1[[#This Row],[%]])-ROW(Tableau1[[#Headers],[Cumulé]])=1,Tableau1[[#This Row],[%]],Tableau1[[#This Row],[%]]+OFFSET(Tableau1[[#This Row],[Cumulé]],-1,0))</f>
        <v>0.99535756980248291</v>
      </c>
      <c r="K203" s="32">
        <f t="shared" si="3"/>
        <v>2.7777777777777779E-3</v>
      </c>
      <c r="L203" s="32">
        <f ca="1">IF(ROW(Tableau1[[#This Row],[Classement]])-ROW(Tableau1[[#Headers],[Cumulé2]])=1,Tableau1[[#This Row],[Classement]],Tableau1[[#This Row],[Classement]]+OFFSET(Tableau1[[#This Row],[Cumulé2]],-1,0))</f>
        <v>0.55277777777777637</v>
      </c>
      <c r="M203" t="s">
        <v>1731</v>
      </c>
    </row>
    <row r="204" spans="1:13" x14ac:dyDescent="0.25">
      <c r="A204" s="41" t="str">
        <f>INDEX('global P range list'!D:D,MATCH(Tableau1[[#This Row],[Code SAP]],'global P range list'!A:A,0))</f>
        <v>COLLIER</v>
      </c>
      <c r="B204" s="31" t="str">
        <f>INDEX('global P range list'!C:C,MATCH(Tableau1[[#This Row],[Code SAP]],'global P range list'!A:A,0))</f>
        <v>SWARO</v>
      </c>
      <c r="C204" s="38">
        <v>100728209</v>
      </c>
      <c r="D204" s="31" t="s">
        <v>450</v>
      </c>
      <c r="E204" s="31" t="str">
        <f>IFERROR(INDEX(CA!G:G,MATCH(Tableau1[[#This Row],[Code SAP]],CA!C:C,0)),0)</f>
        <v>#</v>
      </c>
      <c r="F204" s="31">
        <f>IFERROR(INDEX(CA!H:H,MATCH(Tableau1[[#This Row],[Code SAP]],CA!C:C,0)),0)</f>
        <v>143.63999999999999</v>
      </c>
      <c r="G204" s="31">
        <f>IFERROR(INDEX(CA!I:I,MATCH(Tableau1[[#This Row],[Code SAP]],CA!C:C,0)),0)</f>
        <v>2</v>
      </c>
      <c r="H204" s="38">
        <f>IFERROR(Tableau1[[#This Row],[Ventes CA ]]*Tableau1[[#This Row],[Ventes PCE]],0)</f>
        <v>287.27999999999997</v>
      </c>
      <c r="I204" s="36">
        <f>Tableau1[[#This Row],[Valeur]]/$I$1</f>
        <v>3.0659108398165577E-4</v>
      </c>
      <c r="J204" s="32">
        <f ca="1">IF(ROW(Tableau1[[#This Row],[%]])-ROW(Tableau1[[#Headers],[Cumulé]])=1,Tableau1[[#This Row],[%]],Tableau1[[#This Row],[%]]+OFFSET(Tableau1[[#This Row],[Cumulé]],-1,0))</f>
        <v>0.99566416088646459</v>
      </c>
      <c r="K204" s="32">
        <f t="shared" si="3"/>
        <v>2.7777777777777779E-3</v>
      </c>
      <c r="L204" s="32">
        <f ca="1">IF(ROW(Tableau1[[#This Row],[Classement]])-ROW(Tableau1[[#Headers],[Cumulé2]])=1,Tableau1[[#This Row],[Classement]],Tableau1[[#This Row],[Classement]]+OFFSET(Tableau1[[#This Row],[Cumulé2]],-1,0))</f>
        <v>0.55555555555555414</v>
      </c>
      <c r="M204" t="s">
        <v>1731</v>
      </c>
    </row>
    <row r="205" spans="1:13" x14ac:dyDescent="0.25">
      <c r="A205" s="41" t="str">
        <f>INDEX('global P range list'!D:D,MATCH(Tableau1[[#This Row],[Code SAP]],'global P range list'!A:A,0))</f>
        <v>BOUCLE OREILLE</v>
      </c>
      <c r="B205" s="31" t="str">
        <f>INDEX('global P range list'!C:C,MATCH(Tableau1[[#This Row],[Code SAP]],'global P range list'!A:A,0))</f>
        <v>SWARO</v>
      </c>
      <c r="C205" s="38">
        <v>100612129</v>
      </c>
      <c r="D205" s="31" t="s">
        <v>107</v>
      </c>
      <c r="E205" s="31" t="str">
        <f>IFERROR(INDEX(CA!G:G,MATCH(Tableau1[[#This Row],[Code SAP]],CA!C:C,0)),0)</f>
        <v>A</v>
      </c>
      <c r="F205" s="31">
        <f>IFERROR(INDEX(CA!H:H,MATCH(Tableau1[[#This Row],[Code SAP]],CA!C:C,0)),0)</f>
        <v>109.56</v>
      </c>
      <c r="G205" s="31">
        <f>IFERROR(INDEX(CA!I:I,MATCH(Tableau1[[#This Row],[Code SAP]],CA!C:C,0)),0)</f>
        <v>2</v>
      </c>
      <c r="H205" s="38">
        <f>IFERROR(Tableau1[[#This Row],[Ventes CA ]]*Tableau1[[#This Row],[Ventes PCE]],0)</f>
        <v>219.12</v>
      </c>
      <c r="I205" s="36">
        <f>Tableau1[[#This Row],[Valeur]]/$I$1</f>
        <v>2.3384933974540664E-4</v>
      </c>
      <c r="J205" s="32">
        <f ca="1">IF(ROW(Tableau1[[#This Row],[%]])-ROW(Tableau1[[#Headers],[Cumulé]])=1,Tableau1[[#This Row],[%]],Tableau1[[#This Row],[%]]+OFFSET(Tableau1[[#This Row],[Cumulé]],-1,0))</f>
        <v>0.99589801022621005</v>
      </c>
      <c r="K205" s="32">
        <f t="shared" si="3"/>
        <v>2.7777777777777779E-3</v>
      </c>
      <c r="L205" s="32">
        <f ca="1">IF(ROW(Tableau1[[#This Row],[Classement]])-ROW(Tableau1[[#Headers],[Cumulé2]])=1,Tableau1[[#This Row],[Classement]],Tableau1[[#This Row],[Classement]]+OFFSET(Tableau1[[#This Row],[Cumulé2]],-1,0))</f>
        <v>0.5583333333333319</v>
      </c>
      <c r="M205" t="s">
        <v>1731</v>
      </c>
    </row>
    <row r="206" spans="1:13" x14ac:dyDescent="0.25">
      <c r="A206" s="41" t="str">
        <f>INDEX('global P range list'!D:D,MATCH(Tableau1[[#This Row],[Code SAP]],'global P range list'!A:A,0))</f>
        <v>BOUCLE OREILLE</v>
      </c>
      <c r="B206" s="31" t="str">
        <f>INDEX('global P range list'!C:C,MATCH(Tableau1[[#This Row],[Code SAP]],'global P range list'!A:A,0))</f>
        <v>SWARO</v>
      </c>
      <c r="C206" s="38">
        <v>100837379</v>
      </c>
      <c r="D206" s="31" t="s">
        <v>86</v>
      </c>
      <c r="E206" s="31" t="str">
        <f>IFERROR(INDEX(CA!G:G,MATCH(Tableau1[[#This Row],[Code SAP]],CA!C:C,0)),0)</f>
        <v>#</v>
      </c>
      <c r="F206" s="31">
        <f>IFERROR(INDEX(CA!H:H,MATCH(Tableau1[[#This Row],[Code SAP]],CA!C:C,0)),0)</f>
        <v>109.56</v>
      </c>
      <c r="G206" s="31">
        <f>IFERROR(INDEX(CA!I:I,MATCH(Tableau1[[#This Row],[Code SAP]],CA!C:C,0)),0)</f>
        <v>2</v>
      </c>
      <c r="H206" s="38">
        <f>IFERROR(Tableau1[[#This Row],[Ventes CA ]]*Tableau1[[#This Row],[Ventes PCE]],0)</f>
        <v>219.12</v>
      </c>
      <c r="I206" s="36">
        <f>Tableau1[[#This Row],[Valeur]]/$I$1</f>
        <v>2.3384933974540664E-4</v>
      </c>
      <c r="J206" s="32">
        <f ca="1">IF(ROW(Tableau1[[#This Row],[%]])-ROW(Tableau1[[#Headers],[Cumulé]])=1,Tableau1[[#This Row],[%]],Tableau1[[#This Row],[%]]+OFFSET(Tableau1[[#This Row],[Cumulé]],-1,0))</f>
        <v>0.9961318595659554</v>
      </c>
      <c r="K206" s="32">
        <f t="shared" si="3"/>
        <v>2.7777777777777779E-3</v>
      </c>
      <c r="L206" s="32">
        <f ca="1">IF(ROW(Tableau1[[#This Row],[Classement]])-ROW(Tableau1[[#Headers],[Cumulé2]])=1,Tableau1[[#This Row],[Classement]],Tableau1[[#This Row],[Classement]]+OFFSET(Tableau1[[#This Row],[Cumulé2]],-1,0))</f>
        <v>0.56111111111110967</v>
      </c>
      <c r="M206" t="s">
        <v>1731</v>
      </c>
    </row>
    <row r="207" spans="1:13" x14ac:dyDescent="0.25">
      <c r="A207" s="41" t="str">
        <f>INDEX('global P range list'!D:D,MATCH(Tableau1[[#This Row],[Code SAP]],'global P range list'!A:A,0))</f>
        <v>STYLO</v>
      </c>
      <c r="B207" s="31" t="str">
        <f>INDEX('global P range list'!C:C,MATCH(Tableau1[[#This Row],[Code SAP]],'global P range list'!A:A,0))</f>
        <v>SWARO</v>
      </c>
      <c r="C207" s="38">
        <v>100726322</v>
      </c>
      <c r="D207" s="31" t="s">
        <v>1158</v>
      </c>
      <c r="E207" s="31" t="str">
        <f>IFERROR(INDEX(CA!G:G,MATCH(Tableau1[[#This Row],[Code SAP]],CA!C:C,0)),0)</f>
        <v>#</v>
      </c>
      <c r="F207" s="31">
        <f>IFERROR(INDEX(CA!H:H,MATCH(Tableau1[[#This Row],[Code SAP]],CA!C:C,0)),0)</f>
        <v>109.56</v>
      </c>
      <c r="G207" s="31">
        <f>IFERROR(INDEX(CA!I:I,MATCH(Tableau1[[#This Row],[Code SAP]],CA!C:C,0)),0)</f>
        <v>2</v>
      </c>
      <c r="H207" s="38">
        <f>IFERROR(Tableau1[[#This Row],[Ventes CA ]]*Tableau1[[#This Row],[Ventes PCE]],0)</f>
        <v>219.12</v>
      </c>
      <c r="I207" s="36">
        <f>Tableau1[[#This Row],[Valeur]]/$I$1</f>
        <v>2.3384933974540664E-4</v>
      </c>
      <c r="J207" s="32">
        <f ca="1">IF(ROW(Tableau1[[#This Row],[%]])-ROW(Tableau1[[#Headers],[Cumulé]])=1,Tableau1[[#This Row],[%]],Tableau1[[#This Row],[%]]+OFFSET(Tableau1[[#This Row],[Cumulé]],-1,0))</f>
        <v>0.99636570890570075</v>
      </c>
      <c r="K207" s="32">
        <f t="shared" si="3"/>
        <v>2.7777777777777779E-3</v>
      </c>
      <c r="L207" s="32">
        <f ca="1">IF(ROW(Tableau1[[#This Row],[Classement]])-ROW(Tableau1[[#Headers],[Cumulé2]])=1,Tableau1[[#This Row],[Classement]],Tableau1[[#This Row],[Classement]]+OFFSET(Tableau1[[#This Row],[Cumulé2]],-1,0))</f>
        <v>0.56388888888888744</v>
      </c>
      <c r="M207" t="s">
        <v>1731</v>
      </c>
    </row>
    <row r="208" spans="1:13" x14ac:dyDescent="0.25">
      <c r="A208" s="41" t="str">
        <f>INDEX('global P range list'!D:D,MATCH(Tableau1[[#This Row],[Code SAP]],'global P range list'!A:A,0))</f>
        <v>BRACELET</v>
      </c>
      <c r="B208" s="31" t="str">
        <f>INDEX('global P range list'!C:C,MATCH(Tableau1[[#This Row],[Code SAP]],'global P range list'!A:A,0))</f>
        <v>SWARO</v>
      </c>
      <c r="C208" s="38">
        <v>100726209</v>
      </c>
      <c r="D208" s="31" t="s">
        <v>189</v>
      </c>
      <c r="E208" s="31" t="str">
        <f>IFERROR(INDEX(CA!G:G,MATCH(Tableau1[[#This Row],[Code SAP]],CA!C:C,0)),0)</f>
        <v>A</v>
      </c>
      <c r="F208" s="31">
        <f>IFERROR(INDEX(CA!H:H,MATCH(Tableau1[[#This Row],[Code SAP]],CA!C:C,0)),0)</f>
        <v>184.77</v>
      </c>
      <c r="G208" s="31">
        <f>IFERROR(INDEX(CA!I:I,MATCH(Tableau1[[#This Row],[Code SAP]],CA!C:C,0)),0)</f>
        <v>1</v>
      </c>
      <c r="H208" s="38">
        <f>IFERROR(Tableau1[[#This Row],[Ventes CA ]]*Tableau1[[#This Row],[Ventes PCE]],0)</f>
        <v>184.77</v>
      </c>
      <c r="I208" s="36">
        <f>Tableau1[[#This Row],[Valeur]]/$I$1</f>
        <v>1.9719031811226171E-4</v>
      </c>
      <c r="J208" s="32">
        <f ca="1">IF(ROW(Tableau1[[#This Row],[%]])-ROW(Tableau1[[#Headers],[Cumulé]])=1,Tableau1[[#This Row],[%]],Tableau1[[#This Row],[%]]+OFFSET(Tableau1[[#This Row],[Cumulé]],-1,0))</f>
        <v>0.99656289922381303</v>
      </c>
      <c r="K208" s="32">
        <f t="shared" si="3"/>
        <v>2.7777777777777779E-3</v>
      </c>
      <c r="L208" s="32">
        <f ca="1">IF(ROW(Tableau1[[#This Row],[Classement]])-ROW(Tableau1[[#Headers],[Cumulé2]])=1,Tableau1[[#This Row],[Classement]],Tableau1[[#This Row],[Classement]]+OFFSET(Tableau1[[#This Row],[Cumulé2]],-1,0))</f>
        <v>0.56666666666666521</v>
      </c>
      <c r="M208" t="s">
        <v>1731</v>
      </c>
    </row>
    <row r="209" spans="1:13" x14ac:dyDescent="0.25">
      <c r="A209" s="41" t="str">
        <f>INDEX('global P range list'!D:D,MATCH(Tableau1[[#This Row],[Code SAP]],'global P range list'!A:A,0))</f>
        <v>COLLIER</v>
      </c>
      <c r="B209" s="31" t="str">
        <f>INDEX('global P range list'!C:C,MATCH(Tableau1[[#This Row],[Code SAP]],'global P range list'!A:A,0))</f>
        <v>SWARO</v>
      </c>
      <c r="C209" s="38">
        <v>100726392</v>
      </c>
      <c r="D209" s="31" t="s">
        <v>485</v>
      </c>
      <c r="E209" s="31" t="str">
        <f>IFERROR(INDEX(CA!G:G,MATCH(Tableau1[[#This Row],[Code SAP]],CA!C:C,0)),0)</f>
        <v>B</v>
      </c>
      <c r="F209" s="31">
        <f>IFERROR(INDEX(CA!H:H,MATCH(Tableau1[[#This Row],[Code SAP]],CA!C:C,0)),0)</f>
        <v>184.77</v>
      </c>
      <c r="G209" s="31">
        <f>IFERROR(INDEX(CA!I:I,MATCH(Tableau1[[#This Row],[Code SAP]],CA!C:C,0)),0)</f>
        <v>1</v>
      </c>
      <c r="H209" s="38">
        <f>IFERROR(Tableau1[[#This Row],[Ventes CA ]]*Tableau1[[#This Row],[Ventes PCE]],0)</f>
        <v>184.77</v>
      </c>
      <c r="I209" s="36">
        <f>Tableau1[[#This Row],[Valeur]]/$I$1</f>
        <v>1.9719031811226171E-4</v>
      </c>
      <c r="J209" s="32">
        <f ca="1">IF(ROW(Tableau1[[#This Row],[%]])-ROW(Tableau1[[#Headers],[Cumulé]])=1,Tableau1[[#This Row],[%]],Tableau1[[#This Row],[%]]+OFFSET(Tableau1[[#This Row],[Cumulé]],-1,0))</f>
        <v>0.9967600895419253</v>
      </c>
      <c r="K209" s="32">
        <f t="shared" si="3"/>
        <v>2.7777777777777779E-3</v>
      </c>
      <c r="L209" s="32">
        <f ca="1">IF(ROW(Tableau1[[#This Row],[Classement]])-ROW(Tableau1[[#Headers],[Cumulé2]])=1,Tableau1[[#This Row],[Classement]],Tableau1[[#This Row],[Classement]]+OFFSET(Tableau1[[#This Row],[Cumulé2]],-1,0))</f>
        <v>0.56944444444444298</v>
      </c>
      <c r="M209" t="s">
        <v>1731</v>
      </c>
    </row>
    <row r="210" spans="1:13" x14ac:dyDescent="0.25">
      <c r="A210" s="41" t="str">
        <f>INDEX('global P range list'!D:D,MATCH(Tableau1[[#This Row],[Code SAP]],'global P range list'!A:A,0))</f>
        <v>BRACELET</v>
      </c>
      <c r="B210" s="31" t="str">
        <f>INDEX('global P range list'!C:C,MATCH(Tableau1[[#This Row],[Code SAP]],'global P range list'!A:A,0))</f>
        <v>SWARO</v>
      </c>
      <c r="C210" s="38">
        <v>100837632</v>
      </c>
      <c r="D210" s="31" t="s">
        <v>220</v>
      </c>
      <c r="E210" s="31" t="str">
        <f>IFERROR(INDEX(CA!G:G,MATCH(Tableau1[[#This Row],[Code SAP]],CA!C:C,0)),0)</f>
        <v>A</v>
      </c>
      <c r="F210" s="31">
        <f>IFERROR(INDEX(CA!H:H,MATCH(Tableau1[[#This Row],[Code SAP]],CA!C:C,0)),0)</f>
        <v>184.77</v>
      </c>
      <c r="G210" s="31">
        <f>IFERROR(INDEX(CA!I:I,MATCH(Tableau1[[#This Row],[Code SAP]],CA!C:C,0)),0)</f>
        <v>1</v>
      </c>
      <c r="H210" s="38">
        <f>IFERROR(Tableau1[[#This Row],[Ventes CA ]]*Tableau1[[#This Row],[Ventes PCE]],0)</f>
        <v>184.77</v>
      </c>
      <c r="I210" s="36">
        <f>Tableau1[[#This Row],[Valeur]]/$I$1</f>
        <v>1.9719031811226171E-4</v>
      </c>
      <c r="J210" s="32">
        <f ca="1">IF(ROW(Tableau1[[#This Row],[%]])-ROW(Tableau1[[#Headers],[Cumulé]])=1,Tableau1[[#This Row],[%]],Tableau1[[#This Row],[%]]+OFFSET(Tableau1[[#This Row],[Cumulé]],-1,0))</f>
        <v>0.99695727986003757</v>
      </c>
      <c r="K210" s="32">
        <f t="shared" si="3"/>
        <v>2.7777777777777779E-3</v>
      </c>
      <c r="L210" s="32">
        <f ca="1">IF(ROW(Tableau1[[#This Row],[Classement]])-ROW(Tableau1[[#Headers],[Cumulé2]])=1,Tableau1[[#This Row],[Classement]],Tableau1[[#This Row],[Classement]]+OFFSET(Tableau1[[#This Row],[Cumulé2]],-1,0))</f>
        <v>0.57222222222222074</v>
      </c>
      <c r="M210" t="s">
        <v>1731</v>
      </c>
    </row>
    <row r="211" spans="1:13" x14ac:dyDescent="0.25">
      <c r="A211" s="41" t="str">
        <f>INDEX('global P range list'!D:D,MATCH(Tableau1[[#This Row],[Code SAP]],'global P range list'!A:A,0))</f>
        <v>COLLIER</v>
      </c>
      <c r="B211" s="31" t="str">
        <f>INDEX('global P range list'!C:C,MATCH(Tableau1[[#This Row],[Code SAP]],'global P range list'!A:A,0))</f>
        <v>SWARO</v>
      </c>
      <c r="C211" s="38">
        <v>100837473</v>
      </c>
      <c r="D211" s="31" t="s">
        <v>456</v>
      </c>
      <c r="E211" s="31" t="str">
        <f>IFERROR(INDEX(CA!G:G,MATCH(Tableau1[[#This Row],[Code SAP]],CA!C:C,0)),0)</f>
        <v>#</v>
      </c>
      <c r="F211" s="31">
        <f>IFERROR(INDEX(CA!H:H,MATCH(Tableau1[[#This Row],[Code SAP]],CA!C:C,0)),0)</f>
        <v>184.77</v>
      </c>
      <c r="G211" s="31">
        <f>IFERROR(INDEX(CA!I:I,MATCH(Tableau1[[#This Row],[Code SAP]],CA!C:C,0)),0)</f>
        <v>1</v>
      </c>
      <c r="H211" s="38">
        <f>IFERROR(Tableau1[[#This Row],[Ventes CA ]]*Tableau1[[#This Row],[Ventes PCE]],0)</f>
        <v>184.77</v>
      </c>
      <c r="I211" s="36">
        <f>Tableau1[[#This Row],[Valeur]]/$I$1</f>
        <v>1.9719031811226171E-4</v>
      </c>
      <c r="J211" s="32">
        <f ca="1">IF(ROW(Tableau1[[#This Row],[%]])-ROW(Tableau1[[#Headers],[Cumulé]])=1,Tableau1[[#This Row],[%]],Tableau1[[#This Row],[%]]+OFFSET(Tableau1[[#This Row],[Cumulé]],-1,0))</f>
        <v>0.99715447017814984</v>
      </c>
      <c r="K211" s="32">
        <f t="shared" si="3"/>
        <v>2.7777777777777779E-3</v>
      </c>
      <c r="L211" s="32">
        <f ca="1">IF(ROW(Tableau1[[#This Row],[Classement]])-ROW(Tableau1[[#Headers],[Cumulé2]])=1,Tableau1[[#This Row],[Classement]],Tableau1[[#This Row],[Classement]]+OFFSET(Tableau1[[#This Row],[Cumulé2]],-1,0))</f>
        <v>0.57499999999999851</v>
      </c>
      <c r="M211" t="s">
        <v>1731</v>
      </c>
    </row>
    <row r="212" spans="1:13" x14ac:dyDescent="0.25">
      <c r="A212" s="41" t="str">
        <f>INDEX('global P range list'!D:D,MATCH(Tableau1[[#This Row],[Code SAP]],'global P range list'!A:A,0))</f>
        <v>COLLIER</v>
      </c>
      <c r="B212" s="31" t="str">
        <f>INDEX('global P range list'!C:C,MATCH(Tableau1[[#This Row],[Code SAP]],'global P range list'!A:A,0))</f>
        <v>SWARO</v>
      </c>
      <c r="C212" s="38">
        <v>100837470</v>
      </c>
      <c r="D212" s="31" t="s">
        <v>454</v>
      </c>
      <c r="E212" s="31" t="str">
        <f>IFERROR(INDEX(CA!G:G,MATCH(Tableau1[[#This Row],[Code SAP]],CA!C:C,0)),0)</f>
        <v>#</v>
      </c>
      <c r="F212" s="31">
        <f>IFERROR(INDEX(CA!H:H,MATCH(Tableau1[[#This Row],[Code SAP]],CA!C:C,0)),0)</f>
        <v>156.91999999999999</v>
      </c>
      <c r="G212" s="31">
        <f>IFERROR(INDEX(CA!I:I,MATCH(Tableau1[[#This Row],[Code SAP]],CA!C:C,0)),0)</f>
        <v>1</v>
      </c>
      <c r="H212" s="38">
        <f>IFERROR(Tableau1[[#This Row],[Ventes CA ]]*Tableau1[[#This Row],[Ventes PCE]],0)</f>
        <v>156.91999999999999</v>
      </c>
      <c r="I212" s="36">
        <f>Tableau1[[#This Row],[Valeur]]/$I$1</f>
        <v>1.6746822924812527E-4</v>
      </c>
      <c r="J212" s="32">
        <f ca="1">IF(ROW(Tableau1[[#This Row],[%]])-ROW(Tableau1[[#Headers],[Cumulé]])=1,Tableau1[[#This Row],[%]],Tableau1[[#This Row],[%]]+OFFSET(Tableau1[[#This Row],[Cumulé]],-1,0))</f>
        <v>0.99732193840739802</v>
      </c>
      <c r="K212" s="32">
        <f t="shared" si="3"/>
        <v>2.7777777777777779E-3</v>
      </c>
      <c r="L212" s="32">
        <f ca="1">IF(ROW(Tableau1[[#This Row],[Classement]])-ROW(Tableau1[[#Headers],[Cumulé2]])=1,Tableau1[[#This Row],[Classement]],Tableau1[[#This Row],[Classement]]+OFFSET(Tableau1[[#This Row],[Cumulé2]],-1,0))</f>
        <v>0.57777777777777628</v>
      </c>
      <c r="M212" t="s">
        <v>1731</v>
      </c>
    </row>
    <row r="213" spans="1:13" x14ac:dyDescent="0.25">
      <c r="A213" s="41" t="str">
        <f>INDEX('global P range list'!D:D,MATCH(Tableau1[[#This Row],[Code SAP]],'global P range list'!A:A,0))</f>
        <v>BRACELET</v>
      </c>
      <c r="B213" s="31" t="str">
        <f>INDEX('global P range list'!C:C,MATCH(Tableau1[[#This Row],[Code SAP]],'global P range list'!A:A,0))</f>
        <v>SWARO</v>
      </c>
      <c r="C213" s="38">
        <v>100837489</v>
      </c>
      <c r="D213" s="31" t="s">
        <v>207</v>
      </c>
      <c r="E213" s="31" t="str">
        <f>IFERROR(INDEX(CA!G:G,MATCH(Tableau1[[#This Row],[Code SAP]],CA!C:C,0)),0)</f>
        <v>C</v>
      </c>
      <c r="F213" s="31">
        <f>IFERROR(INDEX(CA!H:H,MATCH(Tableau1[[#This Row],[Code SAP]],CA!C:C,0)),0)</f>
        <v>156.91999999999999</v>
      </c>
      <c r="G213" s="31">
        <f>IFERROR(INDEX(CA!I:I,MATCH(Tableau1[[#This Row],[Code SAP]],CA!C:C,0)),0)</f>
        <v>1</v>
      </c>
      <c r="H213" s="38">
        <f>IFERROR(Tableau1[[#This Row],[Ventes CA ]]*Tableau1[[#This Row],[Ventes PCE]],0)</f>
        <v>156.91999999999999</v>
      </c>
      <c r="I213" s="36">
        <f>Tableau1[[#This Row],[Valeur]]/$I$1</f>
        <v>1.6746822924812527E-4</v>
      </c>
      <c r="J213" s="32">
        <f ca="1">IF(ROW(Tableau1[[#This Row],[%]])-ROW(Tableau1[[#Headers],[Cumulé]])=1,Tableau1[[#This Row],[%]],Tableau1[[#This Row],[%]]+OFFSET(Tableau1[[#This Row],[Cumulé]],-1,0))</f>
        <v>0.9974894066366462</v>
      </c>
      <c r="K213" s="32">
        <f t="shared" si="3"/>
        <v>2.7777777777777779E-3</v>
      </c>
      <c r="L213" s="32">
        <f ca="1">IF(ROW(Tableau1[[#This Row],[Classement]])-ROW(Tableau1[[#Headers],[Cumulé2]])=1,Tableau1[[#This Row],[Classement]],Tableau1[[#This Row],[Classement]]+OFFSET(Tableau1[[#This Row],[Cumulé2]],-1,0))</f>
        <v>0.58055555555555405</v>
      </c>
      <c r="M213" t="s">
        <v>1731</v>
      </c>
    </row>
    <row r="214" spans="1:13" x14ac:dyDescent="0.25">
      <c r="A214" s="41" t="str">
        <f>INDEX('global P range list'!D:D,MATCH(Tableau1[[#This Row],[Code SAP]],'global P range list'!A:A,0))</f>
        <v>BRACELET</v>
      </c>
      <c r="B214" s="31" t="str">
        <f>INDEX('global P range list'!C:C,MATCH(Tableau1[[#This Row],[Code SAP]],'global P range list'!A:A,0))</f>
        <v>SWARO</v>
      </c>
      <c r="C214" s="38">
        <v>100612133</v>
      </c>
      <c r="D214" s="31" t="s">
        <v>164</v>
      </c>
      <c r="E214" s="31" t="str">
        <f>IFERROR(INDEX(CA!G:G,MATCH(Tableau1[[#This Row],[Code SAP]],CA!C:C,0)),0)</f>
        <v>#</v>
      </c>
      <c r="F214" s="31">
        <f>IFERROR(INDEX(CA!H:H,MATCH(Tableau1[[#This Row],[Code SAP]],CA!C:C,0)),0)</f>
        <v>141.13</v>
      </c>
      <c r="G214" s="31">
        <f>IFERROR(INDEX(CA!I:I,MATCH(Tableau1[[#This Row],[Code SAP]],CA!C:C,0)),0)</f>
        <v>1</v>
      </c>
      <c r="H214" s="38">
        <f>IFERROR(Tableau1[[#This Row],[Ventes CA ]]*Tableau1[[#This Row],[Ventes PCE]],0)</f>
        <v>141.13</v>
      </c>
      <c r="I214" s="36">
        <f>Tableau1[[#This Row],[Valeur]]/$I$1</f>
        <v>1.5061681872156462E-4</v>
      </c>
      <c r="J214" s="32">
        <f ca="1">IF(ROW(Tableau1[[#This Row],[%]])-ROW(Tableau1[[#Headers],[Cumulé]])=1,Tableau1[[#This Row],[%]],Tableau1[[#This Row],[%]]+OFFSET(Tableau1[[#This Row],[Cumulé]],-1,0))</f>
        <v>0.99764002345536773</v>
      </c>
      <c r="K214" s="32">
        <f t="shared" si="3"/>
        <v>2.7777777777777779E-3</v>
      </c>
      <c r="L214" s="32">
        <f ca="1">IF(ROW(Tableau1[[#This Row],[Classement]])-ROW(Tableau1[[#Headers],[Cumulé2]])=1,Tableau1[[#This Row],[Classement]],Tableau1[[#This Row],[Classement]]+OFFSET(Tableau1[[#This Row],[Cumulé2]],-1,0))</f>
        <v>0.58333333333333182</v>
      </c>
      <c r="M214" t="s">
        <v>1731</v>
      </c>
    </row>
    <row r="215" spans="1:13" x14ac:dyDescent="0.25">
      <c r="A215" s="41" t="str">
        <f>INDEX('global P range list'!D:D,MATCH(Tableau1[[#This Row],[Code SAP]],'global P range list'!A:A,0))</f>
        <v>BOUCLE OREILLE</v>
      </c>
      <c r="B215" s="31" t="str">
        <f>INDEX('global P range list'!C:C,MATCH(Tableau1[[#This Row],[Code SAP]],'global P range list'!A:A,0))</f>
        <v>SWARO</v>
      </c>
      <c r="C215" s="38">
        <v>100726167</v>
      </c>
      <c r="D215" s="31" t="s">
        <v>119</v>
      </c>
      <c r="E215" s="31" t="str">
        <f>IFERROR(INDEX(CA!G:G,MATCH(Tableau1[[#This Row],[Code SAP]],CA!C:C,0)),0)</f>
        <v>A</v>
      </c>
      <c r="F215" s="31">
        <f>IFERROR(INDEX(CA!H:H,MATCH(Tableau1[[#This Row],[Code SAP]],CA!C:C,0)),0)</f>
        <v>138.35</v>
      </c>
      <c r="G215" s="31">
        <f>IFERROR(INDEX(CA!I:I,MATCH(Tableau1[[#This Row],[Code SAP]],CA!C:C,0)),0)</f>
        <v>1</v>
      </c>
      <c r="H215" s="38">
        <f>IFERROR(Tableau1[[#This Row],[Ventes CA ]]*Tableau1[[#This Row],[Ventes PCE]],0)</f>
        <v>138.35</v>
      </c>
      <c r="I215" s="36">
        <f>Tableau1[[#This Row],[Valeur]]/$I$1</f>
        <v>1.4764994593728097E-4</v>
      </c>
      <c r="J215" s="32">
        <f ca="1">IF(ROW(Tableau1[[#This Row],[%]])-ROW(Tableau1[[#Headers],[Cumulé]])=1,Tableau1[[#This Row],[%]],Tableau1[[#This Row],[%]]+OFFSET(Tableau1[[#This Row],[Cumulé]],-1,0))</f>
        <v>0.99778767340130503</v>
      </c>
      <c r="K215" s="32">
        <f t="shared" si="3"/>
        <v>2.7777777777777779E-3</v>
      </c>
      <c r="L215" s="32">
        <f ca="1">IF(ROW(Tableau1[[#This Row],[Classement]])-ROW(Tableau1[[#Headers],[Cumulé2]])=1,Tableau1[[#This Row],[Classement]],Tableau1[[#This Row],[Classement]]+OFFSET(Tableau1[[#This Row],[Cumulé2]],-1,0))</f>
        <v>0.58611111111110958</v>
      </c>
      <c r="M215" t="s">
        <v>1731</v>
      </c>
    </row>
    <row r="216" spans="1:13" x14ac:dyDescent="0.25">
      <c r="A216" s="41" t="str">
        <f>INDEX('global P range list'!D:D,MATCH(Tableau1[[#This Row],[Code SAP]],'global P range list'!A:A,0))</f>
        <v>BRACELET</v>
      </c>
      <c r="B216" s="31" t="str">
        <f>INDEX('global P range list'!C:C,MATCH(Tableau1[[#This Row],[Code SAP]],'global P range list'!A:A,0))</f>
        <v>SWARO</v>
      </c>
      <c r="C216" s="38">
        <v>100320900</v>
      </c>
      <c r="D216" s="31" t="s">
        <v>181</v>
      </c>
      <c r="E216" s="31" t="str">
        <f>IFERROR(INDEX(CA!G:G,MATCH(Tableau1[[#This Row],[Code SAP]],CA!C:C,0)),0)</f>
        <v>A</v>
      </c>
      <c r="F216" s="31">
        <f>IFERROR(INDEX(CA!H:H,MATCH(Tableau1[[#This Row],[Code SAP]],CA!C:C,0)),0)</f>
        <v>138.35</v>
      </c>
      <c r="G216" s="31">
        <f>IFERROR(INDEX(CA!I:I,MATCH(Tableau1[[#This Row],[Code SAP]],CA!C:C,0)),0)</f>
        <v>1</v>
      </c>
      <c r="H216" s="38">
        <f>IFERROR(Tableau1[[#This Row],[Ventes CA ]]*Tableau1[[#This Row],[Ventes PCE]],0)</f>
        <v>138.35</v>
      </c>
      <c r="I216" s="36">
        <f>Tableau1[[#This Row],[Valeur]]/$I$1</f>
        <v>1.4764994593728097E-4</v>
      </c>
      <c r="J216" s="32">
        <f ca="1">IF(ROW(Tableau1[[#This Row],[%]])-ROW(Tableau1[[#Headers],[Cumulé]])=1,Tableau1[[#This Row],[%]],Tableau1[[#This Row],[%]]+OFFSET(Tableau1[[#This Row],[Cumulé]],-1,0))</f>
        <v>0.99793532334724233</v>
      </c>
      <c r="K216" s="32">
        <f t="shared" si="3"/>
        <v>2.7777777777777779E-3</v>
      </c>
      <c r="L216" s="32">
        <f ca="1">IF(ROW(Tableau1[[#This Row],[Classement]])-ROW(Tableau1[[#Headers],[Cumulé2]])=1,Tableau1[[#This Row],[Classement]],Tableau1[[#This Row],[Classement]]+OFFSET(Tableau1[[#This Row],[Cumulé2]],-1,0))</f>
        <v>0.58888888888888735</v>
      </c>
      <c r="M216" t="s">
        <v>1731</v>
      </c>
    </row>
    <row r="217" spans="1:13" x14ac:dyDescent="0.25">
      <c r="A217" s="41" t="str">
        <f>INDEX('global P range list'!D:D,MATCH(Tableau1[[#This Row],[Code SAP]],'global P range list'!A:A,0))</f>
        <v>COLLIER</v>
      </c>
      <c r="B217" s="31" t="str">
        <f>INDEX('global P range list'!C:C,MATCH(Tableau1[[#This Row],[Code SAP]],'global P range list'!A:A,0))</f>
        <v>SWARO</v>
      </c>
      <c r="C217" s="38">
        <v>100837686</v>
      </c>
      <c r="D217" s="31" t="s">
        <v>510</v>
      </c>
      <c r="E217" s="31" t="str">
        <f>IFERROR(INDEX(CA!G:G,MATCH(Tableau1[[#This Row],[Code SAP]],CA!C:C,0)),0)</f>
        <v>C</v>
      </c>
      <c r="F217" s="31">
        <f>IFERROR(INDEX(CA!H:H,MATCH(Tableau1[[#This Row],[Code SAP]],CA!C:C,0)),0)</f>
        <v>119.78</v>
      </c>
      <c r="G217" s="31">
        <f>IFERROR(INDEX(CA!I:I,MATCH(Tableau1[[#This Row],[Code SAP]],CA!C:C,0)),0)</f>
        <v>1</v>
      </c>
      <c r="H217" s="38">
        <f>IFERROR(Tableau1[[#This Row],[Ventes CA ]]*Tableau1[[#This Row],[Ventes PCE]],0)</f>
        <v>119.78</v>
      </c>
      <c r="I217" s="36">
        <f>Tableau1[[#This Row],[Valeur]]/$I$1</f>
        <v>1.278316626264367E-4</v>
      </c>
      <c r="J217" s="32">
        <f ca="1">IF(ROW(Tableau1[[#This Row],[%]])-ROW(Tableau1[[#Headers],[Cumulé]])=1,Tableau1[[#This Row],[%]],Tableau1[[#This Row],[%]]+OFFSET(Tableau1[[#This Row],[Cumulé]],-1,0))</f>
        <v>0.99806315500986875</v>
      </c>
      <c r="K217" s="32">
        <f t="shared" si="3"/>
        <v>2.7777777777777779E-3</v>
      </c>
      <c r="L217" s="32">
        <f ca="1">IF(ROW(Tableau1[[#This Row],[Classement]])-ROW(Tableau1[[#Headers],[Cumulé2]])=1,Tableau1[[#This Row],[Classement]],Tableau1[[#This Row],[Classement]]+OFFSET(Tableau1[[#This Row],[Cumulé2]],-1,0))</f>
        <v>0.59166666666666512</v>
      </c>
      <c r="M217" t="s">
        <v>1731</v>
      </c>
    </row>
    <row r="218" spans="1:13" x14ac:dyDescent="0.25">
      <c r="A218" s="41" t="str">
        <f>INDEX('global P range list'!D:D,MATCH(Tableau1[[#This Row],[Code SAP]],'global P range list'!A:A,0))</f>
        <v>COLLIER</v>
      </c>
      <c r="B218" s="31" t="str">
        <f>INDEX('global P range list'!C:C,MATCH(Tableau1[[#This Row],[Code SAP]],'global P range list'!A:A,0))</f>
        <v>SWARO</v>
      </c>
      <c r="C218" s="38">
        <v>100837677</v>
      </c>
      <c r="D218" s="31" t="s">
        <v>508</v>
      </c>
      <c r="E218" s="31" t="str">
        <f>IFERROR(INDEX(CA!G:G,MATCH(Tableau1[[#This Row],[Code SAP]],CA!C:C,0)),0)</f>
        <v>C</v>
      </c>
      <c r="F218" s="31">
        <f>IFERROR(INDEX(CA!H:H,MATCH(Tableau1[[#This Row],[Code SAP]],CA!C:C,0)),0)</f>
        <v>119.78</v>
      </c>
      <c r="G218" s="31">
        <f>IFERROR(INDEX(CA!I:I,MATCH(Tableau1[[#This Row],[Code SAP]],CA!C:C,0)),0)</f>
        <v>1</v>
      </c>
      <c r="H218" s="38">
        <f>IFERROR(Tableau1[[#This Row],[Ventes CA ]]*Tableau1[[#This Row],[Ventes PCE]],0)</f>
        <v>119.78</v>
      </c>
      <c r="I218" s="36">
        <f>Tableau1[[#This Row],[Valeur]]/$I$1</f>
        <v>1.278316626264367E-4</v>
      </c>
      <c r="J218" s="32">
        <f ca="1">IF(ROW(Tableau1[[#This Row],[%]])-ROW(Tableau1[[#Headers],[Cumulé]])=1,Tableau1[[#This Row],[%]],Tableau1[[#This Row],[%]]+OFFSET(Tableau1[[#This Row],[Cumulé]],-1,0))</f>
        <v>0.99819098667249517</v>
      </c>
      <c r="K218" s="32">
        <f t="shared" si="3"/>
        <v>2.7777777777777779E-3</v>
      </c>
      <c r="L218" s="32">
        <f ca="1">IF(ROW(Tableau1[[#This Row],[Classement]])-ROW(Tableau1[[#Headers],[Cumulé2]])=1,Tableau1[[#This Row],[Classement]],Tableau1[[#This Row],[Classement]]+OFFSET(Tableau1[[#This Row],[Cumulé2]],-1,0))</f>
        <v>0.59444444444444289</v>
      </c>
      <c r="M218" t="s">
        <v>1731</v>
      </c>
    </row>
    <row r="219" spans="1:13" x14ac:dyDescent="0.25">
      <c r="A219" s="41" t="str">
        <f>INDEX('global P range list'!D:D,MATCH(Tableau1[[#This Row],[Code SAP]],'global P range list'!A:A,0))</f>
        <v>COLLIER</v>
      </c>
      <c r="B219" s="31" t="str">
        <f>INDEX('global P range list'!C:C,MATCH(Tableau1[[#This Row],[Code SAP]],'global P range list'!A:A,0))</f>
        <v>SWARO</v>
      </c>
      <c r="C219" s="38">
        <v>100837496</v>
      </c>
      <c r="D219" s="31" t="s">
        <v>497</v>
      </c>
      <c r="E219" s="31" t="str">
        <f>IFERROR(INDEX(CA!G:G,MATCH(Tableau1[[#This Row],[Code SAP]],CA!C:C,0)),0)</f>
        <v>B</v>
      </c>
      <c r="F219" s="31">
        <f>IFERROR(INDEX(CA!H:H,MATCH(Tableau1[[#This Row],[Code SAP]],CA!C:C,0)),0)</f>
        <v>119.78</v>
      </c>
      <c r="G219" s="31">
        <f>IFERROR(INDEX(CA!I:I,MATCH(Tableau1[[#This Row],[Code SAP]],CA!C:C,0)),0)</f>
        <v>1</v>
      </c>
      <c r="H219" s="38">
        <f>IFERROR(Tableau1[[#This Row],[Ventes CA ]]*Tableau1[[#This Row],[Ventes PCE]],0)</f>
        <v>119.78</v>
      </c>
      <c r="I219" s="36">
        <f>Tableau1[[#This Row],[Valeur]]/$I$1</f>
        <v>1.278316626264367E-4</v>
      </c>
      <c r="J219" s="32">
        <f ca="1">IF(ROW(Tableau1[[#This Row],[%]])-ROW(Tableau1[[#Headers],[Cumulé]])=1,Tableau1[[#This Row],[%]],Tableau1[[#This Row],[%]]+OFFSET(Tableau1[[#This Row],[Cumulé]],-1,0))</f>
        <v>0.99831881833512159</v>
      </c>
      <c r="K219" s="32">
        <f t="shared" si="3"/>
        <v>2.7777777777777779E-3</v>
      </c>
      <c r="L219" s="32">
        <f ca="1">IF(ROW(Tableau1[[#This Row],[Classement]])-ROW(Tableau1[[#Headers],[Cumulé2]])=1,Tableau1[[#This Row],[Classement]],Tableau1[[#This Row],[Classement]]+OFFSET(Tableau1[[#This Row],[Cumulé2]],-1,0))</f>
        <v>0.59722222222222066</v>
      </c>
      <c r="M219" t="s">
        <v>1731</v>
      </c>
    </row>
    <row r="220" spans="1:13" x14ac:dyDescent="0.25">
      <c r="A220" s="41" t="str">
        <f>INDEX('global P range list'!D:D,MATCH(Tableau1[[#This Row],[Code SAP]],'global P range list'!A:A,0))</f>
        <v>BRACELET</v>
      </c>
      <c r="B220" s="31" t="str">
        <f>INDEX('global P range list'!C:C,MATCH(Tableau1[[#This Row],[Code SAP]],'global P range list'!A:A,0))</f>
        <v>SWARO</v>
      </c>
      <c r="C220" s="38">
        <v>100023698</v>
      </c>
      <c r="D220" s="31" t="s">
        <v>177</v>
      </c>
      <c r="E220" s="31" t="str">
        <f>IFERROR(INDEX(CA!G:G,MATCH(Tableau1[[#This Row],[Code SAP]],CA!C:C,0)),0)</f>
        <v>A</v>
      </c>
      <c r="F220" s="31">
        <f>IFERROR(INDEX(CA!H:H,MATCH(Tableau1[[#This Row],[Code SAP]],CA!C:C,0)),0)</f>
        <v>119.78</v>
      </c>
      <c r="G220" s="31">
        <f>IFERROR(INDEX(CA!I:I,MATCH(Tableau1[[#This Row],[Code SAP]],CA!C:C,0)),0)</f>
        <v>1</v>
      </c>
      <c r="H220" s="38">
        <f>IFERROR(Tableau1[[#This Row],[Ventes CA ]]*Tableau1[[#This Row],[Ventes PCE]],0)</f>
        <v>119.78</v>
      </c>
      <c r="I220" s="36">
        <f>Tableau1[[#This Row],[Valeur]]/$I$1</f>
        <v>1.278316626264367E-4</v>
      </c>
      <c r="J220" s="32">
        <f ca="1">IF(ROW(Tableau1[[#This Row],[%]])-ROW(Tableau1[[#Headers],[Cumulé]])=1,Tableau1[[#This Row],[%]],Tableau1[[#This Row],[%]]+OFFSET(Tableau1[[#This Row],[Cumulé]],-1,0))</f>
        <v>0.99844664999774801</v>
      </c>
      <c r="K220" s="32">
        <f t="shared" si="3"/>
        <v>2.7777777777777779E-3</v>
      </c>
      <c r="L220" s="32">
        <f ca="1">IF(ROW(Tableau1[[#This Row],[Classement]])-ROW(Tableau1[[#Headers],[Cumulé2]])=1,Tableau1[[#This Row],[Classement]],Tableau1[[#This Row],[Classement]]+OFFSET(Tableau1[[#This Row],[Cumulé2]],-1,0))</f>
        <v>0.59999999999999842</v>
      </c>
      <c r="M220" t="s">
        <v>1731</v>
      </c>
    </row>
    <row r="221" spans="1:13" x14ac:dyDescent="0.25">
      <c r="A221" s="41" t="str">
        <f>INDEX('global P range list'!D:D,MATCH(Tableau1[[#This Row],[Code SAP]],'global P range list'!A:A,0))</f>
        <v>PARURE</v>
      </c>
      <c r="B221" s="31" t="str">
        <f>INDEX('global P range list'!C:C,MATCH(Tableau1[[#This Row],[Code SAP]],'global P range list'!A:A,0))</f>
        <v>SWARO</v>
      </c>
      <c r="C221" s="38">
        <v>100389788</v>
      </c>
      <c r="D221" s="31" t="s">
        <v>762</v>
      </c>
      <c r="E221" s="31" t="str">
        <f>IFERROR(INDEX(CA!G:G,MATCH(Tableau1[[#This Row],[Code SAP]],CA!C:C,0)),0)</f>
        <v>A</v>
      </c>
      <c r="F221" s="31">
        <f>IFERROR(INDEX(CA!H:H,MATCH(Tableau1[[#This Row],[Code SAP]],CA!C:C,0)),0)</f>
        <v>119.78</v>
      </c>
      <c r="G221" s="31">
        <f>IFERROR(INDEX(CA!I:I,MATCH(Tableau1[[#This Row],[Code SAP]],CA!C:C,0)),0)</f>
        <v>1</v>
      </c>
      <c r="H221" s="38">
        <f>IFERROR(Tableau1[[#This Row],[Ventes CA ]]*Tableau1[[#This Row],[Ventes PCE]],0)</f>
        <v>119.78</v>
      </c>
      <c r="I221" s="36">
        <f>Tableau1[[#This Row],[Valeur]]/$I$1</f>
        <v>1.278316626264367E-4</v>
      </c>
      <c r="J221" s="32">
        <f ca="1">IF(ROW(Tableau1[[#This Row],[%]])-ROW(Tableau1[[#Headers],[Cumulé]])=1,Tableau1[[#This Row],[%]],Tableau1[[#This Row],[%]]+OFFSET(Tableau1[[#This Row],[Cumulé]],-1,0))</f>
        <v>0.99857448166037444</v>
      </c>
      <c r="K221" s="32">
        <f t="shared" si="3"/>
        <v>2.7777777777777779E-3</v>
      </c>
      <c r="L221" s="32">
        <f ca="1">IF(ROW(Tableau1[[#This Row],[Classement]])-ROW(Tableau1[[#Headers],[Cumulé2]])=1,Tableau1[[#This Row],[Classement]],Tableau1[[#This Row],[Classement]]+OFFSET(Tableau1[[#This Row],[Cumulé2]],-1,0))</f>
        <v>0.60277777777777619</v>
      </c>
      <c r="M221" t="s">
        <v>1731</v>
      </c>
    </row>
    <row r="222" spans="1:13" x14ac:dyDescent="0.25">
      <c r="A222" s="41" t="str">
        <f>INDEX('global P range list'!D:D,MATCH(Tableau1[[#This Row],[Code SAP]],'global P range list'!A:A,0))</f>
        <v>PARURE</v>
      </c>
      <c r="B222" s="31" t="str">
        <f>INDEX('global P range list'!C:C,MATCH(Tableau1[[#This Row],[Code SAP]],'global P range list'!A:A,0))</f>
        <v>SWARO</v>
      </c>
      <c r="C222" s="38">
        <v>100837399</v>
      </c>
      <c r="D222" s="31" t="s">
        <v>765</v>
      </c>
      <c r="E222" s="31" t="str">
        <f>IFERROR(INDEX(CA!G:G,MATCH(Tableau1[[#This Row],[Code SAP]],CA!C:C,0)),0)</f>
        <v>A</v>
      </c>
      <c r="F222" s="31">
        <f>IFERROR(INDEX(CA!H:H,MATCH(Tableau1[[#This Row],[Code SAP]],CA!C:C,0)),0)</f>
        <v>119.78</v>
      </c>
      <c r="G222" s="31">
        <f>IFERROR(INDEX(CA!I:I,MATCH(Tableau1[[#This Row],[Code SAP]],CA!C:C,0)),0)</f>
        <v>1</v>
      </c>
      <c r="H222" s="38">
        <f>IFERROR(Tableau1[[#This Row],[Ventes CA ]]*Tableau1[[#This Row],[Ventes PCE]],0)</f>
        <v>119.78</v>
      </c>
      <c r="I222" s="36">
        <f>Tableau1[[#This Row],[Valeur]]/$I$1</f>
        <v>1.278316626264367E-4</v>
      </c>
      <c r="J222" s="32">
        <f ca="1">IF(ROW(Tableau1[[#This Row],[%]])-ROW(Tableau1[[#Headers],[Cumulé]])=1,Tableau1[[#This Row],[%]],Tableau1[[#This Row],[%]]+OFFSET(Tableau1[[#This Row],[Cumulé]],-1,0))</f>
        <v>0.99870231332300086</v>
      </c>
      <c r="K222" s="32">
        <f t="shared" si="3"/>
        <v>2.7777777777777779E-3</v>
      </c>
      <c r="L222" s="32">
        <f ca="1">IF(ROW(Tableau1[[#This Row],[Classement]])-ROW(Tableau1[[#Headers],[Cumulé2]])=1,Tableau1[[#This Row],[Classement]],Tableau1[[#This Row],[Classement]]+OFFSET(Tableau1[[#This Row],[Cumulé2]],-1,0))</f>
        <v>0.60555555555555396</v>
      </c>
      <c r="M222" t="s">
        <v>1731</v>
      </c>
    </row>
    <row r="223" spans="1:13" x14ac:dyDescent="0.25">
      <c r="A223" s="41" t="str">
        <f>INDEX('global P range list'!D:D,MATCH(Tableau1[[#This Row],[Code SAP]],'global P range list'!A:A,0))</f>
        <v>BRACELET</v>
      </c>
      <c r="B223" s="31" t="str">
        <f>INDEX('global P range list'!C:C,MATCH(Tableau1[[#This Row],[Code SAP]],'global P range list'!A:A,0))</f>
        <v>SWARO</v>
      </c>
      <c r="C223" s="38">
        <v>100837586</v>
      </c>
      <c r="D223" s="31" t="s">
        <v>218</v>
      </c>
      <c r="E223" s="31" t="str">
        <f>IFERROR(INDEX(CA!G:G,MATCH(Tableau1[[#This Row],[Code SAP]],CA!C:C,0)),0)</f>
        <v>A</v>
      </c>
      <c r="F223" s="31">
        <f>IFERROR(INDEX(CA!H:H,MATCH(Tableau1[[#This Row],[Code SAP]],CA!C:C,0)),0)</f>
        <v>110.49</v>
      </c>
      <c r="G223" s="31">
        <f>IFERROR(INDEX(CA!I:I,MATCH(Tableau1[[#This Row],[Code SAP]],CA!C:C,0)),0)</f>
        <v>1</v>
      </c>
      <c r="H223" s="38">
        <f>IFERROR(Tableau1[[#This Row],[Ventes CA ]]*Tableau1[[#This Row],[Ventes PCE]],0)</f>
        <v>110.49</v>
      </c>
      <c r="I223" s="36">
        <f>Tableau1[[#This Row],[Valeur]]/$I$1</f>
        <v>1.1791718486888454E-4</v>
      </c>
      <c r="J223" s="32">
        <f ca="1">IF(ROW(Tableau1[[#This Row],[%]])-ROW(Tableau1[[#Headers],[Cumulé]])=1,Tableau1[[#This Row],[%]],Tableau1[[#This Row],[%]]+OFFSET(Tableau1[[#This Row],[Cumulé]],-1,0))</f>
        <v>0.99882023050786972</v>
      </c>
      <c r="K223" s="32">
        <f t="shared" si="3"/>
        <v>2.7777777777777779E-3</v>
      </c>
      <c r="L223" s="32">
        <f ca="1">IF(ROW(Tableau1[[#This Row],[Classement]])-ROW(Tableau1[[#Headers],[Cumulé2]])=1,Tableau1[[#This Row],[Classement]],Tableau1[[#This Row],[Classement]]+OFFSET(Tableau1[[#This Row],[Cumulé2]],-1,0))</f>
        <v>0.60833333333333173</v>
      </c>
      <c r="M223" t="s">
        <v>1731</v>
      </c>
    </row>
    <row r="224" spans="1:13" x14ac:dyDescent="0.25">
      <c r="A224" s="41" t="str">
        <f>INDEX('global P range list'!D:D,MATCH(Tableau1[[#This Row],[Code SAP]],'global P range list'!A:A,0))</f>
        <v>BAGUE</v>
      </c>
      <c r="B224" s="31" t="str">
        <f>INDEX('global P range list'!C:C,MATCH(Tableau1[[#This Row],[Code SAP]],'global P range list'!A:A,0))</f>
        <v>SWARO</v>
      </c>
      <c r="C224" s="38">
        <v>100726116</v>
      </c>
      <c r="D224" s="31" t="s">
        <v>50</v>
      </c>
      <c r="E224" s="31" t="str">
        <f>IFERROR(INDEX(CA!G:G,MATCH(Tableau1[[#This Row],[Code SAP]],CA!C:C,0)),0)</f>
        <v>B</v>
      </c>
      <c r="F224" s="31">
        <f>IFERROR(INDEX(CA!H:H,MATCH(Tableau1[[#This Row],[Code SAP]],CA!C:C,0)),0)</f>
        <v>110.49</v>
      </c>
      <c r="G224" s="31">
        <f>IFERROR(INDEX(CA!I:I,MATCH(Tableau1[[#This Row],[Code SAP]],CA!C:C,0)),0)</f>
        <v>1</v>
      </c>
      <c r="H224" s="38">
        <f>IFERROR(Tableau1[[#This Row],[Ventes CA ]]*Tableau1[[#This Row],[Ventes PCE]],0)</f>
        <v>110.49</v>
      </c>
      <c r="I224" s="36">
        <f>Tableau1[[#This Row],[Valeur]]/$I$1</f>
        <v>1.1791718486888454E-4</v>
      </c>
      <c r="J224" s="32">
        <f ca="1">IF(ROW(Tableau1[[#This Row],[%]])-ROW(Tableau1[[#Headers],[Cumulé]])=1,Tableau1[[#This Row],[%]],Tableau1[[#This Row],[%]]+OFFSET(Tableau1[[#This Row],[Cumulé]],-1,0))</f>
        <v>0.99893814769273859</v>
      </c>
      <c r="K224" s="32">
        <f t="shared" si="3"/>
        <v>2.7777777777777779E-3</v>
      </c>
      <c r="L224" s="32">
        <f ca="1">IF(ROW(Tableau1[[#This Row],[Classement]])-ROW(Tableau1[[#Headers],[Cumulé2]])=1,Tableau1[[#This Row],[Classement]],Tableau1[[#This Row],[Classement]]+OFFSET(Tableau1[[#This Row],[Cumulé2]],-1,0))</f>
        <v>0.6111111111111095</v>
      </c>
      <c r="M224" t="s">
        <v>1731</v>
      </c>
    </row>
    <row r="225" spans="1:13" x14ac:dyDescent="0.25">
      <c r="A225" s="41" t="str">
        <f>INDEX('global P range list'!D:D,MATCH(Tableau1[[#This Row],[Code SAP]],'global P range list'!A:A,0))</f>
        <v>BAGUE</v>
      </c>
      <c r="B225" s="31" t="str">
        <f>INDEX('global P range list'!C:C,MATCH(Tableau1[[#This Row],[Code SAP]],'global P range list'!A:A,0))</f>
        <v>SWARO</v>
      </c>
      <c r="C225" s="38">
        <v>100785781</v>
      </c>
      <c r="D225" s="31" t="s">
        <v>53</v>
      </c>
      <c r="E225" s="31" t="str">
        <f>IFERROR(INDEX(CA!G:G,MATCH(Tableau1[[#This Row],[Code SAP]],CA!C:C,0)),0)</f>
        <v>C</v>
      </c>
      <c r="F225" s="31">
        <f>IFERROR(INDEX(CA!H:H,MATCH(Tableau1[[#This Row],[Code SAP]],CA!C:C,0)),0)</f>
        <v>110.49</v>
      </c>
      <c r="G225" s="31">
        <f>IFERROR(INDEX(CA!I:I,MATCH(Tableau1[[#This Row],[Code SAP]],CA!C:C,0)),0)</f>
        <v>1</v>
      </c>
      <c r="H225" s="38">
        <f>IFERROR(Tableau1[[#This Row],[Ventes CA ]]*Tableau1[[#This Row],[Ventes PCE]],0)</f>
        <v>110.49</v>
      </c>
      <c r="I225" s="36">
        <f>Tableau1[[#This Row],[Valeur]]/$I$1</f>
        <v>1.1791718486888454E-4</v>
      </c>
      <c r="J225" s="32">
        <f ca="1">IF(ROW(Tableau1[[#This Row],[%]])-ROW(Tableau1[[#Headers],[Cumulé]])=1,Tableau1[[#This Row],[%]],Tableau1[[#This Row],[%]]+OFFSET(Tableau1[[#This Row],[Cumulé]],-1,0))</f>
        <v>0.99905606487760745</v>
      </c>
      <c r="K225" s="32">
        <f t="shared" si="3"/>
        <v>2.7777777777777779E-3</v>
      </c>
      <c r="L225" s="32">
        <f ca="1">IF(ROW(Tableau1[[#This Row],[Classement]])-ROW(Tableau1[[#Headers],[Cumulé2]])=1,Tableau1[[#This Row],[Classement]],Tableau1[[#This Row],[Classement]]+OFFSET(Tableau1[[#This Row],[Cumulé2]],-1,0))</f>
        <v>0.61388888888888726</v>
      </c>
      <c r="M225" t="s">
        <v>1731</v>
      </c>
    </row>
    <row r="226" spans="1:13" x14ac:dyDescent="0.25">
      <c r="A226" s="41" t="str">
        <f>INDEX('global P range list'!D:D,MATCH(Tableau1[[#This Row],[Code SAP]],'global P range list'!A:A,0))</f>
        <v>BAGUE</v>
      </c>
      <c r="B226" s="31" t="str">
        <f>INDEX('global P range list'!C:C,MATCH(Tableau1[[#This Row],[Code SAP]],'global P range list'!A:A,0))</f>
        <v>SWARO</v>
      </c>
      <c r="C226" s="38">
        <v>100728162</v>
      </c>
      <c r="D226" s="31" t="s">
        <v>52</v>
      </c>
      <c r="E226" s="31" t="str">
        <f>IFERROR(INDEX(CA!G:G,MATCH(Tableau1[[#This Row],[Code SAP]],CA!C:C,0)),0)</f>
        <v>B</v>
      </c>
      <c r="F226" s="31">
        <f>IFERROR(INDEX(CA!H:H,MATCH(Tableau1[[#This Row],[Code SAP]],CA!C:C,0)),0)</f>
        <v>110.49</v>
      </c>
      <c r="G226" s="31">
        <f>IFERROR(INDEX(CA!I:I,MATCH(Tableau1[[#This Row],[Code SAP]],CA!C:C,0)),0)</f>
        <v>1</v>
      </c>
      <c r="H226" s="38">
        <f>IFERROR(Tableau1[[#This Row],[Ventes CA ]]*Tableau1[[#This Row],[Ventes PCE]],0)</f>
        <v>110.49</v>
      </c>
      <c r="I226" s="36">
        <f>Tableau1[[#This Row],[Valeur]]/$I$1</f>
        <v>1.1791718486888454E-4</v>
      </c>
      <c r="J226" s="32">
        <f ca="1">IF(ROW(Tableau1[[#This Row],[%]])-ROW(Tableau1[[#Headers],[Cumulé]])=1,Tableau1[[#This Row],[%]],Tableau1[[#This Row],[%]]+OFFSET(Tableau1[[#This Row],[Cumulé]],-1,0))</f>
        <v>0.99917398206247632</v>
      </c>
      <c r="K226" s="32">
        <f t="shared" si="3"/>
        <v>2.7777777777777779E-3</v>
      </c>
      <c r="L226" s="32">
        <f ca="1">IF(ROW(Tableau1[[#This Row],[Classement]])-ROW(Tableau1[[#Headers],[Cumulé2]])=1,Tableau1[[#This Row],[Classement]],Tableau1[[#This Row],[Classement]]+OFFSET(Tableau1[[#This Row],[Cumulé2]],-1,0))</f>
        <v>0.61666666666666503</v>
      </c>
      <c r="M226" t="s">
        <v>1731</v>
      </c>
    </row>
    <row r="227" spans="1:13" x14ac:dyDescent="0.25">
      <c r="A227" s="41" t="str">
        <f>INDEX('global P range list'!D:D,MATCH(Tableau1[[#This Row],[Code SAP]],'global P range list'!A:A,0))</f>
        <v>COLLIER</v>
      </c>
      <c r="B227" s="31" t="str">
        <f>INDEX('global P range list'!C:C,MATCH(Tableau1[[#This Row],[Code SAP]],'global P range list'!A:A,0))</f>
        <v>SWARO</v>
      </c>
      <c r="C227" s="38">
        <v>100837598</v>
      </c>
      <c r="D227" s="31" t="s">
        <v>505</v>
      </c>
      <c r="E227" s="31" t="str">
        <f>IFERROR(INDEX(CA!G:G,MATCH(Tableau1[[#This Row],[Code SAP]],CA!C:C,0)),0)</f>
        <v>A</v>
      </c>
      <c r="F227" s="31">
        <f>IFERROR(INDEX(CA!H:H,MATCH(Tableau1[[#This Row],[Code SAP]],CA!C:C,0)),0)</f>
        <v>110.49</v>
      </c>
      <c r="G227" s="31">
        <f>IFERROR(INDEX(CA!I:I,MATCH(Tableau1[[#This Row],[Code SAP]],CA!C:C,0)),0)</f>
        <v>1</v>
      </c>
      <c r="H227" s="38">
        <f>IFERROR(Tableau1[[#This Row],[Ventes CA ]]*Tableau1[[#This Row],[Ventes PCE]],0)</f>
        <v>110.49</v>
      </c>
      <c r="I227" s="36">
        <f>Tableau1[[#This Row],[Valeur]]/$I$1</f>
        <v>1.1791718486888454E-4</v>
      </c>
      <c r="J227" s="32">
        <f ca="1">IF(ROW(Tableau1[[#This Row],[%]])-ROW(Tableau1[[#Headers],[Cumulé]])=1,Tableau1[[#This Row],[%]],Tableau1[[#This Row],[%]]+OFFSET(Tableau1[[#This Row],[Cumulé]],-1,0))</f>
        <v>0.99929189924734518</v>
      </c>
      <c r="K227" s="32">
        <f t="shared" si="3"/>
        <v>2.7777777777777779E-3</v>
      </c>
      <c r="L227" s="32">
        <f ca="1">IF(ROW(Tableau1[[#This Row],[Classement]])-ROW(Tableau1[[#Headers],[Cumulé2]])=1,Tableau1[[#This Row],[Classement]],Tableau1[[#This Row],[Classement]]+OFFSET(Tableau1[[#This Row],[Cumulé2]],-1,0))</f>
        <v>0.6194444444444428</v>
      </c>
      <c r="M227" t="s">
        <v>1731</v>
      </c>
    </row>
    <row r="228" spans="1:13" x14ac:dyDescent="0.25">
      <c r="A228" s="41" t="str">
        <f>INDEX('global P range list'!D:D,MATCH(Tableau1[[#This Row],[Code SAP]],'global P range list'!A:A,0))</f>
        <v>BAGUE</v>
      </c>
      <c r="B228" s="31" t="str">
        <f>INDEX('global P range list'!C:C,MATCH(Tableau1[[#This Row],[Code SAP]],'global P range list'!A:A,0))</f>
        <v>SWARO</v>
      </c>
      <c r="C228" s="38">
        <v>100837479</v>
      </c>
      <c r="D228" s="31" t="s">
        <v>33</v>
      </c>
      <c r="E228" s="31" t="str">
        <f>IFERROR(INDEX(CA!G:G,MATCH(Tableau1[[#This Row],[Code SAP]],CA!C:C,0)),0)</f>
        <v>#</v>
      </c>
      <c r="F228" s="31">
        <f>IFERROR(INDEX(CA!H:H,MATCH(Tableau1[[#This Row],[Code SAP]],CA!C:C,0)),0)</f>
        <v>91.92</v>
      </c>
      <c r="G228" s="31">
        <f>IFERROR(INDEX(CA!I:I,MATCH(Tableau1[[#This Row],[Code SAP]],CA!C:C,0)),0)</f>
        <v>1</v>
      </c>
      <c r="H228" s="38">
        <f>IFERROR(Tableau1[[#This Row],[Ventes CA ]]*Tableau1[[#This Row],[Ventes PCE]],0)</f>
        <v>91.92</v>
      </c>
      <c r="I228" s="36">
        <f>Tableau1[[#This Row],[Valeur]]/$I$1</f>
        <v>9.8098901558040254E-5</v>
      </c>
      <c r="J228" s="32">
        <f ca="1">IF(ROW(Tableau1[[#This Row],[%]])-ROW(Tableau1[[#Headers],[Cumulé]])=1,Tableau1[[#This Row],[%]],Tableau1[[#This Row],[%]]+OFFSET(Tableau1[[#This Row],[Cumulé]],-1,0))</f>
        <v>0.99938999814890317</v>
      </c>
      <c r="K228" s="32">
        <f t="shared" si="3"/>
        <v>2.7777777777777779E-3</v>
      </c>
      <c r="L228" s="32">
        <f ca="1">IF(ROW(Tableau1[[#This Row],[Classement]])-ROW(Tableau1[[#Headers],[Cumulé2]])=1,Tableau1[[#This Row],[Classement]],Tableau1[[#This Row],[Classement]]+OFFSET(Tableau1[[#This Row],[Cumulé2]],-1,0))</f>
        <v>0.62222222222222057</v>
      </c>
      <c r="M228" t="s">
        <v>1731</v>
      </c>
    </row>
    <row r="229" spans="1:13" x14ac:dyDescent="0.25">
      <c r="A229" s="41" t="str">
        <f>INDEX('global P range list'!D:D,MATCH(Tableau1[[#This Row],[Code SAP]],'global P range list'!A:A,0))</f>
        <v>BOUCLE OREILLE</v>
      </c>
      <c r="B229" s="31" t="str">
        <f>INDEX('global P range list'!C:C,MATCH(Tableau1[[#This Row],[Code SAP]],'global P range list'!A:A,0))</f>
        <v>SWARO</v>
      </c>
      <c r="C229" s="38">
        <v>100726162</v>
      </c>
      <c r="D229" s="31" t="s">
        <v>80</v>
      </c>
      <c r="E229" s="31" t="str">
        <f>IFERROR(INDEX(CA!G:G,MATCH(Tableau1[[#This Row],[Code SAP]],CA!C:C,0)),0)</f>
        <v>#</v>
      </c>
      <c r="F229" s="31">
        <f>IFERROR(INDEX(CA!H:H,MATCH(Tableau1[[#This Row],[Code SAP]],CA!C:C,0)),0)</f>
        <v>91.92</v>
      </c>
      <c r="G229" s="31">
        <f>IFERROR(INDEX(CA!I:I,MATCH(Tableau1[[#This Row],[Code SAP]],CA!C:C,0)),0)</f>
        <v>1</v>
      </c>
      <c r="H229" s="38">
        <f>IFERROR(Tableau1[[#This Row],[Ventes CA ]]*Tableau1[[#This Row],[Ventes PCE]],0)</f>
        <v>91.92</v>
      </c>
      <c r="I229" s="36">
        <f>Tableau1[[#This Row],[Valeur]]/$I$1</f>
        <v>9.8098901558040254E-5</v>
      </c>
      <c r="J229" s="32">
        <f ca="1">IF(ROW(Tableau1[[#This Row],[%]])-ROW(Tableau1[[#Headers],[Cumulé]])=1,Tableau1[[#This Row],[%]],Tableau1[[#This Row],[%]]+OFFSET(Tableau1[[#This Row],[Cumulé]],-1,0))</f>
        <v>0.99948809705046116</v>
      </c>
      <c r="K229" s="32">
        <f t="shared" si="3"/>
        <v>2.7777777777777779E-3</v>
      </c>
      <c r="L229" s="32">
        <f ca="1">IF(ROW(Tableau1[[#This Row],[Classement]])-ROW(Tableau1[[#Headers],[Cumulé2]])=1,Tableau1[[#This Row],[Classement]],Tableau1[[#This Row],[Classement]]+OFFSET(Tableau1[[#This Row],[Cumulé2]],-1,0))</f>
        <v>0.62499999999999833</v>
      </c>
      <c r="M229" t="s">
        <v>1731</v>
      </c>
    </row>
    <row r="230" spans="1:13" x14ac:dyDescent="0.25">
      <c r="A230" s="41" t="str">
        <f>INDEX('global P range list'!D:D,MATCH(Tableau1[[#This Row],[Code SAP]],'global P range list'!A:A,0))</f>
        <v>BAGUE</v>
      </c>
      <c r="B230" s="31" t="str">
        <f>INDEX('global P range list'!C:C,MATCH(Tableau1[[#This Row],[Code SAP]],'global P range list'!A:A,0))</f>
        <v>SWARO</v>
      </c>
      <c r="C230" s="38">
        <v>100837482</v>
      </c>
      <c r="D230" s="31" t="s">
        <v>39</v>
      </c>
      <c r="E230" s="31" t="str">
        <f>IFERROR(INDEX(CA!G:G,MATCH(Tableau1[[#This Row],[Code SAP]],CA!C:C,0)),0)</f>
        <v>#</v>
      </c>
      <c r="F230" s="31">
        <f>IFERROR(INDEX(CA!H:H,MATCH(Tableau1[[#This Row],[Code SAP]],CA!C:C,0)),0)</f>
        <v>91.92</v>
      </c>
      <c r="G230" s="31">
        <f>IFERROR(INDEX(CA!I:I,MATCH(Tableau1[[#This Row],[Code SAP]],CA!C:C,0)),0)</f>
        <v>1</v>
      </c>
      <c r="H230" s="38">
        <f>IFERROR(Tableau1[[#This Row],[Ventes CA ]]*Tableau1[[#This Row],[Ventes PCE]],0)</f>
        <v>91.92</v>
      </c>
      <c r="I230" s="36">
        <f>Tableau1[[#This Row],[Valeur]]/$I$1</f>
        <v>9.8098901558040254E-5</v>
      </c>
      <c r="J230" s="32">
        <f ca="1">IF(ROW(Tableau1[[#This Row],[%]])-ROW(Tableau1[[#Headers],[Cumulé]])=1,Tableau1[[#This Row],[%]],Tableau1[[#This Row],[%]]+OFFSET(Tableau1[[#This Row],[Cumulé]],-1,0))</f>
        <v>0.99958619595201914</v>
      </c>
      <c r="K230" s="32">
        <f t="shared" si="3"/>
        <v>2.7777777777777779E-3</v>
      </c>
      <c r="L230" s="32">
        <f ca="1">IF(ROW(Tableau1[[#This Row],[Classement]])-ROW(Tableau1[[#Headers],[Cumulé2]])=1,Tableau1[[#This Row],[Classement]],Tableau1[[#This Row],[Classement]]+OFFSET(Tableau1[[#This Row],[Cumulé2]],-1,0))</f>
        <v>0.6277777777777761</v>
      </c>
      <c r="M230" t="s">
        <v>1731</v>
      </c>
    </row>
    <row r="231" spans="1:13" x14ac:dyDescent="0.25">
      <c r="A231" s="41" t="str">
        <f>INDEX('global P range list'!D:D,MATCH(Tableau1[[#This Row],[Code SAP]],'global P range list'!A:A,0))</f>
        <v>BAGUE</v>
      </c>
      <c r="B231" s="31" t="str">
        <f>INDEX('global P range list'!C:C,MATCH(Tableau1[[#This Row],[Code SAP]],'global P range list'!A:A,0))</f>
        <v>SWARO</v>
      </c>
      <c r="C231" s="38">
        <v>100837507</v>
      </c>
      <c r="D231" s="31" t="s">
        <v>64</v>
      </c>
      <c r="E231" s="31" t="str">
        <f>IFERROR(INDEX(CA!G:G,MATCH(Tableau1[[#This Row],[Code SAP]],CA!C:C,0)),0)</f>
        <v>C</v>
      </c>
      <c r="F231" s="31">
        <f>IFERROR(INDEX(CA!H:H,MATCH(Tableau1[[#This Row],[Code SAP]],CA!C:C,0)),0)</f>
        <v>83.84</v>
      </c>
      <c r="G231" s="31">
        <f>IFERROR(INDEX(CA!I:I,MATCH(Tableau1[[#This Row],[Code SAP]],CA!C:C,0)),0)</f>
        <v>1</v>
      </c>
      <c r="H231" s="38">
        <f>IFERROR(Tableau1[[#This Row],[Ventes CA ]]*Tableau1[[#This Row],[Ventes PCE]],0)</f>
        <v>83.84</v>
      </c>
      <c r="I231" s="36">
        <f>Tableau1[[#This Row],[Valeur]]/$I$1</f>
        <v>8.9475760515949688E-5</v>
      </c>
      <c r="J231" s="32">
        <f ca="1">IF(ROW(Tableau1[[#This Row],[%]])-ROW(Tableau1[[#Headers],[Cumulé]])=1,Tableau1[[#This Row],[%]],Tableau1[[#This Row],[%]]+OFFSET(Tableau1[[#This Row],[Cumulé]],-1,0))</f>
        <v>0.99967567171253513</v>
      </c>
      <c r="K231" s="32">
        <f t="shared" si="3"/>
        <v>2.7777777777777779E-3</v>
      </c>
      <c r="L231" s="32">
        <f ca="1">IF(ROW(Tableau1[[#This Row],[Classement]])-ROW(Tableau1[[#Headers],[Cumulé2]])=1,Tableau1[[#This Row],[Classement]],Tableau1[[#This Row],[Classement]]+OFFSET(Tableau1[[#This Row],[Cumulé2]],-1,0))</f>
        <v>0.63055555555555387</v>
      </c>
      <c r="M231" t="s">
        <v>1731</v>
      </c>
    </row>
    <row r="232" spans="1:13" x14ac:dyDescent="0.25">
      <c r="A232" s="41" t="str">
        <f>INDEX('global P range list'!D:D,MATCH(Tableau1[[#This Row],[Code SAP]],'global P range list'!A:A,0))</f>
        <v>BRACELET</v>
      </c>
      <c r="B232" s="31" t="str">
        <f>INDEX('global P range list'!C:C,MATCH(Tableau1[[#This Row],[Code SAP]],'global P range list'!A:A,0))</f>
        <v>SWARO</v>
      </c>
      <c r="C232" s="38">
        <v>100837574</v>
      </c>
      <c r="D232" s="31" t="s">
        <v>212</v>
      </c>
      <c r="E232" s="31" t="str">
        <f>IFERROR(INDEX(CA!G:G,MATCH(Tableau1[[#This Row],[Code SAP]],CA!C:C,0)),0)</f>
        <v>C</v>
      </c>
      <c r="F232" s="31">
        <f>IFERROR(INDEX(CA!H:H,MATCH(Tableau1[[#This Row],[Code SAP]],CA!C:C,0)),0)</f>
        <v>82.64</v>
      </c>
      <c r="G232" s="31">
        <f>IFERROR(INDEX(CA!I:I,MATCH(Tableau1[[#This Row],[Code SAP]],CA!C:C,0)),0)</f>
        <v>1</v>
      </c>
      <c r="H232" s="38">
        <f>IFERROR(Tableau1[[#This Row],[Ventes CA ]]*Tableau1[[#This Row],[Ventes PCE]],0)</f>
        <v>82.64</v>
      </c>
      <c r="I232" s="36">
        <f>Tableau1[[#This Row],[Valeur]]/$I$1</f>
        <v>8.8195096004748115E-5</v>
      </c>
      <c r="J232" s="32">
        <f ca="1">IF(ROW(Tableau1[[#This Row],[%]])-ROW(Tableau1[[#Headers],[Cumulé]])=1,Tableau1[[#This Row],[%]],Tableau1[[#This Row],[%]]+OFFSET(Tableau1[[#This Row],[Cumulé]],-1,0))</f>
        <v>0.9997638668085399</v>
      </c>
      <c r="K232" s="32">
        <f t="shared" si="3"/>
        <v>2.7777777777777779E-3</v>
      </c>
      <c r="L232" s="32">
        <f ca="1">IF(ROW(Tableau1[[#This Row],[Classement]])-ROW(Tableau1[[#Headers],[Cumulé2]])=1,Tableau1[[#This Row],[Classement]],Tableau1[[#This Row],[Classement]]+OFFSET(Tableau1[[#This Row],[Cumulé2]],-1,0))</f>
        <v>0.63333333333333164</v>
      </c>
      <c r="M232" t="s">
        <v>1731</v>
      </c>
    </row>
    <row r="233" spans="1:13" x14ac:dyDescent="0.25">
      <c r="A233" s="41" t="str">
        <f>INDEX('global P range list'!D:D,MATCH(Tableau1[[#This Row],[Code SAP]],'global P range list'!A:A,0))</f>
        <v>BAGUE</v>
      </c>
      <c r="B233" s="31" t="str">
        <f>INDEX('global P range list'!C:C,MATCH(Tableau1[[#This Row],[Code SAP]],'global P range list'!A:A,0))</f>
        <v>SWARO</v>
      </c>
      <c r="C233" s="38">
        <v>100174519</v>
      </c>
      <c r="D233" s="31" t="s">
        <v>41</v>
      </c>
      <c r="E233" s="31" t="str">
        <f>IFERROR(INDEX(CA!G:G,MATCH(Tableau1[[#This Row],[Code SAP]],CA!C:C,0)),0)</f>
        <v>A</v>
      </c>
      <c r="F233" s="31">
        <f>IFERROR(INDEX(CA!H:H,MATCH(Tableau1[[#This Row],[Code SAP]],CA!C:C,0)),0)</f>
        <v>73.349999999999994</v>
      </c>
      <c r="G233" s="31">
        <f>IFERROR(INDEX(CA!I:I,MATCH(Tableau1[[#This Row],[Code SAP]],CA!C:C,0)),0)</f>
        <v>1</v>
      </c>
      <c r="H233" s="38">
        <f>IFERROR(Tableau1[[#This Row],[Ventes CA ]]*Tableau1[[#This Row],[Ventes PCE]],0)</f>
        <v>73.349999999999994</v>
      </c>
      <c r="I233" s="36">
        <f>Tableau1[[#This Row],[Valeur]]/$I$1</f>
        <v>7.8280618247195954E-5</v>
      </c>
      <c r="J233" s="32">
        <f ca="1">IF(ROW(Tableau1[[#This Row],[%]])-ROW(Tableau1[[#Headers],[Cumulé]])=1,Tableau1[[#This Row],[%]],Tableau1[[#This Row],[%]]+OFFSET(Tableau1[[#This Row],[Cumulé]],-1,0))</f>
        <v>0.99984214742678712</v>
      </c>
      <c r="K233" s="32">
        <f t="shared" si="3"/>
        <v>2.7777777777777779E-3</v>
      </c>
      <c r="L233" s="32">
        <f ca="1">IF(ROW(Tableau1[[#This Row],[Classement]])-ROW(Tableau1[[#Headers],[Cumulé2]])=1,Tableau1[[#This Row],[Classement]],Tableau1[[#This Row],[Classement]]+OFFSET(Tableau1[[#This Row],[Cumulé2]],-1,0))</f>
        <v>0.63611111111110941</v>
      </c>
      <c r="M233" t="s">
        <v>1731</v>
      </c>
    </row>
    <row r="234" spans="1:13" x14ac:dyDescent="0.25">
      <c r="A234" s="41" t="str">
        <f>INDEX('global P range list'!D:D,MATCH(Tableau1[[#This Row],[Code SAP]],'global P range list'!A:A,0))</f>
        <v>BOUCLE OREILLE</v>
      </c>
      <c r="B234" s="31" t="str">
        <f>INDEX('global P range list'!C:C,MATCH(Tableau1[[#This Row],[Code SAP]],'global P range list'!A:A,0))</f>
        <v>SWARO</v>
      </c>
      <c r="C234" s="38">
        <v>100726172</v>
      </c>
      <c r="D234" s="31" t="s">
        <v>120</v>
      </c>
      <c r="E234" s="31" t="str">
        <f>IFERROR(INDEX(CA!G:G,MATCH(Tableau1[[#This Row],[Code SAP]],CA!C:C,0)),0)</f>
        <v>A</v>
      </c>
      <c r="F234" s="31">
        <f>IFERROR(INDEX(CA!H:H,MATCH(Tableau1[[#This Row],[Code SAP]],CA!C:C,0)),0)</f>
        <v>54.78</v>
      </c>
      <c r="G234" s="31">
        <f>IFERROR(INDEX(CA!I:I,MATCH(Tableau1[[#This Row],[Code SAP]],CA!C:C,0)),0)</f>
        <v>1</v>
      </c>
      <c r="H234" s="38">
        <f>IFERROR(Tableau1[[#This Row],[Ventes CA ]]*Tableau1[[#This Row],[Ventes PCE]],0)</f>
        <v>54.78</v>
      </c>
      <c r="I234" s="36">
        <f>Tableau1[[#This Row],[Valeur]]/$I$1</f>
        <v>5.8462334936351661E-5</v>
      </c>
      <c r="J234" s="32">
        <f ca="1">IF(ROW(Tableau1[[#This Row],[%]])-ROW(Tableau1[[#Headers],[Cumulé]])=1,Tableau1[[#This Row],[%]],Tableau1[[#This Row],[%]]+OFFSET(Tableau1[[#This Row],[Cumulé]],-1,0))</f>
        <v>0.99990060976172346</v>
      </c>
      <c r="K234" s="32">
        <f t="shared" si="3"/>
        <v>2.7777777777777779E-3</v>
      </c>
      <c r="L234" s="32">
        <f ca="1">IF(ROW(Tableau1[[#This Row],[Classement]])-ROW(Tableau1[[#Headers],[Cumulé2]])=1,Tableau1[[#This Row],[Classement]],Tableau1[[#This Row],[Classement]]+OFFSET(Tableau1[[#This Row],[Cumulé2]],-1,0))</f>
        <v>0.63888888888888717</v>
      </c>
      <c r="M234" t="s">
        <v>1731</v>
      </c>
    </row>
    <row r="235" spans="1:13" x14ac:dyDescent="0.25">
      <c r="A235" s="41" t="str">
        <f>INDEX('global P range list'!D:D,MATCH(Tableau1[[#This Row],[Code SAP]],'global P range list'!A:A,0))</f>
        <v>BOUCLE OREILLE</v>
      </c>
      <c r="B235" s="31" t="str">
        <f>INDEX('global P range list'!C:C,MATCH(Tableau1[[#This Row],[Code SAP]],'global P range list'!A:A,0))</f>
        <v>SWARO</v>
      </c>
      <c r="C235" s="38">
        <v>100612128</v>
      </c>
      <c r="D235" s="31" t="s">
        <v>106</v>
      </c>
      <c r="E235" s="31" t="str">
        <f>IFERROR(INDEX(CA!G:G,MATCH(Tableau1[[#This Row],[Code SAP]],CA!C:C,0)),0)</f>
        <v>A</v>
      </c>
      <c r="F235" s="31">
        <f>IFERROR(INDEX(CA!H:H,MATCH(Tableau1[[#This Row],[Code SAP]],CA!C:C,0)),0)</f>
        <v>54.78</v>
      </c>
      <c r="G235" s="31">
        <f>IFERROR(INDEX(CA!I:I,MATCH(Tableau1[[#This Row],[Code SAP]],CA!C:C,0)),0)</f>
        <v>1</v>
      </c>
      <c r="H235" s="38">
        <f>IFERROR(Tableau1[[#This Row],[Ventes CA ]]*Tableau1[[#This Row],[Ventes PCE]],0)</f>
        <v>54.78</v>
      </c>
      <c r="I235" s="36">
        <f>Tableau1[[#This Row],[Valeur]]/$I$1</f>
        <v>5.8462334936351661E-5</v>
      </c>
      <c r="J235" s="32">
        <f ca="1">IF(ROW(Tableau1[[#This Row],[%]])-ROW(Tableau1[[#Headers],[Cumulé]])=1,Tableau1[[#This Row],[%]],Tableau1[[#This Row],[%]]+OFFSET(Tableau1[[#This Row],[Cumulé]],-1,0))</f>
        <v>0.9999590720966598</v>
      </c>
      <c r="K235" s="32">
        <f t="shared" si="3"/>
        <v>2.7777777777777779E-3</v>
      </c>
      <c r="L235" s="32">
        <f ca="1">IF(ROW(Tableau1[[#This Row],[Classement]])-ROW(Tableau1[[#Headers],[Cumulé2]])=1,Tableau1[[#This Row],[Classement]],Tableau1[[#This Row],[Classement]]+OFFSET(Tableau1[[#This Row],[Cumulé2]],-1,0))</f>
        <v>0.64166666666666494</v>
      </c>
      <c r="M235" t="s">
        <v>1731</v>
      </c>
    </row>
    <row r="236" spans="1:13" x14ac:dyDescent="0.25">
      <c r="A236" s="41" t="str">
        <f>INDEX('global P range list'!D:D,MATCH(Tableau1[[#This Row],[Code SAP]],'global P range list'!A:A,0))</f>
        <v>BOUCLE OREILLE</v>
      </c>
      <c r="B236" s="31" t="str">
        <f>INDEX('global P range list'!C:C,MATCH(Tableau1[[#This Row],[Code SAP]],'global P range list'!A:A,0))</f>
        <v>SWARO</v>
      </c>
      <c r="C236" s="38">
        <v>100612136</v>
      </c>
      <c r="D236" s="31" t="s">
        <v>109</v>
      </c>
      <c r="E236" s="31" t="str">
        <f>IFERROR(INDEX(CA!G:G,MATCH(Tableau1[[#This Row],[Code SAP]],CA!C:C,0)),0)</f>
        <v>A</v>
      </c>
      <c r="F236" s="31">
        <f>IFERROR(INDEX(CA!H:H,MATCH(Tableau1[[#This Row],[Code SAP]],CA!C:C,0)),0)</f>
        <v>38.35</v>
      </c>
      <c r="G236" s="31">
        <f>IFERROR(INDEX(CA!I:I,MATCH(Tableau1[[#This Row],[Code SAP]],CA!C:C,0)),0)</f>
        <v>1</v>
      </c>
      <c r="H236" s="38">
        <f>IFERROR(Tableau1[[#This Row],[Ventes CA ]]*Tableau1[[#This Row],[Ventes PCE]],0)</f>
        <v>38.35</v>
      </c>
      <c r="I236" s="36">
        <f>Tableau1[[#This Row],[Valeur]]/$I$1</f>
        <v>4.0927903337150168E-5</v>
      </c>
      <c r="J236" s="32">
        <f ca="1">IF(ROW(Tableau1[[#This Row],[%]])-ROW(Tableau1[[#Headers],[Cumulé]])=1,Tableau1[[#This Row],[%]],Tableau1[[#This Row],[%]]+OFFSET(Tableau1[[#This Row],[Cumulé]],-1,0))</f>
        <v>0.99999999999999689</v>
      </c>
      <c r="K236" s="32">
        <f t="shared" si="3"/>
        <v>2.7777777777777779E-3</v>
      </c>
      <c r="L236" s="32">
        <f ca="1">IF(ROW(Tableau1[[#This Row],[Classement]])-ROW(Tableau1[[#Headers],[Cumulé2]])=1,Tableau1[[#This Row],[Classement]],Tableau1[[#This Row],[Classement]]+OFFSET(Tableau1[[#This Row],[Cumulé2]],-1,0))</f>
        <v>0.64444444444444271</v>
      </c>
      <c r="M236" t="s">
        <v>1731</v>
      </c>
    </row>
    <row r="237" spans="1:13" x14ac:dyDescent="0.25">
      <c r="A237" s="41" t="str">
        <f>INDEX('global P range list'!D:D,MATCH(Tableau1[[#This Row],[Code SAP]],'global P range list'!A:A,0))</f>
        <v>COLLIER</v>
      </c>
      <c r="B237" s="31" t="str">
        <f>INDEX('global P range list'!C:C,MATCH(Tableau1[[#This Row],[Code SAP]],'global P range list'!A:A,0))</f>
        <v>SWARO</v>
      </c>
      <c r="C237" s="38">
        <v>100779555</v>
      </c>
      <c r="D237" s="31" t="s">
        <v>1580</v>
      </c>
      <c r="E237" s="31">
        <f>IFERROR(INDEX(CA!G:G,MATCH(Tableau1[[#This Row],[Code SAP]],CA!C:C,0)),0)</f>
        <v>0</v>
      </c>
      <c r="F237" s="31">
        <f>IFERROR(INDEX(CA!H:H,MATCH(Tableau1[[#This Row],[Code SAP]],CA!C:C,0)),0)</f>
        <v>0</v>
      </c>
      <c r="G237" s="31">
        <f>IFERROR(INDEX(CA!I:I,MATCH(Tableau1[[#This Row],[Code SAP]],CA!C:C,0)),0)</f>
        <v>0</v>
      </c>
      <c r="H237" s="38">
        <f>IFERROR(Tableau1[[#This Row],[Ventes CA ]]*Tableau1[[#This Row],[Ventes PCE]],0)</f>
        <v>0</v>
      </c>
      <c r="I237" s="36">
        <f>Tableau1[[#This Row],[Valeur]]/$I$1</f>
        <v>0</v>
      </c>
      <c r="J237" s="32">
        <f ca="1">IF(ROW(Tableau1[[#This Row],[%]])-ROW(Tableau1[[#Headers],[Cumulé]])=1,Tableau1[[#This Row],[%]],Tableau1[[#This Row],[%]]+OFFSET(Tableau1[[#This Row],[Cumulé]],-1,0))</f>
        <v>0.99999999999999689</v>
      </c>
      <c r="K237" s="32">
        <f t="shared" si="3"/>
        <v>2.7777777777777779E-3</v>
      </c>
      <c r="L237" s="32">
        <f ca="1">IF(ROW(Tableau1[[#This Row],[Classement]])-ROW(Tableau1[[#Headers],[Cumulé2]])=1,Tableau1[[#This Row],[Classement]],Tableau1[[#This Row],[Classement]]+OFFSET(Tableau1[[#This Row],[Cumulé2]],-1,0))</f>
        <v>0.64722222222222048</v>
      </c>
      <c r="M237" t="s">
        <v>1731</v>
      </c>
    </row>
    <row r="238" spans="1:13" x14ac:dyDescent="0.25">
      <c r="A238" s="41" t="str">
        <f>INDEX('global P range list'!D:D,MATCH(Tableau1[[#This Row],[Code SAP]],'global P range list'!A:A,0))</f>
        <v>BRACELET</v>
      </c>
      <c r="B238" s="31" t="str">
        <f>INDEX('global P range list'!C:C,MATCH(Tableau1[[#This Row],[Code SAP]],'global P range list'!A:A,0))</f>
        <v>SWARO</v>
      </c>
      <c r="C238" s="38">
        <v>100612170</v>
      </c>
      <c r="D238" s="31" t="s">
        <v>1548</v>
      </c>
      <c r="E238" s="31">
        <f>IFERROR(INDEX(CA!G:G,MATCH(Tableau1[[#This Row],[Code SAP]],CA!C:C,0)),0)</f>
        <v>0</v>
      </c>
      <c r="F238" s="31">
        <f>IFERROR(INDEX(CA!H:H,MATCH(Tableau1[[#This Row],[Code SAP]],CA!C:C,0)),0)</f>
        <v>0</v>
      </c>
      <c r="G238" s="31">
        <f>IFERROR(INDEX(CA!I:I,MATCH(Tableau1[[#This Row],[Code SAP]],CA!C:C,0)),0)</f>
        <v>0</v>
      </c>
      <c r="H238" s="38">
        <f>IFERROR(Tableau1[[#This Row],[Ventes CA ]]*Tableau1[[#This Row],[Ventes PCE]],0)</f>
        <v>0</v>
      </c>
      <c r="I238" s="36">
        <f>Tableau1[[#This Row],[Valeur]]/$I$1</f>
        <v>0</v>
      </c>
      <c r="J238" s="32">
        <f ca="1">IF(ROW(Tableau1[[#This Row],[%]])-ROW(Tableau1[[#Headers],[Cumulé]])=1,Tableau1[[#This Row],[%]],Tableau1[[#This Row],[%]]+OFFSET(Tableau1[[#This Row],[Cumulé]],-1,0))</f>
        <v>0.99999999999999689</v>
      </c>
      <c r="K238" s="32">
        <f t="shared" si="3"/>
        <v>2.7777777777777779E-3</v>
      </c>
      <c r="L238" s="32">
        <f ca="1">IF(ROW(Tableau1[[#This Row],[Classement]])-ROW(Tableau1[[#Headers],[Cumulé2]])=1,Tableau1[[#This Row],[Classement]],Tableau1[[#This Row],[Classement]]+OFFSET(Tableau1[[#This Row],[Cumulé2]],-1,0))</f>
        <v>0.64999999999999825</v>
      </c>
      <c r="M238" t="s">
        <v>1731</v>
      </c>
    </row>
    <row r="239" spans="1:13" x14ac:dyDescent="0.25">
      <c r="A239" s="41" t="str">
        <f>INDEX('global P range list'!D:D,MATCH(Tableau1[[#This Row],[Code SAP]],'global P range list'!A:A,0))</f>
        <v>COLLIER</v>
      </c>
      <c r="B239" s="31" t="str">
        <f>INDEX('global P range list'!C:C,MATCH(Tableau1[[#This Row],[Code SAP]],'global P range list'!A:A,0))</f>
        <v>SWARO</v>
      </c>
      <c r="C239" s="38">
        <v>100776323</v>
      </c>
      <c r="D239" s="31" t="s">
        <v>1578</v>
      </c>
      <c r="E239" s="31">
        <f>IFERROR(INDEX(CA!G:G,MATCH(Tableau1[[#This Row],[Code SAP]],CA!C:C,0)),0)</f>
        <v>0</v>
      </c>
      <c r="F239" s="31">
        <f>IFERROR(INDEX(CA!H:H,MATCH(Tableau1[[#This Row],[Code SAP]],CA!C:C,0)),0)</f>
        <v>0</v>
      </c>
      <c r="G239" s="31">
        <f>IFERROR(INDEX(CA!I:I,MATCH(Tableau1[[#This Row],[Code SAP]],CA!C:C,0)),0)</f>
        <v>0</v>
      </c>
      <c r="H239" s="38">
        <f>IFERROR(Tableau1[[#This Row],[Ventes CA ]]*Tableau1[[#This Row],[Ventes PCE]],0)</f>
        <v>0</v>
      </c>
      <c r="I239" s="36">
        <f>Tableau1[[#This Row],[Valeur]]/$I$1</f>
        <v>0</v>
      </c>
      <c r="J239" s="32">
        <f ca="1">IF(ROW(Tableau1[[#This Row],[%]])-ROW(Tableau1[[#Headers],[Cumulé]])=1,Tableau1[[#This Row],[%]],Tableau1[[#This Row],[%]]+OFFSET(Tableau1[[#This Row],[Cumulé]],-1,0))</f>
        <v>0.99999999999999689</v>
      </c>
      <c r="K239" s="32">
        <f t="shared" si="3"/>
        <v>2.7777777777777779E-3</v>
      </c>
      <c r="L239" s="32">
        <f ca="1">IF(ROW(Tableau1[[#This Row],[Classement]])-ROW(Tableau1[[#Headers],[Cumulé2]])=1,Tableau1[[#This Row],[Classement]],Tableau1[[#This Row],[Classement]]+OFFSET(Tableau1[[#This Row],[Cumulé2]],-1,0))</f>
        <v>0.65277777777777601</v>
      </c>
      <c r="M239" t="s">
        <v>1731</v>
      </c>
    </row>
    <row r="240" spans="1:13" x14ac:dyDescent="0.25">
      <c r="A240" s="41" t="str">
        <f>INDEX('global P range list'!D:D,MATCH(Tableau1[[#This Row],[Code SAP]],'global P range list'!A:A,0))</f>
        <v>BAGUE</v>
      </c>
      <c r="B240" s="31" t="str">
        <f>INDEX('global P range list'!C:C,MATCH(Tableau1[[#This Row],[Code SAP]],'global P range list'!A:A,0))</f>
        <v>SWARO</v>
      </c>
      <c r="C240" s="38">
        <v>100320914</v>
      </c>
      <c r="D240" s="31" t="s">
        <v>1475</v>
      </c>
      <c r="E240" s="31">
        <f>IFERROR(INDEX(CA!G:G,MATCH(Tableau1[[#This Row],[Code SAP]],CA!C:C,0)),0)</f>
        <v>0</v>
      </c>
      <c r="F240" s="31">
        <f>IFERROR(INDEX(CA!H:H,MATCH(Tableau1[[#This Row],[Code SAP]],CA!C:C,0)),0)</f>
        <v>0</v>
      </c>
      <c r="G240" s="31">
        <f>IFERROR(INDEX(CA!I:I,MATCH(Tableau1[[#This Row],[Code SAP]],CA!C:C,0)),0)</f>
        <v>0</v>
      </c>
      <c r="H240" s="38">
        <f>IFERROR(Tableau1[[#This Row],[Ventes CA ]]*Tableau1[[#This Row],[Ventes PCE]],0)</f>
        <v>0</v>
      </c>
      <c r="I240" s="36">
        <f>Tableau1[[#This Row],[Valeur]]/$I$1</f>
        <v>0</v>
      </c>
      <c r="J240" s="32">
        <f ca="1">IF(ROW(Tableau1[[#This Row],[%]])-ROW(Tableau1[[#Headers],[Cumulé]])=1,Tableau1[[#This Row],[%]],Tableau1[[#This Row],[%]]+OFFSET(Tableau1[[#This Row],[Cumulé]],-1,0))</f>
        <v>0.99999999999999689</v>
      </c>
      <c r="K240" s="32">
        <f t="shared" si="3"/>
        <v>2.7777777777777779E-3</v>
      </c>
      <c r="L240" s="32">
        <f ca="1">IF(ROW(Tableau1[[#This Row],[Classement]])-ROW(Tableau1[[#Headers],[Cumulé2]])=1,Tableau1[[#This Row],[Classement]],Tableau1[[#This Row],[Classement]]+OFFSET(Tableau1[[#This Row],[Cumulé2]],-1,0))</f>
        <v>0.65555555555555378</v>
      </c>
      <c r="M240" t="s">
        <v>1731</v>
      </c>
    </row>
    <row r="241" spans="1:13" x14ac:dyDescent="0.25">
      <c r="A241" s="41" t="str">
        <f>INDEX('global P range list'!D:D,MATCH(Tableau1[[#This Row],[Code SAP]],'global P range list'!A:A,0))</f>
        <v>BAGUE</v>
      </c>
      <c r="B241" s="31" t="str">
        <f>INDEX('global P range list'!C:C,MATCH(Tableau1[[#This Row],[Code SAP]],'global P range list'!A:A,0))</f>
        <v>SWARO</v>
      </c>
      <c r="C241" s="38">
        <v>100837390</v>
      </c>
      <c r="D241" s="31" t="s">
        <v>1490</v>
      </c>
      <c r="E241" s="31">
        <f>IFERROR(INDEX(CA!G:G,MATCH(Tableau1[[#This Row],[Code SAP]],CA!C:C,0)),0)</f>
        <v>0</v>
      </c>
      <c r="F241" s="31">
        <f>IFERROR(INDEX(CA!H:H,MATCH(Tableau1[[#This Row],[Code SAP]],CA!C:C,0)),0)</f>
        <v>0</v>
      </c>
      <c r="G241" s="31">
        <f>IFERROR(INDEX(CA!I:I,MATCH(Tableau1[[#This Row],[Code SAP]],CA!C:C,0)),0)</f>
        <v>0</v>
      </c>
      <c r="H241" s="38">
        <f>IFERROR(Tableau1[[#This Row],[Ventes CA ]]*Tableau1[[#This Row],[Ventes PCE]],0)</f>
        <v>0</v>
      </c>
      <c r="I241" s="36">
        <f>Tableau1[[#This Row],[Valeur]]/$I$1</f>
        <v>0</v>
      </c>
      <c r="J241" s="32">
        <f ca="1">IF(ROW(Tableau1[[#This Row],[%]])-ROW(Tableau1[[#Headers],[Cumulé]])=1,Tableau1[[#This Row],[%]],Tableau1[[#This Row],[%]]+OFFSET(Tableau1[[#This Row],[Cumulé]],-1,0))</f>
        <v>0.99999999999999689</v>
      </c>
      <c r="K241" s="32">
        <f t="shared" si="3"/>
        <v>2.7777777777777779E-3</v>
      </c>
      <c r="L241" s="32">
        <f ca="1">IF(ROW(Tableau1[[#This Row],[Classement]])-ROW(Tableau1[[#Headers],[Cumulé2]])=1,Tableau1[[#This Row],[Classement]],Tableau1[[#This Row],[Classement]]+OFFSET(Tableau1[[#This Row],[Cumulé2]],-1,0))</f>
        <v>0.65833333333333155</v>
      </c>
      <c r="M241" t="s">
        <v>1731</v>
      </c>
    </row>
    <row r="242" spans="1:13" x14ac:dyDescent="0.25">
      <c r="A242" s="41" t="str">
        <f>INDEX('global P range list'!D:D,MATCH(Tableau1[[#This Row],[Code SAP]],'global P range list'!A:A,0))</f>
        <v>COLLIER</v>
      </c>
      <c r="B242" s="31" t="str">
        <f>INDEX('global P range list'!C:C,MATCH(Tableau1[[#This Row],[Code SAP]],'global P range list'!A:A,0))</f>
        <v>SWARO</v>
      </c>
      <c r="C242" s="38">
        <v>100555761</v>
      </c>
      <c r="D242" s="31" t="s">
        <v>1561</v>
      </c>
      <c r="E242" s="31">
        <f>IFERROR(INDEX(CA!G:G,MATCH(Tableau1[[#This Row],[Code SAP]],CA!C:C,0)),0)</f>
        <v>0</v>
      </c>
      <c r="F242" s="31">
        <f>IFERROR(INDEX(CA!H:H,MATCH(Tableau1[[#This Row],[Code SAP]],CA!C:C,0)),0)</f>
        <v>0</v>
      </c>
      <c r="G242" s="31">
        <f>IFERROR(INDEX(CA!I:I,MATCH(Tableau1[[#This Row],[Code SAP]],CA!C:C,0)),0)</f>
        <v>0</v>
      </c>
      <c r="H242" s="38">
        <f>IFERROR(Tableau1[[#This Row],[Ventes CA ]]*Tableau1[[#This Row],[Ventes PCE]],0)</f>
        <v>0</v>
      </c>
      <c r="I242" s="36">
        <f>Tableau1[[#This Row],[Valeur]]/$I$1</f>
        <v>0</v>
      </c>
      <c r="J242" s="32">
        <f ca="1">IF(ROW(Tableau1[[#This Row],[%]])-ROW(Tableau1[[#Headers],[Cumulé]])=1,Tableau1[[#This Row],[%]],Tableau1[[#This Row],[%]]+OFFSET(Tableau1[[#This Row],[Cumulé]],-1,0))</f>
        <v>0.99999999999999689</v>
      </c>
      <c r="K242" s="32">
        <f t="shared" si="3"/>
        <v>2.7777777777777779E-3</v>
      </c>
      <c r="L242" s="32">
        <f ca="1">IF(ROW(Tableau1[[#This Row],[Classement]])-ROW(Tableau1[[#Headers],[Cumulé2]])=1,Tableau1[[#This Row],[Classement]],Tableau1[[#This Row],[Classement]]+OFFSET(Tableau1[[#This Row],[Cumulé2]],-1,0))</f>
        <v>0.66111111111110932</v>
      </c>
      <c r="M242" t="s">
        <v>1731</v>
      </c>
    </row>
    <row r="243" spans="1:13" x14ac:dyDescent="0.25">
      <c r="A243" s="41" t="str">
        <f>INDEX('global P range list'!D:D,MATCH(Tableau1[[#This Row],[Code SAP]],'global P range list'!A:A,0))</f>
        <v>BAGUE</v>
      </c>
      <c r="B243" s="31" t="str">
        <f>INDEX('global P range list'!C:C,MATCH(Tableau1[[#This Row],[Code SAP]],'global P range list'!A:A,0))</f>
        <v>SWARO</v>
      </c>
      <c r="C243" s="38">
        <v>100349772</v>
      </c>
      <c r="D243" s="31" t="s">
        <v>1480</v>
      </c>
      <c r="E243" s="31">
        <f>IFERROR(INDEX(CA!G:G,MATCH(Tableau1[[#This Row],[Code SAP]],CA!C:C,0)),0)</f>
        <v>0</v>
      </c>
      <c r="F243" s="31">
        <f>IFERROR(INDEX(CA!H:H,MATCH(Tableau1[[#This Row],[Code SAP]],CA!C:C,0)),0)</f>
        <v>0</v>
      </c>
      <c r="G243" s="31">
        <f>IFERROR(INDEX(CA!I:I,MATCH(Tableau1[[#This Row],[Code SAP]],CA!C:C,0)),0)</f>
        <v>0</v>
      </c>
      <c r="H243" s="38">
        <f>IFERROR(Tableau1[[#This Row],[Ventes CA ]]*Tableau1[[#This Row],[Ventes PCE]],0)</f>
        <v>0</v>
      </c>
      <c r="I243" s="36">
        <f>Tableau1[[#This Row],[Valeur]]/$I$1</f>
        <v>0</v>
      </c>
      <c r="J243" s="32">
        <f ca="1">IF(ROW(Tableau1[[#This Row],[%]])-ROW(Tableau1[[#Headers],[Cumulé]])=1,Tableau1[[#This Row],[%]],Tableau1[[#This Row],[%]]+OFFSET(Tableau1[[#This Row],[Cumulé]],-1,0))</f>
        <v>0.99999999999999689</v>
      </c>
      <c r="K243" s="32">
        <f t="shared" si="3"/>
        <v>2.7777777777777779E-3</v>
      </c>
      <c r="L243" s="32">
        <f ca="1">IF(ROW(Tableau1[[#This Row],[Classement]])-ROW(Tableau1[[#Headers],[Cumulé2]])=1,Tableau1[[#This Row],[Classement]],Tableau1[[#This Row],[Classement]]+OFFSET(Tableau1[[#This Row],[Cumulé2]],-1,0))</f>
        <v>0.66388888888888709</v>
      </c>
      <c r="M243" t="s">
        <v>1731</v>
      </c>
    </row>
    <row r="244" spans="1:13" x14ac:dyDescent="0.25">
      <c r="A244" s="41" t="str">
        <f>INDEX('global P range list'!D:D,MATCH(Tableau1[[#This Row],[Code SAP]],'global P range list'!A:A,0))</f>
        <v>BAGUE</v>
      </c>
      <c r="B244" s="31" t="str">
        <f>INDEX('global P range list'!C:C,MATCH(Tableau1[[#This Row],[Code SAP]],'global P range list'!A:A,0))</f>
        <v>SWARO</v>
      </c>
      <c r="C244" s="38">
        <v>100837608</v>
      </c>
      <c r="D244" s="31" t="s">
        <v>1504</v>
      </c>
      <c r="E244" s="31">
        <f>IFERROR(INDEX(CA!G:G,MATCH(Tableau1[[#This Row],[Code SAP]],CA!C:C,0)),0)</f>
        <v>0</v>
      </c>
      <c r="F244" s="31">
        <f>IFERROR(INDEX(CA!H:H,MATCH(Tableau1[[#This Row],[Code SAP]],CA!C:C,0)),0)</f>
        <v>0</v>
      </c>
      <c r="G244" s="31">
        <f>IFERROR(INDEX(CA!I:I,MATCH(Tableau1[[#This Row],[Code SAP]],CA!C:C,0)),0)</f>
        <v>0</v>
      </c>
      <c r="H244" s="38">
        <f>IFERROR(Tableau1[[#This Row],[Ventes CA ]]*Tableau1[[#This Row],[Ventes PCE]],0)</f>
        <v>0</v>
      </c>
      <c r="I244" s="36">
        <f>Tableau1[[#This Row],[Valeur]]/$I$1</f>
        <v>0</v>
      </c>
      <c r="J244" s="32">
        <f ca="1">IF(ROW(Tableau1[[#This Row],[%]])-ROW(Tableau1[[#Headers],[Cumulé]])=1,Tableau1[[#This Row],[%]],Tableau1[[#This Row],[%]]+OFFSET(Tableau1[[#This Row],[Cumulé]],-1,0))</f>
        <v>0.99999999999999689</v>
      </c>
      <c r="K244" s="32">
        <f t="shared" si="3"/>
        <v>2.7777777777777779E-3</v>
      </c>
      <c r="L244" s="32">
        <f ca="1">IF(ROW(Tableau1[[#This Row],[Classement]])-ROW(Tableau1[[#Headers],[Cumulé2]])=1,Tableau1[[#This Row],[Classement]],Tableau1[[#This Row],[Classement]]+OFFSET(Tableau1[[#This Row],[Cumulé2]],-1,0))</f>
        <v>0.66666666666666485</v>
      </c>
      <c r="M244" t="s">
        <v>1731</v>
      </c>
    </row>
    <row r="245" spans="1:13" x14ac:dyDescent="0.25">
      <c r="A245" s="41" t="str">
        <f>INDEX('global P range list'!D:D,MATCH(Tableau1[[#This Row],[Code SAP]],'global P range list'!A:A,0))</f>
        <v>BRACELET</v>
      </c>
      <c r="B245" s="31" t="str">
        <f>INDEX('global P range list'!C:C,MATCH(Tableau1[[#This Row],[Code SAP]],'global P range list'!A:A,0))</f>
        <v>SWARO</v>
      </c>
      <c r="C245" s="38">
        <v>100524675</v>
      </c>
      <c r="D245" s="31" t="s">
        <v>1525</v>
      </c>
      <c r="E245" s="31">
        <f>IFERROR(INDEX(CA!G:G,MATCH(Tableau1[[#This Row],[Code SAP]],CA!C:C,0)),0)</f>
        <v>0</v>
      </c>
      <c r="F245" s="31">
        <f>IFERROR(INDEX(CA!H:H,MATCH(Tableau1[[#This Row],[Code SAP]],CA!C:C,0)),0)</f>
        <v>0</v>
      </c>
      <c r="G245" s="31">
        <f>IFERROR(INDEX(CA!I:I,MATCH(Tableau1[[#This Row],[Code SAP]],CA!C:C,0)),0)</f>
        <v>0</v>
      </c>
      <c r="H245" s="38">
        <f>IFERROR(Tableau1[[#This Row],[Ventes CA ]]*Tableau1[[#This Row],[Ventes PCE]],0)</f>
        <v>0</v>
      </c>
      <c r="I245" s="36">
        <f>Tableau1[[#This Row],[Valeur]]/$I$1</f>
        <v>0</v>
      </c>
      <c r="J245" s="32">
        <f ca="1">IF(ROW(Tableau1[[#This Row],[%]])-ROW(Tableau1[[#Headers],[Cumulé]])=1,Tableau1[[#This Row],[%]],Tableau1[[#This Row],[%]]+OFFSET(Tableau1[[#This Row],[Cumulé]],-1,0))</f>
        <v>0.99999999999999689</v>
      </c>
      <c r="K245" s="32">
        <f t="shared" si="3"/>
        <v>2.7777777777777779E-3</v>
      </c>
      <c r="L245" s="32">
        <f ca="1">IF(ROW(Tableau1[[#This Row],[Classement]])-ROW(Tableau1[[#Headers],[Cumulé2]])=1,Tableau1[[#This Row],[Classement]],Tableau1[[#This Row],[Classement]]+OFFSET(Tableau1[[#This Row],[Cumulé2]],-1,0))</f>
        <v>0.66944444444444262</v>
      </c>
      <c r="M245" t="s">
        <v>1731</v>
      </c>
    </row>
    <row r="246" spans="1:13" x14ac:dyDescent="0.25">
      <c r="A246" s="41" t="str">
        <f>INDEX('global P range list'!D:D,MATCH(Tableau1[[#This Row],[Code SAP]],'global P range list'!A:A,0))</f>
        <v>BRACELET</v>
      </c>
      <c r="B246" s="31" t="str">
        <f>INDEX('global P range list'!C:C,MATCH(Tableau1[[#This Row],[Code SAP]],'global P range list'!A:A,0))</f>
        <v>SWARO</v>
      </c>
      <c r="C246" s="38">
        <v>100779575</v>
      </c>
      <c r="D246" s="31" t="s">
        <v>1532</v>
      </c>
      <c r="E246" s="31">
        <f>IFERROR(INDEX(CA!G:G,MATCH(Tableau1[[#This Row],[Code SAP]],CA!C:C,0)),0)</f>
        <v>0</v>
      </c>
      <c r="F246" s="31">
        <f>IFERROR(INDEX(CA!H:H,MATCH(Tableau1[[#This Row],[Code SAP]],CA!C:C,0)),0)</f>
        <v>0</v>
      </c>
      <c r="G246" s="31">
        <f>IFERROR(INDEX(CA!I:I,MATCH(Tableau1[[#This Row],[Code SAP]],CA!C:C,0)),0)</f>
        <v>0</v>
      </c>
      <c r="H246" s="38">
        <f>IFERROR(Tableau1[[#This Row],[Ventes CA ]]*Tableau1[[#This Row],[Ventes PCE]],0)</f>
        <v>0</v>
      </c>
      <c r="I246" s="36">
        <f>Tableau1[[#This Row],[Valeur]]/$I$1</f>
        <v>0</v>
      </c>
      <c r="J246" s="32">
        <f ca="1">IF(ROW(Tableau1[[#This Row],[%]])-ROW(Tableau1[[#Headers],[Cumulé]])=1,Tableau1[[#This Row],[%]],Tableau1[[#This Row],[%]]+OFFSET(Tableau1[[#This Row],[Cumulé]],-1,0))</f>
        <v>0.99999999999999689</v>
      </c>
      <c r="K246" s="32">
        <f t="shared" si="3"/>
        <v>2.7777777777777779E-3</v>
      </c>
      <c r="L246" s="32">
        <f ca="1">IF(ROW(Tableau1[[#This Row],[Classement]])-ROW(Tableau1[[#Headers],[Cumulé2]])=1,Tableau1[[#This Row],[Classement]],Tableau1[[#This Row],[Classement]]+OFFSET(Tableau1[[#This Row],[Cumulé2]],-1,0))</f>
        <v>0.67222222222222039</v>
      </c>
      <c r="M246" t="s">
        <v>1731</v>
      </c>
    </row>
    <row r="247" spans="1:13" x14ac:dyDescent="0.25">
      <c r="A247" s="41" t="str">
        <f>INDEX('global P range list'!D:D,MATCH(Tableau1[[#This Row],[Code SAP]],'global P range list'!A:A,0))</f>
        <v>BAGUE</v>
      </c>
      <c r="B247" s="31" t="str">
        <f>INDEX('global P range list'!C:C,MATCH(Tableau1[[#This Row],[Code SAP]],'global P range list'!A:A,0))</f>
        <v>SWARO</v>
      </c>
      <c r="C247" s="38">
        <v>100837605</v>
      </c>
      <c r="D247" s="31" t="s">
        <v>1503</v>
      </c>
      <c r="E247" s="31">
        <f>IFERROR(INDEX(CA!G:G,MATCH(Tableau1[[#This Row],[Code SAP]],CA!C:C,0)),0)</f>
        <v>0</v>
      </c>
      <c r="F247" s="31">
        <f>IFERROR(INDEX(CA!H:H,MATCH(Tableau1[[#This Row],[Code SAP]],CA!C:C,0)),0)</f>
        <v>0</v>
      </c>
      <c r="G247" s="31">
        <f>IFERROR(INDEX(CA!I:I,MATCH(Tableau1[[#This Row],[Code SAP]],CA!C:C,0)),0)</f>
        <v>0</v>
      </c>
      <c r="H247" s="38">
        <f>IFERROR(Tableau1[[#This Row],[Ventes CA ]]*Tableau1[[#This Row],[Ventes PCE]],0)</f>
        <v>0</v>
      </c>
      <c r="I247" s="36">
        <f>Tableau1[[#This Row],[Valeur]]/$I$1</f>
        <v>0</v>
      </c>
      <c r="J247" s="32">
        <f ca="1">IF(ROW(Tableau1[[#This Row],[%]])-ROW(Tableau1[[#Headers],[Cumulé]])=1,Tableau1[[#This Row],[%]],Tableau1[[#This Row],[%]]+OFFSET(Tableau1[[#This Row],[Cumulé]],-1,0))</f>
        <v>0.99999999999999689</v>
      </c>
      <c r="K247" s="32">
        <f t="shared" si="3"/>
        <v>2.7777777777777779E-3</v>
      </c>
      <c r="L247" s="32">
        <f ca="1">IF(ROW(Tableau1[[#This Row],[Classement]])-ROW(Tableau1[[#Headers],[Cumulé2]])=1,Tableau1[[#This Row],[Classement]],Tableau1[[#This Row],[Classement]]+OFFSET(Tableau1[[#This Row],[Cumulé2]],-1,0))</f>
        <v>0.67499999999999816</v>
      </c>
      <c r="M247" t="s">
        <v>1731</v>
      </c>
    </row>
    <row r="248" spans="1:13" x14ac:dyDescent="0.25">
      <c r="A248" s="41" t="str">
        <f>INDEX('global P range list'!D:D,MATCH(Tableau1[[#This Row],[Code SAP]],'global P range list'!A:A,0))</f>
        <v>COLLIER</v>
      </c>
      <c r="B248" s="31" t="str">
        <f>INDEX('global P range list'!C:C,MATCH(Tableau1[[#This Row],[Code SAP]],'global P range list'!A:A,0))</f>
        <v>SWARO</v>
      </c>
      <c r="C248" s="38">
        <v>100779529</v>
      </c>
      <c r="D248" s="31" t="s">
        <v>1579</v>
      </c>
      <c r="E248" s="31">
        <f>IFERROR(INDEX(CA!G:G,MATCH(Tableau1[[#This Row],[Code SAP]],CA!C:C,0)),0)</f>
        <v>0</v>
      </c>
      <c r="F248" s="31">
        <f>IFERROR(INDEX(CA!H:H,MATCH(Tableau1[[#This Row],[Code SAP]],CA!C:C,0)),0)</f>
        <v>0</v>
      </c>
      <c r="G248" s="31">
        <f>IFERROR(INDEX(CA!I:I,MATCH(Tableau1[[#This Row],[Code SAP]],CA!C:C,0)),0)</f>
        <v>0</v>
      </c>
      <c r="H248" s="38">
        <f>IFERROR(Tableau1[[#This Row],[Ventes CA ]]*Tableau1[[#This Row],[Ventes PCE]],0)</f>
        <v>0</v>
      </c>
      <c r="I248" s="36">
        <f>Tableau1[[#This Row],[Valeur]]/$I$1</f>
        <v>0</v>
      </c>
      <c r="J248" s="32">
        <f ca="1">IF(ROW(Tableau1[[#This Row],[%]])-ROW(Tableau1[[#Headers],[Cumulé]])=1,Tableau1[[#This Row],[%]],Tableau1[[#This Row],[%]]+OFFSET(Tableau1[[#This Row],[Cumulé]],-1,0))</f>
        <v>0.99999999999999689</v>
      </c>
      <c r="K248" s="32">
        <f t="shared" si="3"/>
        <v>2.7777777777777779E-3</v>
      </c>
      <c r="L248" s="32">
        <f ca="1">IF(ROW(Tableau1[[#This Row],[Classement]])-ROW(Tableau1[[#Headers],[Cumulé2]])=1,Tableau1[[#This Row],[Classement]],Tableau1[[#This Row],[Classement]]+OFFSET(Tableau1[[#This Row],[Cumulé2]],-1,0))</f>
        <v>0.67777777777777592</v>
      </c>
      <c r="M248" t="s">
        <v>1731</v>
      </c>
    </row>
    <row r="249" spans="1:13" x14ac:dyDescent="0.25">
      <c r="A249" s="41" t="str">
        <f>INDEX('global P range list'!D:D,MATCH(Tableau1[[#This Row],[Code SAP]],'global P range list'!A:A,0))</f>
        <v>COLLIER</v>
      </c>
      <c r="B249" s="31" t="str">
        <f>INDEX('global P range list'!C:C,MATCH(Tableau1[[#This Row],[Code SAP]],'global P range list'!A:A,0))</f>
        <v>SWARO</v>
      </c>
      <c r="C249" s="38">
        <v>100779531</v>
      </c>
      <c r="D249" s="31" t="s">
        <v>1582</v>
      </c>
      <c r="E249" s="31">
        <f>IFERROR(INDEX(CA!G:G,MATCH(Tableau1[[#This Row],[Code SAP]],CA!C:C,0)),0)</f>
        <v>0</v>
      </c>
      <c r="F249" s="31">
        <f>IFERROR(INDEX(CA!H:H,MATCH(Tableau1[[#This Row],[Code SAP]],CA!C:C,0)),0)</f>
        <v>0</v>
      </c>
      <c r="G249" s="31">
        <f>IFERROR(INDEX(CA!I:I,MATCH(Tableau1[[#This Row],[Code SAP]],CA!C:C,0)),0)</f>
        <v>0</v>
      </c>
      <c r="H249" s="38">
        <f>IFERROR(Tableau1[[#This Row],[Ventes CA ]]*Tableau1[[#This Row],[Ventes PCE]],0)</f>
        <v>0</v>
      </c>
      <c r="I249" s="36">
        <f>Tableau1[[#This Row],[Valeur]]/$I$1</f>
        <v>0</v>
      </c>
      <c r="J249" s="32">
        <f ca="1">IF(ROW(Tableau1[[#This Row],[%]])-ROW(Tableau1[[#Headers],[Cumulé]])=1,Tableau1[[#This Row],[%]],Tableau1[[#This Row],[%]]+OFFSET(Tableau1[[#This Row],[Cumulé]],-1,0))</f>
        <v>0.99999999999999689</v>
      </c>
      <c r="K249" s="32">
        <f t="shared" si="3"/>
        <v>2.7777777777777779E-3</v>
      </c>
      <c r="L249" s="32">
        <f ca="1">IF(ROW(Tableau1[[#This Row],[Classement]])-ROW(Tableau1[[#Headers],[Cumulé2]])=1,Tableau1[[#This Row],[Classement]],Tableau1[[#This Row],[Classement]]+OFFSET(Tableau1[[#This Row],[Cumulé2]],-1,0))</f>
        <v>0.68055555555555369</v>
      </c>
      <c r="M249" t="s">
        <v>1731</v>
      </c>
    </row>
    <row r="250" spans="1:13" x14ac:dyDescent="0.25">
      <c r="A250" s="41" t="str">
        <f>INDEX('global P range list'!D:D,MATCH(Tableau1[[#This Row],[Code SAP]],'global P range list'!A:A,0))</f>
        <v>BRACELET</v>
      </c>
      <c r="B250" s="31" t="str">
        <f>INDEX('global P range list'!C:C,MATCH(Tableau1[[#This Row],[Code SAP]],'global P range list'!A:A,0))</f>
        <v>SWARO</v>
      </c>
      <c r="C250" s="38">
        <v>100320898</v>
      </c>
      <c r="D250" s="31" t="s">
        <v>1519</v>
      </c>
      <c r="E250" s="31">
        <f>IFERROR(INDEX(CA!G:G,MATCH(Tableau1[[#This Row],[Code SAP]],CA!C:C,0)),0)</f>
        <v>0</v>
      </c>
      <c r="F250" s="31">
        <f>IFERROR(INDEX(CA!H:H,MATCH(Tableau1[[#This Row],[Code SAP]],CA!C:C,0)),0)</f>
        <v>0</v>
      </c>
      <c r="G250" s="31">
        <f>IFERROR(INDEX(CA!I:I,MATCH(Tableau1[[#This Row],[Code SAP]],CA!C:C,0)),0)</f>
        <v>0</v>
      </c>
      <c r="H250" s="38">
        <f>IFERROR(Tableau1[[#This Row],[Ventes CA ]]*Tableau1[[#This Row],[Ventes PCE]],0)</f>
        <v>0</v>
      </c>
      <c r="I250" s="36">
        <f>Tableau1[[#This Row],[Valeur]]/$I$1</f>
        <v>0</v>
      </c>
      <c r="J250" s="32">
        <f ca="1">IF(ROW(Tableau1[[#This Row],[%]])-ROW(Tableau1[[#Headers],[Cumulé]])=1,Tableau1[[#This Row],[%]],Tableau1[[#This Row],[%]]+OFFSET(Tableau1[[#This Row],[Cumulé]],-1,0))</f>
        <v>0.99999999999999689</v>
      </c>
      <c r="K250" s="32">
        <f t="shared" si="3"/>
        <v>2.7777777777777779E-3</v>
      </c>
      <c r="L250" s="32">
        <f ca="1">IF(ROW(Tableau1[[#This Row],[Classement]])-ROW(Tableau1[[#Headers],[Cumulé2]])=1,Tableau1[[#This Row],[Classement]],Tableau1[[#This Row],[Classement]]+OFFSET(Tableau1[[#This Row],[Cumulé2]],-1,0))</f>
        <v>0.68333333333333146</v>
      </c>
      <c r="M250" t="s">
        <v>1731</v>
      </c>
    </row>
    <row r="251" spans="1:13" x14ac:dyDescent="0.25">
      <c r="A251" s="41" t="str">
        <f>INDEX('global P range list'!D:D,MATCH(Tableau1[[#This Row],[Code SAP]],'global P range list'!A:A,0))</f>
        <v>BRACELET</v>
      </c>
      <c r="B251" s="31" t="str">
        <f>INDEX('global P range list'!C:C,MATCH(Tableau1[[#This Row],[Code SAP]],'global P range list'!A:A,0))</f>
        <v>SWARO</v>
      </c>
      <c r="C251" s="38">
        <v>100420970</v>
      </c>
      <c r="D251" s="31" t="s">
        <v>1521</v>
      </c>
      <c r="E251" s="31">
        <f>IFERROR(INDEX(CA!G:G,MATCH(Tableau1[[#This Row],[Code SAP]],CA!C:C,0)),0)</f>
        <v>0</v>
      </c>
      <c r="F251" s="31">
        <f>IFERROR(INDEX(CA!H:H,MATCH(Tableau1[[#This Row],[Code SAP]],CA!C:C,0)),0)</f>
        <v>0</v>
      </c>
      <c r="G251" s="31">
        <f>IFERROR(INDEX(CA!I:I,MATCH(Tableau1[[#This Row],[Code SAP]],CA!C:C,0)),0)</f>
        <v>0</v>
      </c>
      <c r="H251" s="38">
        <f>IFERROR(Tableau1[[#This Row],[Ventes CA ]]*Tableau1[[#This Row],[Ventes PCE]],0)</f>
        <v>0</v>
      </c>
      <c r="I251" s="36">
        <f>Tableau1[[#This Row],[Valeur]]/$I$1</f>
        <v>0</v>
      </c>
      <c r="J251" s="32">
        <f ca="1">IF(ROW(Tableau1[[#This Row],[%]])-ROW(Tableau1[[#Headers],[Cumulé]])=1,Tableau1[[#This Row],[%]],Tableau1[[#This Row],[%]]+OFFSET(Tableau1[[#This Row],[Cumulé]],-1,0))</f>
        <v>0.99999999999999689</v>
      </c>
      <c r="K251" s="32">
        <f t="shared" si="3"/>
        <v>2.7777777777777779E-3</v>
      </c>
      <c r="L251" s="32">
        <f ca="1">IF(ROW(Tableau1[[#This Row],[Classement]])-ROW(Tableau1[[#Headers],[Cumulé2]])=1,Tableau1[[#This Row],[Classement]],Tableau1[[#This Row],[Classement]]+OFFSET(Tableau1[[#This Row],[Cumulé2]],-1,0))</f>
        <v>0.68611111111110923</v>
      </c>
      <c r="M251" t="s">
        <v>1731</v>
      </c>
    </row>
    <row r="252" spans="1:13" x14ac:dyDescent="0.25">
      <c r="A252" s="41" t="str">
        <f>INDEX('global P range list'!D:D,MATCH(Tableau1[[#This Row],[Code SAP]],'global P range list'!A:A,0))</f>
        <v>COLLIER</v>
      </c>
      <c r="B252" s="31" t="str">
        <f>INDEX('global P range list'!C:C,MATCH(Tableau1[[#This Row],[Code SAP]],'global P range list'!A:A,0))</f>
        <v>SWARO</v>
      </c>
      <c r="C252" s="38">
        <v>100555679</v>
      </c>
      <c r="D252" s="31" t="s">
        <v>1560</v>
      </c>
      <c r="E252" s="31">
        <f>IFERROR(INDEX(CA!G:G,MATCH(Tableau1[[#This Row],[Code SAP]],CA!C:C,0)),0)</f>
        <v>0</v>
      </c>
      <c r="F252" s="31">
        <f>IFERROR(INDEX(CA!H:H,MATCH(Tableau1[[#This Row],[Code SAP]],CA!C:C,0)),0)</f>
        <v>0</v>
      </c>
      <c r="G252" s="31">
        <f>IFERROR(INDEX(CA!I:I,MATCH(Tableau1[[#This Row],[Code SAP]],CA!C:C,0)),0)</f>
        <v>0</v>
      </c>
      <c r="H252" s="38">
        <f>IFERROR(Tableau1[[#This Row],[Ventes CA ]]*Tableau1[[#This Row],[Ventes PCE]],0)</f>
        <v>0</v>
      </c>
      <c r="I252" s="36">
        <f>Tableau1[[#This Row],[Valeur]]/$I$1</f>
        <v>0</v>
      </c>
      <c r="J252" s="32">
        <f ca="1">IF(ROW(Tableau1[[#This Row],[%]])-ROW(Tableau1[[#Headers],[Cumulé]])=1,Tableau1[[#This Row],[%]],Tableau1[[#This Row],[%]]+OFFSET(Tableau1[[#This Row],[Cumulé]],-1,0))</f>
        <v>0.99999999999999689</v>
      </c>
      <c r="K252" s="32">
        <f t="shared" si="3"/>
        <v>2.7777777777777779E-3</v>
      </c>
      <c r="L252" s="32">
        <f ca="1">IF(ROW(Tableau1[[#This Row],[Classement]])-ROW(Tableau1[[#Headers],[Cumulé2]])=1,Tableau1[[#This Row],[Classement]],Tableau1[[#This Row],[Classement]]+OFFSET(Tableau1[[#This Row],[Cumulé2]],-1,0))</f>
        <v>0.688888888888887</v>
      </c>
      <c r="M252" t="s">
        <v>1731</v>
      </c>
    </row>
    <row r="253" spans="1:13" x14ac:dyDescent="0.25">
      <c r="A253" s="41" t="str">
        <f>INDEX('global P range list'!D:D,MATCH(Tableau1[[#This Row],[Code SAP]],'global P range list'!A:A,0))</f>
        <v>BAGUE</v>
      </c>
      <c r="B253" s="31" t="str">
        <f>INDEX('global P range list'!C:C,MATCH(Tableau1[[#This Row],[Code SAP]],'global P range list'!A:A,0))</f>
        <v>SWARO</v>
      </c>
      <c r="C253" s="38">
        <v>100320979</v>
      </c>
      <c r="D253" s="31" t="s">
        <v>1477</v>
      </c>
      <c r="E253" s="31">
        <f>IFERROR(INDEX(CA!G:G,MATCH(Tableau1[[#This Row],[Code SAP]],CA!C:C,0)),0)</f>
        <v>0</v>
      </c>
      <c r="F253" s="31">
        <f>IFERROR(INDEX(CA!H:H,MATCH(Tableau1[[#This Row],[Code SAP]],CA!C:C,0)),0)</f>
        <v>0</v>
      </c>
      <c r="G253" s="31">
        <f>IFERROR(INDEX(CA!I:I,MATCH(Tableau1[[#This Row],[Code SAP]],CA!C:C,0)),0)</f>
        <v>0</v>
      </c>
      <c r="H253" s="38">
        <f>IFERROR(Tableau1[[#This Row],[Ventes CA ]]*Tableau1[[#This Row],[Ventes PCE]],0)</f>
        <v>0</v>
      </c>
      <c r="I253" s="36">
        <f>Tableau1[[#This Row],[Valeur]]/$I$1</f>
        <v>0</v>
      </c>
      <c r="J253" s="32">
        <f ca="1">IF(ROW(Tableau1[[#This Row],[%]])-ROW(Tableau1[[#Headers],[Cumulé]])=1,Tableau1[[#This Row],[%]],Tableau1[[#This Row],[%]]+OFFSET(Tableau1[[#This Row],[Cumulé]],-1,0))</f>
        <v>0.99999999999999689</v>
      </c>
      <c r="K253" s="32">
        <f t="shared" si="3"/>
        <v>2.7777777777777779E-3</v>
      </c>
      <c r="L253" s="32">
        <f ca="1">IF(ROW(Tableau1[[#This Row],[Classement]])-ROW(Tableau1[[#Headers],[Cumulé2]])=1,Tableau1[[#This Row],[Classement]],Tableau1[[#This Row],[Classement]]+OFFSET(Tableau1[[#This Row],[Cumulé2]],-1,0))</f>
        <v>0.69166666666666476</v>
      </c>
      <c r="M253" t="s">
        <v>1731</v>
      </c>
    </row>
    <row r="254" spans="1:13" x14ac:dyDescent="0.25">
      <c r="A254" s="41" t="str">
        <f>INDEX('global P range list'!D:D,MATCH(Tableau1[[#This Row],[Code SAP]],'global P range list'!A:A,0))</f>
        <v>COLLIER</v>
      </c>
      <c r="B254" s="31" t="str">
        <f>INDEX('global P range list'!C:C,MATCH(Tableau1[[#This Row],[Code SAP]],'global P range list'!A:A,0))</f>
        <v>SWARO</v>
      </c>
      <c r="C254" s="38">
        <v>100482122</v>
      </c>
      <c r="D254" s="31" t="s">
        <v>1554</v>
      </c>
      <c r="E254" s="31">
        <f>IFERROR(INDEX(CA!G:G,MATCH(Tableau1[[#This Row],[Code SAP]],CA!C:C,0)),0)</f>
        <v>0</v>
      </c>
      <c r="F254" s="31">
        <f>IFERROR(INDEX(CA!H:H,MATCH(Tableau1[[#This Row],[Code SAP]],CA!C:C,0)),0)</f>
        <v>0</v>
      </c>
      <c r="G254" s="31">
        <f>IFERROR(INDEX(CA!I:I,MATCH(Tableau1[[#This Row],[Code SAP]],CA!C:C,0)),0)</f>
        <v>0</v>
      </c>
      <c r="H254" s="38">
        <f>IFERROR(Tableau1[[#This Row],[Ventes CA ]]*Tableau1[[#This Row],[Ventes PCE]],0)</f>
        <v>0</v>
      </c>
      <c r="I254" s="36">
        <f>Tableau1[[#This Row],[Valeur]]/$I$1</f>
        <v>0</v>
      </c>
      <c r="J254" s="32">
        <f ca="1">IF(ROW(Tableau1[[#This Row],[%]])-ROW(Tableau1[[#Headers],[Cumulé]])=1,Tableau1[[#This Row],[%]],Tableau1[[#This Row],[%]]+OFFSET(Tableau1[[#This Row],[Cumulé]],-1,0))</f>
        <v>0.99999999999999689</v>
      </c>
      <c r="K254" s="32">
        <f t="shared" si="3"/>
        <v>2.7777777777777779E-3</v>
      </c>
      <c r="L254" s="32">
        <f ca="1">IF(ROW(Tableau1[[#This Row],[Classement]])-ROW(Tableau1[[#Headers],[Cumulé2]])=1,Tableau1[[#This Row],[Classement]],Tableau1[[#This Row],[Classement]]+OFFSET(Tableau1[[#This Row],[Cumulé2]],-1,0))</f>
        <v>0.69444444444444253</v>
      </c>
      <c r="M254" t="s">
        <v>1731</v>
      </c>
    </row>
    <row r="255" spans="1:13" x14ac:dyDescent="0.25">
      <c r="A255" s="41" t="str">
        <f>INDEX('global P range list'!D:D,MATCH(Tableau1[[#This Row],[Code SAP]],'global P range list'!A:A,0))</f>
        <v>COLLIER</v>
      </c>
      <c r="B255" s="31" t="str">
        <f>INDEX('global P range list'!C:C,MATCH(Tableau1[[#This Row],[Code SAP]],'global P range list'!A:A,0))</f>
        <v>SWARO</v>
      </c>
      <c r="C255" s="38">
        <v>100779561</v>
      </c>
      <c r="D255" s="31" t="s">
        <v>1584</v>
      </c>
      <c r="E255" s="31">
        <f>IFERROR(INDEX(CA!G:G,MATCH(Tableau1[[#This Row],[Code SAP]],CA!C:C,0)),0)</f>
        <v>0</v>
      </c>
      <c r="F255" s="31">
        <f>IFERROR(INDEX(CA!H:H,MATCH(Tableau1[[#This Row],[Code SAP]],CA!C:C,0)),0)</f>
        <v>0</v>
      </c>
      <c r="G255" s="31">
        <f>IFERROR(INDEX(CA!I:I,MATCH(Tableau1[[#This Row],[Code SAP]],CA!C:C,0)),0)</f>
        <v>0</v>
      </c>
      <c r="H255" s="38">
        <f>IFERROR(Tableau1[[#This Row],[Ventes CA ]]*Tableau1[[#This Row],[Ventes PCE]],0)</f>
        <v>0</v>
      </c>
      <c r="I255" s="36">
        <f>Tableau1[[#This Row],[Valeur]]/$I$1</f>
        <v>0</v>
      </c>
      <c r="J255" s="32">
        <f ca="1">IF(ROW(Tableau1[[#This Row],[%]])-ROW(Tableau1[[#Headers],[Cumulé]])=1,Tableau1[[#This Row],[%]],Tableau1[[#This Row],[%]]+OFFSET(Tableau1[[#This Row],[Cumulé]],-1,0))</f>
        <v>0.99999999999999689</v>
      </c>
      <c r="K255" s="32">
        <f t="shared" si="3"/>
        <v>2.7777777777777779E-3</v>
      </c>
      <c r="L255" s="32">
        <f ca="1">IF(ROW(Tableau1[[#This Row],[Classement]])-ROW(Tableau1[[#Headers],[Cumulé2]])=1,Tableau1[[#This Row],[Classement]],Tableau1[[#This Row],[Classement]]+OFFSET(Tableau1[[#This Row],[Cumulé2]],-1,0))</f>
        <v>0.6972222222222203</v>
      </c>
      <c r="M255" t="s">
        <v>1731</v>
      </c>
    </row>
    <row r="256" spans="1:13" x14ac:dyDescent="0.25">
      <c r="A256" s="41" t="str">
        <f>INDEX('global P range list'!D:D,MATCH(Tableau1[[#This Row],[Code SAP]],'global P range list'!A:A,0))</f>
        <v>BAGUE</v>
      </c>
      <c r="B256" s="31" t="str">
        <f>INDEX('global P range list'!C:C,MATCH(Tableau1[[#This Row],[Code SAP]],'global P range list'!A:A,0))</f>
        <v>SWARO</v>
      </c>
      <c r="C256" s="38">
        <v>100174520</v>
      </c>
      <c r="D256" s="31" t="s">
        <v>1474</v>
      </c>
      <c r="E256" s="31">
        <f>IFERROR(INDEX(CA!G:G,MATCH(Tableau1[[#This Row],[Code SAP]],CA!C:C,0)),0)</f>
        <v>0</v>
      </c>
      <c r="F256" s="31">
        <f>IFERROR(INDEX(CA!H:H,MATCH(Tableau1[[#This Row],[Code SAP]],CA!C:C,0)),0)</f>
        <v>0</v>
      </c>
      <c r="G256" s="31">
        <f>IFERROR(INDEX(CA!I:I,MATCH(Tableau1[[#This Row],[Code SAP]],CA!C:C,0)),0)</f>
        <v>0</v>
      </c>
      <c r="H256" s="38">
        <f>IFERROR(Tableau1[[#This Row],[Ventes CA ]]*Tableau1[[#This Row],[Ventes PCE]],0)</f>
        <v>0</v>
      </c>
      <c r="I256" s="36">
        <f>Tableau1[[#This Row],[Valeur]]/$I$1</f>
        <v>0</v>
      </c>
      <c r="J256" s="32">
        <f ca="1">IF(ROW(Tableau1[[#This Row],[%]])-ROW(Tableau1[[#Headers],[Cumulé]])=1,Tableau1[[#This Row],[%]],Tableau1[[#This Row],[%]]+OFFSET(Tableau1[[#This Row],[Cumulé]],-1,0))</f>
        <v>0.99999999999999689</v>
      </c>
      <c r="K256" s="32">
        <f t="shared" si="3"/>
        <v>2.7777777777777779E-3</v>
      </c>
      <c r="L256" s="32">
        <f ca="1">IF(ROW(Tableau1[[#This Row],[Classement]])-ROW(Tableau1[[#Headers],[Cumulé2]])=1,Tableau1[[#This Row],[Classement]],Tableau1[[#This Row],[Classement]]+OFFSET(Tableau1[[#This Row],[Cumulé2]],-1,0))</f>
        <v>0.69999999999999807</v>
      </c>
      <c r="M256" t="s">
        <v>1731</v>
      </c>
    </row>
    <row r="257" spans="1:13" x14ac:dyDescent="0.25">
      <c r="A257" s="41" t="str">
        <f>INDEX('global P range list'!D:D,MATCH(Tableau1[[#This Row],[Code SAP]],'global P range list'!A:A,0))</f>
        <v>BOUCLE OREILLE</v>
      </c>
      <c r="B257" s="31" t="str">
        <f>INDEX('global P range list'!C:C,MATCH(Tableau1[[#This Row],[Code SAP]],'global P range list'!A:A,0))</f>
        <v>SWARO</v>
      </c>
      <c r="C257" s="38">
        <v>100085352</v>
      </c>
      <c r="D257" s="31" t="s">
        <v>1506</v>
      </c>
      <c r="E257" s="31">
        <f>IFERROR(INDEX(CA!G:G,MATCH(Tableau1[[#This Row],[Code SAP]],CA!C:C,0)),0)</f>
        <v>0</v>
      </c>
      <c r="F257" s="31">
        <f>IFERROR(INDEX(CA!H:H,MATCH(Tableau1[[#This Row],[Code SAP]],CA!C:C,0)),0)</f>
        <v>0</v>
      </c>
      <c r="G257" s="31">
        <f>IFERROR(INDEX(CA!I:I,MATCH(Tableau1[[#This Row],[Code SAP]],CA!C:C,0)),0)</f>
        <v>0</v>
      </c>
      <c r="H257" s="38">
        <f>IFERROR(Tableau1[[#This Row],[Ventes CA ]]*Tableau1[[#This Row],[Ventes PCE]],0)</f>
        <v>0</v>
      </c>
      <c r="I257" s="36">
        <f>Tableau1[[#This Row],[Valeur]]/$I$1</f>
        <v>0</v>
      </c>
      <c r="J257" s="32">
        <f ca="1">IF(ROW(Tableau1[[#This Row],[%]])-ROW(Tableau1[[#Headers],[Cumulé]])=1,Tableau1[[#This Row],[%]],Tableau1[[#This Row],[%]]+OFFSET(Tableau1[[#This Row],[Cumulé]],-1,0))</f>
        <v>0.99999999999999689</v>
      </c>
      <c r="K257" s="32">
        <f t="shared" si="3"/>
        <v>2.7777777777777779E-3</v>
      </c>
      <c r="L257" s="32">
        <f ca="1">IF(ROW(Tableau1[[#This Row],[Classement]])-ROW(Tableau1[[#Headers],[Cumulé2]])=1,Tableau1[[#This Row],[Classement]],Tableau1[[#This Row],[Classement]]+OFFSET(Tableau1[[#This Row],[Cumulé2]],-1,0))</f>
        <v>0.70277777777777584</v>
      </c>
      <c r="M257" t="s">
        <v>1731</v>
      </c>
    </row>
    <row r="258" spans="1:13" x14ac:dyDescent="0.25">
      <c r="A258" s="41" t="str">
        <f>INDEX('global P range list'!D:D,MATCH(Tableau1[[#This Row],[Code SAP]],'global P range list'!A:A,0))</f>
        <v>BRACELET</v>
      </c>
      <c r="B258" s="31" t="str">
        <f>INDEX('global P range list'!C:C,MATCH(Tableau1[[#This Row],[Code SAP]],'global P range list'!A:A,0))</f>
        <v>SWARO</v>
      </c>
      <c r="C258" s="38">
        <v>100779606</v>
      </c>
      <c r="D258" s="31" t="s">
        <v>1553</v>
      </c>
      <c r="E258" s="31">
        <f>IFERROR(INDEX(CA!G:G,MATCH(Tableau1[[#This Row],[Code SAP]],CA!C:C,0)),0)</f>
        <v>0</v>
      </c>
      <c r="F258" s="31">
        <f>IFERROR(INDEX(CA!H:H,MATCH(Tableau1[[#This Row],[Code SAP]],CA!C:C,0)),0)</f>
        <v>0</v>
      </c>
      <c r="G258" s="31">
        <f>IFERROR(INDEX(CA!I:I,MATCH(Tableau1[[#This Row],[Code SAP]],CA!C:C,0)),0)</f>
        <v>0</v>
      </c>
      <c r="H258" s="38">
        <f>IFERROR(Tableau1[[#This Row],[Ventes CA ]]*Tableau1[[#This Row],[Ventes PCE]],0)</f>
        <v>0</v>
      </c>
      <c r="I258" s="36">
        <f>Tableau1[[#This Row],[Valeur]]/$I$1</f>
        <v>0</v>
      </c>
      <c r="J258" s="32">
        <f ca="1">IF(ROW(Tableau1[[#This Row],[%]])-ROW(Tableau1[[#Headers],[Cumulé]])=1,Tableau1[[#This Row],[%]],Tableau1[[#This Row],[%]]+OFFSET(Tableau1[[#This Row],[Cumulé]],-1,0))</f>
        <v>0.99999999999999689</v>
      </c>
      <c r="K258" s="32">
        <f t="shared" si="3"/>
        <v>2.7777777777777779E-3</v>
      </c>
      <c r="L258" s="32">
        <f ca="1">IF(ROW(Tableau1[[#This Row],[Classement]])-ROW(Tableau1[[#Headers],[Cumulé2]])=1,Tableau1[[#This Row],[Classement]],Tableau1[[#This Row],[Classement]]+OFFSET(Tableau1[[#This Row],[Cumulé2]],-1,0))</f>
        <v>0.7055555555555536</v>
      </c>
      <c r="M258" t="s">
        <v>1731</v>
      </c>
    </row>
    <row r="259" spans="1:13" x14ac:dyDescent="0.25">
      <c r="A259" s="41" t="str">
        <f>INDEX('global P range list'!D:D,MATCH(Tableau1[[#This Row],[Code SAP]],'global P range list'!A:A,0))</f>
        <v>BAGUE</v>
      </c>
      <c r="B259" s="31" t="str">
        <f>INDEX('global P range list'!C:C,MATCH(Tableau1[[#This Row],[Code SAP]],'global P range list'!A:A,0))</f>
        <v>SWARO</v>
      </c>
      <c r="C259" s="38">
        <v>100837562</v>
      </c>
      <c r="D259" s="31" t="s">
        <v>1495</v>
      </c>
      <c r="E259" s="31">
        <f>IFERROR(INDEX(CA!G:G,MATCH(Tableau1[[#This Row],[Code SAP]],CA!C:C,0)),0)</f>
        <v>0</v>
      </c>
      <c r="F259" s="31">
        <f>IFERROR(INDEX(CA!H:H,MATCH(Tableau1[[#This Row],[Code SAP]],CA!C:C,0)),0)</f>
        <v>0</v>
      </c>
      <c r="G259" s="31">
        <f>IFERROR(INDEX(CA!I:I,MATCH(Tableau1[[#This Row],[Code SAP]],CA!C:C,0)),0)</f>
        <v>0</v>
      </c>
      <c r="H259" s="38">
        <f>IFERROR(Tableau1[[#This Row],[Ventes CA ]]*Tableau1[[#This Row],[Ventes PCE]],0)</f>
        <v>0</v>
      </c>
      <c r="I259" s="36">
        <f>Tableau1[[#This Row],[Valeur]]/$I$1</f>
        <v>0</v>
      </c>
      <c r="J259" s="32">
        <f ca="1">IF(ROW(Tableau1[[#This Row],[%]])-ROW(Tableau1[[#Headers],[Cumulé]])=1,Tableau1[[#This Row],[%]],Tableau1[[#This Row],[%]]+OFFSET(Tableau1[[#This Row],[Cumulé]],-1,0))</f>
        <v>0.99999999999999689</v>
      </c>
      <c r="K259" s="32">
        <f t="shared" si="3"/>
        <v>2.7777777777777779E-3</v>
      </c>
      <c r="L259" s="32">
        <f ca="1">IF(ROW(Tableau1[[#This Row],[Classement]])-ROW(Tableau1[[#Headers],[Cumulé2]])=1,Tableau1[[#This Row],[Classement]],Tableau1[[#This Row],[Classement]]+OFFSET(Tableau1[[#This Row],[Cumulé2]],-1,0))</f>
        <v>0.70833333333333137</v>
      </c>
      <c r="M259" t="s">
        <v>1731</v>
      </c>
    </row>
    <row r="260" spans="1:13" x14ac:dyDescent="0.25">
      <c r="A260" s="41" t="str">
        <f>INDEX('global P range list'!D:D,MATCH(Tableau1[[#This Row],[Code SAP]],'global P range list'!A:A,0))</f>
        <v>BRACELET</v>
      </c>
      <c r="B260" s="31" t="str">
        <f>INDEX('global P range list'!C:C,MATCH(Tableau1[[#This Row],[Code SAP]],'global P range list'!A:A,0))</f>
        <v>SWARO</v>
      </c>
      <c r="C260" s="38">
        <v>100779588</v>
      </c>
      <c r="D260" s="31" t="s">
        <v>1534</v>
      </c>
      <c r="E260" s="31">
        <f>IFERROR(INDEX(CA!G:G,MATCH(Tableau1[[#This Row],[Code SAP]],CA!C:C,0)),0)</f>
        <v>0</v>
      </c>
      <c r="F260" s="31">
        <f>IFERROR(INDEX(CA!H:H,MATCH(Tableau1[[#This Row],[Code SAP]],CA!C:C,0)),0)</f>
        <v>0</v>
      </c>
      <c r="G260" s="31">
        <f>IFERROR(INDEX(CA!I:I,MATCH(Tableau1[[#This Row],[Code SAP]],CA!C:C,0)),0)</f>
        <v>0</v>
      </c>
      <c r="H260" s="38">
        <f>IFERROR(Tableau1[[#This Row],[Ventes CA ]]*Tableau1[[#This Row],[Ventes PCE]],0)</f>
        <v>0</v>
      </c>
      <c r="I260" s="36">
        <f>Tableau1[[#This Row],[Valeur]]/$I$1</f>
        <v>0</v>
      </c>
      <c r="J260" s="32">
        <f ca="1">IF(ROW(Tableau1[[#This Row],[%]])-ROW(Tableau1[[#Headers],[Cumulé]])=1,Tableau1[[#This Row],[%]],Tableau1[[#This Row],[%]]+OFFSET(Tableau1[[#This Row],[Cumulé]],-1,0))</f>
        <v>0.99999999999999689</v>
      </c>
      <c r="K260" s="32">
        <f t="shared" si="3"/>
        <v>2.7777777777777779E-3</v>
      </c>
      <c r="L260" s="32">
        <f ca="1">IF(ROW(Tableau1[[#This Row],[Classement]])-ROW(Tableau1[[#Headers],[Cumulé2]])=1,Tableau1[[#This Row],[Classement]],Tableau1[[#This Row],[Classement]]+OFFSET(Tableau1[[#This Row],[Cumulé2]],-1,0))</f>
        <v>0.71111111111110914</v>
      </c>
      <c r="M260" t="s">
        <v>1731</v>
      </c>
    </row>
    <row r="261" spans="1:13" x14ac:dyDescent="0.25">
      <c r="A261" s="41" t="str">
        <f>INDEX('global P range list'!D:D,MATCH(Tableau1[[#This Row],[Code SAP]],'global P range list'!A:A,0))</f>
        <v>BAGUE</v>
      </c>
      <c r="B261" s="31" t="str">
        <f>INDEX('global P range list'!C:C,MATCH(Tableau1[[#This Row],[Code SAP]],'global P range list'!A:A,0))</f>
        <v>SWARO</v>
      </c>
      <c r="C261" s="38">
        <v>100726117</v>
      </c>
      <c r="D261" s="31" t="s">
        <v>1483</v>
      </c>
      <c r="E261" s="31">
        <f>IFERROR(INDEX(CA!G:G,MATCH(Tableau1[[#This Row],[Code SAP]],CA!C:C,0)),0)</f>
        <v>0</v>
      </c>
      <c r="F261" s="31">
        <f>IFERROR(INDEX(CA!H:H,MATCH(Tableau1[[#This Row],[Code SAP]],CA!C:C,0)),0)</f>
        <v>0</v>
      </c>
      <c r="G261" s="31">
        <f>IFERROR(INDEX(CA!I:I,MATCH(Tableau1[[#This Row],[Code SAP]],CA!C:C,0)),0)</f>
        <v>0</v>
      </c>
      <c r="H261" s="38">
        <f>IFERROR(Tableau1[[#This Row],[Ventes CA ]]*Tableau1[[#This Row],[Ventes PCE]],0)</f>
        <v>0</v>
      </c>
      <c r="I261" s="36">
        <f>Tableau1[[#This Row],[Valeur]]/$I$1</f>
        <v>0</v>
      </c>
      <c r="J261" s="32">
        <f ca="1">IF(ROW(Tableau1[[#This Row],[%]])-ROW(Tableau1[[#Headers],[Cumulé]])=1,Tableau1[[#This Row],[%]],Tableau1[[#This Row],[%]]+OFFSET(Tableau1[[#This Row],[Cumulé]],-1,0))</f>
        <v>0.99999999999999689</v>
      </c>
      <c r="K261" s="32">
        <f t="shared" ref="K261:K324" si="4">1/$L$1</f>
        <v>2.7777777777777779E-3</v>
      </c>
      <c r="L261" s="32">
        <f ca="1">IF(ROW(Tableau1[[#This Row],[Classement]])-ROW(Tableau1[[#Headers],[Cumulé2]])=1,Tableau1[[#This Row],[Classement]],Tableau1[[#This Row],[Classement]]+OFFSET(Tableau1[[#This Row],[Cumulé2]],-1,0))</f>
        <v>0.71388888888888691</v>
      </c>
      <c r="M261" t="s">
        <v>1731</v>
      </c>
    </row>
    <row r="262" spans="1:13" x14ac:dyDescent="0.25">
      <c r="A262" s="41" t="str">
        <f>INDEX('global P range list'!D:D,MATCH(Tableau1[[#This Row],[Code SAP]],'global P range list'!A:A,0))</f>
        <v>BAGUE</v>
      </c>
      <c r="B262" s="31" t="str">
        <f>INDEX('global P range list'!C:C,MATCH(Tableau1[[#This Row],[Code SAP]],'global P range list'!A:A,0))</f>
        <v>SWARO</v>
      </c>
      <c r="C262" s="38">
        <v>100779672</v>
      </c>
      <c r="D262" s="31" t="s">
        <v>1484</v>
      </c>
      <c r="E262" s="31">
        <f>IFERROR(INDEX(CA!G:G,MATCH(Tableau1[[#This Row],[Code SAP]],CA!C:C,0)),0)</f>
        <v>0</v>
      </c>
      <c r="F262" s="31">
        <f>IFERROR(INDEX(CA!H:H,MATCH(Tableau1[[#This Row],[Code SAP]],CA!C:C,0)),0)</f>
        <v>0</v>
      </c>
      <c r="G262" s="31">
        <f>IFERROR(INDEX(CA!I:I,MATCH(Tableau1[[#This Row],[Code SAP]],CA!C:C,0)),0)</f>
        <v>0</v>
      </c>
      <c r="H262" s="38">
        <f>IFERROR(Tableau1[[#This Row],[Ventes CA ]]*Tableau1[[#This Row],[Ventes PCE]],0)</f>
        <v>0</v>
      </c>
      <c r="I262" s="36">
        <f>Tableau1[[#This Row],[Valeur]]/$I$1</f>
        <v>0</v>
      </c>
      <c r="J262" s="32">
        <f ca="1">IF(ROW(Tableau1[[#This Row],[%]])-ROW(Tableau1[[#Headers],[Cumulé]])=1,Tableau1[[#This Row],[%]],Tableau1[[#This Row],[%]]+OFFSET(Tableau1[[#This Row],[Cumulé]],-1,0))</f>
        <v>0.99999999999999689</v>
      </c>
      <c r="K262" s="32">
        <f t="shared" si="4"/>
        <v>2.7777777777777779E-3</v>
      </c>
      <c r="L262" s="32">
        <f ca="1">IF(ROW(Tableau1[[#This Row],[Classement]])-ROW(Tableau1[[#Headers],[Cumulé2]])=1,Tableau1[[#This Row],[Classement]],Tableau1[[#This Row],[Classement]]+OFFSET(Tableau1[[#This Row],[Cumulé2]],-1,0))</f>
        <v>0.71666666666666468</v>
      </c>
      <c r="M262" t="s">
        <v>1731</v>
      </c>
    </row>
    <row r="263" spans="1:13" x14ac:dyDescent="0.25">
      <c r="A263" s="41" t="str">
        <f>INDEX('global P range list'!D:D,MATCH(Tableau1[[#This Row],[Code SAP]],'global P range list'!A:A,0))</f>
        <v>BAGUE</v>
      </c>
      <c r="B263" s="31" t="str">
        <f>INDEX('global P range list'!C:C,MATCH(Tableau1[[#This Row],[Code SAP]],'global P range list'!A:A,0))</f>
        <v>SWARO</v>
      </c>
      <c r="C263" s="38">
        <v>100779795</v>
      </c>
      <c r="D263" s="31" t="s">
        <v>1484</v>
      </c>
      <c r="E263" s="31">
        <f>IFERROR(INDEX(CA!G:G,MATCH(Tableau1[[#This Row],[Code SAP]],CA!C:C,0)),0)</f>
        <v>0</v>
      </c>
      <c r="F263" s="31">
        <f>IFERROR(INDEX(CA!H:H,MATCH(Tableau1[[#This Row],[Code SAP]],CA!C:C,0)),0)</f>
        <v>0</v>
      </c>
      <c r="G263" s="31">
        <f>IFERROR(INDEX(CA!I:I,MATCH(Tableau1[[#This Row],[Code SAP]],CA!C:C,0)),0)</f>
        <v>0</v>
      </c>
      <c r="H263" s="38">
        <f>IFERROR(Tableau1[[#This Row],[Ventes CA ]]*Tableau1[[#This Row],[Ventes PCE]],0)</f>
        <v>0</v>
      </c>
      <c r="I263" s="36">
        <f>Tableau1[[#This Row],[Valeur]]/$I$1</f>
        <v>0</v>
      </c>
      <c r="J263" s="32">
        <f ca="1">IF(ROW(Tableau1[[#This Row],[%]])-ROW(Tableau1[[#Headers],[Cumulé]])=1,Tableau1[[#This Row],[%]],Tableau1[[#This Row],[%]]+OFFSET(Tableau1[[#This Row],[Cumulé]],-1,0))</f>
        <v>0.99999999999999689</v>
      </c>
      <c r="K263" s="32">
        <f t="shared" si="4"/>
        <v>2.7777777777777779E-3</v>
      </c>
      <c r="L263" s="32">
        <f ca="1">IF(ROW(Tableau1[[#This Row],[Classement]])-ROW(Tableau1[[#Headers],[Cumulé2]])=1,Tableau1[[#This Row],[Classement]],Tableau1[[#This Row],[Classement]]+OFFSET(Tableau1[[#This Row],[Cumulé2]],-1,0))</f>
        <v>0.71944444444444244</v>
      </c>
      <c r="M263" t="s">
        <v>1731</v>
      </c>
    </row>
    <row r="264" spans="1:13" x14ac:dyDescent="0.25">
      <c r="A264" s="41" t="str">
        <f>INDEX('global P range list'!D:D,MATCH(Tableau1[[#This Row],[Code SAP]],'global P range list'!A:A,0))</f>
        <v>BAGUE</v>
      </c>
      <c r="B264" s="31" t="str">
        <f>INDEX('global P range list'!C:C,MATCH(Tableau1[[#This Row],[Code SAP]],'global P range list'!A:A,0))</f>
        <v>SWARO</v>
      </c>
      <c r="C264" s="38">
        <v>100837388</v>
      </c>
      <c r="D264" s="31" t="s">
        <v>1488</v>
      </c>
      <c r="E264" s="31">
        <f>IFERROR(INDEX(CA!G:G,MATCH(Tableau1[[#This Row],[Code SAP]],CA!C:C,0)),0)</f>
        <v>0</v>
      </c>
      <c r="F264" s="31">
        <f>IFERROR(INDEX(CA!H:H,MATCH(Tableau1[[#This Row],[Code SAP]],CA!C:C,0)),0)</f>
        <v>0</v>
      </c>
      <c r="G264" s="31">
        <f>IFERROR(INDEX(CA!I:I,MATCH(Tableau1[[#This Row],[Code SAP]],CA!C:C,0)),0)</f>
        <v>0</v>
      </c>
      <c r="H264" s="38">
        <f>IFERROR(Tableau1[[#This Row],[Ventes CA ]]*Tableau1[[#This Row],[Ventes PCE]],0)</f>
        <v>0</v>
      </c>
      <c r="I264" s="36">
        <f>Tableau1[[#This Row],[Valeur]]/$I$1</f>
        <v>0</v>
      </c>
      <c r="J264" s="32">
        <f ca="1">IF(ROW(Tableau1[[#This Row],[%]])-ROW(Tableau1[[#Headers],[Cumulé]])=1,Tableau1[[#This Row],[%]],Tableau1[[#This Row],[%]]+OFFSET(Tableau1[[#This Row],[Cumulé]],-1,0))</f>
        <v>0.99999999999999689</v>
      </c>
      <c r="K264" s="32">
        <f t="shared" si="4"/>
        <v>2.7777777777777779E-3</v>
      </c>
      <c r="L264" s="32">
        <f ca="1">IF(ROW(Tableau1[[#This Row],[Classement]])-ROW(Tableau1[[#Headers],[Cumulé2]])=1,Tableau1[[#This Row],[Classement]],Tableau1[[#This Row],[Classement]]+OFFSET(Tableau1[[#This Row],[Cumulé2]],-1,0))</f>
        <v>0.72222222222222021</v>
      </c>
      <c r="M264" t="s">
        <v>1731</v>
      </c>
    </row>
    <row r="265" spans="1:13" x14ac:dyDescent="0.25">
      <c r="A265" s="41" t="str">
        <f>INDEX('global P range list'!D:D,MATCH(Tableau1[[#This Row],[Code SAP]],'global P range list'!A:A,0))</f>
        <v>BAGUE</v>
      </c>
      <c r="B265" s="31" t="str">
        <f>INDEX('global P range list'!C:C,MATCH(Tableau1[[#This Row],[Code SAP]],'global P range list'!A:A,0))</f>
        <v>SWARO</v>
      </c>
      <c r="C265" s="38">
        <v>100837563</v>
      </c>
      <c r="D265" s="31" t="s">
        <v>1496</v>
      </c>
      <c r="E265" s="31">
        <f>IFERROR(INDEX(CA!G:G,MATCH(Tableau1[[#This Row],[Code SAP]],CA!C:C,0)),0)</f>
        <v>0</v>
      </c>
      <c r="F265" s="31">
        <f>IFERROR(INDEX(CA!H:H,MATCH(Tableau1[[#This Row],[Code SAP]],CA!C:C,0)),0)</f>
        <v>0</v>
      </c>
      <c r="G265" s="31">
        <f>IFERROR(INDEX(CA!I:I,MATCH(Tableau1[[#This Row],[Code SAP]],CA!C:C,0)),0)</f>
        <v>0</v>
      </c>
      <c r="H265" s="38">
        <f>IFERROR(Tableau1[[#This Row],[Ventes CA ]]*Tableau1[[#This Row],[Ventes PCE]],0)</f>
        <v>0</v>
      </c>
      <c r="I265" s="36">
        <f>Tableau1[[#This Row],[Valeur]]/$I$1</f>
        <v>0</v>
      </c>
      <c r="J265" s="32">
        <f ca="1">IF(ROW(Tableau1[[#This Row],[%]])-ROW(Tableau1[[#Headers],[Cumulé]])=1,Tableau1[[#This Row],[%]],Tableau1[[#This Row],[%]]+OFFSET(Tableau1[[#This Row],[Cumulé]],-1,0))</f>
        <v>0.99999999999999689</v>
      </c>
      <c r="K265" s="32">
        <f t="shared" si="4"/>
        <v>2.7777777777777779E-3</v>
      </c>
      <c r="L265" s="32">
        <f ca="1">IF(ROW(Tableau1[[#This Row],[Classement]])-ROW(Tableau1[[#Headers],[Cumulé2]])=1,Tableau1[[#This Row],[Classement]],Tableau1[[#This Row],[Classement]]+OFFSET(Tableau1[[#This Row],[Cumulé2]],-1,0))</f>
        <v>0.72499999999999798</v>
      </c>
      <c r="M265" t="s">
        <v>1731</v>
      </c>
    </row>
    <row r="266" spans="1:13" x14ac:dyDescent="0.25">
      <c r="A266" s="41" t="str">
        <f>INDEX('global P range list'!D:D,MATCH(Tableau1[[#This Row],[Code SAP]],'global P range list'!A:A,0))</f>
        <v>COLLIER</v>
      </c>
      <c r="B266" s="31" t="str">
        <f>INDEX('global P range list'!C:C,MATCH(Tableau1[[#This Row],[Code SAP]],'global P range list'!A:A,0))</f>
        <v>SWARO</v>
      </c>
      <c r="C266" s="38">
        <v>100524793</v>
      </c>
      <c r="D266" s="31" t="s">
        <v>1558</v>
      </c>
      <c r="E266" s="31">
        <f>IFERROR(INDEX(CA!G:G,MATCH(Tableau1[[#This Row],[Code SAP]],CA!C:C,0)),0)</f>
        <v>0</v>
      </c>
      <c r="F266" s="31">
        <f>IFERROR(INDEX(CA!H:H,MATCH(Tableau1[[#This Row],[Code SAP]],CA!C:C,0)),0)</f>
        <v>0</v>
      </c>
      <c r="G266" s="31">
        <f>IFERROR(INDEX(CA!I:I,MATCH(Tableau1[[#This Row],[Code SAP]],CA!C:C,0)),0)</f>
        <v>0</v>
      </c>
      <c r="H266" s="38">
        <f>IFERROR(Tableau1[[#This Row],[Ventes CA ]]*Tableau1[[#This Row],[Ventes PCE]],0)</f>
        <v>0</v>
      </c>
      <c r="I266" s="36">
        <f>Tableau1[[#This Row],[Valeur]]/$I$1</f>
        <v>0</v>
      </c>
      <c r="J266" s="32">
        <f ca="1">IF(ROW(Tableau1[[#This Row],[%]])-ROW(Tableau1[[#Headers],[Cumulé]])=1,Tableau1[[#This Row],[%]],Tableau1[[#This Row],[%]]+OFFSET(Tableau1[[#This Row],[Cumulé]],-1,0))</f>
        <v>0.99999999999999689</v>
      </c>
      <c r="K266" s="32">
        <f t="shared" si="4"/>
        <v>2.7777777777777779E-3</v>
      </c>
      <c r="L266" s="32">
        <f ca="1">IF(ROW(Tableau1[[#This Row],[Classement]])-ROW(Tableau1[[#Headers],[Cumulé2]])=1,Tableau1[[#This Row],[Classement]],Tableau1[[#This Row],[Classement]]+OFFSET(Tableau1[[#This Row],[Cumulé2]],-1,0))</f>
        <v>0.72777777777777575</v>
      </c>
      <c r="M266" t="s">
        <v>1731</v>
      </c>
    </row>
    <row r="267" spans="1:13" x14ac:dyDescent="0.25">
      <c r="A267" s="41" t="str">
        <f>INDEX('global P range list'!D:D,MATCH(Tableau1[[#This Row],[Code SAP]],'global P range list'!A:A,0))</f>
        <v>BAGUE</v>
      </c>
      <c r="B267" s="31" t="str">
        <f>INDEX('global P range list'!C:C,MATCH(Tableau1[[#This Row],[Code SAP]],'global P range list'!A:A,0))</f>
        <v>SWARO</v>
      </c>
      <c r="C267" s="38">
        <v>100393842</v>
      </c>
      <c r="D267" s="31" t="s">
        <v>1491</v>
      </c>
      <c r="E267" s="31">
        <f>IFERROR(INDEX(CA!G:G,MATCH(Tableau1[[#This Row],[Code SAP]],CA!C:C,0)),0)</f>
        <v>0</v>
      </c>
      <c r="F267" s="31">
        <f>IFERROR(INDEX(CA!H:H,MATCH(Tableau1[[#This Row],[Code SAP]],CA!C:C,0)),0)</f>
        <v>0</v>
      </c>
      <c r="G267" s="31">
        <f>IFERROR(INDEX(CA!I:I,MATCH(Tableau1[[#This Row],[Code SAP]],CA!C:C,0)),0)</f>
        <v>0</v>
      </c>
      <c r="H267" s="38">
        <f>IFERROR(Tableau1[[#This Row],[Ventes CA ]]*Tableau1[[#This Row],[Ventes PCE]],0)</f>
        <v>0</v>
      </c>
      <c r="I267" s="36">
        <f>Tableau1[[#This Row],[Valeur]]/$I$1</f>
        <v>0</v>
      </c>
      <c r="J267" s="32">
        <f ca="1">IF(ROW(Tableau1[[#This Row],[%]])-ROW(Tableau1[[#Headers],[Cumulé]])=1,Tableau1[[#This Row],[%]],Tableau1[[#This Row],[%]]+OFFSET(Tableau1[[#This Row],[Cumulé]],-1,0))</f>
        <v>0.99999999999999689</v>
      </c>
      <c r="K267" s="32">
        <f t="shared" si="4"/>
        <v>2.7777777777777779E-3</v>
      </c>
      <c r="L267" s="32">
        <f ca="1">IF(ROW(Tableau1[[#This Row],[Classement]])-ROW(Tableau1[[#Headers],[Cumulé2]])=1,Tableau1[[#This Row],[Classement]],Tableau1[[#This Row],[Classement]]+OFFSET(Tableau1[[#This Row],[Cumulé2]],-1,0))</f>
        <v>0.73055555555555352</v>
      </c>
      <c r="M267" t="s">
        <v>1731</v>
      </c>
    </row>
    <row r="268" spans="1:13" x14ac:dyDescent="0.25">
      <c r="A268" s="41" t="str">
        <f>INDEX('global P range list'!D:D,MATCH(Tableau1[[#This Row],[Code SAP]],'global P range list'!A:A,0))</f>
        <v>BOUCLE OREILLE</v>
      </c>
      <c r="B268" s="31" t="str">
        <f>INDEX('global P range list'!C:C,MATCH(Tableau1[[#This Row],[Code SAP]],'global P range list'!A:A,0))</f>
        <v>SWARO</v>
      </c>
      <c r="C268" s="38">
        <v>100326957</v>
      </c>
      <c r="D268" s="31" t="s">
        <v>1508</v>
      </c>
      <c r="E268" s="31">
        <f>IFERROR(INDEX(CA!G:G,MATCH(Tableau1[[#This Row],[Code SAP]],CA!C:C,0)),0)</f>
        <v>0</v>
      </c>
      <c r="F268" s="31">
        <f>IFERROR(INDEX(CA!H:H,MATCH(Tableau1[[#This Row],[Code SAP]],CA!C:C,0)),0)</f>
        <v>0</v>
      </c>
      <c r="G268" s="31">
        <f>IFERROR(INDEX(CA!I:I,MATCH(Tableau1[[#This Row],[Code SAP]],CA!C:C,0)),0)</f>
        <v>0</v>
      </c>
      <c r="H268" s="38">
        <f>IFERROR(Tableau1[[#This Row],[Ventes CA ]]*Tableau1[[#This Row],[Ventes PCE]],0)</f>
        <v>0</v>
      </c>
      <c r="I268" s="36">
        <f>Tableau1[[#This Row],[Valeur]]/$I$1</f>
        <v>0</v>
      </c>
      <c r="J268" s="32">
        <f ca="1">IF(ROW(Tableau1[[#This Row],[%]])-ROW(Tableau1[[#Headers],[Cumulé]])=1,Tableau1[[#This Row],[%]],Tableau1[[#This Row],[%]]+OFFSET(Tableau1[[#This Row],[Cumulé]],-1,0))</f>
        <v>0.99999999999999689</v>
      </c>
      <c r="K268" s="32">
        <f t="shared" si="4"/>
        <v>2.7777777777777779E-3</v>
      </c>
      <c r="L268" s="32">
        <f ca="1">IF(ROW(Tableau1[[#This Row],[Classement]])-ROW(Tableau1[[#Headers],[Cumulé2]])=1,Tableau1[[#This Row],[Classement]],Tableau1[[#This Row],[Classement]]+OFFSET(Tableau1[[#This Row],[Cumulé2]],-1,0))</f>
        <v>0.73333333333333128</v>
      </c>
      <c r="M268" t="s">
        <v>1731</v>
      </c>
    </row>
    <row r="269" spans="1:13" x14ac:dyDescent="0.25">
      <c r="A269" s="41" t="str">
        <f>INDEX('global P range list'!D:D,MATCH(Tableau1[[#This Row],[Code SAP]],'global P range list'!A:A,0))</f>
        <v>BAGUE</v>
      </c>
      <c r="B269" s="31" t="str">
        <f>INDEX('global P range list'!C:C,MATCH(Tableau1[[#This Row],[Code SAP]],'global P range list'!A:A,0))</f>
        <v>SWARO</v>
      </c>
      <c r="C269" s="38">
        <v>100837511</v>
      </c>
      <c r="D269" s="31" t="s">
        <v>1493</v>
      </c>
      <c r="E269" s="31">
        <f>IFERROR(INDEX(CA!G:G,MATCH(Tableau1[[#This Row],[Code SAP]],CA!C:C,0)),0)</f>
        <v>0</v>
      </c>
      <c r="F269" s="31">
        <f>IFERROR(INDEX(CA!H:H,MATCH(Tableau1[[#This Row],[Code SAP]],CA!C:C,0)),0)</f>
        <v>0</v>
      </c>
      <c r="G269" s="31">
        <f>IFERROR(INDEX(CA!I:I,MATCH(Tableau1[[#This Row],[Code SAP]],CA!C:C,0)),0)</f>
        <v>0</v>
      </c>
      <c r="H269" s="38">
        <f>IFERROR(Tableau1[[#This Row],[Ventes CA ]]*Tableau1[[#This Row],[Ventes PCE]],0)</f>
        <v>0</v>
      </c>
      <c r="I269" s="36">
        <f>Tableau1[[#This Row],[Valeur]]/$I$1</f>
        <v>0</v>
      </c>
      <c r="J269" s="32">
        <f ca="1">IF(ROW(Tableau1[[#This Row],[%]])-ROW(Tableau1[[#Headers],[Cumulé]])=1,Tableau1[[#This Row],[%]],Tableau1[[#This Row],[%]]+OFFSET(Tableau1[[#This Row],[Cumulé]],-1,0))</f>
        <v>0.99999999999999689</v>
      </c>
      <c r="K269" s="32">
        <f t="shared" si="4"/>
        <v>2.7777777777777779E-3</v>
      </c>
      <c r="L269" s="32">
        <f ca="1">IF(ROW(Tableau1[[#This Row],[Classement]])-ROW(Tableau1[[#Headers],[Cumulé2]])=1,Tableau1[[#This Row],[Classement]],Tableau1[[#This Row],[Classement]]+OFFSET(Tableau1[[#This Row],[Cumulé2]],-1,0))</f>
        <v>0.73611111111110905</v>
      </c>
      <c r="M269" t="s">
        <v>1731</v>
      </c>
    </row>
    <row r="270" spans="1:13" x14ac:dyDescent="0.25">
      <c r="A270" s="41" t="str">
        <f>INDEX('global P range list'!D:D,MATCH(Tableau1[[#This Row],[Code SAP]],'global P range list'!A:A,0))</f>
        <v>COLLIER</v>
      </c>
      <c r="B270" s="31" t="str">
        <f>INDEX('global P range list'!C:C,MATCH(Tableau1[[#This Row],[Code SAP]],'global P range list'!A:A,0))</f>
        <v>SWARO</v>
      </c>
      <c r="C270" s="38">
        <v>100524792</v>
      </c>
      <c r="D270" s="31" t="s">
        <v>1557</v>
      </c>
      <c r="E270" s="31">
        <f>IFERROR(INDEX(CA!G:G,MATCH(Tableau1[[#This Row],[Code SAP]],CA!C:C,0)),0)</f>
        <v>0</v>
      </c>
      <c r="F270" s="31">
        <f>IFERROR(INDEX(CA!H:H,MATCH(Tableau1[[#This Row],[Code SAP]],CA!C:C,0)),0)</f>
        <v>0</v>
      </c>
      <c r="G270" s="31">
        <f>IFERROR(INDEX(CA!I:I,MATCH(Tableau1[[#This Row],[Code SAP]],CA!C:C,0)),0)</f>
        <v>0</v>
      </c>
      <c r="H270" s="38">
        <f>IFERROR(Tableau1[[#This Row],[Ventes CA ]]*Tableau1[[#This Row],[Ventes PCE]],0)</f>
        <v>0</v>
      </c>
      <c r="I270" s="36">
        <f>Tableau1[[#This Row],[Valeur]]/$I$1</f>
        <v>0</v>
      </c>
      <c r="J270" s="32">
        <f ca="1">IF(ROW(Tableau1[[#This Row],[%]])-ROW(Tableau1[[#Headers],[Cumulé]])=1,Tableau1[[#This Row],[%]],Tableau1[[#This Row],[%]]+OFFSET(Tableau1[[#This Row],[Cumulé]],-1,0))</f>
        <v>0.99999999999999689</v>
      </c>
      <c r="K270" s="32">
        <f t="shared" si="4"/>
        <v>2.7777777777777779E-3</v>
      </c>
      <c r="L270" s="32">
        <f ca="1">IF(ROW(Tableau1[[#This Row],[Classement]])-ROW(Tableau1[[#Headers],[Cumulé2]])=1,Tableau1[[#This Row],[Classement]],Tableau1[[#This Row],[Classement]]+OFFSET(Tableau1[[#This Row],[Cumulé2]],-1,0))</f>
        <v>0.73888888888888682</v>
      </c>
      <c r="M270" t="s">
        <v>1731</v>
      </c>
    </row>
    <row r="271" spans="1:13" x14ac:dyDescent="0.25">
      <c r="A271" s="41" t="str">
        <f>INDEX('global P range list'!D:D,MATCH(Tableau1[[#This Row],[Code SAP]],'global P range list'!A:A,0))</f>
        <v>COLLIER</v>
      </c>
      <c r="B271" s="31" t="str">
        <f>INDEX('global P range list'!C:C,MATCH(Tableau1[[#This Row],[Code SAP]],'global P range list'!A:A,0))</f>
        <v>SWARO</v>
      </c>
      <c r="C271" s="38">
        <v>100555762</v>
      </c>
      <c r="D271" s="31" t="s">
        <v>1562</v>
      </c>
      <c r="E271" s="31">
        <f>IFERROR(INDEX(CA!G:G,MATCH(Tableau1[[#This Row],[Code SAP]],CA!C:C,0)),0)</f>
        <v>0</v>
      </c>
      <c r="F271" s="31">
        <f>IFERROR(INDEX(CA!H:H,MATCH(Tableau1[[#This Row],[Code SAP]],CA!C:C,0)),0)</f>
        <v>0</v>
      </c>
      <c r="G271" s="31">
        <f>IFERROR(INDEX(CA!I:I,MATCH(Tableau1[[#This Row],[Code SAP]],CA!C:C,0)),0)</f>
        <v>0</v>
      </c>
      <c r="H271" s="38">
        <f>IFERROR(Tableau1[[#This Row],[Ventes CA ]]*Tableau1[[#This Row],[Ventes PCE]],0)</f>
        <v>0</v>
      </c>
      <c r="I271" s="36">
        <f>Tableau1[[#This Row],[Valeur]]/$I$1</f>
        <v>0</v>
      </c>
      <c r="J271" s="32">
        <f ca="1">IF(ROW(Tableau1[[#This Row],[%]])-ROW(Tableau1[[#Headers],[Cumulé]])=1,Tableau1[[#This Row],[%]],Tableau1[[#This Row],[%]]+OFFSET(Tableau1[[#This Row],[Cumulé]],-1,0))</f>
        <v>0.99999999999999689</v>
      </c>
      <c r="K271" s="32">
        <f t="shared" si="4"/>
        <v>2.7777777777777779E-3</v>
      </c>
      <c r="L271" s="32">
        <f ca="1">IF(ROW(Tableau1[[#This Row],[Classement]])-ROW(Tableau1[[#Headers],[Cumulé2]])=1,Tableau1[[#This Row],[Classement]],Tableau1[[#This Row],[Classement]]+OFFSET(Tableau1[[#This Row],[Cumulé2]],-1,0))</f>
        <v>0.74166666666666459</v>
      </c>
      <c r="M271" t="s">
        <v>1731</v>
      </c>
    </row>
    <row r="272" spans="1:13" x14ac:dyDescent="0.25">
      <c r="A272" s="41" t="str">
        <f>INDEX('global P range list'!D:D,MATCH(Tableau1[[#This Row],[Code SAP]],'global P range list'!A:A,0))</f>
        <v>BAGUE</v>
      </c>
      <c r="B272" s="31" t="str">
        <f>INDEX('global P range list'!C:C,MATCH(Tableau1[[#This Row],[Code SAP]],'global P range list'!A:A,0))</f>
        <v>SWARO</v>
      </c>
      <c r="C272" s="38">
        <v>100837564</v>
      </c>
      <c r="D272" s="31" t="s">
        <v>1497</v>
      </c>
      <c r="E272" s="31">
        <f>IFERROR(INDEX(CA!G:G,MATCH(Tableau1[[#This Row],[Code SAP]],CA!C:C,0)),0)</f>
        <v>0</v>
      </c>
      <c r="F272" s="31">
        <f>IFERROR(INDEX(CA!H:H,MATCH(Tableau1[[#This Row],[Code SAP]],CA!C:C,0)),0)</f>
        <v>0</v>
      </c>
      <c r="G272" s="31">
        <f>IFERROR(INDEX(CA!I:I,MATCH(Tableau1[[#This Row],[Code SAP]],CA!C:C,0)),0)</f>
        <v>0</v>
      </c>
      <c r="H272" s="38">
        <f>IFERROR(Tableau1[[#This Row],[Ventes CA ]]*Tableau1[[#This Row],[Ventes PCE]],0)</f>
        <v>0</v>
      </c>
      <c r="I272" s="36">
        <f>Tableau1[[#This Row],[Valeur]]/$I$1</f>
        <v>0</v>
      </c>
      <c r="J272" s="32">
        <f ca="1">IF(ROW(Tableau1[[#This Row],[%]])-ROW(Tableau1[[#Headers],[Cumulé]])=1,Tableau1[[#This Row],[%]],Tableau1[[#This Row],[%]]+OFFSET(Tableau1[[#This Row],[Cumulé]],-1,0))</f>
        <v>0.99999999999999689</v>
      </c>
      <c r="K272" s="32">
        <f t="shared" si="4"/>
        <v>2.7777777777777779E-3</v>
      </c>
      <c r="L272" s="32">
        <f ca="1">IF(ROW(Tableau1[[#This Row],[Classement]])-ROW(Tableau1[[#Headers],[Cumulé2]])=1,Tableau1[[#This Row],[Classement]],Tableau1[[#This Row],[Classement]]+OFFSET(Tableau1[[#This Row],[Cumulé2]],-1,0))</f>
        <v>0.74444444444444235</v>
      </c>
      <c r="M272" t="s">
        <v>1731</v>
      </c>
    </row>
    <row r="273" spans="1:13" x14ac:dyDescent="0.25">
      <c r="A273" s="41" t="str">
        <f>INDEX('global P range list'!D:D,MATCH(Tableau1[[#This Row],[Code SAP]],'global P range list'!A:A,0))</f>
        <v>COLLIER</v>
      </c>
      <c r="B273" s="31" t="str">
        <f>INDEX('global P range list'!C:C,MATCH(Tableau1[[#This Row],[Code SAP]],'global P range list'!A:A,0))</f>
        <v>SWARO</v>
      </c>
      <c r="C273" s="38">
        <v>100837374</v>
      </c>
      <c r="D273" s="31" t="s">
        <v>1585</v>
      </c>
      <c r="E273" s="31">
        <f>IFERROR(INDEX(CA!G:G,MATCH(Tableau1[[#This Row],[Code SAP]],CA!C:C,0)),0)</f>
        <v>0</v>
      </c>
      <c r="F273" s="31">
        <f>IFERROR(INDEX(CA!H:H,MATCH(Tableau1[[#This Row],[Code SAP]],CA!C:C,0)),0)</f>
        <v>0</v>
      </c>
      <c r="G273" s="31">
        <f>IFERROR(INDEX(CA!I:I,MATCH(Tableau1[[#This Row],[Code SAP]],CA!C:C,0)),0)</f>
        <v>0</v>
      </c>
      <c r="H273" s="38">
        <f>IFERROR(Tableau1[[#This Row],[Ventes CA ]]*Tableau1[[#This Row],[Ventes PCE]],0)</f>
        <v>0</v>
      </c>
      <c r="I273" s="36">
        <f>Tableau1[[#This Row],[Valeur]]/$I$1</f>
        <v>0</v>
      </c>
      <c r="J273" s="32">
        <f ca="1">IF(ROW(Tableau1[[#This Row],[%]])-ROW(Tableau1[[#Headers],[Cumulé]])=1,Tableau1[[#This Row],[%]],Tableau1[[#This Row],[%]]+OFFSET(Tableau1[[#This Row],[Cumulé]],-1,0))</f>
        <v>0.99999999999999689</v>
      </c>
      <c r="K273" s="32">
        <f t="shared" si="4"/>
        <v>2.7777777777777779E-3</v>
      </c>
      <c r="L273" s="32">
        <f ca="1">IF(ROW(Tableau1[[#This Row],[Classement]])-ROW(Tableau1[[#Headers],[Cumulé2]])=1,Tableau1[[#This Row],[Classement]],Tableau1[[#This Row],[Classement]]+OFFSET(Tableau1[[#This Row],[Cumulé2]],-1,0))</f>
        <v>0.74722222222222012</v>
      </c>
      <c r="M273" t="s">
        <v>1731</v>
      </c>
    </row>
    <row r="274" spans="1:13" x14ac:dyDescent="0.25">
      <c r="A274" s="41" t="str">
        <f>INDEX('global P range list'!D:D,MATCH(Tableau1[[#This Row],[Code SAP]],'global P range list'!A:A,0))</f>
        <v>BRACELET</v>
      </c>
      <c r="B274" s="31" t="str">
        <f>INDEX('global P range list'!C:C,MATCH(Tableau1[[#This Row],[Code SAP]],'global P range list'!A:A,0))</f>
        <v>SWARO</v>
      </c>
      <c r="C274" s="38">
        <v>100612166</v>
      </c>
      <c r="D274" s="31" t="s">
        <v>1546</v>
      </c>
      <c r="E274" s="31">
        <f>IFERROR(INDEX(CA!G:G,MATCH(Tableau1[[#This Row],[Code SAP]],CA!C:C,0)),0)</f>
        <v>0</v>
      </c>
      <c r="F274" s="31">
        <f>IFERROR(INDEX(CA!H:H,MATCH(Tableau1[[#This Row],[Code SAP]],CA!C:C,0)),0)</f>
        <v>0</v>
      </c>
      <c r="G274" s="31">
        <f>IFERROR(INDEX(CA!I:I,MATCH(Tableau1[[#This Row],[Code SAP]],CA!C:C,0)),0)</f>
        <v>0</v>
      </c>
      <c r="H274" s="38">
        <f>IFERROR(Tableau1[[#This Row],[Ventes CA ]]*Tableau1[[#This Row],[Ventes PCE]],0)</f>
        <v>0</v>
      </c>
      <c r="I274" s="36">
        <f>Tableau1[[#This Row],[Valeur]]/$I$1</f>
        <v>0</v>
      </c>
      <c r="J274" s="32">
        <f ca="1">IF(ROW(Tableau1[[#This Row],[%]])-ROW(Tableau1[[#Headers],[Cumulé]])=1,Tableau1[[#This Row],[%]],Tableau1[[#This Row],[%]]+OFFSET(Tableau1[[#This Row],[Cumulé]],-1,0))</f>
        <v>0.99999999999999689</v>
      </c>
      <c r="K274" s="32">
        <f t="shared" si="4"/>
        <v>2.7777777777777779E-3</v>
      </c>
      <c r="L274" s="32">
        <f ca="1">IF(ROW(Tableau1[[#This Row],[Classement]])-ROW(Tableau1[[#Headers],[Cumulé2]])=1,Tableau1[[#This Row],[Classement]],Tableau1[[#This Row],[Classement]]+OFFSET(Tableau1[[#This Row],[Cumulé2]],-1,0))</f>
        <v>0.74999999999999789</v>
      </c>
      <c r="M274" t="s">
        <v>1731</v>
      </c>
    </row>
    <row r="275" spans="1:13" x14ac:dyDescent="0.25">
      <c r="A275" s="41" t="str">
        <f>INDEX('global P range list'!D:D,MATCH(Tableau1[[#This Row],[Code SAP]],'global P range list'!A:A,0))</f>
        <v>BAGUE</v>
      </c>
      <c r="B275" s="31" t="str">
        <f>INDEX('global P range list'!C:C,MATCH(Tableau1[[#This Row],[Code SAP]],'global P range list'!A:A,0))</f>
        <v>SWARO</v>
      </c>
      <c r="C275" s="38">
        <v>100837568</v>
      </c>
      <c r="D275" s="31" t="s">
        <v>1501</v>
      </c>
      <c r="E275" s="31">
        <f>IFERROR(INDEX(CA!G:G,MATCH(Tableau1[[#This Row],[Code SAP]],CA!C:C,0)),0)</f>
        <v>0</v>
      </c>
      <c r="F275" s="31">
        <f>IFERROR(INDEX(CA!H:H,MATCH(Tableau1[[#This Row],[Code SAP]],CA!C:C,0)),0)</f>
        <v>0</v>
      </c>
      <c r="G275" s="31">
        <f>IFERROR(INDEX(CA!I:I,MATCH(Tableau1[[#This Row],[Code SAP]],CA!C:C,0)),0)</f>
        <v>0</v>
      </c>
      <c r="H275" s="38">
        <f>IFERROR(Tableau1[[#This Row],[Ventes CA ]]*Tableau1[[#This Row],[Ventes PCE]],0)</f>
        <v>0</v>
      </c>
      <c r="I275" s="36">
        <f>Tableau1[[#This Row],[Valeur]]/$I$1</f>
        <v>0</v>
      </c>
      <c r="J275" s="32">
        <f ca="1">IF(ROW(Tableau1[[#This Row],[%]])-ROW(Tableau1[[#Headers],[Cumulé]])=1,Tableau1[[#This Row],[%]],Tableau1[[#This Row],[%]]+OFFSET(Tableau1[[#This Row],[Cumulé]],-1,0))</f>
        <v>0.99999999999999689</v>
      </c>
      <c r="K275" s="32">
        <f t="shared" si="4"/>
        <v>2.7777777777777779E-3</v>
      </c>
      <c r="L275" s="32">
        <f ca="1">IF(ROW(Tableau1[[#This Row],[Classement]])-ROW(Tableau1[[#Headers],[Cumulé2]])=1,Tableau1[[#This Row],[Classement]],Tableau1[[#This Row],[Classement]]+OFFSET(Tableau1[[#This Row],[Cumulé2]],-1,0))</f>
        <v>0.75277777777777566</v>
      </c>
      <c r="M275" t="s">
        <v>1731</v>
      </c>
    </row>
    <row r="276" spans="1:13" x14ac:dyDescent="0.25">
      <c r="A276" s="41" t="str">
        <f>INDEX('global P range list'!D:D,MATCH(Tableau1[[#This Row],[Code SAP]],'global P range list'!A:A,0))</f>
        <v>BAGUE</v>
      </c>
      <c r="B276" s="31" t="str">
        <f>INDEX('global P range list'!C:C,MATCH(Tableau1[[#This Row],[Code SAP]],'global P range list'!A:A,0))</f>
        <v>SWARO</v>
      </c>
      <c r="C276" s="38">
        <v>100837604</v>
      </c>
      <c r="D276" s="31" t="s">
        <v>1502</v>
      </c>
      <c r="E276" s="31">
        <f>IFERROR(INDEX(CA!G:G,MATCH(Tableau1[[#This Row],[Code SAP]],CA!C:C,0)),0)</f>
        <v>0</v>
      </c>
      <c r="F276" s="31">
        <f>IFERROR(INDEX(CA!H:H,MATCH(Tableau1[[#This Row],[Code SAP]],CA!C:C,0)),0)</f>
        <v>0</v>
      </c>
      <c r="G276" s="31">
        <f>IFERROR(INDEX(CA!I:I,MATCH(Tableau1[[#This Row],[Code SAP]],CA!C:C,0)),0)</f>
        <v>0</v>
      </c>
      <c r="H276" s="38">
        <f>IFERROR(Tableau1[[#This Row],[Ventes CA ]]*Tableau1[[#This Row],[Ventes PCE]],0)</f>
        <v>0</v>
      </c>
      <c r="I276" s="36">
        <f>Tableau1[[#This Row],[Valeur]]/$I$1</f>
        <v>0</v>
      </c>
      <c r="J276" s="32">
        <f ca="1">IF(ROW(Tableau1[[#This Row],[%]])-ROW(Tableau1[[#Headers],[Cumulé]])=1,Tableau1[[#This Row],[%]],Tableau1[[#This Row],[%]]+OFFSET(Tableau1[[#This Row],[Cumulé]],-1,0))</f>
        <v>0.99999999999999689</v>
      </c>
      <c r="K276" s="32">
        <f t="shared" si="4"/>
        <v>2.7777777777777779E-3</v>
      </c>
      <c r="L276" s="32">
        <f ca="1">IF(ROW(Tableau1[[#This Row],[Classement]])-ROW(Tableau1[[#Headers],[Cumulé2]])=1,Tableau1[[#This Row],[Classement]],Tableau1[[#This Row],[Classement]]+OFFSET(Tableau1[[#This Row],[Cumulé2]],-1,0))</f>
        <v>0.75555555555555343</v>
      </c>
      <c r="M276" t="s">
        <v>1731</v>
      </c>
    </row>
    <row r="277" spans="1:13" x14ac:dyDescent="0.25">
      <c r="A277" s="41" t="str">
        <f>INDEX('global P range list'!D:D,MATCH(Tableau1[[#This Row],[Code SAP]],'global P range list'!A:A,0))</f>
        <v>BAGUE</v>
      </c>
      <c r="B277" s="31" t="str">
        <f>INDEX('global P range list'!C:C,MATCH(Tableau1[[#This Row],[Code SAP]],'global P range list'!A:A,0))</f>
        <v>SWARO</v>
      </c>
      <c r="C277" s="38">
        <v>100785783</v>
      </c>
      <c r="D277" s="31" t="s">
        <v>1485</v>
      </c>
      <c r="E277" s="31">
        <f>IFERROR(INDEX(CA!G:G,MATCH(Tableau1[[#This Row],[Code SAP]],CA!C:C,0)),0)</f>
        <v>0</v>
      </c>
      <c r="F277" s="31">
        <f>IFERROR(INDEX(CA!H:H,MATCH(Tableau1[[#This Row],[Code SAP]],CA!C:C,0)),0)</f>
        <v>0</v>
      </c>
      <c r="G277" s="31">
        <f>IFERROR(INDEX(CA!I:I,MATCH(Tableau1[[#This Row],[Code SAP]],CA!C:C,0)),0)</f>
        <v>0</v>
      </c>
      <c r="H277" s="38">
        <f>IFERROR(Tableau1[[#This Row],[Ventes CA ]]*Tableau1[[#This Row],[Ventes PCE]],0)</f>
        <v>0</v>
      </c>
      <c r="I277" s="36">
        <f>Tableau1[[#This Row],[Valeur]]/$I$1</f>
        <v>0</v>
      </c>
      <c r="J277" s="32">
        <f ca="1">IF(ROW(Tableau1[[#This Row],[%]])-ROW(Tableau1[[#Headers],[Cumulé]])=1,Tableau1[[#This Row],[%]],Tableau1[[#This Row],[%]]+OFFSET(Tableau1[[#This Row],[Cumulé]],-1,0))</f>
        <v>0.99999999999999689</v>
      </c>
      <c r="K277" s="32">
        <f t="shared" si="4"/>
        <v>2.7777777777777779E-3</v>
      </c>
      <c r="L277" s="32">
        <f ca="1">IF(ROW(Tableau1[[#This Row],[Classement]])-ROW(Tableau1[[#Headers],[Cumulé2]])=1,Tableau1[[#This Row],[Classement]],Tableau1[[#This Row],[Classement]]+OFFSET(Tableau1[[#This Row],[Cumulé2]],-1,0))</f>
        <v>0.75833333333333119</v>
      </c>
      <c r="M277" t="s">
        <v>1731</v>
      </c>
    </row>
    <row r="278" spans="1:13" x14ac:dyDescent="0.25">
      <c r="A278" s="41" t="str">
        <f>INDEX('global P range list'!D:D,MATCH(Tableau1[[#This Row],[Code SAP]],'global P range list'!A:A,0))</f>
        <v>BOUCLE OREILLE</v>
      </c>
      <c r="B278" s="31" t="str">
        <f>INDEX('global P range list'!C:C,MATCH(Tableau1[[#This Row],[Code SAP]],'global P range list'!A:A,0))</f>
        <v>SWARO</v>
      </c>
      <c r="C278" s="38">
        <v>100726158</v>
      </c>
      <c r="D278" s="31" t="s">
        <v>1513</v>
      </c>
      <c r="E278" s="31">
        <f>IFERROR(INDEX(CA!G:G,MATCH(Tableau1[[#This Row],[Code SAP]],CA!C:C,0)),0)</f>
        <v>0</v>
      </c>
      <c r="F278" s="31">
        <f>IFERROR(INDEX(CA!H:H,MATCH(Tableau1[[#This Row],[Code SAP]],CA!C:C,0)),0)</f>
        <v>0</v>
      </c>
      <c r="G278" s="31">
        <f>IFERROR(INDEX(CA!I:I,MATCH(Tableau1[[#This Row],[Code SAP]],CA!C:C,0)),0)</f>
        <v>0</v>
      </c>
      <c r="H278" s="38">
        <f>IFERROR(Tableau1[[#This Row],[Ventes CA ]]*Tableau1[[#This Row],[Ventes PCE]],0)</f>
        <v>0</v>
      </c>
      <c r="I278" s="36">
        <f>Tableau1[[#This Row],[Valeur]]/$I$1</f>
        <v>0</v>
      </c>
      <c r="J278" s="32">
        <f ca="1">IF(ROW(Tableau1[[#This Row],[%]])-ROW(Tableau1[[#Headers],[Cumulé]])=1,Tableau1[[#This Row],[%]],Tableau1[[#This Row],[%]]+OFFSET(Tableau1[[#This Row],[Cumulé]],-1,0))</f>
        <v>0.99999999999999689</v>
      </c>
      <c r="K278" s="32">
        <f t="shared" si="4"/>
        <v>2.7777777777777779E-3</v>
      </c>
      <c r="L278" s="32">
        <f ca="1">IF(ROW(Tableau1[[#This Row],[Classement]])-ROW(Tableau1[[#Headers],[Cumulé2]])=1,Tableau1[[#This Row],[Classement]],Tableau1[[#This Row],[Classement]]+OFFSET(Tableau1[[#This Row],[Cumulé2]],-1,0))</f>
        <v>0.76111111111110896</v>
      </c>
      <c r="M278" t="s">
        <v>1731</v>
      </c>
    </row>
    <row r="279" spans="1:13" x14ac:dyDescent="0.25">
      <c r="A279" s="41" t="str">
        <f>INDEX('global P range list'!D:D,MATCH(Tableau1[[#This Row],[Code SAP]],'global P range list'!A:A,0))</f>
        <v>BRACELET</v>
      </c>
      <c r="B279" s="31" t="str">
        <f>INDEX('global P range list'!C:C,MATCH(Tableau1[[#This Row],[Code SAP]],'global P range list'!A:A,0))</f>
        <v>SWARO</v>
      </c>
      <c r="C279" s="38">
        <v>100674299</v>
      </c>
      <c r="D279" s="31" t="s">
        <v>1550</v>
      </c>
      <c r="E279" s="31">
        <f>IFERROR(INDEX(CA!G:G,MATCH(Tableau1[[#This Row],[Code SAP]],CA!C:C,0)),0)</f>
        <v>0</v>
      </c>
      <c r="F279" s="31">
        <f>IFERROR(INDEX(CA!H:H,MATCH(Tableau1[[#This Row],[Code SAP]],CA!C:C,0)),0)</f>
        <v>0</v>
      </c>
      <c r="G279" s="31">
        <f>IFERROR(INDEX(CA!I:I,MATCH(Tableau1[[#This Row],[Code SAP]],CA!C:C,0)),0)</f>
        <v>0</v>
      </c>
      <c r="H279" s="38">
        <f>IFERROR(Tableau1[[#This Row],[Ventes CA ]]*Tableau1[[#This Row],[Ventes PCE]],0)</f>
        <v>0</v>
      </c>
      <c r="I279" s="36">
        <f>Tableau1[[#This Row],[Valeur]]/$I$1</f>
        <v>0</v>
      </c>
      <c r="J279" s="32">
        <f ca="1">IF(ROW(Tableau1[[#This Row],[%]])-ROW(Tableau1[[#Headers],[Cumulé]])=1,Tableau1[[#This Row],[%]],Tableau1[[#This Row],[%]]+OFFSET(Tableau1[[#This Row],[Cumulé]],-1,0))</f>
        <v>0.99999999999999689</v>
      </c>
      <c r="K279" s="32">
        <f t="shared" si="4"/>
        <v>2.7777777777777779E-3</v>
      </c>
      <c r="L279" s="32">
        <f ca="1">IF(ROW(Tableau1[[#This Row],[Classement]])-ROW(Tableau1[[#Headers],[Cumulé2]])=1,Tableau1[[#This Row],[Classement]],Tableau1[[#This Row],[Classement]]+OFFSET(Tableau1[[#This Row],[Cumulé2]],-1,0))</f>
        <v>0.76388888888888673</v>
      </c>
      <c r="M279" t="s">
        <v>1731</v>
      </c>
    </row>
    <row r="280" spans="1:13" x14ac:dyDescent="0.25">
      <c r="A280" s="41" t="str">
        <f>INDEX('global P range list'!D:D,MATCH(Tableau1[[#This Row],[Code SAP]],'global P range list'!A:A,0))</f>
        <v>BRACELET</v>
      </c>
      <c r="B280" s="31" t="str">
        <f>INDEX('global P range list'!C:C,MATCH(Tableau1[[#This Row],[Code SAP]],'global P range list'!A:A,0))</f>
        <v>SWARO</v>
      </c>
      <c r="C280" s="38">
        <v>100421021</v>
      </c>
      <c r="D280" s="31" t="s">
        <v>1522</v>
      </c>
      <c r="E280" s="31">
        <f>IFERROR(INDEX(CA!G:G,MATCH(Tableau1[[#This Row],[Code SAP]],CA!C:C,0)),0)</f>
        <v>0</v>
      </c>
      <c r="F280" s="31">
        <f>IFERROR(INDEX(CA!H:H,MATCH(Tableau1[[#This Row],[Code SAP]],CA!C:C,0)),0)</f>
        <v>0</v>
      </c>
      <c r="G280" s="31">
        <f>IFERROR(INDEX(CA!I:I,MATCH(Tableau1[[#This Row],[Code SAP]],CA!C:C,0)),0)</f>
        <v>0</v>
      </c>
      <c r="H280" s="38">
        <f>IFERROR(Tableau1[[#This Row],[Ventes CA ]]*Tableau1[[#This Row],[Ventes PCE]],0)</f>
        <v>0</v>
      </c>
      <c r="I280" s="36">
        <f>Tableau1[[#This Row],[Valeur]]/$I$1</f>
        <v>0</v>
      </c>
      <c r="J280" s="32">
        <f ca="1">IF(ROW(Tableau1[[#This Row],[%]])-ROW(Tableau1[[#Headers],[Cumulé]])=1,Tableau1[[#This Row],[%]],Tableau1[[#This Row],[%]]+OFFSET(Tableau1[[#This Row],[Cumulé]],-1,0))</f>
        <v>0.99999999999999689</v>
      </c>
      <c r="K280" s="32">
        <f t="shared" si="4"/>
        <v>2.7777777777777779E-3</v>
      </c>
      <c r="L280" s="32">
        <f ca="1">IF(ROW(Tableau1[[#This Row],[Classement]])-ROW(Tableau1[[#Headers],[Cumulé2]])=1,Tableau1[[#This Row],[Classement]],Tableau1[[#This Row],[Classement]]+OFFSET(Tableau1[[#This Row],[Cumulé2]],-1,0))</f>
        <v>0.7666666666666645</v>
      </c>
      <c r="M280" t="s">
        <v>1731</v>
      </c>
    </row>
    <row r="281" spans="1:13" x14ac:dyDescent="0.25">
      <c r="A281" s="41" t="str">
        <f>INDEX('global P range list'!D:D,MATCH(Tableau1[[#This Row],[Code SAP]],'global P range list'!A:A,0))</f>
        <v>BRACELET</v>
      </c>
      <c r="B281" s="31" t="str">
        <f>INDEX('global P range list'!C:C,MATCH(Tableau1[[#This Row],[Code SAP]],'global P range list'!A:A,0))</f>
        <v>SWARO</v>
      </c>
      <c r="C281" s="38">
        <v>100776339</v>
      </c>
      <c r="D281" s="31" t="s">
        <v>1531</v>
      </c>
      <c r="E281" s="31">
        <f>IFERROR(INDEX(CA!G:G,MATCH(Tableau1[[#This Row],[Code SAP]],CA!C:C,0)),0)</f>
        <v>0</v>
      </c>
      <c r="F281" s="31">
        <f>IFERROR(INDEX(CA!H:H,MATCH(Tableau1[[#This Row],[Code SAP]],CA!C:C,0)),0)</f>
        <v>0</v>
      </c>
      <c r="G281" s="31">
        <f>IFERROR(INDEX(CA!I:I,MATCH(Tableau1[[#This Row],[Code SAP]],CA!C:C,0)),0)</f>
        <v>0</v>
      </c>
      <c r="H281" s="38">
        <f>IFERROR(Tableau1[[#This Row],[Ventes CA ]]*Tableau1[[#This Row],[Ventes PCE]],0)</f>
        <v>0</v>
      </c>
      <c r="I281" s="36">
        <f>Tableau1[[#This Row],[Valeur]]/$I$1</f>
        <v>0</v>
      </c>
      <c r="J281" s="32">
        <f ca="1">IF(ROW(Tableau1[[#This Row],[%]])-ROW(Tableau1[[#Headers],[Cumulé]])=1,Tableau1[[#This Row],[%]],Tableau1[[#This Row],[%]]+OFFSET(Tableau1[[#This Row],[Cumulé]],-1,0))</f>
        <v>0.99999999999999689</v>
      </c>
      <c r="K281" s="32">
        <f t="shared" si="4"/>
        <v>2.7777777777777779E-3</v>
      </c>
      <c r="L281" s="32">
        <f ca="1">IF(ROW(Tableau1[[#This Row],[Classement]])-ROW(Tableau1[[#Headers],[Cumulé2]])=1,Tableau1[[#This Row],[Classement]],Tableau1[[#This Row],[Classement]]+OFFSET(Tableau1[[#This Row],[Cumulé2]],-1,0))</f>
        <v>0.76944444444444227</v>
      </c>
      <c r="M281" t="s">
        <v>1731</v>
      </c>
    </row>
    <row r="282" spans="1:13" x14ac:dyDescent="0.25">
      <c r="A282" s="41" t="str">
        <f>INDEX('global P range list'!D:D,MATCH(Tableau1[[#This Row],[Code SAP]],'global P range list'!A:A,0))</f>
        <v>BOUCLE OREILLE</v>
      </c>
      <c r="B282" s="31" t="str">
        <f>INDEX('global P range list'!C:C,MATCH(Tableau1[[#This Row],[Code SAP]],'global P range list'!A:A,0))</f>
        <v>SWARO</v>
      </c>
      <c r="C282" s="38">
        <v>100032075</v>
      </c>
      <c r="D282" s="31" t="s">
        <v>1507</v>
      </c>
      <c r="E282" s="31">
        <f>IFERROR(INDEX(CA!G:G,MATCH(Tableau1[[#This Row],[Code SAP]],CA!C:C,0)),0)</f>
        <v>0</v>
      </c>
      <c r="F282" s="31">
        <f>IFERROR(INDEX(CA!H:H,MATCH(Tableau1[[#This Row],[Code SAP]],CA!C:C,0)),0)</f>
        <v>0</v>
      </c>
      <c r="G282" s="31">
        <f>IFERROR(INDEX(CA!I:I,MATCH(Tableau1[[#This Row],[Code SAP]],CA!C:C,0)),0)</f>
        <v>0</v>
      </c>
      <c r="H282" s="38">
        <f>IFERROR(Tableau1[[#This Row],[Ventes CA ]]*Tableau1[[#This Row],[Ventes PCE]],0)</f>
        <v>0</v>
      </c>
      <c r="I282" s="36">
        <f>Tableau1[[#This Row],[Valeur]]/$I$1</f>
        <v>0</v>
      </c>
      <c r="J282" s="32">
        <f ca="1">IF(ROW(Tableau1[[#This Row],[%]])-ROW(Tableau1[[#Headers],[Cumulé]])=1,Tableau1[[#This Row],[%]],Tableau1[[#This Row],[%]]+OFFSET(Tableau1[[#This Row],[Cumulé]],-1,0))</f>
        <v>0.99999999999999689</v>
      </c>
      <c r="K282" s="32">
        <f t="shared" si="4"/>
        <v>2.7777777777777779E-3</v>
      </c>
      <c r="L282" s="32">
        <f ca="1">IF(ROW(Tableau1[[#This Row],[Classement]])-ROW(Tableau1[[#Headers],[Cumulé2]])=1,Tableau1[[#This Row],[Classement]],Tableau1[[#This Row],[Classement]]+OFFSET(Tableau1[[#This Row],[Cumulé2]],-1,0))</f>
        <v>0.77222222222222003</v>
      </c>
      <c r="M282" t="s">
        <v>1731</v>
      </c>
    </row>
    <row r="283" spans="1:13" x14ac:dyDescent="0.25">
      <c r="A283" s="41" t="str">
        <f>INDEX('global P range list'!D:D,MATCH(Tableau1[[#This Row],[Code SAP]],'global P range list'!A:A,0))</f>
        <v>BRACELET</v>
      </c>
      <c r="B283" s="31" t="str">
        <f>INDEX('global P range list'!C:C,MATCH(Tableau1[[#This Row],[Code SAP]],'global P range list'!A:A,0))</f>
        <v>SWARO</v>
      </c>
      <c r="C283" s="38">
        <v>100837554</v>
      </c>
      <c r="D283" s="31" t="s">
        <v>1535</v>
      </c>
      <c r="E283" s="31">
        <f>IFERROR(INDEX(CA!G:G,MATCH(Tableau1[[#This Row],[Code SAP]],CA!C:C,0)),0)</f>
        <v>0</v>
      </c>
      <c r="F283" s="31">
        <f>IFERROR(INDEX(CA!H:H,MATCH(Tableau1[[#This Row],[Code SAP]],CA!C:C,0)),0)</f>
        <v>0</v>
      </c>
      <c r="G283" s="31">
        <f>IFERROR(INDEX(CA!I:I,MATCH(Tableau1[[#This Row],[Code SAP]],CA!C:C,0)),0)</f>
        <v>0</v>
      </c>
      <c r="H283" s="38">
        <f>IFERROR(Tableau1[[#This Row],[Ventes CA ]]*Tableau1[[#This Row],[Ventes PCE]],0)</f>
        <v>0</v>
      </c>
      <c r="I283" s="36">
        <f>Tableau1[[#This Row],[Valeur]]/$I$1</f>
        <v>0</v>
      </c>
      <c r="J283" s="32">
        <f ca="1">IF(ROW(Tableau1[[#This Row],[%]])-ROW(Tableau1[[#Headers],[Cumulé]])=1,Tableau1[[#This Row],[%]],Tableau1[[#This Row],[%]]+OFFSET(Tableau1[[#This Row],[Cumulé]],-1,0))</f>
        <v>0.99999999999999689</v>
      </c>
      <c r="K283" s="32">
        <f t="shared" si="4"/>
        <v>2.7777777777777779E-3</v>
      </c>
      <c r="L283" s="32">
        <f ca="1">IF(ROW(Tableau1[[#This Row],[Classement]])-ROW(Tableau1[[#Headers],[Cumulé2]])=1,Tableau1[[#This Row],[Classement]],Tableau1[[#This Row],[Classement]]+OFFSET(Tableau1[[#This Row],[Cumulé2]],-1,0))</f>
        <v>0.7749999999999978</v>
      </c>
      <c r="M283" t="s">
        <v>1731</v>
      </c>
    </row>
    <row r="284" spans="1:13" x14ac:dyDescent="0.25">
      <c r="A284" s="41" t="str">
        <f>INDEX('global P range list'!D:D,MATCH(Tableau1[[#This Row],[Code SAP]],'global P range list'!A:A,0))</f>
        <v>COLLIER</v>
      </c>
      <c r="B284" s="31" t="str">
        <f>INDEX('global P range list'!C:C,MATCH(Tableau1[[#This Row],[Code SAP]],'global P range list'!A:A,0))</f>
        <v>SWARO</v>
      </c>
      <c r="C284" s="38">
        <v>100524535</v>
      </c>
      <c r="D284" s="31" t="s">
        <v>1556</v>
      </c>
      <c r="E284" s="31">
        <f>IFERROR(INDEX(CA!G:G,MATCH(Tableau1[[#This Row],[Code SAP]],CA!C:C,0)),0)</f>
        <v>0</v>
      </c>
      <c r="F284" s="31">
        <f>IFERROR(INDEX(CA!H:H,MATCH(Tableau1[[#This Row],[Code SAP]],CA!C:C,0)),0)</f>
        <v>0</v>
      </c>
      <c r="G284" s="31">
        <f>IFERROR(INDEX(CA!I:I,MATCH(Tableau1[[#This Row],[Code SAP]],CA!C:C,0)),0)</f>
        <v>0</v>
      </c>
      <c r="H284" s="38">
        <f>IFERROR(Tableau1[[#This Row],[Ventes CA ]]*Tableau1[[#This Row],[Ventes PCE]],0)</f>
        <v>0</v>
      </c>
      <c r="I284" s="36">
        <f>Tableau1[[#This Row],[Valeur]]/$I$1</f>
        <v>0</v>
      </c>
      <c r="J284" s="32">
        <f ca="1">IF(ROW(Tableau1[[#This Row],[%]])-ROW(Tableau1[[#Headers],[Cumulé]])=1,Tableau1[[#This Row],[%]],Tableau1[[#This Row],[%]]+OFFSET(Tableau1[[#This Row],[Cumulé]],-1,0))</f>
        <v>0.99999999999999689</v>
      </c>
      <c r="K284" s="32">
        <f t="shared" si="4"/>
        <v>2.7777777777777779E-3</v>
      </c>
      <c r="L284" s="32">
        <f ca="1">IF(ROW(Tableau1[[#This Row],[Classement]])-ROW(Tableau1[[#Headers],[Cumulé2]])=1,Tableau1[[#This Row],[Classement]],Tableau1[[#This Row],[Classement]]+OFFSET(Tableau1[[#This Row],[Cumulé2]],-1,0))</f>
        <v>0.77777777777777557</v>
      </c>
      <c r="M284" t="s">
        <v>1731</v>
      </c>
    </row>
    <row r="285" spans="1:13" x14ac:dyDescent="0.25">
      <c r="A285" s="41" t="str">
        <f>INDEX('global P range list'!D:D,MATCH(Tableau1[[#This Row],[Code SAP]],'global P range list'!A:A,0))</f>
        <v>COLLIER</v>
      </c>
      <c r="B285" s="31" t="str">
        <f>INDEX('global P range list'!C:C,MATCH(Tableau1[[#This Row],[Code SAP]],'global P range list'!A:A,0))</f>
        <v>SWARO</v>
      </c>
      <c r="C285" s="38">
        <v>100556039</v>
      </c>
      <c r="D285" s="31" t="s">
        <v>1564</v>
      </c>
      <c r="E285" s="31">
        <f>IFERROR(INDEX(CA!G:G,MATCH(Tableau1[[#This Row],[Code SAP]],CA!C:C,0)),0)</f>
        <v>0</v>
      </c>
      <c r="F285" s="31">
        <f>IFERROR(INDEX(CA!H:H,MATCH(Tableau1[[#This Row],[Code SAP]],CA!C:C,0)),0)</f>
        <v>0</v>
      </c>
      <c r="G285" s="31">
        <f>IFERROR(INDEX(CA!I:I,MATCH(Tableau1[[#This Row],[Code SAP]],CA!C:C,0)),0)</f>
        <v>0</v>
      </c>
      <c r="H285" s="38">
        <f>IFERROR(Tableau1[[#This Row],[Ventes CA ]]*Tableau1[[#This Row],[Ventes PCE]],0)</f>
        <v>0</v>
      </c>
      <c r="I285" s="36">
        <f>Tableau1[[#This Row],[Valeur]]/$I$1</f>
        <v>0</v>
      </c>
      <c r="J285" s="32">
        <f ca="1">IF(ROW(Tableau1[[#This Row],[%]])-ROW(Tableau1[[#Headers],[Cumulé]])=1,Tableau1[[#This Row],[%]],Tableau1[[#This Row],[%]]+OFFSET(Tableau1[[#This Row],[Cumulé]],-1,0))</f>
        <v>0.99999999999999689</v>
      </c>
      <c r="K285" s="32">
        <f t="shared" si="4"/>
        <v>2.7777777777777779E-3</v>
      </c>
      <c r="L285" s="32">
        <f ca="1">IF(ROW(Tableau1[[#This Row],[Classement]])-ROW(Tableau1[[#Headers],[Cumulé2]])=1,Tableau1[[#This Row],[Classement]],Tableau1[[#This Row],[Classement]]+OFFSET(Tableau1[[#This Row],[Cumulé2]],-1,0))</f>
        <v>0.78055555555555334</v>
      </c>
      <c r="M285" t="s">
        <v>1731</v>
      </c>
    </row>
    <row r="286" spans="1:13" x14ac:dyDescent="0.25">
      <c r="A286" s="41" t="str">
        <f>INDEX('global P range list'!D:D,MATCH(Tableau1[[#This Row],[Code SAP]],'global P range list'!A:A,0))</f>
        <v>COLLIER</v>
      </c>
      <c r="B286" s="31" t="str">
        <f>INDEX('global P range list'!C:C,MATCH(Tableau1[[#This Row],[Code SAP]],'global P range list'!A:A,0))</f>
        <v>SWARO</v>
      </c>
      <c r="C286" s="38">
        <v>100726289</v>
      </c>
      <c r="D286" s="31" t="s">
        <v>1572</v>
      </c>
      <c r="E286" s="31">
        <f>IFERROR(INDEX(CA!G:G,MATCH(Tableau1[[#This Row],[Code SAP]],CA!C:C,0)),0)</f>
        <v>0</v>
      </c>
      <c r="F286" s="31">
        <f>IFERROR(INDEX(CA!H:H,MATCH(Tableau1[[#This Row],[Code SAP]],CA!C:C,0)),0)</f>
        <v>0</v>
      </c>
      <c r="G286" s="31">
        <f>IFERROR(INDEX(CA!I:I,MATCH(Tableau1[[#This Row],[Code SAP]],CA!C:C,0)),0)</f>
        <v>0</v>
      </c>
      <c r="H286" s="38">
        <f>IFERROR(Tableau1[[#This Row],[Ventes CA ]]*Tableau1[[#This Row],[Ventes PCE]],0)</f>
        <v>0</v>
      </c>
      <c r="I286" s="36">
        <f>Tableau1[[#This Row],[Valeur]]/$I$1</f>
        <v>0</v>
      </c>
      <c r="J286" s="32">
        <f ca="1">IF(ROW(Tableau1[[#This Row],[%]])-ROW(Tableau1[[#Headers],[Cumulé]])=1,Tableau1[[#This Row],[%]],Tableau1[[#This Row],[%]]+OFFSET(Tableau1[[#This Row],[Cumulé]],-1,0))</f>
        <v>0.99999999999999689</v>
      </c>
      <c r="K286" s="32">
        <f t="shared" si="4"/>
        <v>2.7777777777777779E-3</v>
      </c>
      <c r="L286" s="32">
        <f ca="1">IF(ROW(Tableau1[[#This Row],[Classement]])-ROW(Tableau1[[#Headers],[Cumulé2]])=1,Tableau1[[#This Row],[Classement]],Tableau1[[#This Row],[Classement]]+OFFSET(Tableau1[[#This Row],[Cumulé2]],-1,0))</f>
        <v>0.78333333333333111</v>
      </c>
      <c r="M286" t="s">
        <v>1731</v>
      </c>
    </row>
    <row r="287" spans="1:13" x14ac:dyDescent="0.25">
      <c r="A287" s="41" t="str">
        <f>INDEX('global P range list'!D:D,MATCH(Tableau1[[#This Row],[Code SAP]],'global P range list'!A:A,0))</f>
        <v>BAGUE</v>
      </c>
      <c r="B287" s="31" t="str">
        <f>INDEX('global P range list'!C:C,MATCH(Tableau1[[#This Row],[Code SAP]],'global P range list'!A:A,0))</f>
        <v>SWARO</v>
      </c>
      <c r="C287" s="38">
        <v>100837565</v>
      </c>
      <c r="D287" s="31" t="s">
        <v>1498</v>
      </c>
      <c r="E287" s="31">
        <f>IFERROR(INDEX(CA!G:G,MATCH(Tableau1[[#This Row],[Code SAP]],CA!C:C,0)),0)</f>
        <v>0</v>
      </c>
      <c r="F287" s="31">
        <f>IFERROR(INDEX(CA!H:H,MATCH(Tableau1[[#This Row],[Code SAP]],CA!C:C,0)),0)</f>
        <v>0</v>
      </c>
      <c r="G287" s="31">
        <f>IFERROR(INDEX(CA!I:I,MATCH(Tableau1[[#This Row],[Code SAP]],CA!C:C,0)),0)</f>
        <v>0</v>
      </c>
      <c r="H287" s="38">
        <f>IFERROR(Tableau1[[#This Row],[Ventes CA ]]*Tableau1[[#This Row],[Ventes PCE]],0)</f>
        <v>0</v>
      </c>
      <c r="I287" s="36">
        <f>Tableau1[[#This Row],[Valeur]]/$I$1</f>
        <v>0</v>
      </c>
      <c r="J287" s="32">
        <f ca="1">IF(ROW(Tableau1[[#This Row],[%]])-ROW(Tableau1[[#Headers],[Cumulé]])=1,Tableau1[[#This Row],[%]],Tableau1[[#This Row],[%]]+OFFSET(Tableau1[[#This Row],[Cumulé]],-1,0))</f>
        <v>0.99999999999999689</v>
      </c>
      <c r="K287" s="32">
        <f t="shared" si="4"/>
        <v>2.7777777777777779E-3</v>
      </c>
      <c r="L287" s="32">
        <f ca="1">IF(ROW(Tableau1[[#This Row],[Classement]])-ROW(Tableau1[[#Headers],[Cumulé2]])=1,Tableau1[[#This Row],[Classement]],Tableau1[[#This Row],[Classement]]+OFFSET(Tableau1[[#This Row],[Cumulé2]],-1,0))</f>
        <v>0.78611111111110887</v>
      </c>
      <c r="M287" t="s">
        <v>1731</v>
      </c>
    </row>
    <row r="288" spans="1:13" x14ac:dyDescent="0.25">
      <c r="A288" s="41" t="str">
        <f>INDEX('global P range list'!D:D,MATCH(Tableau1[[#This Row],[Code SAP]],'global P range list'!A:A,0))</f>
        <v>BRACELET</v>
      </c>
      <c r="B288" s="31" t="str">
        <f>INDEX('global P range list'!C:C,MATCH(Tableau1[[#This Row],[Code SAP]],'global P range list'!A:A,0))</f>
        <v>SWARO</v>
      </c>
      <c r="C288" s="38">
        <v>100524653</v>
      </c>
      <c r="D288" s="31" t="s">
        <v>1523</v>
      </c>
      <c r="E288" s="31">
        <f>IFERROR(INDEX(CA!G:G,MATCH(Tableau1[[#This Row],[Code SAP]],CA!C:C,0)),0)</f>
        <v>0</v>
      </c>
      <c r="F288" s="31">
        <f>IFERROR(INDEX(CA!H:H,MATCH(Tableau1[[#This Row],[Code SAP]],CA!C:C,0)),0)</f>
        <v>0</v>
      </c>
      <c r="G288" s="31">
        <f>IFERROR(INDEX(CA!I:I,MATCH(Tableau1[[#This Row],[Code SAP]],CA!C:C,0)),0)</f>
        <v>0</v>
      </c>
      <c r="H288" s="38">
        <f>IFERROR(Tableau1[[#This Row],[Ventes CA ]]*Tableau1[[#This Row],[Ventes PCE]],0)</f>
        <v>0</v>
      </c>
      <c r="I288" s="36">
        <f>Tableau1[[#This Row],[Valeur]]/$I$1</f>
        <v>0</v>
      </c>
      <c r="J288" s="32">
        <f ca="1">IF(ROW(Tableau1[[#This Row],[%]])-ROW(Tableau1[[#Headers],[Cumulé]])=1,Tableau1[[#This Row],[%]],Tableau1[[#This Row],[%]]+OFFSET(Tableau1[[#This Row],[Cumulé]],-1,0))</f>
        <v>0.99999999999999689</v>
      </c>
      <c r="K288" s="32">
        <f t="shared" si="4"/>
        <v>2.7777777777777779E-3</v>
      </c>
      <c r="L288" s="32">
        <f ca="1">IF(ROW(Tableau1[[#This Row],[Classement]])-ROW(Tableau1[[#Headers],[Cumulé2]])=1,Tableau1[[#This Row],[Classement]],Tableau1[[#This Row],[Classement]]+OFFSET(Tableau1[[#This Row],[Cumulé2]],-1,0))</f>
        <v>0.78888888888888664</v>
      </c>
      <c r="M288" t="s">
        <v>1731</v>
      </c>
    </row>
    <row r="289" spans="1:13" x14ac:dyDescent="0.25">
      <c r="A289" s="41" t="str">
        <f>INDEX('global P range list'!D:D,MATCH(Tableau1[[#This Row],[Code SAP]],'global P range list'!A:A,0))</f>
        <v>COLLIER</v>
      </c>
      <c r="B289" s="31" t="str">
        <f>INDEX('global P range list'!C:C,MATCH(Tableau1[[#This Row],[Code SAP]],'global P range list'!A:A,0))</f>
        <v>SWARO</v>
      </c>
      <c r="C289" s="38">
        <v>100611962</v>
      </c>
      <c r="D289" s="31" t="s">
        <v>1567</v>
      </c>
      <c r="E289" s="31">
        <f>IFERROR(INDEX(CA!G:G,MATCH(Tableau1[[#This Row],[Code SAP]],CA!C:C,0)),0)</f>
        <v>0</v>
      </c>
      <c r="F289" s="31">
        <f>IFERROR(INDEX(CA!H:H,MATCH(Tableau1[[#This Row],[Code SAP]],CA!C:C,0)),0)</f>
        <v>0</v>
      </c>
      <c r="G289" s="31">
        <f>IFERROR(INDEX(CA!I:I,MATCH(Tableau1[[#This Row],[Code SAP]],CA!C:C,0)),0)</f>
        <v>0</v>
      </c>
      <c r="H289" s="38">
        <f>IFERROR(Tableau1[[#This Row],[Ventes CA ]]*Tableau1[[#This Row],[Ventes PCE]],0)</f>
        <v>0</v>
      </c>
      <c r="I289" s="36">
        <f>Tableau1[[#This Row],[Valeur]]/$I$1</f>
        <v>0</v>
      </c>
      <c r="J289" s="32">
        <f ca="1">IF(ROW(Tableau1[[#This Row],[%]])-ROW(Tableau1[[#Headers],[Cumulé]])=1,Tableau1[[#This Row],[%]],Tableau1[[#This Row],[%]]+OFFSET(Tableau1[[#This Row],[Cumulé]],-1,0))</f>
        <v>0.99999999999999689</v>
      </c>
      <c r="K289" s="32">
        <f t="shared" si="4"/>
        <v>2.7777777777777779E-3</v>
      </c>
      <c r="L289" s="32">
        <f ca="1">IF(ROW(Tableau1[[#This Row],[Classement]])-ROW(Tableau1[[#Headers],[Cumulé2]])=1,Tableau1[[#This Row],[Classement]],Tableau1[[#This Row],[Classement]]+OFFSET(Tableau1[[#This Row],[Cumulé2]],-1,0))</f>
        <v>0.79166666666666441</v>
      </c>
      <c r="M289" t="s">
        <v>1731</v>
      </c>
    </row>
    <row r="290" spans="1:13" x14ac:dyDescent="0.25">
      <c r="A290" s="41" t="str">
        <f>INDEX('global P range list'!D:D,MATCH(Tableau1[[#This Row],[Code SAP]],'global P range list'!A:A,0))</f>
        <v>BAGUE</v>
      </c>
      <c r="B290" s="31" t="str">
        <f>INDEX('global P range list'!C:C,MATCH(Tableau1[[#This Row],[Code SAP]],'global P range list'!A:A,0))</f>
        <v>SWARO</v>
      </c>
      <c r="C290" s="38">
        <v>100728161</v>
      </c>
      <c r="D290" s="31" t="s">
        <v>52</v>
      </c>
      <c r="E290" s="31">
        <f>IFERROR(INDEX(CA!G:G,MATCH(Tableau1[[#This Row],[Code SAP]],CA!C:C,0)),0)</f>
        <v>0</v>
      </c>
      <c r="F290" s="31">
        <f>IFERROR(INDEX(CA!H:H,MATCH(Tableau1[[#This Row],[Code SAP]],CA!C:C,0)),0)</f>
        <v>0</v>
      </c>
      <c r="G290" s="31">
        <f>IFERROR(INDEX(CA!I:I,MATCH(Tableau1[[#This Row],[Code SAP]],CA!C:C,0)),0)</f>
        <v>0</v>
      </c>
      <c r="H290" s="38">
        <f>IFERROR(Tableau1[[#This Row],[Ventes CA ]]*Tableau1[[#This Row],[Ventes PCE]],0)</f>
        <v>0</v>
      </c>
      <c r="I290" s="36">
        <f>Tableau1[[#This Row],[Valeur]]/$I$1</f>
        <v>0</v>
      </c>
      <c r="J290" s="32">
        <f ca="1">IF(ROW(Tableau1[[#This Row],[%]])-ROW(Tableau1[[#Headers],[Cumulé]])=1,Tableau1[[#This Row],[%]],Tableau1[[#This Row],[%]]+OFFSET(Tableau1[[#This Row],[Cumulé]],-1,0))</f>
        <v>0.99999999999999689</v>
      </c>
      <c r="K290" s="32">
        <f t="shared" si="4"/>
        <v>2.7777777777777779E-3</v>
      </c>
      <c r="L290" s="32">
        <f ca="1">IF(ROW(Tableau1[[#This Row],[Classement]])-ROW(Tableau1[[#Headers],[Cumulé2]])=1,Tableau1[[#This Row],[Classement]],Tableau1[[#This Row],[Classement]]+OFFSET(Tableau1[[#This Row],[Cumulé2]],-1,0))</f>
        <v>0.79444444444444218</v>
      </c>
      <c r="M290" t="s">
        <v>1731</v>
      </c>
    </row>
    <row r="291" spans="1:13" x14ac:dyDescent="0.25">
      <c r="A291" s="41" t="str">
        <f>INDEX('global P range list'!D:D,MATCH(Tableau1[[#This Row],[Code SAP]],'global P range list'!A:A,0))</f>
        <v>BAGUE</v>
      </c>
      <c r="B291" s="31" t="str">
        <f>INDEX('global P range list'!C:C,MATCH(Tableau1[[#This Row],[Code SAP]],'global P range list'!A:A,0))</f>
        <v>SWARO</v>
      </c>
      <c r="C291" s="38">
        <v>100779679</v>
      </c>
      <c r="D291" s="31" t="s">
        <v>1484</v>
      </c>
      <c r="E291" s="31">
        <f>IFERROR(INDEX(CA!G:G,MATCH(Tableau1[[#This Row],[Code SAP]],CA!C:C,0)),0)</f>
        <v>0</v>
      </c>
      <c r="F291" s="31">
        <f>IFERROR(INDEX(CA!H:H,MATCH(Tableau1[[#This Row],[Code SAP]],CA!C:C,0)),0)</f>
        <v>0</v>
      </c>
      <c r="G291" s="31">
        <f>IFERROR(INDEX(CA!I:I,MATCH(Tableau1[[#This Row],[Code SAP]],CA!C:C,0)),0)</f>
        <v>0</v>
      </c>
      <c r="H291" s="38">
        <f>IFERROR(Tableau1[[#This Row],[Ventes CA ]]*Tableau1[[#This Row],[Ventes PCE]],0)</f>
        <v>0</v>
      </c>
      <c r="I291" s="36">
        <f>Tableau1[[#This Row],[Valeur]]/$I$1</f>
        <v>0</v>
      </c>
      <c r="J291" s="32">
        <f ca="1">IF(ROW(Tableau1[[#This Row],[%]])-ROW(Tableau1[[#Headers],[Cumulé]])=1,Tableau1[[#This Row],[%]],Tableau1[[#This Row],[%]]+OFFSET(Tableau1[[#This Row],[Cumulé]],-1,0))</f>
        <v>0.99999999999999689</v>
      </c>
      <c r="K291" s="32">
        <f t="shared" si="4"/>
        <v>2.7777777777777779E-3</v>
      </c>
      <c r="L291" s="32">
        <f ca="1">IF(ROW(Tableau1[[#This Row],[Classement]])-ROW(Tableau1[[#Headers],[Cumulé2]])=1,Tableau1[[#This Row],[Classement]],Tableau1[[#This Row],[Classement]]+OFFSET(Tableau1[[#This Row],[Cumulé2]],-1,0))</f>
        <v>0.79722222222221995</v>
      </c>
      <c r="M291" t="s">
        <v>1731</v>
      </c>
    </row>
    <row r="292" spans="1:13" x14ac:dyDescent="0.25">
      <c r="A292" s="41" t="str">
        <f>INDEX('global P range list'!D:D,MATCH(Tableau1[[#This Row],[Code SAP]],'global P range list'!A:A,0))</f>
        <v>BAGUE</v>
      </c>
      <c r="B292" s="31" t="str">
        <f>INDEX('global P range list'!C:C,MATCH(Tableau1[[#This Row],[Code SAP]],'global P range list'!A:A,0))</f>
        <v>SWARO</v>
      </c>
      <c r="C292" s="38">
        <v>100174518</v>
      </c>
      <c r="D292" s="31" t="s">
        <v>1473</v>
      </c>
      <c r="E292" s="31">
        <f>IFERROR(INDEX(CA!G:G,MATCH(Tableau1[[#This Row],[Code SAP]],CA!C:C,0)),0)</f>
        <v>0</v>
      </c>
      <c r="F292" s="31">
        <f>IFERROR(INDEX(CA!H:H,MATCH(Tableau1[[#This Row],[Code SAP]],CA!C:C,0)),0)</f>
        <v>0</v>
      </c>
      <c r="G292" s="31">
        <f>IFERROR(INDEX(CA!I:I,MATCH(Tableau1[[#This Row],[Code SAP]],CA!C:C,0)),0)</f>
        <v>0</v>
      </c>
      <c r="H292" s="38">
        <f>IFERROR(Tableau1[[#This Row],[Ventes CA ]]*Tableau1[[#This Row],[Ventes PCE]],0)</f>
        <v>0</v>
      </c>
      <c r="I292" s="36">
        <f>Tableau1[[#This Row],[Valeur]]/$I$1</f>
        <v>0</v>
      </c>
      <c r="J292" s="32">
        <f ca="1">IF(ROW(Tableau1[[#This Row],[%]])-ROW(Tableau1[[#Headers],[Cumulé]])=1,Tableau1[[#This Row],[%]],Tableau1[[#This Row],[%]]+OFFSET(Tableau1[[#This Row],[Cumulé]],-1,0))</f>
        <v>0.99999999999999689</v>
      </c>
      <c r="K292" s="32">
        <f t="shared" si="4"/>
        <v>2.7777777777777779E-3</v>
      </c>
      <c r="L292" s="32">
        <f ca="1">IF(ROW(Tableau1[[#This Row],[Classement]])-ROW(Tableau1[[#Headers],[Cumulé2]])=1,Tableau1[[#This Row],[Classement]],Tableau1[[#This Row],[Classement]]+OFFSET(Tableau1[[#This Row],[Cumulé2]],-1,0))</f>
        <v>0.79999999999999771</v>
      </c>
      <c r="M292" t="s">
        <v>1731</v>
      </c>
    </row>
    <row r="293" spans="1:13" x14ac:dyDescent="0.25">
      <c r="A293" s="41" t="str">
        <f>INDEX('global P range list'!D:D,MATCH(Tableau1[[#This Row],[Code SAP]],'global P range list'!A:A,0))</f>
        <v>BOUCLE OREILLE</v>
      </c>
      <c r="B293" s="31" t="str">
        <f>INDEX('global P range list'!C:C,MATCH(Tableau1[[#This Row],[Code SAP]],'global P range list'!A:A,0))</f>
        <v>SWARO</v>
      </c>
      <c r="C293" s="38">
        <v>100776378</v>
      </c>
      <c r="D293" s="31" t="s">
        <v>1515</v>
      </c>
      <c r="E293" s="31">
        <f>IFERROR(INDEX(CA!G:G,MATCH(Tableau1[[#This Row],[Code SAP]],CA!C:C,0)),0)</f>
        <v>0</v>
      </c>
      <c r="F293" s="31">
        <f>IFERROR(INDEX(CA!H:H,MATCH(Tableau1[[#This Row],[Code SAP]],CA!C:C,0)),0)</f>
        <v>0</v>
      </c>
      <c r="G293" s="31">
        <f>IFERROR(INDEX(CA!I:I,MATCH(Tableau1[[#This Row],[Code SAP]],CA!C:C,0)),0)</f>
        <v>0</v>
      </c>
      <c r="H293" s="38">
        <f>IFERROR(Tableau1[[#This Row],[Ventes CA ]]*Tableau1[[#This Row],[Ventes PCE]],0)</f>
        <v>0</v>
      </c>
      <c r="I293" s="36">
        <f>Tableau1[[#This Row],[Valeur]]/$I$1</f>
        <v>0</v>
      </c>
      <c r="J293" s="32">
        <f ca="1">IF(ROW(Tableau1[[#This Row],[%]])-ROW(Tableau1[[#Headers],[Cumulé]])=1,Tableau1[[#This Row],[%]],Tableau1[[#This Row],[%]]+OFFSET(Tableau1[[#This Row],[Cumulé]],-1,0))</f>
        <v>0.99999999999999689</v>
      </c>
      <c r="K293" s="32">
        <f t="shared" si="4"/>
        <v>2.7777777777777779E-3</v>
      </c>
      <c r="L293" s="32">
        <f ca="1">IF(ROW(Tableau1[[#This Row],[Classement]])-ROW(Tableau1[[#Headers],[Cumulé2]])=1,Tableau1[[#This Row],[Classement]],Tableau1[[#This Row],[Classement]]+OFFSET(Tableau1[[#This Row],[Cumulé2]],-1,0))</f>
        <v>0.80277777777777548</v>
      </c>
      <c r="M293" t="s">
        <v>1731</v>
      </c>
    </row>
    <row r="294" spans="1:13" x14ac:dyDescent="0.25">
      <c r="A294" s="41" t="str">
        <f>INDEX('global P range list'!D:D,MATCH(Tableau1[[#This Row],[Code SAP]],'global P range list'!A:A,0))</f>
        <v>COLLIER</v>
      </c>
      <c r="B294" s="31" t="str">
        <f>INDEX('global P range list'!C:C,MATCH(Tableau1[[#This Row],[Code SAP]],'global P range list'!A:A,0))</f>
        <v>SWARO</v>
      </c>
      <c r="C294" s="38">
        <v>100779554</v>
      </c>
      <c r="D294" s="31" t="s">
        <v>1581</v>
      </c>
      <c r="E294" s="31">
        <f>IFERROR(INDEX(CA!G:G,MATCH(Tableau1[[#This Row],[Code SAP]],CA!C:C,0)),0)</f>
        <v>0</v>
      </c>
      <c r="F294" s="31">
        <f>IFERROR(INDEX(CA!H:H,MATCH(Tableau1[[#This Row],[Code SAP]],CA!C:C,0)),0)</f>
        <v>0</v>
      </c>
      <c r="G294" s="31">
        <f>IFERROR(INDEX(CA!I:I,MATCH(Tableau1[[#This Row],[Code SAP]],CA!C:C,0)),0)</f>
        <v>0</v>
      </c>
      <c r="H294" s="38">
        <f>IFERROR(Tableau1[[#This Row],[Ventes CA ]]*Tableau1[[#This Row],[Ventes PCE]],0)</f>
        <v>0</v>
      </c>
      <c r="I294" s="36">
        <f>Tableau1[[#This Row],[Valeur]]/$I$1</f>
        <v>0</v>
      </c>
      <c r="J294" s="32">
        <f ca="1">IF(ROW(Tableau1[[#This Row],[%]])-ROW(Tableau1[[#Headers],[Cumulé]])=1,Tableau1[[#This Row],[%]],Tableau1[[#This Row],[%]]+OFFSET(Tableau1[[#This Row],[Cumulé]],-1,0))</f>
        <v>0.99999999999999689</v>
      </c>
      <c r="K294" s="32">
        <f t="shared" si="4"/>
        <v>2.7777777777777779E-3</v>
      </c>
      <c r="L294" s="32">
        <f ca="1">IF(ROW(Tableau1[[#This Row],[Classement]])-ROW(Tableau1[[#Headers],[Cumulé2]])=1,Tableau1[[#This Row],[Classement]],Tableau1[[#This Row],[Classement]]+OFFSET(Tableau1[[#This Row],[Cumulé2]],-1,0))</f>
        <v>0.80555555555555325</v>
      </c>
      <c r="M294" t="s">
        <v>1731</v>
      </c>
    </row>
    <row r="295" spans="1:13" x14ac:dyDescent="0.25">
      <c r="A295" s="41" t="str">
        <f>INDEX('global P range list'!D:D,MATCH(Tableau1[[#This Row],[Code SAP]],'global P range list'!A:A,0))</f>
        <v>BOUCLE OREILLE</v>
      </c>
      <c r="B295" s="31" t="str">
        <f>INDEX('global P range list'!C:C,MATCH(Tableau1[[#This Row],[Code SAP]],'global P range list'!A:A,0))</f>
        <v>SWARO</v>
      </c>
      <c r="C295" s="38">
        <v>100779629</v>
      </c>
      <c r="D295" s="31" t="s">
        <v>1514</v>
      </c>
      <c r="E295" s="31">
        <f>IFERROR(INDEX(CA!G:G,MATCH(Tableau1[[#This Row],[Code SAP]],CA!C:C,0)),0)</f>
        <v>0</v>
      </c>
      <c r="F295" s="31">
        <f>IFERROR(INDEX(CA!H:H,MATCH(Tableau1[[#This Row],[Code SAP]],CA!C:C,0)),0)</f>
        <v>0</v>
      </c>
      <c r="G295" s="31">
        <f>IFERROR(INDEX(CA!I:I,MATCH(Tableau1[[#This Row],[Code SAP]],CA!C:C,0)),0)</f>
        <v>0</v>
      </c>
      <c r="H295" s="38">
        <f>IFERROR(Tableau1[[#This Row],[Ventes CA ]]*Tableau1[[#This Row],[Ventes PCE]],0)</f>
        <v>0</v>
      </c>
      <c r="I295" s="36">
        <f>Tableau1[[#This Row],[Valeur]]/$I$1</f>
        <v>0</v>
      </c>
      <c r="J295" s="32">
        <f ca="1">IF(ROW(Tableau1[[#This Row],[%]])-ROW(Tableau1[[#Headers],[Cumulé]])=1,Tableau1[[#This Row],[%]],Tableau1[[#This Row],[%]]+OFFSET(Tableau1[[#This Row],[Cumulé]],-1,0))</f>
        <v>0.99999999999999689</v>
      </c>
      <c r="K295" s="32">
        <f t="shared" si="4"/>
        <v>2.7777777777777779E-3</v>
      </c>
      <c r="L295" s="32">
        <f ca="1">IF(ROW(Tableau1[[#This Row],[Classement]])-ROW(Tableau1[[#Headers],[Cumulé2]])=1,Tableau1[[#This Row],[Classement]],Tableau1[[#This Row],[Classement]]+OFFSET(Tableau1[[#This Row],[Cumulé2]],-1,0))</f>
        <v>0.80833333333333102</v>
      </c>
      <c r="M295" t="s">
        <v>1731</v>
      </c>
    </row>
    <row r="296" spans="1:13" x14ac:dyDescent="0.25">
      <c r="A296" s="41" t="str">
        <f>INDEX('global P range list'!D:D,MATCH(Tableau1[[#This Row],[Code SAP]],'global P range list'!A:A,0))</f>
        <v>BOUCLE OREILLE</v>
      </c>
      <c r="B296" s="31" t="str">
        <f>INDEX('global P range list'!C:C,MATCH(Tableau1[[#This Row],[Code SAP]],'global P range list'!A:A,0))</f>
        <v>SWARO</v>
      </c>
      <c r="C296" s="38">
        <v>100555759</v>
      </c>
      <c r="D296" s="31" t="s">
        <v>1511</v>
      </c>
      <c r="E296" s="31">
        <f>IFERROR(INDEX(CA!G:G,MATCH(Tableau1[[#This Row],[Code SAP]],CA!C:C,0)),0)</f>
        <v>0</v>
      </c>
      <c r="F296" s="31">
        <f>IFERROR(INDEX(CA!H:H,MATCH(Tableau1[[#This Row],[Code SAP]],CA!C:C,0)),0)</f>
        <v>0</v>
      </c>
      <c r="G296" s="31">
        <f>IFERROR(INDEX(CA!I:I,MATCH(Tableau1[[#This Row],[Code SAP]],CA!C:C,0)),0)</f>
        <v>0</v>
      </c>
      <c r="H296" s="38">
        <f>IFERROR(Tableau1[[#This Row],[Ventes CA ]]*Tableau1[[#This Row],[Ventes PCE]],0)</f>
        <v>0</v>
      </c>
      <c r="I296" s="36">
        <f>Tableau1[[#This Row],[Valeur]]/$I$1</f>
        <v>0</v>
      </c>
      <c r="J296" s="32">
        <f ca="1">IF(ROW(Tableau1[[#This Row],[%]])-ROW(Tableau1[[#Headers],[Cumulé]])=1,Tableau1[[#This Row],[%]],Tableau1[[#This Row],[%]]+OFFSET(Tableau1[[#This Row],[Cumulé]],-1,0))</f>
        <v>0.99999999999999689</v>
      </c>
      <c r="K296" s="32">
        <f t="shared" si="4"/>
        <v>2.7777777777777779E-3</v>
      </c>
      <c r="L296" s="32">
        <f ca="1">IF(ROW(Tableau1[[#This Row],[Classement]])-ROW(Tableau1[[#Headers],[Cumulé2]])=1,Tableau1[[#This Row],[Classement]],Tableau1[[#This Row],[Classement]]+OFFSET(Tableau1[[#This Row],[Cumulé2]],-1,0))</f>
        <v>0.81111111111110878</v>
      </c>
      <c r="M296" t="s">
        <v>1731</v>
      </c>
    </row>
    <row r="297" spans="1:13" x14ac:dyDescent="0.25">
      <c r="A297" s="41" t="str">
        <f>INDEX('global P range list'!D:D,MATCH(Tableau1[[#This Row],[Code SAP]],'global P range list'!A:A,0))</f>
        <v>MONTRES</v>
      </c>
      <c r="B297" s="31" t="str">
        <f>INDEX('global P range list'!C:C,MATCH(Tableau1[[#This Row],[Code SAP]],'global P range list'!A:A,0))</f>
        <v>SWARO</v>
      </c>
      <c r="C297" s="38">
        <v>100837412</v>
      </c>
      <c r="D297" s="31" t="s">
        <v>1591</v>
      </c>
      <c r="E297" s="31">
        <f>IFERROR(INDEX(CA!G:G,MATCH(Tableau1[[#This Row],[Code SAP]],CA!C:C,0)),0)</f>
        <v>0</v>
      </c>
      <c r="F297" s="31">
        <f>IFERROR(INDEX(CA!H:H,MATCH(Tableau1[[#This Row],[Code SAP]],CA!C:C,0)),0)</f>
        <v>0</v>
      </c>
      <c r="G297" s="31">
        <f>IFERROR(INDEX(CA!I:I,MATCH(Tableau1[[#This Row],[Code SAP]],CA!C:C,0)),0)</f>
        <v>0</v>
      </c>
      <c r="H297" s="38">
        <f>IFERROR(Tableau1[[#This Row],[Ventes CA ]]*Tableau1[[#This Row],[Ventes PCE]],0)</f>
        <v>0</v>
      </c>
      <c r="I297" s="36">
        <f>Tableau1[[#This Row],[Valeur]]/$I$1</f>
        <v>0</v>
      </c>
      <c r="J297" s="32">
        <f ca="1">IF(ROW(Tableau1[[#This Row],[%]])-ROW(Tableau1[[#Headers],[Cumulé]])=1,Tableau1[[#This Row],[%]],Tableau1[[#This Row],[%]]+OFFSET(Tableau1[[#This Row],[Cumulé]],-1,0))</f>
        <v>0.99999999999999689</v>
      </c>
      <c r="K297" s="32">
        <f t="shared" si="4"/>
        <v>2.7777777777777779E-3</v>
      </c>
      <c r="L297" s="32">
        <f ca="1">IF(ROW(Tableau1[[#This Row],[Classement]])-ROW(Tableau1[[#Headers],[Cumulé2]])=1,Tableau1[[#This Row],[Classement]],Tableau1[[#This Row],[Classement]]+OFFSET(Tableau1[[#This Row],[Cumulé2]],-1,0))</f>
        <v>0.81388888888888655</v>
      </c>
      <c r="M297" t="s">
        <v>1731</v>
      </c>
    </row>
    <row r="298" spans="1:13" x14ac:dyDescent="0.25">
      <c r="A298" s="41" t="str">
        <f>INDEX('global P range list'!D:D,MATCH(Tableau1[[#This Row],[Code SAP]],'global P range list'!A:A,0))</f>
        <v>COLLIER</v>
      </c>
      <c r="B298" s="31" t="str">
        <f>INDEX('global P range list'!C:C,MATCH(Tableau1[[#This Row],[Code SAP]],'global P range list'!A:A,0))</f>
        <v>SWARO</v>
      </c>
      <c r="C298" s="38">
        <v>100556038</v>
      </c>
      <c r="D298" s="31" t="s">
        <v>1563</v>
      </c>
      <c r="E298" s="31">
        <f>IFERROR(INDEX(CA!G:G,MATCH(Tableau1[[#This Row],[Code SAP]],CA!C:C,0)),0)</f>
        <v>0</v>
      </c>
      <c r="F298" s="31">
        <f>IFERROR(INDEX(CA!H:H,MATCH(Tableau1[[#This Row],[Code SAP]],CA!C:C,0)),0)</f>
        <v>0</v>
      </c>
      <c r="G298" s="31">
        <f>IFERROR(INDEX(CA!I:I,MATCH(Tableau1[[#This Row],[Code SAP]],CA!C:C,0)),0)</f>
        <v>0</v>
      </c>
      <c r="H298" s="38">
        <f>IFERROR(Tableau1[[#This Row],[Ventes CA ]]*Tableau1[[#This Row],[Ventes PCE]],0)</f>
        <v>0</v>
      </c>
      <c r="I298" s="36">
        <f>Tableau1[[#This Row],[Valeur]]/$I$1</f>
        <v>0</v>
      </c>
      <c r="J298" s="32">
        <f ca="1">IF(ROW(Tableau1[[#This Row],[%]])-ROW(Tableau1[[#Headers],[Cumulé]])=1,Tableau1[[#This Row],[%]],Tableau1[[#This Row],[%]]+OFFSET(Tableau1[[#This Row],[Cumulé]],-1,0))</f>
        <v>0.99999999999999689</v>
      </c>
      <c r="K298" s="32">
        <f t="shared" si="4"/>
        <v>2.7777777777777779E-3</v>
      </c>
      <c r="L298" s="32">
        <f ca="1">IF(ROW(Tableau1[[#This Row],[Classement]])-ROW(Tableau1[[#Headers],[Cumulé2]])=1,Tableau1[[#This Row],[Classement]],Tableau1[[#This Row],[Classement]]+OFFSET(Tableau1[[#This Row],[Cumulé2]],-1,0))</f>
        <v>0.81666666666666432</v>
      </c>
      <c r="M298" t="s">
        <v>1731</v>
      </c>
    </row>
    <row r="299" spans="1:13" x14ac:dyDescent="0.25">
      <c r="A299" s="41" t="str">
        <f>INDEX('global P range list'!D:D,MATCH(Tableau1[[#This Row],[Code SAP]],'global P range list'!A:A,0))</f>
        <v>BRACELET</v>
      </c>
      <c r="B299" s="31" t="str">
        <f>INDEX('global P range list'!C:C,MATCH(Tableau1[[#This Row],[Code SAP]],'global P range list'!A:A,0))</f>
        <v>SWARO</v>
      </c>
      <c r="C299" s="38">
        <v>100420969</v>
      </c>
      <c r="D299" s="31" t="s">
        <v>1520</v>
      </c>
      <c r="E299" s="31">
        <f>IFERROR(INDEX(CA!G:G,MATCH(Tableau1[[#This Row],[Code SAP]],CA!C:C,0)),0)</f>
        <v>0</v>
      </c>
      <c r="F299" s="31">
        <f>IFERROR(INDEX(CA!H:H,MATCH(Tableau1[[#This Row],[Code SAP]],CA!C:C,0)),0)</f>
        <v>0</v>
      </c>
      <c r="G299" s="31">
        <f>IFERROR(INDEX(CA!I:I,MATCH(Tableau1[[#This Row],[Code SAP]],CA!C:C,0)),0)</f>
        <v>0</v>
      </c>
      <c r="H299" s="38">
        <f>IFERROR(Tableau1[[#This Row],[Ventes CA ]]*Tableau1[[#This Row],[Ventes PCE]],0)</f>
        <v>0</v>
      </c>
      <c r="I299" s="36">
        <f>Tableau1[[#This Row],[Valeur]]/$I$1</f>
        <v>0</v>
      </c>
      <c r="J299" s="32">
        <f ca="1">IF(ROW(Tableau1[[#This Row],[%]])-ROW(Tableau1[[#Headers],[Cumulé]])=1,Tableau1[[#This Row],[%]],Tableau1[[#This Row],[%]]+OFFSET(Tableau1[[#This Row],[Cumulé]],-1,0))</f>
        <v>0.99999999999999689</v>
      </c>
      <c r="K299" s="32">
        <f t="shared" si="4"/>
        <v>2.7777777777777779E-3</v>
      </c>
      <c r="L299" s="32">
        <f ca="1">IF(ROW(Tableau1[[#This Row],[Classement]])-ROW(Tableau1[[#Headers],[Cumulé2]])=1,Tableau1[[#This Row],[Classement]],Tableau1[[#This Row],[Classement]]+OFFSET(Tableau1[[#This Row],[Cumulé2]],-1,0))</f>
        <v>0.81944444444444209</v>
      </c>
      <c r="M299" t="s">
        <v>1731</v>
      </c>
    </row>
    <row r="300" spans="1:13" x14ac:dyDescent="0.25">
      <c r="A300" s="41" t="str">
        <f>INDEX('global P range list'!D:D,MATCH(Tableau1[[#This Row],[Code SAP]],'global P range list'!A:A,0))</f>
        <v>BAGUE</v>
      </c>
      <c r="B300" s="31" t="str">
        <f>INDEX('global P range list'!C:C,MATCH(Tableau1[[#This Row],[Code SAP]],'global P range list'!A:A,0))</f>
        <v>SWARO</v>
      </c>
      <c r="C300" s="38">
        <v>100837566</v>
      </c>
      <c r="D300" s="31" t="s">
        <v>1499</v>
      </c>
      <c r="E300" s="31">
        <f>IFERROR(INDEX(CA!G:G,MATCH(Tableau1[[#This Row],[Code SAP]],CA!C:C,0)),0)</f>
        <v>0</v>
      </c>
      <c r="F300" s="31">
        <f>IFERROR(INDEX(CA!H:H,MATCH(Tableau1[[#This Row],[Code SAP]],CA!C:C,0)),0)</f>
        <v>0</v>
      </c>
      <c r="G300" s="31">
        <f>IFERROR(INDEX(CA!I:I,MATCH(Tableau1[[#This Row],[Code SAP]],CA!C:C,0)),0)</f>
        <v>0</v>
      </c>
      <c r="H300" s="38">
        <f>IFERROR(Tableau1[[#This Row],[Ventes CA ]]*Tableau1[[#This Row],[Ventes PCE]],0)</f>
        <v>0</v>
      </c>
      <c r="I300" s="36">
        <f>Tableau1[[#This Row],[Valeur]]/$I$1</f>
        <v>0</v>
      </c>
      <c r="J300" s="32">
        <f ca="1">IF(ROW(Tableau1[[#This Row],[%]])-ROW(Tableau1[[#Headers],[Cumulé]])=1,Tableau1[[#This Row],[%]],Tableau1[[#This Row],[%]]+OFFSET(Tableau1[[#This Row],[Cumulé]],-1,0))</f>
        <v>0.99999999999999689</v>
      </c>
      <c r="K300" s="32">
        <f t="shared" si="4"/>
        <v>2.7777777777777779E-3</v>
      </c>
      <c r="L300" s="32">
        <f ca="1">IF(ROW(Tableau1[[#This Row],[Classement]])-ROW(Tableau1[[#Headers],[Cumulé2]])=1,Tableau1[[#This Row],[Classement]],Tableau1[[#This Row],[Classement]]+OFFSET(Tableau1[[#This Row],[Cumulé2]],-1,0))</f>
        <v>0.82222222222221986</v>
      </c>
      <c r="M300" t="s">
        <v>1731</v>
      </c>
    </row>
    <row r="301" spans="1:13" x14ac:dyDescent="0.25">
      <c r="A301" s="41" t="str">
        <f>INDEX('global P range list'!D:D,MATCH(Tableau1[[#This Row],[Code SAP]],'global P range list'!A:A,0))</f>
        <v>COLLIER</v>
      </c>
      <c r="B301" s="31" t="str">
        <f>INDEX('global P range list'!C:C,MATCH(Tableau1[[#This Row],[Code SAP]],'global P range list'!A:A,0))</f>
        <v>SWARO</v>
      </c>
      <c r="C301" s="38">
        <v>100611959</v>
      </c>
      <c r="D301" s="31" t="s">
        <v>1566</v>
      </c>
      <c r="E301" s="31">
        <f>IFERROR(INDEX(CA!G:G,MATCH(Tableau1[[#This Row],[Code SAP]],CA!C:C,0)),0)</f>
        <v>0</v>
      </c>
      <c r="F301" s="31">
        <f>IFERROR(INDEX(CA!H:H,MATCH(Tableau1[[#This Row],[Code SAP]],CA!C:C,0)),0)</f>
        <v>0</v>
      </c>
      <c r="G301" s="31">
        <f>IFERROR(INDEX(CA!I:I,MATCH(Tableau1[[#This Row],[Code SAP]],CA!C:C,0)),0)</f>
        <v>0</v>
      </c>
      <c r="H301" s="38">
        <f>IFERROR(Tableau1[[#This Row],[Ventes CA ]]*Tableau1[[#This Row],[Ventes PCE]],0)</f>
        <v>0</v>
      </c>
      <c r="I301" s="36">
        <f>Tableau1[[#This Row],[Valeur]]/$I$1</f>
        <v>0</v>
      </c>
      <c r="J301" s="32">
        <f ca="1">IF(ROW(Tableau1[[#This Row],[%]])-ROW(Tableau1[[#Headers],[Cumulé]])=1,Tableau1[[#This Row],[%]],Tableau1[[#This Row],[%]]+OFFSET(Tableau1[[#This Row],[Cumulé]],-1,0))</f>
        <v>0.99999999999999689</v>
      </c>
      <c r="K301" s="32">
        <f t="shared" si="4"/>
        <v>2.7777777777777779E-3</v>
      </c>
      <c r="L301" s="32">
        <f ca="1">IF(ROW(Tableau1[[#This Row],[Classement]])-ROW(Tableau1[[#Headers],[Cumulé2]])=1,Tableau1[[#This Row],[Classement]],Tableau1[[#This Row],[Classement]]+OFFSET(Tableau1[[#This Row],[Cumulé2]],-1,0))</f>
        <v>0.82499999999999762</v>
      </c>
      <c r="M301" t="s">
        <v>1731</v>
      </c>
    </row>
    <row r="302" spans="1:13" x14ac:dyDescent="0.25">
      <c r="A302" s="41" t="str">
        <f>INDEX('global P range list'!D:D,MATCH(Tableau1[[#This Row],[Code SAP]],'global P range list'!A:A,0))</f>
        <v>COLLIER</v>
      </c>
      <c r="B302" s="31" t="str">
        <f>INDEX('global P range list'!C:C,MATCH(Tableau1[[#This Row],[Code SAP]],'global P range list'!A:A,0))</f>
        <v>SWARO</v>
      </c>
      <c r="C302" s="38">
        <v>100524534</v>
      </c>
      <c r="D302" s="31" t="s">
        <v>1555</v>
      </c>
      <c r="E302" s="31">
        <f>IFERROR(INDEX(CA!G:G,MATCH(Tableau1[[#This Row],[Code SAP]],CA!C:C,0)),0)</f>
        <v>0</v>
      </c>
      <c r="F302" s="31">
        <f>IFERROR(INDEX(CA!H:H,MATCH(Tableau1[[#This Row],[Code SAP]],CA!C:C,0)),0)</f>
        <v>0</v>
      </c>
      <c r="G302" s="31">
        <f>IFERROR(INDEX(CA!I:I,MATCH(Tableau1[[#This Row],[Code SAP]],CA!C:C,0)),0)</f>
        <v>0</v>
      </c>
      <c r="H302" s="38">
        <f>IFERROR(Tableau1[[#This Row],[Ventes CA ]]*Tableau1[[#This Row],[Ventes PCE]],0)</f>
        <v>0</v>
      </c>
      <c r="I302" s="36">
        <f>Tableau1[[#This Row],[Valeur]]/$I$1</f>
        <v>0</v>
      </c>
      <c r="J302" s="32">
        <f ca="1">IF(ROW(Tableau1[[#This Row],[%]])-ROW(Tableau1[[#Headers],[Cumulé]])=1,Tableau1[[#This Row],[%]],Tableau1[[#This Row],[%]]+OFFSET(Tableau1[[#This Row],[Cumulé]],-1,0))</f>
        <v>0.99999999999999689</v>
      </c>
      <c r="K302" s="32">
        <f t="shared" si="4"/>
        <v>2.7777777777777779E-3</v>
      </c>
      <c r="L302" s="32">
        <f ca="1">IF(ROW(Tableau1[[#This Row],[Classement]])-ROW(Tableau1[[#Headers],[Cumulé2]])=1,Tableau1[[#This Row],[Classement]],Tableau1[[#This Row],[Classement]]+OFFSET(Tableau1[[#This Row],[Cumulé2]],-1,0))</f>
        <v>0.82777777777777539</v>
      </c>
      <c r="M302" t="s">
        <v>1731</v>
      </c>
    </row>
    <row r="303" spans="1:13" x14ac:dyDescent="0.25">
      <c r="A303" s="41" t="str">
        <f>INDEX('global P range list'!D:D,MATCH(Tableau1[[#This Row],[Code SAP]],'global P range list'!A:A,0))</f>
        <v>BRACELET</v>
      </c>
      <c r="B303" s="31" t="str">
        <f>INDEX('global P range list'!C:C,MATCH(Tableau1[[#This Row],[Code SAP]],'global P range list'!A:A,0))</f>
        <v>SWARO</v>
      </c>
      <c r="C303" s="38">
        <v>100000675</v>
      </c>
      <c r="D303" s="31" t="s">
        <v>1518</v>
      </c>
      <c r="E303" s="31">
        <f>IFERROR(INDEX(CA!G:G,MATCH(Tableau1[[#This Row],[Code SAP]],CA!C:C,0)),0)</f>
        <v>0</v>
      </c>
      <c r="F303" s="31">
        <f>IFERROR(INDEX(CA!H:H,MATCH(Tableau1[[#This Row],[Code SAP]],CA!C:C,0)),0)</f>
        <v>0</v>
      </c>
      <c r="G303" s="31">
        <f>IFERROR(INDEX(CA!I:I,MATCH(Tableau1[[#This Row],[Code SAP]],CA!C:C,0)),0)</f>
        <v>0</v>
      </c>
      <c r="H303" s="38">
        <f>IFERROR(Tableau1[[#This Row],[Ventes CA ]]*Tableau1[[#This Row],[Ventes PCE]],0)</f>
        <v>0</v>
      </c>
      <c r="I303" s="36">
        <f>Tableau1[[#This Row],[Valeur]]/$I$1</f>
        <v>0</v>
      </c>
      <c r="J303" s="32">
        <f ca="1">IF(ROW(Tableau1[[#This Row],[%]])-ROW(Tableau1[[#Headers],[Cumulé]])=1,Tableau1[[#This Row],[%]],Tableau1[[#This Row],[%]]+OFFSET(Tableau1[[#This Row],[Cumulé]],-1,0))</f>
        <v>0.99999999999999689</v>
      </c>
      <c r="K303" s="32">
        <f t="shared" si="4"/>
        <v>2.7777777777777779E-3</v>
      </c>
      <c r="L303" s="32">
        <f ca="1">IF(ROW(Tableau1[[#This Row],[Classement]])-ROW(Tableau1[[#Headers],[Cumulé2]])=1,Tableau1[[#This Row],[Classement]],Tableau1[[#This Row],[Classement]]+OFFSET(Tableau1[[#This Row],[Cumulé2]],-1,0))</f>
        <v>0.83055555555555316</v>
      </c>
      <c r="M303" t="s">
        <v>1731</v>
      </c>
    </row>
    <row r="304" spans="1:13" x14ac:dyDescent="0.25">
      <c r="A304" s="41" t="str">
        <f>INDEX('global P range list'!D:D,MATCH(Tableau1[[#This Row],[Code SAP]],'global P range list'!A:A,0))</f>
        <v>BRACELET</v>
      </c>
      <c r="B304" s="31" t="str">
        <f>INDEX('global P range list'!C:C,MATCH(Tableau1[[#This Row],[Code SAP]],'global P range list'!A:A,0))</f>
        <v>SWARO</v>
      </c>
      <c r="C304" s="38">
        <v>100674096</v>
      </c>
      <c r="D304" s="31" t="s">
        <v>1528</v>
      </c>
      <c r="E304" s="31">
        <f>IFERROR(INDEX(CA!G:G,MATCH(Tableau1[[#This Row],[Code SAP]],CA!C:C,0)),0)</f>
        <v>0</v>
      </c>
      <c r="F304" s="31">
        <f>IFERROR(INDEX(CA!H:H,MATCH(Tableau1[[#This Row],[Code SAP]],CA!C:C,0)),0)</f>
        <v>0</v>
      </c>
      <c r="G304" s="31">
        <f>IFERROR(INDEX(CA!I:I,MATCH(Tableau1[[#This Row],[Code SAP]],CA!C:C,0)),0)</f>
        <v>0</v>
      </c>
      <c r="H304" s="38">
        <f>IFERROR(Tableau1[[#This Row],[Ventes CA ]]*Tableau1[[#This Row],[Ventes PCE]],0)</f>
        <v>0</v>
      </c>
      <c r="I304" s="36">
        <f>Tableau1[[#This Row],[Valeur]]/$I$1</f>
        <v>0</v>
      </c>
      <c r="J304" s="32">
        <f ca="1">IF(ROW(Tableau1[[#This Row],[%]])-ROW(Tableau1[[#Headers],[Cumulé]])=1,Tableau1[[#This Row],[%]],Tableau1[[#This Row],[%]]+OFFSET(Tableau1[[#This Row],[Cumulé]],-1,0))</f>
        <v>0.99999999999999689</v>
      </c>
      <c r="K304" s="32">
        <f t="shared" si="4"/>
        <v>2.7777777777777779E-3</v>
      </c>
      <c r="L304" s="32">
        <f ca="1">IF(ROW(Tableau1[[#This Row],[Classement]])-ROW(Tableau1[[#Headers],[Cumulé2]])=1,Tableau1[[#This Row],[Classement]],Tableau1[[#This Row],[Classement]]+OFFSET(Tableau1[[#This Row],[Cumulé2]],-1,0))</f>
        <v>0.83333333333333093</v>
      </c>
      <c r="M304" t="s">
        <v>1731</v>
      </c>
    </row>
    <row r="305" spans="1:13" x14ac:dyDescent="0.25">
      <c r="A305" s="41" t="str">
        <f>INDEX('global P range list'!D:D,MATCH(Tableau1[[#This Row],[Code SAP]],'global P range list'!A:A,0))</f>
        <v>BRACELET</v>
      </c>
      <c r="B305" s="31" t="str">
        <f>INDEX('global P range list'!C:C,MATCH(Tableau1[[#This Row],[Code SAP]],'global P range list'!A:A,0))</f>
        <v>SWARO</v>
      </c>
      <c r="C305" s="38">
        <v>100393951</v>
      </c>
      <c r="D305" s="31" t="s">
        <v>1537</v>
      </c>
      <c r="E305" s="31">
        <f>IFERROR(INDEX(CA!G:G,MATCH(Tableau1[[#This Row],[Code SAP]],CA!C:C,0)),0)</f>
        <v>0</v>
      </c>
      <c r="F305" s="31">
        <f>IFERROR(INDEX(CA!H:H,MATCH(Tableau1[[#This Row],[Code SAP]],CA!C:C,0)),0)</f>
        <v>0</v>
      </c>
      <c r="G305" s="31">
        <f>IFERROR(INDEX(CA!I:I,MATCH(Tableau1[[#This Row],[Code SAP]],CA!C:C,0)),0)</f>
        <v>0</v>
      </c>
      <c r="H305" s="38">
        <f>IFERROR(Tableau1[[#This Row],[Ventes CA ]]*Tableau1[[#This Row],[Ventes PCE]],0)</f>
        <v>0</v>
      </c>
      <c r="I305" s="36">
        <f>Tableau1[[#This Row],[Valeur]]/$I$1</f>
        <v>0</v>
      </c>
      <c r="J305" s="32">
        <f ca="1">IF(ROW(Tableau1[[#This Row],[%]])-ROW(Tableau1[[#Headers],[Cumulé]])=1,Tableau1[[#This Row],[%]],Tableau1[[#This Row],[%]]+OFFSET(Tableau1[[#This Row],[Cumulé]],-1,0))</f>
        <v>0.99999999999999689</v>
      </c>
      <c r="K305" s="32">
        <f t="shared" si="4"/>
        <v>2.7777777777777779E-3</v>
      </c>
      <c r="L305" s="32">
        <f ca="1">IF(ROW(Tableau1[[#This Row],[Classement]])-ROW(Tableau1[[#Headers],[Cumulé2]])=1,Tableau1[[#This Row],[Classement]],Tableau1[[#This Row],[Classement]]+OFFSET(Tableau1[[#This Row],[Cumulé2]],-1,0))</f>
        <v>0.8361111111111087</v>
      </c>
      <c r="M305" t="s">
        <v>1731</v>
      </c>
    </row>
    <row r="306" spans="1:13" x14ac:dyDescent="0.25">
      <c r="A306" s="41" t="str">
        <f>INDEX('global P range list'!D:D,MATCH(Tableau1[[#This Row],[Code SAP]],'global P range list'!A:A,0))</f>
        <v>COLLIER</v>
      </c>
      <c r="B306" s="31" t="str">
        <f>INDEX('global P range list'!C:C,MATCH(Tableau1[[#This Row],[Code SAP]],'global P range list'!A:A,0))</f>
        <v>SWARO</v>
      </c>
      <c r="C306" s="38">
        <v>100612117</v>
      </c>
      <c r="D306" s="31" t="s">
        <v>1568</v>
      </c>
      <c r="E306" s="31">
        <f>IFERROR(INDEX(CA!G:G,MATCH(Tableau1[[#This Row],[Code SAP]],CA!C:C,0)),0)</f>
        <v>0</v>
      </c>
      <c r="F306" s="31">
        <f>IFERROR(INDEX(CA!H:H,MATCH(Tableau1[[#This Row],[Code SAP]],CA!C:C,0)),0)</f>
        <v>0</v>
      </c>
      <c r="G306" s="31">
        <f>IFERROR(INDEX(CA!I:I,MATCH(Tableau1[[#This Row],[Code SAP]],CA!C:C,0)),0)</f>
        <v>0</v>
      </c>
      <c r="H306" s="38">
        <f>IFERROR(Tableau1[[#This Row],[Ventes CA ]]*Tableau1[[#This Row],[Ventes PCE]],0)</f>
        <v>0</v>
      </c>
      <c r="I306" s="36">
        <f>Tableau1[[#This Row],[Valeur]]/$I$1</f>
        <v>0</v>
      </c>
      <c r="J306" s="32">
        <f ca="1">IF(ROW(Tableau1[[#This Row],[%]])-ROW(Tableau1[[#Headers],[Cumulé]])=1,Tableau1[[#This Row],[%]],Tableau1[[#This Row],[%]]+OFFSET(Tableau1[[#This Row],[Cumulé]],-1,0))</f>
        <v>0.99999999999999689</v>
      </c>
      <c r="K306" s="32">
        <f t="shared" si="4"/>
        <v>2.7777777777777779E-3</v>
      </c>
      <c r="L306" s="32">
        <f ca="1">IF(ROW(Tableau1[[#This Row],[Classement]])-ROW(Tableau1[[#Headers],[Cumulé2]])=1,Tableau1[[#This Row],[Classement]],Tableau1[[#This Row],[Classement]]+OFFSET(Tableau1[[#This Row],[Cumulé2]],-1,0))</f>
        <v>0.83888888888888646</v>
      </c>
      <c r="M306" t="s">
        <v>1731</v>
      </c>
    </row>
    <row r="307" spans="1:13" x14ac:dyDescent="0.25">
      <c r="A307" s="41" t="str">
        <f>INDEX('global P range list'!D:D,MATCH(Tableau1[[#This Row],[Code SAP]],'global P range list'!A:A,0))</f>
        <v>BOUCLE OREILLE</v>
      </c>
      <c r="B307" s="31" t="str">
        <f>INDEX('global P range list'!C:C,MATCH(Tableau1[[#This Row],[Code SAP]],'global P range list'!A:A,0))</f>
        <v>SWARO</v>
      </c>
      <c r="C307" s="38">
        <v>100674241</v>
      </c>
      <c r="D307" s="31" t="s">
        <v>1512</v>
      </c>
      <c r="E307" s="31">
        <f>IFERROR(INDEX(CA!G:G,MATCH(Tableau1[[#This Row],[Code SAP]],CA!C:C,0)),0)</f>
        <v>0</v>
      </c>
      <c r="F307" s="31">
        <f>IFERROR(INDEX(CA!H:H,MATCH(Tableau1[[#This Row],[Code SAP]],CA!C:C,0)),0)</f>
        <v>0</v>
      </c>
      <c r="G307" s="31">
        <f>IFERROR(INDEX(CA!I:I,MATCH(Tableau1[[#This Row],[Code SAP]],CA!C:C,0)),0)</f>
        <v>0</v>
      </c>
      <c r="H307" s="38">
        <f>IFERROR(Tableau1[[#This Row],[Ventes CA ]]*Tableau1[[#This Row],[Ventes PCE]],0)</f>
        <v>0</v>
      </c>
      <c r="I307" s="36">
        <f>Tableau1[[#This Row],[Valeur]]/$I$1</f>
        <v>0</v>
      </c>
      <c r="J307" s="32">
        <f ca="1">IF(ROW(Tableau1[[#This Row],[%]])-ROW(Tableau1[[#Headers],[Cumulé]])=1,Tableau1[[#This Row],[%]],Tableau1[[#This Row],[%]]+OFFSET(Tableau1[[#This Row],[Cumulé]],-1,0))</f>
        <v>0.99999999999999689</v>
      </c>
      <c r="K307" s="32">
        <f t="shared" si="4"/>
        <v>2.7777777777777779E-3</v>
      </c>
      <c r="L307" s="32">
        <f ca="1">IF(ROW(Tableau1[[#This Row],[Classement]])-ROW(Tableau1[[#Headers],[Cumulé2]])=1,Tableau1[[#This Row],[Classement]],Tableau1[[#This Row],[Classement]]+OFFSET(Tableau1[[#This Row],[Cumulé2]],-1,0))</f>
        <v>0.84166666666666423</v>
      </c>
      <c r="M307" t="s">
        <v>1731</v>
      </c>
    </row>
    <row r="308" spans="1:13" x14ac:dyDescent="0.25">
      <c r="A308" s="41" t="str">
        <f>INDEX('global P range list'!D:D,MATCH(Tableau1[[#This Row],[Code SAP]],'global P range list'!A:A,0))</f>
        <v>BRACELET</v>
      </c>
      <c r="B308" s="31" t="str">
        <f>INDEX('global P range list'!C:C,MATCH(Tableau1[[#This Row],[Code SAP]],'global P range list'!A:A,0))</f>
        <v>SWARO</v>
      </c>
      <c r="C308" s="38">
        <v>100728166</v>
      </c>
      <c r="D308" s="31" t="s">
        <v>1539</v>
      </c>
      <c r="E308" s="31">
        <f>IFERROR(INDEX(CA!G:G,MATCH(Tableau1[[#This Row],[Code SAP]],CA!C:C,0)),0)</f>
        <v>0</v>
      </c>
      <c r="F308" s="31">
        <f>IFERROR(INDEX(CA!H:H,MATCH(Tableau1[[#This Row],[Code SAP]],CA!C:C,0)),0)</f>
        <v>0</v>
      </c>
      <c r="G308" s="31">
        <f>IFERROR(INDEX(CA!I:I,MATCH(Tableau1[[#This Row],[Code SAP]],CA!C:C,0)),0)</f>
        <v>0</v>
      </c>
      <c r="H308" s="38">
        <f>IFERROR(Tableau1[[#This Row],[Ventes CA ]]*Tableau1[[#This Row],[Ventes PCE]],0)</f>
        <v>0</v>
      </c>
      <c r="I308" s="36">
        <f>Tableau1[[#This Row],[Valeur]]/$I$1</f>
        <v>0</v>
      </c>
      <c r="J308" s="32">
        <f ca="1">IF(ROW(Tableau1[[#This Row],[%]])-ROW(Tableau1[[#Headers],[Cumulé]])=1,Tableau1[[#This Row],[%]],Tableau1[[#This Row],[%]]+OFFSET(Tableau1[[#This Row],[Cumulé]],-1,0))</f>
        <v>0.99999999999999689</v>
      </c>
      <c r="K308" s="32">
        <f t="shared" si="4"/>
        <v>2.7777777777777779E-3</v>
      </c>
      <c r="L308" s="32">
        <f ca="1">IF(ROW(Tableau1[[#This Row],[Classement]])-ROW(Tableau1[[#Headers],[Cumulé2]])=1,Tableau1[[#This Row],[Classement]],Tableau1[[#This Row],[Classement]]+OFFSET(Tableau1[[#This Row],[Cumulé2]],-1,0))</f>
        <v>0.844444444444442</v>
      </c>
      <c r="M308" t="s">
        <v>1731</v>
      </c>
    </row>
    <row r="309" spans="1:13" x14ac:dyDescent="0.25">
      <c r="A309" s="41" t="str">
        <f>INDEX('global P range list'!D:D,MATCH(Tableau1[[#This Row],[Code SAP]],'global P range list'!A:A,0))</f>
        <v>BRACELET</v>
      </c>
      <c r="B309" s="31" t="str">
        <f>INDEX('global P range list'!C:C,MATCH(Tableau1[[#This Row],[Code SAP]],'global P range list'!A:A,0))</f>
        <v>SWARO</v>
      </c>
      <c r="C309" s="38">
        <v>100779578</v>
      </c>
      <c r="D309" s="31" t="s">
        <v>1533</v>
      </c>
      <c r="E309" s="31">
        <f>IFERROR(INDEX(CA!G:G,MATCH(Tableau1[[#This Row],[Code SAP]],CA!C:C,0)),0)</f>
        <v>0</v>
      </c>
      <c r="F309" s="31">
        <f>IFERROR(INDEX(CA!H:H,MATCH(Tableau1[[#This Row],[Code SAP]],CA!C:C,0)),0)</f>
        <v>0</v>
      </c>
      <c r="G309" s="31">
        <f>IFERROR(INDEX(CA!I:I,MATCH(Tableau1[[#This Row],[Code SAP]],CA!C:C,0)),0)</f>
        <v>0</v>
      </c>
      <c r="H309" s="38">
        <f>IFERROR(Tableau1[[#This Row],[Ventes CA ]]*Tableau1[[#This Row],[Ventes PCE]],0)</f>
        <v>0</v>
      </c>
      <c r="I309" s="36">
        <f>Tableau1[[#This Row],[Valeur]]/$I$1</f>
        <v>0</v>
      </c>
      <c r="J309" s="32">
        <f ca="1">IF(ROW(Tableau1[[#This Row],[%]])-ROW(Tableau1[[#Headers],[Cumulé]])=1,Tableau1[[#This Row],[%]],Tableau1[[#This Row],[%]]+OFFSET(Tableau1[[#This Row],[Cumulé]],-1,0))</f>
        <v>0.99999999999999689</v>
      </c>
      <c r="K309" s="32">
        <f t="shared" si="4"/>
        <v>2.7777777777777779E-3</v>
      </c>
      <c r="L309" s="32">
        <f ca="1">IF(ROW(Tableau1[[#This Row],[Classement]])-ROW(Tableau1[[#Headers],[Cumulé2]])=1,Tableau1[[#This Row],[Classement]],Tableau1[[#This Row],[Classement]]+OFFSET(Tableau1[[#This Row],[Cumulé2]],-1,0))</f>
        <v>0.84722222222221977</v>
      </c>
      <c r="M309" t="s">
        <v>1731</v>
      </c>
    </row>
    <row r="310" spans="1:13" x14ac:dyDescent="0.25">
      <c r="A310" s="41" t="str">
        <f>INDEX('global P range list'!D:D,MATCH(Tableau1[[#This Row],[Code SAP]],'global P range list'!A:A,0))</f>
        <v>BOUCLE OREILLE</v>
      </c>
      <c r="B310" s="31" t="str">
        <f>INDEX('global P range list'!C:C,MATCH(Tableau1[[#This Row],[Code SAP]],'global P range list'!A:A,0))</f>
        <v>SWARO</v>
      </c>
      <c r="C310" s="38">
        <v>100776304</v>
      </c>
      <c r="D310" s="31" t="s">
        <v>1517</v>
      </c>
      <c r="E310" s="31">
        <f>IFERROR(INDEX(CA!G:G,MATCH(Tableau1[[#This Row],[Code SAP]],CA!C:C,0)),0)</f>
        <v>0</v>
      </c>
      <c r="F310" s="31">
        <f>IFERROR(INDEX(CA!H:H,MATCH(Tableau1[[#This Row],[Code SAP]],CA!C:C,0)),0)</f>
        <v>0</v>
      </c>
      <c r="G310" s="31">
        <f>IFERROR(INDEX(CA!I:I,MATCH(Tableau1[[#This Row],[Code SAP]],CA!C:C,0)),0)</f>
        <v>0</v>
      </c>
      <c r="H310" s="38">
        <f>IFERROR(Tableau1[[#This Row],[Ventes CA ]]*Tableau1[[#This Row],[Ventes PCE]],0)</f>
        <v>0</v>
      </c>
      <c r="I310" s="36">
        <f>Tableau1[[#This Row],[Valeur]]/$I$1</f>
        <v>0</v>
      </c>
      <c r="J310" s="32">
        <f ca="1">IF(ROW(Tableau1[[#This Row],[%]])-ROW(Tableau1[[#Headers],[Cumulé]])=1,Tableau1[[#This Row],[%]],Tableau1[[#This Row],[%]]+OFFSET(Tableau1[[#This Row],[Cumulé]],-1,0))</f>
        <v>0.99999999999999689</v>
      </c>
      <c r="K310" s="32">
        <f t="shared" si="4"/>
        <v>2.7777777777777779E-3</v>
      </c>
      <c r="L310" s="32">
        <f ca="1">IF(ROW(Tableau1[[#This Row],[Classement]])-ROW(Tableau1[[#Headers],[Cumulé2]])=1,Tableau1[[#This Row],[Classement]],Tableau1[[#This Row],[Classement]]+OFFSET(Tableau1[[#This Row],[Cumulé2]],-1,0))</f>
        <v>0.84999999999999754</v>
      </c>
      <c r="M310" t="s">
        <v>1731</v>
      </c>
    </row>
    <row r="311" spans="1:13" x14ac:dyDescent="0.25">
      <c r="A311" s="41" t="str">
        <f>INDEX('global P range list'!D:D,MATCH(Tableau1[[#This Row],[Code SAP]],'global P range list'!A:A,0))</f>
        <v>BAGUE</v>
      </c>
      <c r="B311" s="31" t="str">
        <f>INDEX('global P range list'!C:C,MATCH(Tableau1[[#This Row],[Code SAP]],'global P range list'!A:A,0))</f>
        <v>SWARO</v>
      </c>
      <c r="C311" s="38">
        <v>100320915</v>
      </c>
      <c r="D311" s="31" t="s">
        <v>1476</v>
      </c>
      <c r="E311" s="31">
        <f>IFERROR(INDEX(CA!G:G,MATCH(Tableau1[[#This Row],[Code SAP]],CA!C:C,0)),0)</f>
        <v>0</v>
      </c>
      <c r="F311" s="31">
        <f>IFERROR(INDEX(CA!H:H,MATCH(Tableau1[[#This Row],[Code SAP]],CA!C:C,0)),0)</f>
        <v>0</v>
      </c>
      <c r="G311" s="31">
        <f>IFERROR(INDEX(CA!I:I,MATCH(Tableau1[[#This Row],[Code SAP]],CA!C:C,0)),0)</f>
        <v>0</v>
      </c>
      <c r="H311" s="38">
        <f>IFERROR(Tableau1[[#This Row],[Ventes CA ]]*Tableau1[[#This Row],[Ventes PCE]],0)</f>
        <v>0</v>
      </c>
      <c r="I311" s="36">
        <f>Tableau1[[#This Row],[Valeur]]/$I$1</f>
        <v>0</v>
      </c>
      <c r="J311" s="32">
        <f ca="1">IF(ROW(Tableau1[[#This Row],[%]])-ROW(Tableau1[[#Headers],[Cumulé]])=1,Tableau1[[#This Row],[%]],Tableau1[[#This Row],[%]]+OFFSET(Tableau1[[#This Row],[Cumulé]],-1,0))</f>
        <v>0.99999999999999689</v>
      </c>
      <c r="K311" s="32">
        <f t="shared" si="4"/>
        <v>2.7777777777777779E-3</v>
      </c>
      <c r="L311" s="32">
        <f ca="1">IF(ROW(Tableau1[[#This Row],[Classement]])-ROW(Tableau1[[#Headers],[Cumulé2]])=1,Tableau1[[#This Row],[Classement]],Tableau1[[#This Row],[Classement]]+OFFSET(Tableau1[[#This Row],[Cumulé2]],-1,0))</f>
        <v>0.8527777777777753</v>
      </c>
      <c r="M311" t="s">
        <v>1731</v>
      </c>
    </row>
    <row r="312" spans="1:13" x14ac:dyDescent="0.25">
      <c r="A312" s="41" t="str">
        <f>INDEX('global P range list'!D:D,MATCH(Tableau1[[#This Row],[Code SAP]],'global P range list'!A:A,0))</f>
        <v>BRACELET</v>
      </c>
      <c r="B312" s="31" t="str">
        <f>INDEX('global P range list'!C:C,MATCH(Tableau1[[#This Row],[Code SAP]],'global P range list'!A:A,0))</f>
        <v>SWARO</v>
      </c>
      <c r="C312" s="38">
        <v>100524768</v>
      </c>
      <c r="D312" s="31" t="s">
        <v>1526</v>
      </c>
      <c r="E312" s="31">
        <f>IFERROR(INDEX(CA!G:G,MATCH(Tableau1[[#This Row],[Code SAP]],CA!C:C,0)),0)</f>
        <v>0</v>
      </c>
      <c r="F312" s="31">
        <f>IFERROR(INDEX(CA!H:H,MATCH(Tableau1[[#This Row],[Code SAP]],CA!C:C,0)),0)</f>
        <v>0</v>
      </c>
      <c r="G312" s="31">
        <f>IFERROR(INDEX(CA!I:I,MATCH(Tableau1[[#This Row],[Code SAP]],CA!C:C,0)),0)</f>
        <v>0</v>
      </c>
      <c r="H312" s="38">
        <f>IFERROR(Tableau1[[#This Row],[Ventes CA ]]*Tableau1[[#This Row],[Ventes PCE]],0)</f>
        <v>0</v>
      </c>
      <c r="I312" s="36">
        <f>Tableau1[[#This Row],[Valeur]]/$I$1</f>
        <v>0</v>
      </c>
      <c r="J312" s="32">
        <f ca="1">IF(ROW(Tableau1[[#This Row],[%]])-ROW(Tableau1[[#Headers],[Cumulé]])=1,Tableau1[[#This Row],[%]],Tableau1[[#This Row],[%]]+OFFSET(Tableau1[[#This Row],[Cumulé]],-1,0))</f>
        <v>0.99999999999999689</v>
      </c>
      <c r="K312" s="32">
        <f t="shared" si="4"/>
        <v>2.7777777777777779E-3</v>
      </c>
      <c r="L312" s="32">
        <f ca="1">IF(ROW(Tableau1[[#This Row],[Classement]])-ROW(Tableau1[[#Headers],[Cumulé2]])=1,Tableau1[[#This Row],[Classement]],Tableau1[[#This Row],[Classement]]+OFFSET(Tableau1[[#This Row],[Cumulé2]],-1,0))</f>
        <v>0.85555555555555307</v>
      </c>
      <c r="M312" t="s">
        <v>1731</v>
      </c>
    </row>
    <row r="313" spans="1:13" x14ac:dyDescent="0.25">
      <c r="A313" s="41" t="str">
        <f>INDEX('global P range list'!D:D,MATCH(Tableau1[[#This Row],[Code SAP]],'global P range list'!A:A,0))</f>
        <v>BRACELET</v>
      </c>
      <c r="B313" s="31" t="str">
        <f>INDEX('global P range list'!C:C,MATCH(Tableau1[[#This Row],[Code SAP]],'global P range list'!A:A,0))</f>
        <v>SWARO</v>
      </c>
      <c r="C313" s="38">
        <v>100726207</v>
      </c>
      <c r="D313" s="31" t="s">
        <v>1530</v>
      </c>
      <c r="E313" s="31">
        <f>IFERROR(INDEX(CA!G:G,MATCH(Tableau1[[#This Row],[Code SAP]],CA!C:C,0)),0)</f>
        <v>0</v>
      </c>
      <c r="F313" s="31">
        <f>IFERROR(INDEX(CA!H:H,MATCH(Tableau1[[#This Row],[Code SAP]],CA!C:C,0)),0)</f>
        <v>0</v>
      </c>
      <c r="G313" s="31">
        <f>IFERROR(INDEX(CA!I:I,MATCH(Tableau1[[#This Row],[Code SAP]],CA!C:C,0)),0)</f>
        <v>0</v>
      </c>
      <c r="H313" s="38">
        <f>IFERROR(Tableau1[[#This Row],[Ventes CA ]]*Tableau1[[#This Row],[Ventes PCE]],0)</f>
        <v>0</v>
      </c>
      <c r="I313" s="36">
        <f>Tableau1[[#This Row],[Valeur]]/$I$1</f>
        <v>0</v>
      </c>
      <c r="J313" s="32">
        <f ca="1">IF(ROW(Tableau1[[#This Row],[%]])-ROW(Tableau1[[#Headers],[Cumulé]])=1,Tableau1[[#This Row],[%]],Tableau1[[#This Row],[%]]+OFFSET(Tableau1[[#This Row],[Cumulé]],-1,0))</f>
        <v>0.99999999999999689</v>
      </c>
      <c r="K313" s="32">
        <f t="shared" si="4"/>
        <v>2.7777777777777779E-3</v>
      </c>
      <c r="L313" s="32">
        <f ca="1">IF(ROW(Tableau1[[#This Row],[Classement]])-ROW(Tableau1[[#Headers],[Cumulé2]])=1,Tableau1[[#This Row],[Classement]],Tableau1[[#This Row],[Classement]]+OFFSET(Tableau1[[#This Row],[Cumulé2]],-1,0))</f>
        <v>0.85833333333333084</v>
      </c>
      <c r="M313" t="s">
        <v>1731</v>
      </c>
    </row>
    <row r="314" spans="1:13" x14ac:dyDescent="0.25">
      <c r="A314" s="41" t="str">
        <f>INDEX('global P range list'!D:D,MATCH(Tableau1[[#This Row],[Code SAP]],'global P range list'!A:A,0))</f>
        <v>BAGUE</v>
      </c>
      <c r="B314" s="31" t="str">
        <f>INDEX('global P range list'!C:C,MATCH(Tableau1[[#This Row],[Code SAP]],'global P range list'!A:A,0))</f>
        <v>SWARO</v>
      </c>
      <c r="C314" s="38">
        <v>100349771</v>
      </c>
      <c r="D314" s="31" t="s">
        <v>1479</v>
      </c>
      <c r="E314" s="31">
        <f>IFERROR(INDEX(CA!G:G,MATCH(Tableau1[[#This Row],[Code SAP]],CA!C:C,0)),0)</f>
        <v>0</v>
      </c>
      <c r="F314" s="31">
        <f>IFERROR(INDEX(CA!H:H,MATCH(Tableau1[[#This Row],[Code SAP]],CA!C:C,0)),0)</f>
        <v>0</v>
      </c>
      <c r="G314" s="31">
        <f>IFERROR(INDEX(CA!I:I,MATCH(Tableau1[[#This Row],[Code SAP]],CA!C:C,0)),0)</f>
        <v>0</v>
      </c>
      <c r="H314" s="38">
        <f>IFERROR(Tableau1[[#This Row],[Ventes CA ]]*Tableau1[[#This Row],[Ventes PCE]],0)</f>
        <v>0</v>
      </c>
      <c r="I314" s="36">
        <f>Tableau1[[#This Row],[Valeur]]/$I$1</f>
        <v>0</v>
      </c>
      <c r="J314" s="32">
        <f ca="1">IF(ROW(Tableau1[[#This Row],[%]])-ROW(Tableau1[[#Headers],[Cumulé]])=1,Tableau1[[#This Row],[%]],Tableau1[[#This Row],[%]]+OFFSET(Tableau1[[#This Row],[Cumulé]],-1,0))</f>
        <v>0.99999999999999689</v>
      </c>
      <c r="K314" s="32">
        <f t="shared" si="4"/>
        <v>2.7777777777777779E-3</v>
      </c>
      <c r="L314" s="32">
        <f ca="1">IF(ROW(Tableau1[[#This Row],[Classement]])-ROW(Tableau1[[#Headers],[Cumulé2]])=1,Tableau1[[#This Row],[Classement]],Tableau1[[#This Row],[Classement]]+OFFSET(Tableau1[[#This Row],[Cumulé2]],-1,0))</f>
        <v>0.86111111111110861</v>
      </c>
      <c r="M314" t="s">
        <v>1731</v>
      </c>
    </row>
    <row r="315" spans="1:13" x14ac:dyDescent="0.25">
      <c r="A315" s="41" t="str">
        <f>INDEX('global P range list'!D:D,MATCH(Tableau1[[#This Row],[Code SAP]],'global P range list'!A:A,0))</f>
        <v>BRACELET</v>
      </c>
      <c r="B315" s="31" t="str">
        <f>INDEX('global P range list'!C:C,MATCH(Tableau1[[#This Row],[Code SAP]],'global P range list'!A:A,0))</f>
        <v>SWARO</v>
      </c>
      <c r="C315" s="38">
        <v>100524769</v>
      </c>
      <c r="D315" s="31" t="s">
        <v>1527</v>
      </c>
      <c r="E315" s="31">
        <f>IFERROR(INDEX(CA!G:G,MATCH(Tableau1[[#This Row],[Code SAP]],CA!C:C,0)),0)</f>
        <v>0</v>
      </c>
      <c r="F315" s="31">
        <f>IFERROR(INDEX(CA!H:H,MATCH(Tableau1[[#This Row],[Code SAP]],CA!C:C,0)),0)</f>
        <v>0</v>
      </c>
      <c r="G315" s="31">
        <f>IFERROR(INDEX(CA!I:I,MATCH(Tableau1[[#This Row],[Code SAP]],CA!C:C,0)),0)</f>
        <v>0</v>
      </c>
      <c r="H315" s="38">
        <f>IFERROR(Tableau1[[#This Row],[Ventes CA ]]*Tableau1[[#This Row],[Ventes PCE]],0)</f>
        <v>0</v>
      </c>
      <c r="I315" s="36">
        <f>Tableau1[[#This Row],[Valeur]]/$I$1</f>
        <v>0</v>
      </c>
      <c r="J315" s="32">
        <f ca="1">IF(ROW(Tableau1[[#This Row],[%]])-ROW(Tableau1[[#Headers],[Cumulé]])=1,Tableau1[[#This Row],[%]],Tableau1[[#This Row],[%]]+OFFSET(Tableau1[[#This Row],[Cumulé]],-1,0))</f>
        <v>0.99999999999999689</v>
      </c>
      <c r="K315" s="32">
        <f t="shared" si="4"/>
        <v>2.7777777777777779E-3</v>
      </c>
      <c r="L315" s="32">
        <f ca="1">IF(ROW(Tableau1[[#This Row],[Classement]])-ROW(Tableau1[[#Headers],[Cumulé2]])=1,Tableau1[[#This Row],[Classement]],Tableau1[[#This Row],[Classement]]+OFFSET(Tableau1[[#This Row],[Cumulé2]],-1,0))</f>
        <v>0.86388888888888637</v>
      </c>
      <c r="M315" t="s">
        <v>1731</v>
      </c>
    </row>
    <row r="316" spans="1:13" x14ac:dyDescent="0.25">
      <c r="A316" s="41" t="str">
        <f>INDEX('global P range list'!D:D,MATCH(Tableau1[[#This Row],[Code SAP]],'global P range list'!A:A,0))</f>
        <v>COLLIER</v>
      </c>
      <c r="B316" s="31" t="str">
        <f>INDEX('global P range list'!C:C,MATCH(Tableau1[[#This Row],[Code SAP]],'global P range list'!A:A,0))</f>
        <v>SWARO</v>
      </c>
      <c r="C316" s="38">
        <v>100726306</v>
      </c>
      <c r="D316" s="31" t="s">
        <v>1576</v>
      </c>
      <c r="E316" s="31">
        <f>IFERROR(INDEX(CA!G:G,MATCH(Tableau1[[#This Row],[Code SAP]],CA!C:C,0)),0)</f>
        <v>0</v>
      </c>
      <c r="F316" s="31">
        <f>IFERROR(INDEX(CA!H:H,MATCH(Tableau1[[#This Row],[Code SAP]],CA!C:C,0)),0)</f>
        <v>0</v>
      </c>
      <c r="G316" s="31">
        <f>IFERROR(INDEX(CA!I:I,MATCH(Tableau1[[#This Row],[Code SAP]],CA!C:C,0)),0)</f>
        <v>0</v>
      </c>
      <c r="H316" s="38">
        <f>IFERROR(Tableau1[[#This Row],[Ventes CA ]]*Tableau1[[#This Row],[Ventes PCE]],0)</f>
        <v>0</v>
      </c>
      <c r="I316" s="36">
        <f>Tableau1[[#This Row],[Valeur]]/$I$1</f>
        <v>0</v>
      </c>
      <c r="J316" s="32">
        <f ca="1">IF(ROW(Tableau1[[#This Row],[%]])-ROW(Tableau1[[#Headers],[Cumulé]])=1,Tableau1[[#This Row],[%]],Tableau1[[#This Row],[%]]+OFFSET(Tableau1[[#This Row],[Cumulé]],-1,0))</f>
        <v>0.99999999999999689</v>
      </c>
      <c r="K316" s="32">
        <f t="shared" si="4"/>
        <v>2.7777777777777779E-3</v>
      </c>
      <c r="L316" s="32">
        <f ca="1">IF(ROW(Tableau1[[#This Row],[Classement]])-ROW(Tableau1[[#Headers],[Cumulé2]])=1,Tableau1[[#This Row],[Classement]],Tableau1[[#This Row],[Classement]]+OFFSET(Tableau1[[#This Row],[Cumulé2]],-1,0))</f>
        <v>0.86666666666666414</v>
      </c>
      <c r="M316" t="s">
        <v>1731</v>
      </c>
    </row>
    <row r="317" spans="1:13" x14ac:dyDescent="0.25">
      <c r="A317" s="41" t="str">
        <f>INDEX('global P range list'!D:D,MATCH(Tableau1[[#This Row],[Code SAP]],'global P range list'!A:A,0))</f>
        <v>COLLIER</v>
      </c>
      <c r="B317" s="31" t="str">
        <f>INDEX('global P range list'!C:C,MATCH(Tableau1[[#This Row],[Code SAP]],'global P range list'!A:A,0))</f>
        <v>SWARO</v>
      </c>
      <c r="C317" s="38">
        <v>100726299</v>
      </c>
      <c r="D317" s="31" t="s">
        <v>1574</v>
      </c>
      <c r="E317" s="31">
        <f>IFERROR(INDEX(CA!G:G,MATCH(Tableau1[[#This Row],[Code SAP]],CA!C:C,0)),0)</f>
        <v>0</v>
      </c>
      <c r="F317" s="31">
        <f>IFERROR(INDEX(CA!H:H,MATCH(Tableau1[[#This Row],[Code SAP]],CA!C:C,0)),0)</f>
        <v>0</v>
      </c>
      <c r="G317" s="31">
        <f>IFERROR(INDEX(CA!I:I,MATCH(Tableau1[[#This Row],[Code SAP]],CA!C:C,0)),0)</f>
        <v>0</v>
      </c>
      <c r="H317" s="38">
        <f>IFERROR(Tableau1[[#This Row],[Ventes CA ]]*Tableau1[[#This Row],[Ventes PCE]],0)</f>
        <v>0</v>
      </c>
      <c r="I317" s="36">
        <f>Tableau1[[#This Row],[Valeur]]/$I$1</f>
        <v>0</v>
      </c>
      <c r="J317" s="32">
        <f ca="1">IF(ROW(Tableau1[[#This Row],[%]])-ROW(Tableau1[[#Headers],[Cumulé]])=1,Tableau1[[#This Row],[%]],Tableau1[[#This Row],[%]]+OFFSET(Tableau1[[#This Row],[Cumulé]],-1,0))</f>
        <v>0.99999999999999689</v>
      </c>
      <c r="K317" s="32">
        <f t="shared" si="4"/>
        <v>2.7777777777777779E-3</v>
      </c>
      <c r="L317" s="32">
        <f ca="1">IF(ROW(Tableau1[[#This Row],[Classement]])-ROW(Tableau1[[#Headers],[Cumulé2]])=1,Tableau1[[#This Row],[Classement]],Tableau1[[#This Row],[Classement]]+OFFSET(Tableau1[[#This Row],[Cumulé2]],-1,0))</f>
        <v>0.86944444444444191</v>
      </c>
      <c r="M317" t="s">
        <v>1731</v>
      </c>
    </row>
    <row r="318" spans="1:13" x14ac:dyDescent="0.25">
      <c r="A318" s="41" t="str">
        <f>INDEX('global P range list'!D:D,MATCH(Tableau1[[#This Row],[Code SAP]],'global P range list'!A:A,0))</f>
        <v>BAGUE</v>
      </c>
      <c r="B318" s="31" t="str">
        <f>INDEX('global P range list'!C:C,MATCH(Tableau1[[#This Row],[Code SAP]],'global P range list'!A:A,0))</f>
        <v>SWARO</v>
      </c>
      <c r="C318" s="38">
        <v>100785779</v>
      </c>
      <c r="D318" s="31" t="s">
        <v>53</v>
      </c>
      <c r="E318" s="31">
        <f>IFERROR(INDEX(CA!G:G,MATCH(Tableau1[[#This Row],[Code SAP]],CA!C:C,0)),0)</f>
        <v>0</v>
      </c>
      <c r="F318" s="31">
        <f>IFERROR(INDEX(CA!H:H,MATCH(Tableau1[[#This Row],[Code SAP]],CA!C:C,0)),0)</f>
        <v>0</v>
      </c>
      <c r="G318" s="31">
        <f>IFERROR(INDEX(CA!I:I,MATCH(Tableau1[[#This Row],[Code SAP]],CA!C:C,0)),0)</f>
        <v>0</v>
      </c>
      <c r="H318" s="38">
        <f>IFERROR(Tableau1[[#This Row],[Ventes CA ]]*Tableau1[[#This Row],[Ventes PCE]],0)</f>
        <v>0</v>
      </c>
      <c r="I318" s="36">
        <f>Tableau1[[#This Row],[Valeur]]/$I$1</f>
        <v>0</v>
      </c>
      <c r="J318" s="32">
        <f ca="1">IF(ROW(Tableau1[[#This Row],[%]])-ROW(Tableau1[[#Headers],[Cumulé]])=1,Tableau1[[#This Row],[%]],Tableau1[[#This Row],[%]]+OFFSET(Tableau1[[#This Row],[Cumulé]],-1,0))</f>
        <v>0.99999999999999689</v>
      </c>
      <c r="K318" s="32">
        <f t="shared" si="4"/>
        <v>2.7777777777777779E-3</v>
      </c>
      <c r="L318" s="32">
        <f ca="1">IF(ROW(Tableau1[[#This Row],[Classement]])-ROW(Tableau1[[#Headers],[Cumulé2]])=1,Tableau1[[#This Row],[Classement]],Tableau1[[#This Row],[Classement]]+OFFSET(Tableau1[[#This Row],[Cumulé2]],-1,0))</f>
        <v>0.87222222222221968</v>
      </c>
      <c r="M318" t="s">
        <v>1731</v>
      </c>
    </row>
    <row r="319" spans="1:13" x14ac:dyDescent="0.25">
      <c r="A319" s="41" t="str">
        <f>INDEX('global P range list'!D:D,MATCH(Tableau1[[#This Row],[Code SAP]],'global P range list'!A:A,0))</f>
        <v>BRACELET</v>
      </c>
      <c r="B319" s="31" t="str">
        <f>INDEX('global P range list'!C:C,MATCH(Tableau1[[#This Row],[Code SAP]],'global P range list'!A:A,0))</f>
        <v>SWARO</v>
      </c>
      <c r="C319" s="38">
        <v>100837555</v>
      </c>
      <c r="D319" s="31" t="s">
        <v>1536</v>
      </c>
      <c r="E319" s="31">
        <f>IFERROR(INDEX(CA!G:G,MATCH(Tableau1[[#This Row],[Code SAP]],CA!C:C,0)),0)</f>
        <v>0</v>
      </c>
      <c r="F319" s="31">
        <f>IFERROR(INDEX(CA!H:H,MATCH(Tableau1[[#This Row],[Code SAP]],CA!C:C,0)),0)</f>
        <v>0</v>
      </c>
      <c r="G319" s="31">
        <f>IFERROR(INDEX(CA!I:I,MATCH(Tableau1[[#This Row],[Code SAP]],CA!C:C,0)),0)</f>
        <v>0</v>
      </c>
      <c r="H319" s="38">
        <f>IFERROR(Tableau1[[#This Row],[Ventes CA ]]*Tableau1[[#This Row],[Ventes PCE]],0)</f>
        <v>0</v>
      </c>
      <c r="I319" s="36">
        <f>Tableau1[[#This Row],[Valeur]]/$I$1</f>
        <v>0</v>
      </c>
      <c r="J319" s="32">
        <f ca="1">IF(ROW(Tableau1[[#This Row],[%]])-ROW(Tableau1[[#Headers],[Cumulé]])=1,Tableau1[[#This Row],[%]],Tableau1[[#This Row],[%]]+OFFSET(Tableau1[[#This Row],[Cumulé]],-1,0))</f>
        <v>0.99999999999999689</v>
      </c>
      <c r="K319" s="32">
        <f t="shared" si="4"/>
        <v>2.7777777777777779E-3</v>
      </c>
      <c r="L319" s="32">
        <f ca="1">IF(ROW(Tableau1[[#This Row],[Classement]])-ROW(Tableau1[[#Headers],[Cumulé2]])=1,Tableau1[[#This Row],[Classement]],Tableau1[[#This Row],[Classement]]+OFFSET(Tableau1[[#This Row],[Cumulé2]],-1,0))</f>
        <v>0.87499999999999745</v>
      </c>
      <c r="M319" t="s">
        <v>1731</v>
      </c>
    </row>
    <row r="320" spans="1:13" x14ac:dyDescent="0.25">
      <c r="A320" s="41" t="str">
        <f>INDEX('global P range list'!D:D,MATCH(Tableau1[[#This Row],[Code SAP]],'global P range list'!A:A,0))</f>
        <v>BRACELET</v>
      </c>
      <c r="B320" s="31" t="str">
        <f>INDEX('global P range list'!C:C,MATCH(Tableau1[[#This Row],[Code SAP]],'global P range list'!A:A,0))</f>
        <v>SWARO</v>
      </c>
      <c r="C320" s="38">
        <v>100837579</v>
      </c>
      <c r="D320" s="31" t="s">
        <v>1540</v>
      </c>
      <c r="E320" s="31">
        <f>IFERROR(INDEX(CA!G:G,MATCH(Tableau1[[#This Row],[Code SAP]],CA!C:C,0)),0)</f>
        <v>0</v>
      </c>
      <c r="F320" s="31">
        <f>IFERROR(INDEX(CA!H:H,MATCH(Tableau1[[#This Row],[Code SAP]],CA!C:C,0)),0)</f>
        <v>0</v>
      </c>
      <c r="G320" s="31">
        <f>IFERROR(INDEX(CA!I:I,MATCH(Tableau1[[#This Row],[Code SAP]],CA!C:C,0)),0)</f>
        <v>0</v>
      </c>
      <c r="H320" s="38">
        <f>IFERROR(Tableau1[[#This Row],[Ventes CA ]]*Tableau1[[#This Row],[Ventes PCE]],0)</f>
        <v>0</v>
      </c>
      <c r="I320" s="36">
        <f>Tableau1[[#This Row],[Valeur]]/$I$1</f>
        <v>0</v>
      </c>
      <c r="J320" s="32">
        <f ca="1">IF(ROW(Tableau1[[#This Row],[%]])-ROW(Tableau1[[#Headers],[Cumulé]])=1,Tableau1[[#This Row],[%]],Tableau1[[#This Row],[%]]+OFFSET(Tableau1[[#This Row],[Cumulé]],-1,0))</f>
        <v>0.99999999999999689</v>
      </c>
      <c r="K320" s="32">
        <f t="shared" si="4"/>
        <v>2.7777777777777779E-3</v>
      </c>
      <c r="L320" s="32">
        <f ca="1">IF(ROW(Tableau1[[#This Row],[Classement]])-ROW(Tableau1[[#Headers],[Cumulé2]])=1,Tableau1[[#This Row],[Classement]],Tableau1[[#This Row],[Classement]]+OFFSET(Tableau1[[#This Row],[Cumulé2]],-1,0))</f>
        <v>0.87777777777777521</v>
      </c>
      <c r="M320" t="s">
        <v>1731</v>
      </c>
    </row>
    <row r="321" spans="1:13" x14ac:dyDescent="0.25">
      <c r="A321" s="41" t="str">
        <f>INDEX('global P range list'!D:D,MATCH(Tableau1[[#This Row],[Code SAP]],'global P range list'!A:A,0))</f>
        <v>BRACELET</v>
      </c>
      <c r="B321" s="31" t="str">
        <f>INDEX('global P range list'!C:C,MATCH(Tableau1[[#This Row],[Code SAP]],'global P range list'!A:A,0))</f>
        <v>SWARO</v>
      </c>
      <c r="C321" s="38">
        <v>100612173</v>
      </c>
      <c r="D321" s="31" t="s">
        <v>1549</v>
      </c>
      <c r="E321" s="31">
        <f>IFERROR(INDEX(CA!G:G,MATCH(Tableau1[[#This Row],[Code SAP]],CA!C:C,0)),0)</f>
        <v>0</v>
      </c>
      <c r="F321" s="31">
        <f>IFERROR(INDEX(CA!H:H,MATCH(Tableau1[[#This Row],[Code SAP]],CA!C:C,0)),0)</f>
        <v>0</v>
      </c>
      <c r="G321" s="31">
        <f>IFERROR(INDEX(CA!I:I,MATCH(Tableau1[[#This Row],[Code SAP]],CA!C:C,0)),0)</f>
        <v>0</v>
      </c>
      <c r="H321" s="38">
        <f>IFERROR(Tableau1[[#This Row],[Ventes CA ]]*Tableau1[[#This Row],[Ventes PCE]],0)</f>
        <v>0</v>
      </c>
      <c r="I321" s="36">
        <f>Tableau1[[#This Row],[Valeur]]/$I$1</f>
        <v>0</v>
      </c>
      <c r="J321" s="32">
        <f ca="1">IF(ROW(Tableau1[[#This Row],[%]])-ROW(Tableau1[[#Headers],[Cumulé]])=1,Tableau1[[#This Row],[%]],Tableau1[[#This Row],[%]]+OFFSET(Tableau1[[#This Row],[Cumulé]],-1,0))</f>
        <v>0.99999999999999689</v>
      </c>
      <c r="K321" s="32">
        <f t="shared" si="4"/>
        <v>2.7777777777777779E-3</v>
      </c>
      <c r="L321" s="32">
        <f ca="1">IF(ROW(Tableau1[[#This Row],[Classement]])-ROW(Tableau1[[#Headers],[Cumulé2]])=1,Tableau1[[#This Row],[Classement]],Tableau1[[#This Row],[Classement]]+OFFSET(Tableau1[[#This Row],[Cumulé2]],-1,0))</f>
        <v>0.88055555555555298</v>
      </c>
      <c r="M321" t="s">
        <v>1731</v>
      </c>
    </row>
    <row r="322" spans="1:13" x14ac:dyDescent="0.25">
      <c r="A322" s="41" t="str">
        <f>INDEX('global P range list'!D:D,MATCH(Tableau1[[#This Row],[Code SAP]],'global P range list'!A:A,0))</f>
        <v>COLLIER</v>
      </c>
      <c r="B322" s="31" t="str">
        <f>INDEX('global P range list'!C:C,MATCH(Tableau1[[#This Row],[Code SAP]],'global P range list'!A:A,0))</f>
        <v>SWARO</v>
      </c>
      <c r="C322" s="38">
        <v>100837587</v>
      </c>
      <c r="D322" s="31" t="s">
        <v>1587</v>
      </c>
      <c r="E322" s="31">
        <f>IFERROR(INDEX(CA!G:G,MATCH(Tableau1[[#This Row],[Code SAP]],CA!C:C,0)),0)</f>
        <v>0</v>
      </c>
      <c r="F322" s="31">
        <f>IFERROR(INDEX(CA!H:H,MATCH(Tableau1[[#This Row],[Code SAP]],CA!C:C,0)),0)</f>
        <v>0</v>
      </c>
      <c r="G322" s="31">
        <f>IFERROR(INDEX(CA!I:I,MATCH(Tableau1[[#This Row],[Code SAP]],CA!C:C,0)),0)</f>
        <v>0</v>
      </c>
      <c r="H322" s="38">
        <f>IFERROR(Tableau1[[#This Row],[Ventes CA ]]*Tableau1[[#This Row],[Ventes PCE]],0)</f>
        <v>0</v>
      </c>
      <c r="I322" s="36">
        <f>Tableau1[[#This Row],[Valeur]]/$I$1</f>
        <v>0</v>
      </c>
      <c r="J322" s="32">
        <f ca="1">IF(ROW(Tableau1[[#This Row],[%]])-ROW(Tableau1[[#Headers],[Cumulé]])=1,Tableau1[[#This Row],[%]],Tableau1[[#This Row],[%]]+OFFSET(Tableau1[[#This Row],[Cumulé]],-1,0))</f>
        <v>0.99999999999999689</v>
      </c>
      <c r="K322" s="32">
        <f t="shared" si="4"/>
        <v>2.7777777777777779E-3</v>
      </c>
      <c r="L322" s="32">
        <f ca="1">IF(ROW(Tableau1[[#This Row],[Classement]])-ROW(Tableau1[[#Headers],[Cumulé2]])=1,Tableau1[[#This Row],[Classement]],Tableau1[[#This Row],[Classement]]+OFFSET(Tableau1[[#This Row],[Cumulé2]],-1,0))</f>
        <v>0.88333333333333075</v>
      </c>
      <c r="M322" t="s">
        <v>1731</v>
      </c>
    </row>
    <row r="323" spans="1:13" x14ac:dyDescent="0.25">
      <c r="A323" s="41" t="str">
        <f>INDEX('global P range list'!D:D,MATCH(Tableau1[[#This Row],[Code SAP]],'global P range list'!A:A,0))</f>
        <v>COLLIER</v>
      </c>
      <c r="B323" s="31" t="str">
        <f>INDEX('global P range list'!C:C,MATCH(Tableau1[[#This Row],[Code SAP]],'global P range list'!A:A,0))</f>
        <v>SWARO</v>
      </c>
      <c r="C323" s="38">
        <v>100726282</v>
      </c>
      <c r="D323" s="31" t="s">
        <v>1569</v>
      </c>
      <c r="E323" s="31">
        <f>IFERROR(INDEX(CA!G:G,MATCH(Tableau1[[#This Row],[Code SAP]],CA!C:C,0)),0)</f>
        <v>0</v>
      </c>
      <c r="F323" s="31">
        <f>IFERROR(INDEX(CA!H:H,MATCH(Tableau1[[#This Row],[Code SAP]],CA!C:C,0)),0)</f>
        <v>0</v>
      </c>
      <c r="G323" s="31">
        <f>IFERROR(INDEX(CA!I:I,MATCH(Tableau1[[#This Row],[Code SAP]],CA!C:C,0)),0)</f>
        <v>0</v>
      </c>
      <c r="H323" s="38">
        <f>IFERROR(Tableau1[[#This Row],[Ventes CA ]]*Tableau1[[#This Row],[Ventes PCE]],0)</f>
        <v>0</v>
      </c>
      <c r="I323" s="36">
        <f>Tableau1[[#This Row],[Valeur]]/$I$1</f>
        <v>0</v>
      </c>
      <c r="J323" s="32">
        <f ca="1">IF(ROW(Tableau1[[#This Row],[%]])-ROW(Tableau1[[#Headers],[Cumulé]])=1,Tableau1[[#This Row],[%]],Tableau1[[#This Row],[%]]+OFFSET(Tableau1[[#This Row],[Cumulé]],-1,0))</f>
        <v>0.99999999999999689</v>
      </c>
      <c r="K323" s="32">
        <f t="shared" si="4"/>
        <v>2.7777777777777779E-3</v>
      </c>
      <c r="L323" s="32">
        <f ca="1">IF(ROW(Tableau1[[#This Row],[Classement]])-ROW(Tableau1[[#Headers],[Cumulé2]])=1,Tableau1[[#This Row],[Classement]],Tableau1[[#This Row],[Classement]]+OFFSET(Tableau1[[#This Row],[Cumulé2]],-1,0))</f>
        <v>0.88611111111110852</v>
      </c>
      <c r="M323" t="s">
        <v>1731</v>
      </c>
    </row>
    <row r="324" spans="1:13" x14ac:dyDescent="0.25">
      <c r="A324" s="41" t="str">
        <f>INDEX('global P range list'!D:D,MATCH(Tableau1[[#This Row],[Code SAP]],'global P range list'!A:A,0))</f>
        <v>BRACELET</v>
      </c>
      <c r="B324" s="31" t="str">
        <f>INDEX('global P range list'!C:C,MATCH(Tableau1[[#This Row],[Code SAP]],'global P range list'!A:A,0))</f>
        <v>SWARO</v>
      </c>
      <c r="C324" s="38">
        <v>100779614</v>
      </c>
      <c r="D324" s="31" t="s">
        <v>1553</v>
      </c>
      <c r="E324" s="31">
        <f>IFERROR(INDEX(CA!G:G,MATCH(Tableau1[[#This Row],[Code SAP]],CA!C:C,0)),0)</f>
        <v>0</v>
      </c>
      <c r="F324" s="31">
        <f>IFERROR(INDEX(CA!H:H,MATCH(Tableau1[[#This Row],[Code SAP]],CA!C:C,0)),0)</f>
        <v>0</v>
      </c>
      <c r="G324" s="31">
        <f>IFERROR(INDEX(CA!I:I,MATCH(Tableau1[[#This Row],[Code SAP]],CA!C:C,0)),0)</f>
        <v>0</v>
      </c>
      <c r="H324" s="38">
        <f>IFERROR(Tableau1[[#This Row],[Ventes CA ]]*Tableau1[[#This Row],[Ventes PCE]],0)</f>
        <v>0</v>
      </c>
      <c r="I324" s="36">
        <f>Tableau1[[#This Row],[Valeur]]/$I$1</f>
        <v>0</v>
      </c>
      <c r="J324" s="32">
        <f ca="1">IF(ROW(Tableau1[[#This Row],[%]])-ROW(Tableau1[[#Headers],[Cumulé]])=1,Tableau1[[#This Row],[%]],Tableau1[[#This Row],[%]]+OFFSET(Tableau1[[#This Row],[Cumulé]],-1,0))</f>
        <v>0.99999999999999689</v>
      </c>
      <c r="K324" s="32">
        <f t="shared" si="4"/>
        <v>2.7777777777777779E-3</v>
      </c>
      <c r="L324" s="32">
        <f ca="1">IF(ROW(Tableau1[[#This Row],[Classement]])-ROW(Tableau1[[#Headers],[Cumulé2]])=1,Tableau1[[#This Row],[Classement]],Tableau1[[#This Row],[Classement]]+OFFSET(Tableau1[[#This Row],[Cumulé2]],-1,0))</f>
        <v>0.88888888888888629</v>
      </c>
      <c r="M324" t="s">
        <v>1731</v>
      </c>
    </row>
    <row r="325" spans="1:13" x14ac:dyDescent="0.25">
      <c r="A325" s="41" t="str">
        <f>INDEX('global P range list'!D:D,MATCH(Tableau1[[#This Row],[Code SAP]],'global P range list'!A:A,0))</f>
        <v>COLLIER</v>
      </c>
      <c r="B325" s="31" t="str">
        <f>INDEX('global P range list'!C:C,MATCH(Tableau1[[#This Row],[Code SAP]],'global P range list'!A:A,0))</f>
        <v>SWARO</v>
      </c>
      <c r="C325" s="38">
        <v>100611958</v>
      </c>
      <c r="D325" s="31" t="s">
        <v>1565</v>
      </c>
      <c r="E325" s="31">
        <f>IFERROR(INDEX(CA!G:G,MATCH(Tableau1[[#This Row],[Code SAP]],CA!C:C,0)),0)</f>
        <v>0</v>
      </c>
      <c r="F325" s="31">
        <f>IFERROR(INDEX(CA!H:H,MATCH(Tableau1[[#This Row],[Code SAP]],CA!C:C,0)),0)</f>
        <v>0</v>
      </c>
      <c r="G325" s="31">
        <f>IFERROR(INDEX(CA!I:I,MATCH(Tableau1[[#This Row],[Code SAP]],CA!C:C,0)),0)</f>
        <v>0</v>
      </c>
      <c r="H325" s="38">
        <f>IFERROR(Tableau1[[#This Row],[Ventes CA ]]*Tableau1[[#This Row],[Ventes PCE]],0)</f>
        <v>0</v>
      </c>
      <c r="I325" s="36">
        <f>Tableau1[[#This Row],[Valeur]]/$I$1</f>
        <v>0</v>
      </c>
      <c r="J325" s="32">
        <f ca="1">IF(ROW(Tableau1[[#This Row],[%]])-ROW(Tableau1[[#Headers],[Cumulé]])=1,Tableau1[[#This Row],[%]],Tableau1[[#This Row],[%]]+OFFSET(Tableau1[[#This Row],[Cumulé]],-1,0))</f>
        <v>0.99999999999999689</v>
      </c>
      <c r="K325" s="32">
        <f t="shared" ref="K325:K364" si="5">1/$L$1</f>
        <v>2.7777777777777779E-3</v>
      </c>
      <c r="L325" s="32">
        <f ca="1">IF(ROW(Tableau1[[#This Row],[Classement]])-ROW(Tableau1[[#Headers],[Cumulé2]])=1,Tableau1[[#This Row],[Classement]],Tableau1[[#This Row],[Classement]]+OFFSET(Tableau1[[#This Row],[Cumulé2]],-1,0))</f>
        <v>0.89166666666666405</v>
      </c>
      <c r="M325" t="s">
        <v>1731</v>
      </c>
    </row>
    <row r="326" spans="1:13" x14ac:dyDescent="0.25">
      <c r="A326" s="41" t="str">
        <f>INDEX('global P range list'!D:D,MATCH(Tableau1[[#This Row],[Code SAP]],'global P range list'!A:A,0))</f>
        <v>BRACELET</v>
      </c>
      <c r="B326" s="31" t="str">
        <f>INDEX('global P range list'!C:C,MATCH(Tableau1[[#This Row],[Code SAP]],'global P range list'!A:A,0))</f>
        <v>SWARO</v>
      </c>
      <c r="C326" s="38">
        <v>100837629</v>
      </c>
      <c r="D326" s="31" t="s">
        <v>1542</v>
      </c>
      <c r="E326" s="31">
        <f>IFERROR(INDEX(CA!G:G,MATCH(Tableau1[[#This Row],[Code SAP]],CA!C:C,0)),0)</f>
        <v>0</v>
      </c>
      <c r="F326" s="31">
        <f>IFERROR(INDEX(CA!H:H,MATCH(Tableau1[[#This Row],[Code SAP]],CA!C:C,0)),0)</f>
        <v>0</v>
      </c>
      <c r="G326" s="31">
        <f>IFERROR(INDEX(CA!I:I,MATCH(Tableau1[[#This Row],[Code SAP]],CA!C:C,0)),0)</f>
        <v>0</v>
      </c>
      <c r="H326" s="38">
        <f>IFERROR(Tableau1[[#This Row],[Ventes CA ]]*Tableau1[[#This Row],[Ventes PCE]],0)</f>
        <v>0</v>
      </c>
      <c r="I326" s="36">
        <f>Tableau1[[#This Row],[Valeur]]/$I$1</f>
        <v>0</v>
      </c>
      <c r="J326" s="32">
        <f ca="1">IF(ROW(Tableau1[[#This Row],[%]])-ROW(Tableau1[[#Headers],[Cumulé]])=1,Tableau1[[#This Row],[%]],Tableau1[[#This Row],[%]]+OFFSET(Tableau1[[#This Row],[Cumulé]],-1,0))</f>
        <v>0.99999999999999689</v>
      </c>
      <c r="K326" s="32">
        <f t="shared" si="5"/>
        <v>2.7777777777777779E-3</v>
      </c>
      <c r="L326" s="32">
        <f ca="1">IF(ROW(Tableau1[[#This Row],[Classement]])-ROW(Tableau1[[#Headers],[Cumulé2]])=1,Tableau1[[#This Row],[Classement]],Tableau1[[#This Row],[Classement]]+OFFSET(Tableau1[[#This Row],[Cumulé2]],-1,0))</f>
        <v>0.89444444444444182</v>
      </c>
      <c r="M326" t="s">
        <v>1731</v>
      </c>
    </row>
    <row r="327" spans="1:13" x14ac:dyDescent="0.25">
      <c r="A327" s="41" t="str">
        <f>INDEX('global P range list'!D:D,MATCH(Tableau1[[#This Row],[Code SAP]],'global P range list'!A:A,0))</f>
        <v>COLLIER</v>
      </c>
      <c r="B327" s="31" t="str">
        <f>INDEX('global P range list'!C:C,MATCH(Tableau1[[#This Row],[Code SAP]],'global P range list'!A:A,0))</f>
        <v>SWARO</v>
      </c>
      <c r="C327" s="38">
        <v>100726298</v>
      </c>
      <c r="D327" s="31" t="s">
        <v>1573</v>
      </c>
      <c r="E327" s="31">
        <f>IFERROR(INDEX(CA!G:G,MATCH(Tableau1[[#This Row],[Code SAP]],CA!C:C,0)),0)</f>
        <v>0</v>
      </c>
      <c r="F327" s="31">
        <f>IFERROR(INDEX(CA!H:H,MATCH(Tableau1[[#This Row],[Code SAP]],CA!C:C,0)),0)</f>
        <v>0</v>
      </c>
      <c r="G327" s="31">
        <f>IFERROR(INDEX(CA!I:I,MATCH(Tableau1[[#This Row],[Code SAP]],CA!C:C,0)),0)</f>
        <v>0</v>
      </c>
      <c r="H327" s="38">
        <f>IFERROR(Tableau1[[#This Row],[Ventes CA ]]*Tableau1[[#This Row],[Ventes PCE]],0)</f>
        <v>0</v>
      </c>
      <c r="I327" s="36">
        <f>Tableau1[[#This Row],[Valeur]]/$I$1</f>
        <v>0</v>
      </c>
      <c r="J327" s="32">
        <f ca="1">IF(ROW(Tableau1[[#This Row],[%]])-ROW(Tableau1[[#Headers],[Cumulé]])=1,Tableau1[[#This Row],[%]],Tableau1[[#This Row],[%]]+OFFSET(Tableau1[[#This Row],[Cumulé]],-1,0))</f>
        <v>0.99999999999999689</v>
      </c>
      <c r="K327" s="32">
        <f t="shared" si="5"/>
        <v>2.7777777777777779E-3</v>
      </c>
      <c r="L327" s="32">
        <f ca="1">IF(ROW(Tableau1[[#This Row],[Classement]])-ROW(Tableau1[[#Headers],[Cumulé2]])=1,Tableau1[[#This Row],[Classement]],Tableau1[[#This Row],[Classement]]+OFFSET(Tableau1[[#This Row],[Cumulé2]],-1,0))</f>
        <v>0.89722222222221959</v>
      </c>
      <c r="M327" t="s">
        <v>1731</v>
      </c>
    </row>
    <row r="328" spans="1:13" x14ac:dyDescent="0.25">
      <c r="A328" s="41" t="str">
        <f>INDEX('global P range list'!D:D,MATCH(Tableau1[[#This Row],[Code SAP]],'global P range list'!A:A,0))</f>
        <v>BAGUE</v>
      </c>
      <c r="B328" s="31" t="str">
        <f>INDEX('global P range list'!C:C,MATCH(Tableau1[[#This Row],[Code SAP]],'global P range list'!A:A,0))</f>
        <v>SWARO</v>
      </c>
      <c r="C328" s="38">
        <v>100837510</v>
      </c>
      <c r="D328" s="31" t="s">
        <v>1492</v>
      </c>
      <c r="E328" s="31">
        <f>IFERROR(INDEX(CA!G:G,MATCH(Tableau1[[#This Row],[Code SAP]],CA!C:C,0)),0)</f>
        <v>0</v>
      </c>
      <c r="F328" s="31">
        <f>IFERROR(INDEX(CA!H:H,MATCH(Tableau1[[#This Row],[Code SAP]],CA!C:C,0)),0)</f>
        <v>0</v>
      </c>
      <c r="G328" s="31">
        <f>IFERROR(INDEX(CA!I:I,MATCH(Tableau1[[#This Row],[Code SAP]],CA!C:C,0)),0)</f>
        <v>0</v>
      </c>
      <c r="H328" s="38">
        <f>IFERROR(Tableau1[[#This Row],[Ventes CA ]]*Tableau1[[#This Row],[Ventes PCE]],0)</f>
        <v>0</v>
      </c>
      <c r="I328" s="36">
        <f>Tableau1[[#This Row],[Valeur]]/$I$1</f>
        <v>0</v>
      </c>
      <c r="J328" s="32">
        <f ca="1">IF(ROW(Tableau1[[#This Row],[%]])-ROW(Tableau1[[#Headers],[Cumulé]])=1,Tableau1[[#This Row],[%]],Tableau1[[#This Row],[%]]+OFFSET(Tableau1[[#This Row],[Cumulé]],-1,0))</f>
        <v>0.99999999999999689</v>
      </c>
      <c r="K328" s="32">
        <f t="shared" si="5"/>
        <v>2.7777777777777779E-3</v>
      </c>
      <c r="L328" s="32">
        <f ca="1">IF(ROW(Tableau1[[#This Row],[Classement]])-ROW(Tableau1[[#Headers],[Cumulé2]])=1,Tableau1[[#This Row],[Classement]],Tableau1[[#This Row],[Classement]]+OFFSET(Tableau1[[#This Row],[Cumulé2]],-1,0))</f>
        <v>0.89999999999999736</v>
      </c>
      <c r="M328" t="s">
        <v>1731</v>
      </c>
    </row>
    <row r="329" spans="1:13" x14ac:dyDescent="0.25">
      <c r="A329" s="41" t="str">
        <f>INDEX('global P range list'!D:D,MATCH(Tableau1[[#This Row],[Code SAP]],'global P range list'!A:A,0))</f>
        <v>PARURE</v>
      </c>
      <c r="B329" s="31" t="str">
        <f>INDEX('global P range list'!C:C,MATCH(Tableau1[[#This Row],[Code SAP]],'global P range list'!A:A,0))</f>
        <v>SWARO</v>
      </c>
      <c r="C329" s="38">
        <v>100779701</v>
      </c>
      <c r="D329" s="31" t="s">
        <v>1588</v>
      </c>
      <c r="E329" s="31">
        <f>IFERROR(INDEX(CA!G:G,MATCH(Tableau1[[#This Row],[Code SAP]],CA!C:C,0)),0)</f>
        <v>0</v>
      </c>
      <c r="F329" s="31">
        <f>IFERROR(INDEX(CA!H:H,MATCH(Tableau1[[#This Row],[Code SAP]],CA!C:C,0)),0)</f>
        <v>0</v>
      </c>
      <c r="G329" s="31">
        <f>IFERROR(INDEX(CA!I:I,MATCH(Tableau1[[#This Row],[Code SAP]],CA!C:C,0)),0)</f>
        <v>0</v>
      </c>
      <c r="H329" s="38">
        <f>IFERROR(Tableau1[[#This Row],[Ventes CA ]]*Tableau1[[#This Row],[Ventes PCE]],0)</f>
        <v>0</v>
      </c>
      <c r="I329" s="36">
        <f>Tableau1[[#This Row],[Valeur]]/$I$1</f>
        <v>0</v>
      </c>
      <c r="J329" s="32">
        <f ca="1">IF(ROW(Tableau1[[#This Row],[%]])-ROW(Tableau1[[#Headers],[Cumulé]])=1,Tableau1[[#This Row],[%]],Tableau1[[#This Row],[%]]+OFFSET(Tableau1[[#This Row],[Cumulé]],-1,0))</f>
        <v>0.99999999999999689</v>
      </c>
      <c r="K329" s="32">
        <f t="shared" si="5"/>
        <v>2.7777777777777779E-3</v>
      </c>
      <c r="L329" s="32">
        <f ca="1">IF(ROW(Tableau1[[#This Row],[Classement]])-ROW(Tableau1[[#Headers],[Cumulé2]])=1,Tableau1[[#This Row],[Classement]],Tableau1[[#This Row],[Classement]]+OFFSET(Tableau1[[#This Row],[Cumulé2]],-1,0))</f>
        <v>0.90277777777777513</v>
      </c>
      <c r="M329" t="s">
        <v>1731</v>
      </c>
    </row>
    <row r="330" spans="1:13" x14ac:dyDescent="0.25">
      <c r="A330" s="41" t="str">
        <f>INDEX('global P range list'!D:D,MATCH(Tableau1[[#This Row],[Code SAP]],'global P range list'!A:A,0))</f>
        <v>PARURE</v>
      </c>
      <c r="B330" s="31" t="str">
        <f>INDEX('global P range list'!C:C,MATCH(Tableau1[[#This Row],[Code SAP]],'global P range list'!A:A,0))</f>
        <v>SWARO</v>
      </c>
      <c r="C330" s="38">
        <v>100675170</v>
      </c>
      <c r="D330" s="31" t="s">
        <v>1589</v>
      </c>
      <c r="E330" s="31">
        <f>IFERROR(INDEX(CA!G:G,MATCH(Tableau1[[#This Row],[Code SAP]],CA!C:C,0)),0)</f>
        <v>0</v>
      </c>
      <c r="F330" s="31">
        <f>IFERROR(INDEX(CA!H:H,MATCH(Tableau1[[#This Row],[Code SAP]],CA!C:C,0)),0)</f>
        <v>0</v>
      </c>
      <c r="G330" s="31">
        <f>IFERROR(INDEX(CA!I:I,MATCH(Tableau1[[#This Row],[Code SAP]],CA!C:C,0)),0)</f>
        <v>0</v>
      </c>
      <c r="H330" s="38">
        <f>IFERROR(Tableau1[[#This Row],[Ventes CA ]]*Tableau1[[#This Row],[Ventes PCE]],0)</f>
        <v>0</v>
      </c>
      <c r="I330" s="36">
        <f>Tableau1[[#This Row],[Valeur]]/$I$1</f>
        <v>0</v>
      </c>
      <c r="J330" s="32">
        <f ca="1">IF(ROW(Tableau1[[#This Row],[%]])-ROW(Tableau1[[#Headers],[Cumulé]])=1,Tableau1[[#This Row],[%]],Tableau1[[#This Row],[%]]+OFFSET(Tableau1[[#This Row],[Cumulé]],-1,0))</f>
        <v>0.99999999999999689</v>
      </c>
      <c r="K330" s="32">
        <f t="shared" si="5"/>
        <v>2.7777777777777779E-3</v>
      </c>
      <c r="L330" s="32">
        <f ca="1">IF(ROW(Tableau1[[#This Row],[Classement]])-ROW(Tableau1[[#Headers],[Cumulé2]])=1,Tableau1[[#This Row],[Classement]],Tableau1[[#This Row],[Classement]]+OFFSET(Tableau1[[#This Row],[Cumulé2]],-1,0))</f>
        <v>0.90555555555555289</v>
      </c>
      <c r="M330" t="s">
        <v>1731</v>
      </c>
    </row>
    <row r="331" spans="1:13" x14ac:dyDescent="0.25">
      <c r="A331" s="41" t="str">
        <f>INDEX('global P range list'!D:D,MATCH(Tableau1[[#This Row],[Code SAP]],'global P range list'!A:A,0))</f>
        <v>BRACELET</v>
      </c>
      <c r="B331" s="31" t="str">
        <f>INDEX('global P range list'!C:C,MATCH(Tableau1[[#This Row],[Code SAP]],'global P range list'!A:A,0))</f>
        <v>SWARO</v>
      </c>
      <c r="C331" s="38">
        <v>100349775</v>
      </c>
      <c r="D331" s="31" t="s">
        <v>1541</v>
      </c>
      <c r="E331" s="31">
        <f>IFERROR(INDEX(CA!G:G,MATCH(Tableau1[[#This Row],[Code SAP]],CA!C:C,0)),0)</f>
        <v>0</v>
      </c>
      <c r="F331" s="31">
        <f>IFERROR(INDEX(CA!H:H,MATCH(Tableau1[[#This Row],[Code SAP]],CA!C:C,0)),0)</f>
        <v>0</v>
      </c>
      <c r="G331" s="31">
        <f>IFERROR(INDEX(CA!I:I,MATCH(Tableau1[[#This Row],[Code SAP]],CA!C:C,0)),0)</f>
        <v>0</v>
      </c>
      <c r="H331" s="38">
        <f>IFERROR(Tableau1[[#This Row],[Ventes CA ]]*Tableau1[[#This Row],[Ventes PCE]],0)</f>
        <v>0</v>
      </c>
      <c r="I331" s="36">
        <f>Tableau1[[#This Row],[Valeur]]/$I$1</f>
        <v>0</v>
      </c>
      <c r="J331" s="32">
        <f ca="1">IF(ROW(Tableau1[[#This Row],[%]])-ROW(Tableau1[[#Headers],[Cumulé]])=1,Tableau1[[#This Row],[%]],Tableau1[[#This Row],[%]]+OFFSET(Tableau1[[#This Row],[Cumulé]],-1,0))</f>
        <v>0.99999999999999689</v>
      </c>
      <c r="K331" s="32">
        <f t="shared" si="5"/>
        <v>2.7777777777777779E-3</v>
      </c>
      <c r="L331" s="32">
        <f ca="1">IF(ROW(Tableau1[[#This Row],[Classement]])-ROW(Tableau1[[#Headers],[Cumulé2]])=1,Tableau1[[#This Row],[Classement]],Tableau1[[#This Row],[Classement]]+OFFSET(Tableau1[[#This Row],[Cumulé2]],-1,0))</f>
        <v>0.90833333333333066</v>
      </c>
      <c r="M331" t="s">
        <v>1731</v>
      </c>
    </row>
    <row r="332" spans="1:13" x14ac:dyDescent="0.25">
      <c r="A332" s="41" t="str">
        <f>INDEX('global P range list'!D:D,MATCH(Tableau1[[#This Row],[Code SAP]],'global P range list'!A:A,0))</f>
        <v>BRACELET</v>
      </c>
      <c r="B332" s="31" t="str">
        <f>INDEX('global P range list'!C:C,MATCH(Tableau1[[#This Row],[Code SAP]],'global P range list'!A:A,0))</f>
        <v>SWARO</v>
      </c>
      <c r="C332" s="38">
        <v>100612164</v>
      </c>
      <c r="D332" s="31" t="s">
        <v>1544</v>
      </c>
      <c r="E332" s="31">
        <f>IFERROR(INDEX(CA!G:G,MATCH(Tableau1[[#This Row],[Code SAP]],CA!C:C,0)),0)</f>
        <v>0</v>
      </c>
      <c r="F332" s="31">
        <f>IFERROR(INDEX(CA!H:H,MATCH(Tableau1[[#This Row],[Code SAP]],CA!C:C,0)),0)</f>
        <v>0</v>
      </c>
      <c r="G332" s="31">
        <f>IFERROR(INDEX(CA!I:I,MATCH(Tableau1[[#This Row],[Code SAP]],CA!C:C,0)),0)</f>
        <v>0</v>
      </c>
      <c r="H332" s="38">
        <f>IFERROR(Tableau1[[#This Row],[Ventes CA ]]*Tableau1[[#This Row],[Ventes PCE]],0)</f>
        <v>0</v>
      </c>
      <c r="I332" s="36">
        <f>Tableau1[[#This Row],[Valeur]]/$I$1</f>
        <v>0</v>
      </c>
      <c r="J332" s="32">
        <f ca="1">IF(ROW(Tableau1[[#This Row],[%]])-ROW(Tableau1[[#Headers],[Cumulé]])=1,Tableau1[[#This Row],[%]],Tableau1[[#This Row],[%]]+OFFSET(Tableau1[[#This Row],[Cumulé]],-1,0))</f>
        <v>0.99999999999999689</v>
      </c>
      <c r="K332" s="32">
        <f t="shared" si="5"/>
        <v>2.7777777777777779E-3</v>
      </c>
      <c r="L332" s="32">
        <f ca="1">IF(ROW(Tableau1[[#This Row],[Classement]])-ROW(Tableau1[[#Headers],[Cumulé2]])=1,Tableau1[[#This Row],[Classement]],Tableau1[[#This Row],[Classement]]+OFFSET(Tableau1[[#This Row],[Cumulé2]],-1,0))</f>
        <v>0.91111111111110843</v>
      </c>
      <c r="M332" t="s">
        <v>1731</v>
      </c>
    </row>
    <row r="333" spans="1:13" x14ac:dyDescent="0.25">
      <c r="A333" s="41" t="str">
        <f>INDEX('global P range list'!D:D,MATCH(Tableau1[[#This Row],[Code SAP]],'global P range list'!A:A,0))</f>
        <v>COLLIER</v>
      </c>
      <c r="B333" s="31" t="str">
        <f>INDEX('global P range list'!C:C,MATCH(Tableau1[[#This Row],[Code SAP]],'global P range list'!A:A,0))</f>
        <v>SWARO</v>
      </c>
      <c r="C333" s="38">
        <v>100779559</v>
      </c>
      <c r="D333" s="31" t="s">
        <v>1583</v>
      </c>
      <c r="E333" s="31">
        <f>IFERROR(INDEX(CA!G:G,MATCH(Tableau1[[#This Row],[Code SAP]],CA!C:C,0)),0)</f>
        <v>0</v>
      </c>
      <c r="F333" s="31">
        <f>IFERROR(INDEX(CA!H:H,MATCH(Tableau1[[#This Row],[Code SAP]],CA!C:C,0)),0)</f>
        <v>0</v>
      </c>
      <c r="G333" s="31">
        <f>IFERROR(INDEX(CA!I:I,MATCH(Tableau1[[#This Row],[Code SAP]],CA!C:C,0)),0)</f>
        <v>0</v>
      </c>
      <c r="H333" s="38">
        <f>IFERROR(Tableau1[[#This Row],[Ventes CA ]]*Tableau1[[#This Row],[Ventes PCE]],0)</f>
        <v>0</v>
      </c>
      <c r="I333" s="36">
        <f>Tableau1[[#This Row],[Valeur]]/$I$1</f>
        <v>0</v>
      </c>
      <c r="J333" s="32">
        <f ca="1">IF(ROW(Tableau1[[#This Row],[%]])-ROW(Tableau1[[#Headers],[Cumulé]])=1,Tableau1[[#This Row],[%]],Tableau1[[#This Row],[%]]+OFFSET(Tableau1[[#This Row],[Cumulé]],-1,0))</f>
        <v>0.99999999999999689</v>
      </c>
      <c r="K333" s="32">
        <f t="shared" si="5"/>
        <v>2.7777777777777779E-3</v>
      </c>
      <c r="L333" s="32">
        <f ca="1">IF(ROW(Tableau1[[#This Row],[Classement]])-ROW(Tableau1[[#Headers],[Cumulé2]])=1,Tableau1[[#This Row],[Classement]],Tableau1[[#This Row],[Classement]]+OFFSET(Tableau1[[#This Row],[Cumulé2]],-1,0))</f>
        <v>0.9138888888888862</v>
      </c>
      <c r="M333" t="s">
        <v>1731</v>
      </c>
    </row>
    <row r="334" spans="1:13" x14ac:dyDescent="0.25">
      <c r="A334" s="41" t="str">
        <f>INDEX('global P range list'!D:D,MATCH(Tableau1[[#This Row],[Code SAP]],'global P range list'!A:A,0))</f>
        <v>PARURE</v>
      </c>
      <c r="B334" s="31" t="str">
        <f>INDEX('global P range list'!C:C,MATCH(Tableau1[[#This Row],[Code SAP]],'global P range list'!A:A,0))</f>
        <v>SWARO</v>
      </c>
      <c r="C334" s="38">
        <v>100837512</v>
      </c>
      <c r="D334" s="31" t="s">
        <v>1590</v>
      </c>
      <c r="E334" s="31">
        <f>IFERROR(INDEX(CA!G:G,MATCH(Tableau1[[#This Row],[Code SAP]],CA!C:C,0)),0)</f>
        <v>0</v>
      </c>
      <c r="F334" s="31">
        <f>IFERROR(INDEX(CA!H:H,MATCH(Tableau1[[#This Row],[Code SAP]],CA!C:C,0)),0)</f>
        <v>0</v>
      </c>
      <c r="G334" s="31">
        <f>IFERROR(INDEX(CA!I:I,MATCH(Tableau1[[#This Row],[Code SAP]],CA!C:C,0)),0)</f>
        <v>0</v>
      </c>
      <c r="H334" s="38">
        <f>IFERROR(Tableau1[[#This Row],[Ventes CA ]]*Tableau1[[#This Row],[Ventes PCE]],0)</f>
        <v>0</v>
      </c>
      <c r="I334" s="36">
        <f>Tableau1[[#This Row],[Valeur]]/$I$1</f>
        <v>0</v>
      </c>
      <c r="J334" s="32">
        <f ca="1">IF(ROW(Tableau1[[#This Row],[%]])-ROW(Tableau1[[#Headers],[Cumulé]])=1,Tableau1[[#This Row],[%]],Tableau1[[#This Row],[%]]+OFFSET(Tableau1[[#This Row],[Cumulé]],-1,0))</f>
        <v>0.99999999999999689</v>
      </c>
      <c r="K334" s="32">
        <f t="shared" si="5"/>
        <v>2.7777777777777779E-3</v>
      </c>
      <c r="L334" s="32">
        <f ca="1">IF(ROW(Tableau1[[#This Row],[Classement]])-ROW(Tableau1[[#Headers],[Cumulé2]])=1,Tableau1[[#This Row],[Classement]],Tableau1[[#This Row],[Classement]]+OFFSET(Tableau1[[#This Row],[Cumulé2]],-1,0))</f>
        <v>0.91666666666666397</v>
      </c>
      <c r="M334" t="s">
        <v>1731</v>
      </c>
    </row>
    <row r="335" spans="1:13" x14ac:dyDescent="0.25">
      <c r="A335" s="41" t="str">
        <f>INDEX('global P range list'!D:D,MATCH(Tableau1[[#This Row],[Code SAP]],'global P range list'!A:A,0))</f>
        <v>BAGUE</v>
      </c>
      <c r="B335" s="31" t="str">
        <f>INDEX('global P range list'!C:C,MATCH(Tableau1[[#This Row],[Code SAP]],'global P range list'!A:A,0))</f>
        <v>SWARO</v>
      </c>
      <c r="C335" s="38">
        <v>100349770</v>
      </c>
      <c r="D335" s="31" t="s">
        <v>1478</v>
      </c>
      <c r="E335" s="31">
        <f>IFERROR(INDEX(CA!G:G,MATCH(Tableau1[[#This Row],[Code SAP]],CA!C:C,0)),0)</f>
        <v>0</v>
      </c>
      <c r="F335" s="31">
        <f>IFERROR(INDEX(CA!H:H,MATCH(Tableau1[[#This Row],[Code SAP]],CA!C:C,0)),0)</f>
        <v>0</v>
      </c>
      <c r="G335" s="31">
        <f>IFERROR(INDEX(CA!I:I,MATCH(Tableau1[[#This Row],[Code SAP]],CA!C:C,0)),0)</f>
        <v>0</v>
      </c>
      <c r="H335" s="38">
        <f>IFERROR(Tableau1[[#This Row],[Ventes CA ]]*Tableau1[[#This Row],[Ventes PCE]],0)</f>
        <v>0</v>
      </c>
      <c r="I335" s="36">
        <f>Tableau1[[#This Row],[Valeur]]/$I$1</f>
        <v>0</v>
      </c>
      <c r="J335" s="32">
        <f ca="1">IF(ROW(Tableau1[[#This Row],[%]])-ROW(Tableau1[[#Headers],[Cumulé]])=1,Tableau1[[#This Row],[%]],Tableau1[[#This Row],[%]]+OFFSET(Tableau1[[#This Row],[Cumulé]],-1,0))</f>
        <v>0.99999999999999689</v>
      </c>
      <c r="K335" s="32">
        <f t="shared" si="5"/>
        <v>2.7777777777777779E-3</v>
      </c>
      <c r="L335" s="32">
        <f ca="1">IF(ROW(Tableau1[[#This Row],[Classement]])-ROW(Tableau1[[#Headers],[Cumulé2]])=1,Tableau1[[#This Row],[Classement]],Tableau1[[#This Row],[Classement]]+OFFSET(Tableau1[[#This Row],[Cumulé2]],-1,0))</f>
        <v>0.91944444444444173</v>
      </c>
      <c r="M335" t="s">
        <v>1731</v>
      </c>
    </row>
    <row r="336" spans="1:13" x14ac:dyDescent="0.25">
      <c r="A336" s="41" t="str">
        <f>INDEX('global P range list'!D:D,MATCH(Tableau1[[#This Row],[Code SAP]],'global P range list'!A:A,0))</f>
        <v>BAGUE</v>
      </c>
      <c r="B336" s="31" t="str">
        <f>INDEX('global P range list'!C:C,MATCH(Tableau1[[#This Row],[Code SAP]],'global P range list'!A:A,0))</f>
        <v>SWARO</v>
      </c>
      <c r="C336" s="38">
        <v>100785780</v>
      </c>
      <c r="D336" s="31" t="s">
        <v>53</v>
      </c>
      <c r="E336" s="31">
        <f>IFERROR(INDEX(CA!G:G,MATCH(Tableau1[[#This Row],[Code SAP]],CA!C:C,0)),0)</f>
        <v>0</v>
      </c>
      <c r="F336" s="31">
        <f>IFERROR(INDEX(CA!H:H,MATCH(Tableau1[[#This Row],[Code SAP]],CA!C:C,0)),0)</f>
        <v>0</v>
      </c>
      <c r="G336" s="31">
        <f>IFERROR(INDEX(CA!I:I,MATCH(Tableau1[[#This Row],[Code SAP]],CA!C:C,0)),0)</f>
        <v>0</v>
      </c>
      <c r="H336" s="38">
        <f>IFERROR(Tableau1[[#This Row],[Ventes CA ]]*Tableau1[[#This Row],[Ventes PCE]],0)</f>
        <v>0</v>
      </c>
      <c r="I336" s="36">
        <f>Tableau1[[#This Row],[Valeur]]/$I$1</f>
        <v>0</v>
      </c>
      <c r="J336" s="32">
        <f ca="1">IF(ROW(Tableau1[[#This Row],[%]])-ROW(Tableau1[[#Headers],[Cumulé]])=1,Tableau1[[#This Row],[%]],Tableau1[[#This Row],[%]]+OFFSET(Tableau1[[#This Row],[Cumulé]],-1,0))</f>
        <v>0.99999999999999689</v>
      </c>
      <c r="K336" s="32">
        <f t="shared" si="5"/>
        <v>2.7777777777777779E-3</v>
      </c>
      <c r="L336" s="32">
        <f ca="1">IF(ROW(Tableau1[[#This Row],[Classement]])-ROW(Tableau1[[#Headers],[Cumulé2]])=1,Tableau1[[#This Row],[Classement]],Tableau1[[#This Row],[Classement]]+OFFSET(Tableau1[[#This Row],[Cumulé2]],-1,0))</f>
        <v>0.9222222222222195</v>
      </c>
      <c r="M336" t="s">
        <v>1731</v>
      </c>
    </row>
    <row r="337" spans="1:13" x14ac:dyDescent="0.25">
      <c r="A337" s="41" t="str">
        <f>INDEX('global P range list'!D:D,MATCH(Tableau1[[#This Row],[Code SAP]],'global P range list'!A:A,0))</f>
        <v>BRACELET</v>
      </c>
      <c r="B337" s="31" t="str">
        <f>INDEX('global P range list'!C:C,MATCH(Tableau1[[#This Row],[Code SAP]],'global P range list'!A:A,0))</f>
        <v>SWARO</v>
      </c>
      <c r="C337" s="38">
        <v>100674305</v>
      </c>
      <c r="D337" s="31" t="s">
        <v>1551</v>
      </c>
      <c r="E337" s="31">
        <f>IFERROR(INDEX(CA!G:G,MATCH(Tableau1[[#This Row],[Code SAP]],CA!C:C,0)),0)</f>
        <v>0</v>
      </c>
      <c r="F337" s="31">
        <f>IFERROR(INDEX(CA!H:H,MATCH(Tableau1[[#This Row],[Code SAP]],CA!C:C,0)),0)</f>
        <v>0</v>
      </c>
      <c r="G337" s="31">
        <f>IFERROR(INDEX(CA!I:I,MATCH(Tableau1[[#This Row],[Code SAP]],CA!C:C,0)),0)</f>
        <v>0</v>
      </c>
      <c r="H337" s="38">
        <f>IFERROR(Tableau1[[#This Row],[Ventes CA ]]*Tableau1[[#This Row],[Ventes PCE]],0)</f>
        <v>0</v>
      </c>
      <c r="I337" s="36">
        <f>Tableau1[[#This Row],[Valeur]]/$I$1</f>
        <v>0</v>
      </c>
      <c r="J337" s="32">
        <f ca="1">IF(ROW(Tableau1[[#This Row],[%]])-ROW(Tableau1[[#Headers],[Cumulé]])=1,Tableau1[[#This Row],[%]],Tableau1[[#This Row],[%]]+OFFSET(Tableau1[[#This Row],[Cumulé]],-1,0))</f>
        <v>0.99999999999999689</v>
      </c>
      <c r="K337" s="32">
        <f t="shared" si="5"/>
        <v>2.7777777777777779E-3</v>
      </c>
      <c r="L337" s="32">
        <f ca="1">IF(ROW(Tableau1[[#This Row],[Classement]])-ROW(Tableau1[[#Headers],[Cumulé2]])=1,Tableau1[[#This Row],[Classement]],Tableau1[[#This Row],[Classement]]+OFFSET(Tableau1[[#This Row],[Cumulé2]],-1,0))</f>
        <v>0.92499999999999727</v>
      </c>
      <c r="M337" t="s">
        <v>1731</v>
      </c>
    </row>
    <row r="338" spans="1:13" x14ac:dyDescent="0.25">
      <c r="A338" s="41" t="str">
        <f>INDEX('global P range list'!D:D,MATCH(Tableau1[[#This Row],[Code SAP]],'global P range list'!A:A,0))</f>
        <v>BRACELET</v>
      </c>
      <c r="B338" s="31" t="str">
        <f>INDEX('global P range list'!C:C,MATCH(Tableau1[[#This Row],[Code SAP]],'global P range list'!A:A,0))</f>
        <v>SWARO</v>
      </c>
      <c r="C338" s="38">
        <v>100837631</v>
      </c>
      <c r="D338" s="31" t="s">
        <v>1543</v>
      </c>
      <c r="E338" s="31">
        <f>IFERROR(INDEX(CA!G:G,MATCH(Tableau1[[#This Row],[Code SAP]],CA!C:C,0)),0)</f>
        <v>0</v>
      </c>
      <c r="F338" s="31">
        <f>IFERROR(INDEX(CA!H:H,MATCH(Tableau1[[#This Row],[Code SAP]],CA!C:C,0)),0)</f>
        <v>0</v>
      </c>
      <c r="G338" s="31">
        <f>IFERROR(INDEX(CA!I:I,MATCH(Tableau1[[#This Row],[Code SAP]],CA!C:C,0)),0)</f>
        <v>0</v>
      </c>
      <c r="H338" s="38">
        <f>IFERROR(Tableau1[[#This Row],[Ventes CA ]]*Tableau1[[#This Row],[Ventes PCE]],0)</f>
        <v>0</v>
      </c>
      <c r="I338" s="36">
        <f>Tableau1[[#This Row],[Valeur]]/$I$1</f>
        <v>0</v>
      </c>
      <c r="J338" s="32">
        <f ca="1">IF(ROW(Tableau1[[#This Row],[%]])-ROW(Tableau1[[#Headers],[Cumulé]])=1,Tableau1[[#This Row],[%]],Tableau1[[#This Row],[%]]+OFFSET(Tableau1[[#This Row],[Cumulé]],-1,0))</f>
        <v>0.99999999999999689</v>
      </c>
      <c r="K338" s="32">
        <f t="shared" si="5"/>
        <v>2.7777777777777779E-3</v>
      </c>
      <c r="L338" s="32">
        <f ca="1">IF(ROW(Tableau1[[#This Row],[Classement]])-ROW(Tableau1[[#Headers],[Cumulé2]])=1,Tableau1[[#This Row],[Classement]],Tableau1[[#This Row],[Classement]]+OFFSET(Tableau1[[#This Row],[Cumulé2]],-1,0))</f>
        <v>0.92777777777777504</v>
      </c>
      <c r="M338" t="s">
        <v>1731</v>
      </c>
    </row>
    <row r="339" spans="1:13" x14ac:dyDescent="0.25">
      <c r="A339" s="41" t="str">
        <f>INDEX('global P range list'!D:D,MATCH(Tableau1[[#This Row],[Code SAP]],'global P range list'!A:A,0))</f>
        <v>COLLIER</v>
      </c>
      <c r="B339" s="31" t="str">
        <f>INDEX('global P range list'!C:C,MATCH(Tableau1[[#This Row],[Code SAP]],'global P range list'!A:A,0))</f>
        <v>SWARO</v>
      </c>
      <c r="C339" s="38">
        <v>100726288</v>
      </c>
      <c r="D339" s="31" t="s">
        <v>1571</v>
      </c>
      <c r="E339" s="31">
        <f>IFERROR(INDEX(CA!G:G,MATCH(Tableau1[[#This Row],[Code SAP]],CA!C:C,0)),0)</f>
        <v>0</v>
      </c>
      <c r="F339" s="31">
        <f>IFERROR(INDEX(CA!H:H,MATCH(Tableau1[[#This Row],[Code SAP]],CA!C:C,0)),0)</f>
        <v>0</v>
      </c>
      <c r="G339" s="31">
        <f>IFERROR(INDEX(CA!I:I,MATCH(Tableau1[[#This Row],[Code SAP]],CA!C:C,0)),0)</f>
        <v>0</v>
      </c>
      <c r="H339" s="38">
        <f>IFERROR(Tableau1[[#This Row],[Ventes CA ]]*Tableau1[[#This Row],[Ventes PCE]],0)</f>
        <v>0</v>
      </c>
      <c r="I339" s="36">
        <f>Tableau1[[#This Row],[Valeur]]/$I$1</f>
        <v>0</v>
      </c>
      <c r="J339" s="32">
        <f ca="1">IF(ROW(Tableau1[[#This Row],[%]])-ROW(Tableau1[[#Headers],[Cumulé]])=1,Tableau1[[#This Row],[%]],Tableau1[[#This Row],[%]]+OFFSET(Tableau1[[#This Row],[Cumulé]],-1,0))</f>
        <v>0.99999999999999689</v>
      </c>
      <c r="K339" s="32">
        <f t="shared" si="5"/>
        <v>2.7777777777777779E-3</v>
      </c>
      <c r="L339" s="32">
        <f ca="1">IF(ROW(Tableau1[[#This Row],[Classement]])-ROW(Tableau1[[#Headers],[Cumulé2]])=1,Tableau1[[#This Row],[Classement]],Tableau1[[#This Row],[Classement]]+OFFSET(Tableau1[[#This Row],[Cumulé2]],-1,0))</f>
        <v>0.9305555555555528</v>
      </c>
      <c r="M339" t="s">
        <v>1731</v>
      </c>
    </row>
    <row r="340" spans="1:13" x14ac:dyDescent="0.25">
      <c r="A340" s="41" t="str">
        <f>INDEX('global P range list'!D:D,MATCH(Tableau1[[#This Row],[Code SAP]],'global P range list'!A:A,0))</f>
        <v>BRACELET</v>
      </c>
      <c r="B340" s="31" t="str">
        <f>INDEX('global P range list'!C:C,MATCH(Tableau1[[#This Row],[Code SAP]],'global P range list'!A:A,0))</f>
        <v>SWARO</v>
      </c>
      <c r="C340" s="38">
        <v>100779610</v>
      </c>
      <c r="D340" s="31" t="s">
        <v>1552</v>
      </c>
      <c r="E340" s="31">
        <f>IFERROR(INDEX(CA!G:G,MATCH(Tableau1[[#This Row],[Code SAP]],CA!C:C,0)),0)</f>
        <v>0</v>
      </c>
      <c r="F340" s="31">
        <f>IFERROR(INDEX(CA!H:H,MATCH(Tableau1[[#This Row],[Code SAP]],CA!C:C,0)),0)</f>
        <v>0</v>
      </c>
      <c r="G340" s="31">
        <f>IFERROR(INDEX(CA!I:I,MATCH(Tableau1[[#This Row],[Code SAP]],CA!C:C,0)),0)</f>
        <v>0</v>
      </c>
      <c r="H340" s="38">
        <f>IFERROR(Tableau1[[#This Row],[Ventes CA ]]*Tableau1[[#This Row],[Ventes PCE]],0)</f>
        <v>0</v>
      </c>
      <c r="I340" s="36">
        <f>Tableau1[[#This Row],[Valeur]]/$I$1</f>
        <v>0</v>
      </c>
      <c r="J340" s="32">
        <f ca="1">IF(ROW(Tableau1[[#This Row],[%]])-ROW(Tableau1[[#Headers],[Cumulé]])=1,Tableau1[[#This Row],[%]],Tableau1[[#This Row],[%]]+OFFSET(Tableau1[[#This Row],[Cumulé]],-1,0))</f>
        <v>0.99999999999999689</v>
      </c>
      <c r="K340" s="32">
        <f t="shared" si="5"/>
        <v>2.7777777777777779E-3</v>
      </c>
      <c r="L340" s="32">
        <f ca="1">IF(ROW(Tableau1[[#This Row],[Classement]])-ROW(Tableau1[[#Headers],[Cumulé2]])=1,Tableau1[[#This Row],[Classement]],Tableau1[[#This Row],[Classement]]+OFFSET(Tableau1[[#This Row],[Cumulé2]],-1,0))</f>
        <v>0.93333333333333057</v>
      </c>
      <c r="M340" t="s">
        <v>1731</v>
      </c>
    </row>
    <row r="341" spans="1:13" x14ac:dyDescent="0.25">
      <c r="A341" s="41" t="str">
        <f>INDEX('global P range list'!D:D,MATCH(Tableau1[[#This Row],[Code SAP]],'global P range list'!A:A,0))</f>
        <v>BAGUE</v>
      </c>
      <c r="B341" s="31" t="str">
        <f>INDEX('global P range list'!C:C,MATCH(Tableau1[[#This Row],[Code SAP]],'global P range list'!A:A,0))</f>
        <v>SWARO</v>
      </c>
      <c r="C341" s="38">
        <v>100837561</v>
      </c>
      <c r="D341" s="31" t="s">
        <v>1494</v>
      </c>
      <c r="E341" s="31">
        <f>IFERROR(INDEX(CA!G:G,MATCH(Tableau1[[#This Row],[Code SAP]],CA!C:C,0)),0)</f>
        <v>0</v>
      </c>
      <c r="F341" s="31">
        <f>IFERROR(INDEX(CA!H:H,MATCH(Tableau1[[#This Row],[Code SAP]],CA!C:C,0)),0)</f>
        <v>0</v>
      </c>
      <c r="G341" s="31">
        <f>IFERROR(INDEX(CA!I:I,MATCH(Tableau1[[#This Row],[Code SAP]],CA!C:C,0)),0)</f>
        <v>0</v>
      </c>
      <c r="H341" s="38">
        <f>IFERROR(Tableau1[[#This Row],[Ventes CA ]]*Tableau1[[#This Row],[Ventes PCE]],0)</f>
        <v>0</v>
      </c>
      <c r="I341" s="36">
        <f>Tableau1[[#This Row],[Valeur]]/$I$1</f>
        <v>0</v>
      </c>
      <c r="J341" s="32">
        <f ca="1">IF(ROW(Tableau1[[#This Row],[%]])-ROW(Tableau1[[#Headers],[Cumulé]])=1,Tableau1[[#This Row],[%]],Tableau1[[#This Row],[%]]+OFFSET(Tableau1[[#This Row],[Cumulé]],-1,0))</f>
        <v>0.99999999999999689</v>
      </c>
      <c r="K341" s="32">
        <f t="shared" si="5"/>
        <v>2.7777777777777779E-3</v>
      </c>
      <c r="L341" s="32">
        <f ca="1">IF(ROW(Tableau1[[#This Row],[Classement]])-ROW(Tableau1[[#Headers],[Cumulé2]])=1,Tableau1[[#This Row],[Classement]],Tableau1[[#This Row],[Classement]]+OFFSET(Tableau1[[#This Row],[Cumulé2]],-1,0))</f>
        <v>0.93611111111110834</v>
      </c>
      <c r="M341" t="s">
        <v>1731</v>
      </c>
    </row>
    <row r="342" spans="1:13" x14ac:dyDescent="0.25">
      <c r="A342" s="41" t="str">
        <f>INDEX('global P range list'!D:D,MATCH(Tableau1[[#This Row],[Code SAP]],'global P range list'!A:A,0))</f>
        <v>BAGUE</v>
      </c>
      <c r="B342" s="31" t="str">
        <f>INDEX('global P range list'!C:C,MATCH(Tableau1[[#This Row],[Code SAP]],'global P range list'!A:A,0))</f>
        <v>SWARO</v>
      </c>
      <c r="C342" s="38">
        <v>100726115</v>
      </c>
      <c r="D342" s="31" t="s">
        <v>1482</v>
      </c>
      <c r="E342" s="31">
        <f>IFERROR(INDEX(CA!G:G,MATCH(Tableau1[[#This Row],[Code SAP]],CA!C:C,0)),0)</f>
        <v>0</v>
      </c>
      <c r="F342" s="31">
        <f>IFERROR(INDEX(CA!H:H,MATCH(Tableau1[[#This Row],[Code SAP]],CA!C:C,0)),0)</f>
        <v>0</v>
      </c>
      <c r="G342" s="31">
        <f>IFERROR(INDEX(CA!I:I,MATCH(Tableau1[[#This Row],[Code SAP]],CA!C:C,0)),0)</f>
        <v>0</v>
      </c>
      <c r="H342" s="38">
        <f>IFERROR(Tableau1[[#This Row],[Ventes CA ]]*Tableau1[[#This Row],[Ventes PCE]],0)</f>
        <v>0</v>
      </c>
      <c r="I342" s="36">
        <f>Tableau1[[#This Row],[Valeur]]/$I$1</f>
        <v>0</v>
      </c>
      <c r="J342" s="32">
        <f ca="1">IF(ROW(Tableau1[[#This Row],[%]])-ROW(Tableau1[[#Headers],[Cumulé]])=1,Tableau1[[#This Row],[%]],Tableau1[[#This Row],[%]]+OFFSET(Tableau1[[#This Row],[Cumulé]],-1,0))</f>
        <v>0.99999999999999689</v>
      </c>
      <c r="K342" s="32">
        <f t="shared" si="5"/>
        <v>2.7777777777777779E-3</v>
      </c>
      <c r="L342" s="32">
        <f ca="1">IF(ROW(Tableau1[[#This Row],[Classement]])-ROW(Tableau1[[#Headers],[Cumulé2]])=1,Tableau1[[#This Row],[Classement]],Tableau1[[#This Row],[Classement]]+OFFSET(Tableau1[[#This Row],[Cumulé2]],-1,0))</f>
        <v>0.93888888888888611</v>
      </c>
      <c r="M342" t="s">
        <v>1731</v>
      </c>
    </row>
    <row r="343" spans="1:13" x14ac:dyDescent="0.25">
      <c r="A343" s="41" t="str">
        <f>INDEX('global P range list'!D:D,MATCH(Tableau1[[#This Row],[Code SAP]],'global P range list'!A:A,0))</f>
        <v>COLLIER</v>
      </c>
      <c r="B343" s="31" t="str">
        <f>INDEX('global P range list'!C:C,MATCH(Tableau1[[#This Row],[Code SAP]],'global P range list'!A:A,0))</f>
        <v>SWARO</v>
      </c>
      <c r="C343" s="38">
        <v>100726283</v>
      </c>
      <c r="D343" s="31" t="s">
        <v>1570</v>
      </c>
      <c r="E343" s="31">
        <f>IFERROR(INDEX(CA!G:G,MATCH(Tableau1[[#This Row],[Code SAP]],CA!C:C,0)),0)</f>
        <v>0</v>
      </c>
      <c r="F343" s="31">
        <f>IFERROR(INDEX(CA!H:H,MATCH(Tableau1[[#This Row],[Code SAP]],CA!C:C,0)),0)</f>
        <v>0</v>
      </c>
      <c r="G343" s="31">
        <f>IFERROR(INDEX(CA!I:I,MATCH(Tableau1[[#This Row],[Code SAP]],CA!C:C,0)),0)</f>
        <v>0</v>
      </c>
      <c r="H343" s="38">
        <f>IFERROR(Tableau1[[#This Row],[Ventes CA ]]*Tableau1[[#This Row],[Ventes PCE]],0)</f>
        <v>0</v>
      </c>
      <c r="I343" s="36">
        <f>Tableau1[[#This Row],[Valeur]]/$I$1</f>
        <v>0</v>
      </c>
      <c r="J343" s="32">
        <f ca="1">IF(ROW(Tableau1[[#This Row],[%]])-ROW(Tableau1[[#Headers],[Cumulé]])=1,Tableau1[[#This Row],[%]],Tableau1[[#This Row],[%]]+OFFSET(Tableau1[[#This Row],[Cumulé]],-1,0))</f>
        <v>0.99999999999999689</v>
      </c>
      <c r="K343" s="32">
        <f t="shared" si="5"/>
        <v>2.7777777777777779E-3</v>
      </c>
      <c r="L343" s="32">
        <f ca="1">IF(ROW(Tableau1[[#This Row],[Classement]])-ROW(Tableau1[[#Headers],[Cumulé2]])=1,Tableau1[[#This Row],[Classement]],Tableau1[[#This Row],[Classement]]+OFFSET(Tableau1[[#This Row],[Cumulé2]],-1,0))</f>
        <v>0.94166666666666388</v>
      </c>
      <c r="M343" t="s">
        <v>1731</v>
      </c>
    </row>
    <row r="344" spans="1:13" x14ac:dyDescent="0.25">
      <c r="A344" s="41" t="str">
        <f>INDEX('global P range list'!D:D,MATCH(Tableau1[[#This Row],[Code SAP]],'global P range list'!A:A,0))</f>
        <v>BAGUE</v>
      </c>
      <c r="B344" s="31" t="str">
        <f>INDEX('global P range list'!C:C,MATCH(Tableau1[[#This Row],[Code SAP]],'global P range list'!A:A,0))</f>
        <v>SWARO</v>
      </c>
      <c r="C344" s="38">
        <v>100837389</v>
      </c>
      <c r="D344" s="31" t="s">
        <v>1489</v>
      </c>
      <c r="E344" s="31">
        <f>IFERROR(INDEX(CA!G:G,MATCH(Tableau1[[#This Row],[Code SAP]],CA!C:C,0)),0)</f>
        <v>0</v>
      </c>
      <c r="F344" s="31">
        <f>IFERROR(INDEX(CA!H:H,MATCH(Tableau1[[#This Row],[Code SAP]],CA!C:C,0)),0)</f>
        <v>0</v>
      </c>
      <c r="G344" s="31">
        <f>IFERROR(INDEX(CA!I:I,MATCH(Tableau1[[#This Row],[Code SAP]],CA!C:C,0)),0)</f>
        <v>0</v>
      </c>
      <c r="H344" s="38">
        <f>IFERROR(Tableau1[[#This Row],[Ventes CA ]]*Tableau1[[#This Row],[Ventes PCE]],0)</f>
        <v>0</v>
      </c>
      <c r="I344" s="36">
        <f>Tableau1[[#This Row],[Valeur]]/$I$1</f>
        <v>0</v>
      </c>
      <c r="J344" s="32">
        <f ca="1">IF(ROW(Tableau1[[#This Row],[%]])-ROW(Tableau1[[#Headers],[Cumulé]])=1,Tableau1[[#This Row],[%]],Tableau1[[#This Row],[%]]+OFFSET(Tableau1[[#This Row],[Cumulé]],-1,0))</f>
        <v>0.99999999999999689</v>
      </c>
      <c r="K344" s="32">
        <f t="shared" si="5"/>
        <v>2.7777777777777779E-3</v>
      </c>
      <c r="L344" s="32">
        <f ca="1">IF(ROW(Tableau1[[#This Row],[Classement]])-ROW(Tableau1[[#Headers],[Cumulé2]])=1,Tableau1[[#This Row],[Classement]],Tableau1[[#This Row],[Classement]]+OFFSET(Tableau1[[#This Row],[Cumulé2]],-1,0))</f>
        <v>0.94444444444444164</v>
      </c>
      <c r="M344" t="s">
        <v>1731</v>
      </c>
    </row>
    <row r="345" spans="1:13" x14ac:dyDescent="0.25">
      <c r="A345" s="41" t="str">
        <f>INDEX('global P range list'!D:D,MATCH(Tableau1[[#This Row],[Code SAP]],'global P range list'!A:A,0))</f>
        <v>COLLIER</v>
      </c>
      <c r="B345" s="31" t="str">
        <f>INDEX('global P range list'!C:C,MATCH(Tableau1[[#This Row],[Code SAP]],'global P range list'!A:A,0))</f>
        <v>SWARO</v>
      </c>
      <c r="C345" s="38">
        <v>100726303</v>
      </c>
      <c r="D345" s="31" t="s">
        <v>1575</v>
      </c>
      <c r="E345" s="31">
        <f>IFERROR(INDEX(CA!G:G,MATCH(Tableau1[[#This Row],[Code SAP]],CA!C:C,0)),0)</f>
        <v>0</v>
      </c>
      <c r="F345" s="31">
        <f>IFERROR(INDEX(CA!H:H,MATCH(Tableau1[[#This Row],[Code SAP]],CA!C:C,0)),0)</f>
        <v>0</v>
      </c>
      <c r="G345" s="31">
        <f>IFERROR(INDEX(CA!I:I,MATCH(Tableau1[[#This Row],[Code SAP]],CA!C:C,0)),0)</f>
        <v>0</v>
      </c>
      <c r="H345" s="38">
        <f>IFERROR(Tableau1[[#This Row],[Ventes CA ]]*Tableau1[[#This Row],[Ventes PCE]],0)</f>
        <v>0</v>
      </c>
      <c r="I345" s="36">
        <f>Tableau1[[#This Row],[Valeur]]/$I$1</f>
        <v>0</v>
      </c>
      <c r="J345" s="32">
        <f ca="1">IF(ROW(Tableau1[[#This Row],[%]])-ROW(Tableau1[[#Headers],[Cumulé]])=1,Tableau1[[#This Row],[%]],Tableau1[[#This Row],[%]]+OFFSET(Tableau1[[#This Row],[Cumulé]],-1,0))</f>
        <v>0.99999999999999689</v>
      </c>
      <c r="K345" s="32">
        <f t="shared" si="5"/>
        <v>2.7777777777777779E-3</v>
      </c>
      <c r="L345" s="32">
        <f ca="1">IF(ROW(Tableau1[[#This Row],[Classement]])-ROW(Tableau1[[#Headers],[Cumulé2]])=1,Tableau1[[#This Row],[Classement]],Tableau1[[#This Row],[Classement]]+OFFSET(Tableau1[[#This Row],[Cumulé2]],-1,0))</f>
        <v>0.94722222222221941</v>
      </c>
      <c r="M345" t="s">
        <v>1731</v>
      </c>
    </row>
    <row r="346" spans="1:13" x14ac:dyDescent="0.25">
      <c r="A346" s="41" t="str">
        <f>INDEX('global P range list'!D:D,MATCH(Tableau1[[#This Row],[Code SAP]],'global P range list'!A:A,0))</f>
        <v>BAGUE</v>
      </c>
      <c r="B346" s="31" t="str">
        <f>INDEX('global P range list'!C:C,MATCH(Tableau1[[#This Row],[Code SAP]],'global P range list'!A:A,0))</f>
        <v>SWARO</v>
      </c>
      <c r="C346" s="38">
        <v>100349773</v>
      </c>
      <c r="D346" s="31" t="s">
        <v>1481</v>
      </c>
      <c r="E346" s="31">
        <f>IFERROR(INDEX(CA!G:G,MATCH(Tableau1[[#This Row],[Code SAP]],CA!C:C,0)),0)</f>
        <v>0</v>
      </c>
      <c r="F346" s="31">
        <f>IFERROR(INDEX(CA!H:H,MATCH(Tableau1[[#This Row],[Code SAP]],CA!C:C,0)),0)</f>
        <v>0</v>
      </c>
      <c r="G346" s="31">
        <f>IFERROR(INDEX(CA!I:I,MATCH(Tableau1[[#This Row],[Code SAP]],CA!C:C,0)),0)</f>
        <v>0</v>
      </c>
      <c r="H346" s="38">
        <f>IFERROR(Tableau1[[#This Row],[Ventes CA ]]*Tableau1[[#This Row],[Ventes PCE]],0)</f>
        <v>0</v>
      </c>
      <c r="I346" s="36">
        <f>Tableau1[[#This Row],[Valeur]]/$I$1</f>
        <v>0</v>
      </c>
      <c r="J346" s="32">
        <f ca="1">IF(ROW(Tableau1[[#This Row],[%]])-ROW(Tableau1[[#Headers],[Cumulé]])=1,Tableau1[[#This Row],[%]],Tableau1[[#This Row],[%]]+OFFSET(Tableau1[[#This Row],[Cumulé]],-1,0))</f>
        <v>0.99999999999999689</v>
      </c>
      <c r="K346" s="32">
        <f t="shared" si="5"/>
        <v>2.7777777777777779E-3</v>
      </c>
      <c r="L346" s="32">
        <f ca="1">IF(ROW(Tableau1[[#This Row],[Classement]])-ROW(Tableau1[[#Headers],[Cumulé2]])=1,Tableau1[[#This Row],[Classement]],Tableau1[[#This Row],[Classement]]+OFFSET(Tableau1[[#This Row],[Cumulé2]],-1,0))</f>
        <v>0.94999999999999718</v>
      </c>
      <c r="M346" t="s">
        <v>1731</v>
      </c>
    </row>
    <row r="347" spans="1:13" x14ac:dyDescent="0.25">
      <c r="A347" s="41" t="str">
        <f>INDEX('global P range list'!D:D,MATCH(Tableau1[[#This Row],[Code SAP]],'global P range list'!A:A,0))</f>
        <v>PARURE</v>
      </c>
      <c r="B347" s="31" t="str">
        <f>INDEX('global P range list'!C:C,MATCH(Tableau1[[#This Row],[Code SAP]],'global P range list'!A:A,0))</f>
        <v>SWARO</v>
      </c>
      <c r="C347" s="38">
        <v>100726312</v>
      </c>
      <c r="D347" s="31" t="s">
        <v>1577</v>
      </c>
      <c r="E347" s="31">
        <f>IFERROR(INDEX(CA!G:G,MATCH(Tableau1[[#This Row],[Code SAP]],CA!C:C,0)),0)</f>
        <v>0</v>
      </c>
      <c r="F347" s="31">
        <f>IFERROR(INDEX(CA!H:H,MATCH(Tableau1[[#This Row],[Code SAP]],CA!C:C,0)),0)</f>
        <v>0</v>
      </c>
      <c r="G347" s="31">
        <f>IFERROR(INDEX(CA!I:I,MATCH(Tableau1[[#This Row],[Code SAP]],CA!C:C,0)),0)</f>
        <v>0</v>
      </c>
      <c r="H347" s="38">
        <f>IFERROR(Tableau1[[#This Row],[Ventes CA ]]*Tableau1[[#This Row],[Ventes PCE]],0)</f>
        <v>0</v>
      </c>
      <c r="I347" s="36">
        <f>Tableau1[[#This Row],[Valeur]]/$I$1</f>
        <v>0</v>
      </c>
      <c r="J347" s="32">
        <f ca="1">IF(ROW(Tableau1[[#This Row],[%]])-ROW(Tableau1[[#Headers],[Cumulé]])=1,Tableau1[[#This Row],[%]],Tableau1[[#This Row],[%]]+OFFSET(Tableau1[[#This Row],[Cumulé]],-1,0))</f>
        <v>0.99999999999999689</v>
      </c>
      <c r="K347" s="32">
        <f t="shared" si="5"/>
        <v>2.7777777777777779E-3</v>
      </c>
      <c r="L347" s="32">
        <f ca="1">IF(ROW(Tableau1[[#This Row],[Classement]])-ROW(Tableau1[[#Headers],[Cumulé2]])=1,Tableau1[[#This Row],[Classement]],Tableau1[[#This Row],[Classement]]+OFFSET(Tableau1[[#This Row],[Cumulé2]],-1,0))</f>
        <v>0.95277777777777495</v>
      </c>
      <c r="M347" t="s">
        <v>1731</v>
      </c>
    </row>
    <row r="348" spans="1:13" x14ac:dyDescent="0.25">
      <c r="A348" s="41" t="str">
        <f>INDEX('global P range list'!D:D,MATCH(Tableau1[[#This Row],[Code SAP]],'global P range list'!A:A,0))</f>
        <v>BOUCLE OREILLE</v>
      </c>
      <c r="B348" s="31" t="str">
        <f>INDEX('global P range list'!C:C,MATCH(Tableau1[[#This Row],[Code SAP]],'global P range list'!A:A,0))</f>
        <v>SWARO</v>
      </c>
      <c r="C348" s="38">
        <v>100421171</v>
      </c>
      <c r="D348" s="31" t="s">
        <v>1509</v>
      </c>
      <c r="E348" s="31">
        <f>IFERROR(INDEX(CA!G:G,MATCH(Tableau1[[#This Row],[Code SAP]],CA!C:C,0)),0)</f>
        <v>0</v>
      </c>
      <c r="F348" s="31">
        <f>IFERROR(INDEX(CA!H:H,MATCH(Tableau1[[#This Row],[Code SAP]],CA!C:C,0)),0)</f>
        <v>0</v>
      </c>
      <c r="G348" s="31">
        <f>IFERROR(INDEX(CA!I:I,MATCH(Tableau1[[#This Row],[Code SAP]],CA!C:C,0)),0)</f>
        <v>0</v>
      </c>
      <c r="H348" s="38">
        <f>IFERROR(Tableau1[[#This Row],[Ventes CA ]]*Tableau1[[#This Row],[Ventes PCE]],0)</f>
        <v>0</v>
      </c>
      <c r="I348" s="36">
        <f>Tableau1[[#This Row],[Valeur]]/$I$1</f>
        <v>0</v>
      </c>
      <c r="J348" s="32">
        <f ca="1">IF(ROW(Tableau1[[#This Row],[%]])-ROW(Tableau1[[#Headers],[Cumulé]])=1,Tableau1[[#This Row],[%]],Tableau1[[#This Row],[%]]+OFFSET(Tableau1[[#This Row],[Cumulé]],-1,0))</f>
        <v>0.99999999999999689</v>
      </c>
      <c r="K348" s="32">
        <f t="shared" si="5"/>
        <v>2.7777777777777779E-3</v>
      </c>
      <c r="L348" s="32">
        <f ca="1">IF(ROW(Tableau1[[#This Row],[Classement]])-ROW(Tableau1[[#Headers],[Cumulé2]])=1,Tableau1[[#This Row],[Classement]],Tableau1[[#This Row],[Classement]]+OFFSET(Tableau1[[#This Row],[Cumulé2]],-1,0))</f>
        <v>0.95555555555555272</v>
      </c>
      <c r="M348" t="s">
        <v>1731</v>
      </c>
    </row>
    <row r="349" spans="1:13" x14ac:dyDescent="0.25">
      <c r="A349" s="41" t="str">
        <f>INDEX('global P range list'!D:D,MATCH(Tableau1[[#This Row],[Code SAP]],'global P range list'!A:A,0))</f>
        <v>BAGUE</v>
      </c>
      <c r="B349" s="31" t="str">
        <f>INDEX('global P range list'!C:C,MATCH(Tableau1[[#This Row],[Code SAP]],'global P range list'!A:A,0))</f>
        <v>SWARO</v>
      </c>
      <c r="C349" s="38">
        <v>100837386</v>
      </c>
      <c r="D349" s="31" t="s">
        <v>1486</v>
      </c>
      <c r="E349" s="31">
        <f>IFERROR(INDEX(CA!G:G,MATCH(Tableau1[[#This Row],[Code SAP]],CA!C:C,0)),0)</f>
        <v>0</v>
      </c>
      <c r="F349" s="31">
        <f>IFERROR(INDEX(CA!H:H,MATCH(Tableau1[[#This Row],[Code SAP]],CA!C:C,0)),0)</f>
        <v>0</v>
      </c>
      <c r="G349" s="31">
        <f>IFERROR(INDEX(CA!I:I,MATCH(Tableau1[[#This Row],[Code SAP]],CA!C:C,0)),0)</f>
        <v>0</v>
      </c>
      <c r="H349" s="38">
        <f>IFERROR(Tableau1[[#This Row],[Ventes CA ]]*Tableau1[[#This Row],[Ventes PCE]],0)</f>
        <v>0</v>
      </c>
      <c r="I349" s="36">
        <f>Tableau1[[#This Row],[Valeur]]/$I$1</f>
        <v>0</v>
      </c>
      <c r="J349" s="32">
        <f ca="1">IF(ROW(Tableau1[[#This Row],[%]])-ROW(Tableau1[[#Headers],[Cumulé]])=1,Tableau1[[#This Row],[%]],Tableau1[[#This Row],[%]]+OFFSET(Tableau1[[#This Row],[Cumulé]],-1,0))</f>
        <v>0.99999999999999689</v>
      </c>
      <c r="K349" s="32">
        <f t="shared" si="5"/>
        <v>2.7777777777777779E-3</v>
      </c>
      <c r="L349" s="32">
        <f ca="1">IF(ROW(Tableau1[[#This Row],[Classement]])-ROW(Tableau1[[#Headers],[Cumulé2]])=1,Tableau1[[#This Row],[Classement]],Tableau1[[#This Row],[Classement]]+OFFSET(Tableau1[[#This Row],[Cumulé2]],-1,0))</f>
        <v>0.95833333333333048</v>
      </c>
      <c r="M349" t="s">
        <v>1731</v>
      </c>
    </row>
    <row r="350" spans="1:13" x14ac:dyDescent="0.25">
      <c r="A350" s="41" t="str">
        <f>INDEX('global P range list'!D:D,MATCH(Tableau1[[#This Row],[Code SAP]],'global P range list'!A:A,0))</f>
        <v>BAGUE</v>
      </c>
      <c r="B350" s="31" t="str">
        <f>INDEX('global P range list'!C:C,MATCH(Tableau1[[#This Row],[Code SAP]],'global P range list'!A:A,0))</f>
        <v>SWARO</v>
      </c>
      <c r="C350" s="38">
        <v>100837387</v>
      </c>
      <c r="D350" s="31" t="s">
        <v>1487</v>
      </c>
      <c r="E350" s="31">
        <f>IFERROR(INDEX(CA!G:G,MATCH(Tableau1[[#This Row],[Code SAP]],CA!C:C,0)),0)</f>
        <v>0</v>
      </c>
      <c r="F350" s="31">
        <f>IFERROR(INDEX(CA!H:H,MATCH(Tableau1[[#This Row],[Code SAP]],CA!C:C,0)),0)</f>
        <v>0</v>
      </c>
      <c r="G350" s="31">
        <f>IFERROR(INDEX(CA!I:I,MATCH(Tableau1[[#This Row],[Code SAP]],CA!C:C,0)),0)</f>
        <v>0</v>
      </c>
      <c r="H350" s="38">
        <f>IFERROR(Tableau1[[#This Row],[Ventes CA ]]*Tableau1[[#This Row],[Ventes PCE]],0)</f>
        <v>0</v>
      </c>
      <c r="I350" s="36">
        <f>Tableau1[[#This Row],[Valeur]]/$I$1</f>
        <v>0</v>
      </c>
      <c r="J350" s="32">
        <f ca="1">IF(ROW(Tableau1[[#This Row],[%]])-ROW(Tableau1[[#Headers],[Cumulé]])=1,Tableau1[[#This Row],[%]],Tableau1[[#This Row],[%]]+OFFSET(Tableau1[[#This Row],[Cumulé]],-1,0))</f>
        <v>0.99999999999999689</v>
      </c>
      <c r="K350" s="32">
        <f t="shared" si="5"/>
        <v>2.7777777777777779E-3</v>
      </c>
      <c r="L350" s="32">
        <f ca="1">IF(ROW(Tableau1[[#This Row],[Classement]])-ROW(Tableau1[[#Headers],[Cumulé2]])=1,Tableau1[[#This Row],[Classement]],Tableau1[[#This Row],[Classement]]+OFFSET(Tableau1[[#This Row],[Cumulé2]],-1,0))</f>
        <v>0.96111111111110825</v>
      </c>
      <c r="M350" t="s">
        <v>1731</v>
      </c>
    </row>
    <row r="351" spans="1:13" x14ac:dyDescent="0.25">
      <c r="A351" s="41" t="str">
        <f>INDEX('global P range list'!D:D,MATCH(Tableau1[[#This Row],[Code SAP]],'global P range list'!A:A,0))</f>
        <v>BAGUE</v>
      </c>
      <c r="B351" s="31" t="str">
        <f>INDEX('global P range list'!C:C,MATCH(Tableau1[[#This Row],[Code SAP]],'global P range list'!A:A,0))</f>
        <v>SWARO</v>
      </c>
      <c r="C351" s="38">
        <v>100837567</v>
      </c>
      <c r="D351" s="31" t="s">
        <v>1500</v>
      </c>
      <c r="E351" s="31">
        <f>IFERROR(INDEX(CA!G:G,MATCH(Tableau1[[#This Row],[Code SAP]],CA!C:C,0)),0)</f>
        <v>0</v>
      </c>
      <c r="F351" s="31">
        <f>IFERROR(INDEX(CA!H:H,MATCH(Tableau1[[#This Row],[Code SAP]],CA!C:C,0)),0)</f>
        <v>0</v>
      </c>
      <c r="G351" s="31">
        <f>IFERROR(INDEX(CA!I:I,MATCH(Tableau1[[#This Row],[Code SAP]],CA!C:C,0)),0)</f>
        <v>0</v>
      </c>
      <c r="H351" s="38">
        <f>IFERROR(Tableau1[[#This Row],[Ventes CA ]]*Tableau1[[#This Row],[Ventes PCE]],0)</f>
        <v>0</v>
      </c>
      <c r="I351" s="36">
        <f>Tableau1[[#This Row],[Valeur]]/$I$1</f>
        <v>0</v>
      </c>
      <c r="J351" s="32">
        <f ca="1">IF(ROW(Tableau1[[#This Row],[%]])-ROW(Tableau1[[#Headers],[Cumulé]])=1,Tableau1[[#This Row],[%]],Tableau1[[#This Row],[%]]+OFFSET(Tableau1[[#This Row],[Cumulé]],-1,0))</f>
        <v>0.99999999999999689</v>
      </c>
      <c r="K351" s="32">
        <f t="shared" si="5"/>
        <v>2.7777777777777779E-3</v>
      </c>
      <c r="L351" s="32">
        <f ca="1">IF(ROW(Tableau1[[#This Row],[Classement]])-ROW(Tableau1[[#Headers],[Cumulé2]])=1,Tableau1[[#This Row],[Classement]],Tableau1[[#This Row],[Classement]]+OFFSET(Tableau1[[#This Row],[Cumulé2]],-1,0))</f>
        <v>0.96388888888888602</v>
      </c>
      <c r="M351" t="s">
        <v>1731</v>
      </c>
    </row>
    <row r="352" spans="1:13" x14ac:dyDescent="0.25">
      <c r="A352" s="41" t="str">
        <f>INDEX('global P range list'!D:D,MATCH(Tableau1[[#This Row],[Code SAP]],'global P range list'!A:A,0))</f>
        <v>BOUCLE OREILLE</v>
      </c>
      <c r="B352" s="31" t="str">
        <f>INDEX('global P range list'!C:C,MATCH(Tableau1[[#This Row],[Code SAP]],'global P range list'!A:A,0))</f>
        <v>SWARO</v>
      </c>
      <c r="C352" s="38">
        <v>100524791</v>
      </c>
      <c r="D352" s="31" t="s">
        <v>1510</v>
      </c>
      <c r="E352" s="31">
        <f>IFERROR(INDEX(CA!G:G,MATCH(Tableau1[[#This Row],[Code SAP]],CA!C:C,0)),0)</f>
        <v>0</v>
      </c>
      <c r="F352" s="31">
        <f>IFERROR(INDEX(CA!H:H,MATCH(Tableau1[[#This Row],[Code SAP]],CA!C:C,0)),0)</f>
        <v>0</v>
      </c>
      <c r="G352" s="31">
        <f>IFERROR(INDEX(CA!I:I,MATCH(Tableau1[[#This Row],[Code SAP]],CA!C:C,0)),0)</f>
        <v>0</v>
      </c>
      <c r="H352" s="38">
        <f>IFERROR(Tableau1[[#This Row],[Ventes CA ]]*Tableau1[[#This Row],[Ventes PCE]],0)</f>
        <v>0</v>
      </c>
      <c r="I352" s="36">
        <f>Tableau1[[#This Row],[Valeur]]/$I$1</f>
        <v>0</v>
      </c>
      <c r="J352" s="32">
        <f ca="1">IF(ROW(Tableau1[[#This Row],[%]])-ROW(Tableau1[[#Headers],[Cumulé]])=1,Tableau1[[#This Row],[%]],Tableau1[[#This Row],[%]]+OFFSET(Tableau1[[#This Row],[Cumulé]],-1,0))</f>
        <v>0.99999999999999689</v>
      </c>
      <c r="K352" s="32">
        <f t="shared" si="5"/>
        <v>2.7777777777777779E-3</v>
      </c>
      <c r="L352" s="32">
        <f ca="1">IF(ROW(Tableau1[[#This Row],[Classement]])-ROW(Tableau1[[#Headers],[Cumulé2]])=1,Tableau1[[#This Row],[Classement]],Tableau1[[#This Row],[Classement]]+OFFSET(Tableau1[[#This Row],[Cumulé2]],-1,0))</f>
        <v>0.96666666666666379</v>
      </c>
      <c r="M352" t="s">
        <v>1731</v>
      </c>
    </row>
    <row r="353" spans="1:13" x14ac:dyDescent="0.25">
      <c r="A353" s="41" t="str">
        <f>INDEX('global P range list'!D:D,MATCH(Tableau1[[#This Row],[Code SAP]],'global P range list'!A:A,0))</f>
        <v>BRACELET</v>
      </c>
      <c r="B353" s="31" t="str">
        <f>INDEX('global P range list'!C:C,MATCH(Tableau1[[#This Row],[Code SAP]],'global P range list'!A:A,0))</f>
        <v>SWARO</v>
      </c>
      <c r="C353" s="38">
        <v>100524654</v>
      </c>
      <c r="D353" s="31" t="s">
        <v>1524</v>
      </c>
      <c r="E353" s="31">
        <f>IFERROR(INDEX(CA!G:G,MATCH(Tableau1[[#This Row],[Code SAP]],CA!C:C,0)),0)</f>
        <v>0</v>
      </c>
      <c r="F353" s="31">
        <f>IFERROR(INDEX(CA!H:H,MATCH(Tableau1[[#This Row],[Code SAP]],CA!C:C,0)),0)</f>
        <v>0</v>
      </c>
      <c r="G353" s="31">
        <f>IFERROR(INDEX(CA!I:I,MATCH(Tableau1[[#This Row],[Code SAP]],CA!C:C,0)),0)</f>
        <v>0</v>
      </c>
      <c r="H353" s="38">
        <f>IFERROR(Tableau1[[#This Row],[Ventes CA ]]*Tableau1[[#This Row],[Ventes PCE]],0)</f>
        <v>0</v>
      </c>
      <c r="I353" s="36">
        <f>Tableau1[[#This Row],[Valeur]]/$I$1</f>
        <v>0</v>
      </c>
      <c r="J353" s="32">
        <f ca="1">IF(ROW(Tableau1[[#This Row],[%]])-ROW(Tableau1[[#Headers],[Cumulé]])=1,Tableau1[[#This Row],[%]],Tableau1[[#This Row],[%]]+OFFSET(Tableau1[[#This Row],[Cumulé]],-1,0))</f>
        <v>0.99999999999999689</v>
      </c>
      <c r="K353" s="32">
        <f t="shared" si="5"/>
        <v>2.7777777777777779E-3</v>
      </c>
      <c r="L353" s="32">
        <f ca="1">IF(ROW(Tableau1[[#This Row],[Classement]])-ROW(Tableau1[[#Headers],[Cumulé2]])=1,Tableau1[[#This Row],[Classement]],Tableau1[[#This Row],[Classement]]+OFFSET(Tableau1[[#This Row],[Cumulé2]],-1,0))</f>
        <v>0.96944444444444156</v>
      </c>
      <c r="M353" t="s">
        <v>1731</v>
      </c>
    </row>
    <row r="354" spans="1:13" x14ac:dyDescent="0.25">
      <c r="A354" s="41" t="str">
        <f>INDEX('global P range list'!D:D,MATCH(Tableau1[[#This Row],[Code SAP]],'global P range list'!A:A,0))</f>
        <v>COLLIER</v>
      </c>
      <c r="B354" s="31" t="str">
        <f>INDEX('global P range list'!C:C,MATCH(Tableau1[[#This Row],[Code SAP]],'global P range list'!A:A,0))</f>
        <v>SWARO</v>
      </c>
      <c r="C354" s="38">
        <v>100482184</v>
      </c>
      <c r="D354" s="31" t="s">
        <v>1554</v>
      </c>
      <c r="E354" s="31">
        <f>IFERROR(INDEX(CA!G:G,MATCH(Tableau1[[#This Row],[Code SAP]],CA!C:C,0)),0)</f>
        <v>0</v>
      </c>
      <c r="F354" s="31">
        <f>IFERROR(INDEX(CA!H:H,MATCH(Tableau1[[#This Row],[Code SAP]],CA!C:C,0)),0)</f>
        <v>0</v>
      </c>
      <c r="G354" s="31">
        <f>IFERROR(INDEX(CA!I:I,MATCH(Tableau1[[#This Row],[Code SAP]],CA!C:C,0)),0)</f>
        <v>0</v>
      </c>
      <c r="H354" s="38">
        <f>IFERROR(Tableau1[[#This Row],[Ventes CA ]]*Tableau1[[#This Row],[Ventes PCE]],0)</f>
        <v>0</v>
      </c>
      <c r="I354" s="36">
        <f>Tableau1[[#This Row],[Valeur]]/$I$1</f>
        <v>0</v>
      </c>
      <c r="J354" s="32">
        <f ca="1">IF(ROW(Tableau1[[#This Row],[%]])-ROW(Tableau1[[#Headers],[Cumulé]])=1,Tableau1[[#This Row],[%]],Tableau1[[#This Row],[%]]+OFFSET(Tableau1[[#This Row],[Cumulé]],-1,0))</f>
        <v>0.99999999999999689</v>
      </c>
      <c r="K354" s="32">
        <f t="shared" si="5"/>
        <v>2.7777777777777779E-3</v>
      </c>
      <c r="L354" s="32">
        <f ca="1">IF(ROW(Tableau1[[#This Row],[Classement]])-ROW(Tableau1[[#Headers],[Cumulé2]])=1,Tableau1[[#This Row],[Classement]],Tableau1[[#This Row],[Classement]]+OFFSET(Tableau1[[#This Row],[Cumulé2]],-1,0))</f>
        <v>0.97222222222221932</v>
      </c>
      <c r="M354" t="s">
        <v>1731</v>
      </c>
    </row>
    <row r="355" spans="1:13" x14ac:dyDescent="0.25">
      <c r="A355" s="41" t="str">
        <f>INDEX('global P range list'!D:D,MATCH(Tableau1[[#This Row],[Code SAP]],'global P range list'!A:A,0))</f>
        <v>BOUCLE OREILLE</v>
      </c>
      <c r="B355" s="31" t="str">
        <f>INDEX('global P range list'!C:C,MATCH(Tableau1[[#This Row],[Code SAP]],'global P range list'!A:A,0))</f>
        <v>SWARO</v>
      </c>
      <c r="C355" s="38">
        <v>100040915</v>
      </c>
      <c r="D355" s="31" t="s">
        <v>1505</v>
      </c>
      <c r="E355" s="31">
        <f>IFERROR(INDEX(CA!G:G,MATCH(Tableau1[[#This Row],[Code SAP]],CA!C:C,0)),0)</f>
        <v>0</v>
      </c>
      <c r="F355" s="31">
        <f>IFERROR(INDEX(CA!H:H,MATCH(Tableau1[[#This Row],[Code SAP]],CA!C:C,0)),0)</f>
        <v>0</v>
      </c>
      <c r="G355" s="31">
        <f>IFERROR(INDEX(CA!I:I,MATCH(Tableau1[[#This Row],[Code SAP]],CA!C:C,0)),0)</f>
        <v>0</v>
      </c>
      <c r="H355" s="38">
        <f>IFERROR(Tableau1[[#This Row],[Ventes CA ]]*Tableau1[[#This Row],[Ventes PCE]],0)</f>
        <v>0</v>
      </c>
      <c r="I355" s="36">
        <f>Tableau1[[#This Row],[Valeur]]/$I$1</f>
        <v>0</v>
      </c>
      <c r="J355" s="32">
        <f ca="1">IF(ROW(Tableau1[[#This Row],[%]])-ROW(Tableau1[[#Headers],[Cumulé]])=1,Tableau1[[#This Row],[%]],Tableau1[[#This Row],[%]]+OFFSET(Tableau1[[#This Row],[Cumulé]],-1,0))</f>
        <v>0.99999999999999689</v>
      </c>
      <c r="K355" s="32">
        <f t="shared" si="5"/>
        <v>2.7777777777777779E-3</v>
      </c>
      <c r="L355" s="32">
        <f ca="1">IF(ROW(Tableau1[[#This Row],[Classement]])-ROW(Tableau1[[#Headers],[Cumulé2]])=1,Tableau1[[#This Row],[Classement]],Tableau1[[#This Row],[Classement]]+OFFSET(Tableau1[[#This Row],[Cumulé2]],-1,0))</f>
        <v>0.97499999999999709</v>
      </c>
      <c r="M355" t="s">
        <v>1731</v>
      </c>
    </row>
    <row r="356" spans="1:13" x14ac:dyDescent="0.25">
      <c r="A356" s="41" t="str">
        <f>INDEX('global P range list'!D:D,MATCH(Tableau1[[#This Row],[Code SAP]],'global P range list'!A:A,0))</f>
        <v>COLLIER</v>
      </c>
      <c r="B356" s="31" t="str">
        <f>INDEX('global P range list'!C:C,MATCH(Tableau1[[#This Row],[Code SAP]],'global P range list'!A:A,0))</f>
        <v>SWARO</v>
      </c>
      <c r="C356" s="38">
        <v>100799433</v>
      </c>
      <c r="D356" s="31" t="s">
        <v>1586</v>
      </c>
      <c r="E356" s="31">
        <f>IFERROR(INDEX(CA!G:G,MATCH(Tableau1[[#This Row],[Code SAP]],CA!C:C,0)),0)</f>
        <v>0</v>
      </c>
      <c r="F356" s="31">
        <f>IFERROR(INDEX(CA!H:H,MATCH(Tableau1[[#This Row],[Code SAP]],CA!C:C,0)),0)</f>
        <v>0</v>
      </c>
      <c r="G356" s="31">
        <f>IFERROR(INDEX(CA!I:I,MATCH(Tableau1[[#This Row],[Code SAP]],CA!C:C,0)),0)</f>
        <v>0</v>
      </c>
      <c r="H356" s="38">
        <f>IFERROR(Tableau1[[#This Row],[Ventes CA ]]*Tableau1[[#This Row],[Ventes PCE]],0)</f>
        <v>0</v>
      </c>
      <c r="I356" s="36">
        <f>Tableau1[[#This Row],[Valeur]]/$I$1</f>
        <v>0</v>
      </c>
      <c r="J356" s="32">
        <f ca="1">IF(ROW(Tableau1[[#This Row],[%]])-ROW(Tableau1[[#Headers],[Cumulé]])=1,Tableau1[[#This Row],[%]],Tableau1[[#This Row],[%]]+OFFSET(Tableau1[[#This Row],[Cumulé]],-1,0))</f>
        <v>0.99999999999999689</v>
      </c>
      <c r="K356" s="32">
        <f t="shared" si="5"/>
        <v>2.7777777777777779E-3</v>
      </c>
      <c r="L356" s="32">
        <f ca="1">IF(ROW(Tableau1[[#This Row],[Classement]])-ROW(Tableau1[[#Headers],[Cumulé2]])=1,Tableau1[[#This Row],[Classement]],Tableau1[[#This Row],[Classement]]+OFFSET(Tableau1[[#This Row],[Cumulé2]],-1,0))</f>
        <v>0.97777777777777486</v>
      </c>
      <c r="M356" t="s">
        <v>1731</v>
      </c>
    </row>
    <row r="357" spans="1:13" x14ac:dyDescent="0.25">
      <c r="A357" s="41" t="str">
        <f>INDEX('global P range list'!D:D,MATCH(Tableau1[[#This Row],[Code SAP]],'global P range list'!A:A,0))</f>
        <v>BRACELET</v>
      </c>
      <c r="B357" s="31" t="str">
        <f>INDEX('global P range list'!C:C,MATCH(Tableau1[[#This Row],[Code SAP]],'global P range list'!A:A,0))</f>
        <v>SWARO</v>
      </c>
      <c r="C357" s="38">
        <v>100674188</v>
      </c>
      <c r="D357" s="31" t="s">
        <v>1529</v>
      </c>
      <c r="E357" s="31">
        <f>IFERROR(INDEX(CA!G:G,MATCH(Tableau1[[#This Row],[Code SAP]],CA!C:C,0)),0)</f>
        <v>0</v>
      </c>
      <c r="F357" s="31">
        <f>IFERROR(INDEX(CA!H:H,MATCH(Tableau1[[#This Row],[Code SAP]],CA!C:C,0)),0)</f>
        <v>0</v>
      </c>
      <c r="G357" s="31">
        <f>IFERROR(INDEX(CA!I:I,MATCH(Tableau1[[#This Row],[Code SAP]],CA!C:C,0)),0)</f>
        <v>0</v>
      </c>
      <c r="H357" s="38">
        <f>IFERROR(Tableau1[[#This Row],[Ventes CA ]]*Tableau1[[#This Row],[Ventes PCE]],0)</f>
        <v>0</v>
      </c>
      <c r="I357" s="36">
        <f>Tableau1[[#This Row],[Valeur]]/$I$1</f>
        <v>0</v>
      </c>
      <c r="J357" s="32">
        <f ca="1">IF(ROW(Tableau1[[#This Row],[%]])-ROW(Tableau1[[#Headers],[Cumulé]])=1,Tableau1[[#This Row],[%]],Tableau1[[#This Row],[%]]+OFFSET(Tableau1[[#This Row],[Cumulé]],-1,0))</f>
        <v>0.99999999999999689</v>
      </c>
      <c r="K357" s="32">
        <f t="shared" si="5"/>
        <v>2.7777777777777779E-3</v>
      </c>
      <c r="L357" s="32">
        <f ca="1">IF(ROW(Tableau1[[#This Row],[Classement]])-ROW(Tableau1[[#Headers],[Cumulé2]])=1,Tableau1[[#This Row],[Classement]],Tableau1[[#This Row],[Classement]]+OFFSET(Tableau1[[#This Row],[Cumulé2]],-1,0))</f>
        <v>0.98055555555555263</v>
      </c>
      <c r="M357" t="s">
        <v>1731</v>
      </c>
    </row>
    <row r="358" spans="1:13" x14ac:dyDescent="0.25">
      <c r="A358" s="41" t="str">
        <f>INDEX('global P range list'!D:D,MATCH(Tableau1[[#This Row],[Code SAP]],'global P range list'!A:A,0))</f>
        <v>BRACELET</v>
      </c>
      <c r="B358" s="31" t="str">
        <f>INDEX('global P range list'!C:C,MATCH(Tableau1[[#This Row],[Code SAP]],'global P range list'!A:A,0))</f>
        <v>SWARO</v>
      </c>
      <c r="C358" s="38">
        <v>100837577</v>
      </c>
      <c r="D358" s="31" t="s">
        <v>1538</v>
      </c>
      <c r="E358" s="31">
        <f>IFERROR(INDEX(CA!G:G,MATCH(Tableau1[[#This Row],[Code SAP]],CA!C:C,0)),0)</f>
        <v>0</v>
      </c>
      <c r="F358" s="31">
        <f>IFERROR(INDEX(CA!H:H,MATCH(Tableau1[[#This Row],[Code SAP]],CA!C:C,0)),0)</f>
        <v>0</v>
      </c>
      <c r="G358" s="31">
        <f>IFERROR(INDEX(CA!I:I,MATCH(Tableau1[[#This Row],[Code SAP]],CA!C:C,0)),0)</f>
        <v>0</v>
      </c>
      <c r="H358" s="38">
        <f>IFERROR(Tableau1[[#This Row],[Ventes CA ]]*Tableau1[[#This Row],[Ventes PCE]],0)</f>
        <v>0</v>
      </c>
      <c r="I358" s="36">
        <f>Tableau1[[#This Row],[Valeur]]/$I$1</f>
        <v>0</v>
      </c>
      <c r="J358" s="32">
        <f ca="1">IF(ROW(Tableau1[[#This Row],[%]])-ROW(Tableau1[[#Headers],[Cumulé]])=1,Tableau1[[#This Row],[%]],Tableau1[[#This Row],[%]]+OFFSET(Tableau1[[#This Row],[Cumulé]],-1,0))</f>
        <v>0.99999999999999689</v>
      </c>
      <c r="K358" s="32">
        <f t="shared" si="5"/>
        <v>2.7777777777777779E-3</v>
      </c>
      <c r="L358" s="32">
        <f ca="1">IF(ROW(Tableau1[[#This Row],[Classement]])-ROW(Tableau1[[#Headers],[Cumulé2]])=1,Tableau1[[#This Row],[Classement]],Tableau1[[#This Row],[Classement]]+OFFSET(Tableau1[[#This Row],[Cumulé2]],-1,0))</f>
        <v>0.98333333333333039</v>
      </c>
      <c r="M358" t="s">
        <v>1731</v>
      </c>
    </row>
    <row r="359" spans="1:13" x14ac:dyDescent="0.25">
      <c r="A359" s="41" t="str">
        <f>INDEX('global P range list'!D:D,MATCH(Tableau1[[#This Row],[Code SAP]],'global P range list'!A:A,0))</f>
        <v>BRACELET</v>
      </c>
      <c r="B359" s="31" t="str">
        <f>INDEX('global P range list'!C:C,MATCH(Tableau1[[#This Row],[Code SAP]],'global P range list'!A:A,0))</f>
        <v>SWARO</v>
      </c>
      <c r="C359" s="38">
        <v>100612165</v>
      </c>
      <c r="D359" s="31" t="s">
        <v>1545</v>
      </c>
      <c r="E359" s="31">
        <f>IFERROR(INDEX(CA!G:G,MATCH(Tableau1[[#This Row],[Code SAP]],CA!C:C,0)),0)</f>
        <v>0</v>
      </c>
      <c r="F359" s="31">
        <f>IFERROR(INDEX(CA!H:H,MATCH(Tableau1[[#This Row],[Code SAP]],CA!C:C,0)),0)</f>
        <v>0</v>
      </c>
      <c r="G359" s="31">
        <f>IFERROR(INDEX(CA!I:I,MATCH(Tableau1[[#This Row],[Code SAP]],CA!C:C,0)),0)</f>
        <v>0</v>
      </c>
      <c r="H359" s="38">
        <f>IFERROR(Tableau1[[#This Row],[Ventes CA ]]*Tableau1[[#This Row],[Ventes PCE]],0)</f>
        <v>0</v>
      </c>
      <c r="I359" s="36">
        <f>Tableau1[[#This Row],[Valeur]]/$I$1</f>
        <v>0</v>
      </c>
      <c r="J359" s="32">
        <f ca="1">IF(ROW(Tableau1[[#This Row],[%]])-ROW(Tableau1[[#Headers],[Cumulé]])=1,Tableau1[[#This Row],[%]],Tableau1[[#This Row],[%]]+OFFSET(Tableau1[[#This Row],[Cumulé]],-1,0))</f>
        <v>0.99999999999999689</v>
      </c>
      <c r="K359" s="32">
        <f t="shared" si="5"/>
        <v>2.7777777777777779E-3</v>
      </c>
      <c r="L359" s="32">
        <f ca="1">IF(ROW(Tableau1[[#This Row],[Classement]])-ROW(Tableau1[[#Headers],[Cumulé2]])=1,Tableau1[[#This Row],[Classement]],Tableau1[[#This Row],[Classement]]+OFFSET(Tableau1[[#This Row],[Cumulé2]],-1,0))</f>
        <v>0.98611111111110816</v>
      </c>
      <c r="M359" t="s">
        <v>1731</v>
      </c>
    </row>
    <row r="360" spans="1:13" x14ac:dyDescent="0.25">
      <c r="A360" s="41" t="str">
        <f>INDEX('global P range list'!D:D,MATCH(Tableau1[[#This Row],[Code SAP]],'global P range list'!A:A,0))</f>
        <v>BRACELET</v>
      </c>
      <c r="B360" s="31" t="str">
        <f>INDEX('global P range list'!C:C,MATCH(Tableau1[[#This Row],[Code SAP]],'global P range list'!A:A,0))</f>
        <v>SWARO</v>
      </c>
      <c r="C360" s="38">
        <v>100612169</v>
      </c>
      <c r="D360" s="31" t="s">
        <v>1547</v>
      </c>
      <c r="E360" s="31">
        <f>IFERROR(INDEX(CA!G:G,MATCH(Tableau1[[#This Row],[Code SAP]],CA!C:C,0)),0)</f>
        <v>0</v>
      </c>
      <c r="F360" s="31">
        <f>IFERROR(INDEX(CA!H:H,MATCH(Tableau1[[#This Row],[Code SAP]],CA!C:C,0)),0)</f>
        <v>0</v>
      </c>
      <c r="G360" s="31">
        <f>IFERROR(INDEX(CA!I:I,MATCH(Tableau1[[#This Row],[Code SAP]],CA!C:C,0)),0)</f>
        <v>0</v>
      </c>
      <c r="H360" s="38">
        <f>IFERROR(Tableau1[[#This Row],[Ventes CA ]]*Tableau1[[#This Row],[Ventes PCE]],0)</f>
        <v>0</v>
      </c>
      <c r="I360" s="36">
        <f>Tableau1[[#This Row],[Valeur]]/$I$1</f>
        <v>0</v>
      </c>
      <c r="J360" s="32">
        <f ca="1">IF(ROW(Tableau1[[#This Row],[%]])-ROW(Tableau1[[#Headers],[Cumulé]])=1,Tableau1[[#This Row],[%]],Tableau1[[#This Row],[%]]+OFFSET(Tableau1[[#This Row],[Cumulé]],-1,0))</f>
        <v>0.99999999999999689</v>
      </c>
      <c r="K360" s="32">
        <f t="shared" si="5"/>
        <v>2.7777777777777779E-3</v>
      </c>
      <c r="L360" s="32">
        <f ca="1">IF(ROW(Tableau1[[#This Row],[Classement]])-ROW(Tableau1[[#Headers],[Cumulé2]])=1,Tableau1[[#This Row],[Classement]],Tableau1[[#This Row],[Classement]]+OFFSET(Tableau1[[#This Row],[Cumulé2]],-1,0))</f>
        <v>0.98888888888888593</v>
      </c>
      <c r="M360" t="s">
        <v>1731</v>
      </c>
    </row>
    <row r="361" spans="1:13" x14ac:dyDescent="0.25">
      <c r="A361" s="41" t="str">
        <f>INDEX('global P range list'!D:D,MATCH(Tableau1[[#This Row],[Code SAP]],'global P range list'!A:A,0))</f>
        <v>COLLIER</v>
      </c>
      <c r="B361" s="31" t="str">
        <f>INDEX('global P range list'!C:C,MATCH(Tableau1[[#This Row],[Code SAP]],'global P range list'!A:A,0))</f>
        <v>SWARO</v>
      </c>
      <c r="C361" s="38">
        <v>100421259</v>
      </c>
      <c r="D361" s="31" t="s">
        <v>1559</v>
      </c>
      <c r="E361" s="31">
        <f>IFERROR(INDEX(CA!G:G,MATCH(Tableau1[[#This Row],[Code SAP]],CA!C:C,0)),0)</f>
        <v>0</v>
      </c>
      <c r="F361" s="31">
        <f>IFERROR(INDEX(CA!H:H,MATCH(Tableau1[[#This Row],[Code SAP]],CA!C:C,0)),0)</f>
        <v>0</v>
      </c>
      <c r="G361" s="31">
        <f>IFERROR(INDEX(CA!I:I,MATCH(Tableau1[[#This Row],[Code SAP]],CA!C:C,0)),0)</f>
        <v>0</v>
      </c>
      <c r="H361" s="38">
        <f>IFERROR(Tableau1[[#This Row],[Ventes CA ]]*Tableau1[[#This Row],[Ventes PCE]],0)</f>
        <v>0</v>
      </c>
      <c r="I361" s="36">
        <f>Tableau1[[#This Row],[Valeur]]/$I$1</f>
        <v>0</v>
      </c>
      <c r="J361" s="32">
        <f ca="1">IF(ROW(Tableau1[[#This Row],[%]])-ROW(Tableau1[[#Headers],[Cumulé]])=1,Tableau1[[#This Row],[%]],Tableau1[[#This Row],[%]]+OFFSET(Tableau1[[#This Row],[Cumulé]],-1,0))</f>
        <v>0.99999999999999689</v>
      </c>
      <c r="K361" s="32">
        <f t="shared" si="5"/>
        <v>2.7777777777777779E-3</v>
      </c>
      <c r="L361" s="32">
        <f ca="1">IF(ROW(Tableau1[[#This Row],[Classement]])-ROW(Tableau1[[#Headers],[Cumulé2]])=1,Tableau1[[#This Row],[Classement]],Tableau1[[#This Row],[Classement]]+OFFSET(Tableau1[[#This Row],[Cumulé2]],-1,0))</f>
        <v>0.9916666666666637</v>
      </c>
      <c r="M361" t="s">
        <v>1731</v>
      </c>
    </row>
    <row r="362" spans="1:13" x14ac:dyDescent="0.25">
      <c r="A362" s="41" t="str">
        <f>INDEX('global P range list'!D:D,MATCH(Tableau1[[#This Row],[Code SAP]],'global P range list'!A:A,0))</f>
        <v>BOUCLE OREILLE</v>
      </c>
      <c r="B362" s="31" t="str">
        <f>INDEX('global P range list'!C:C,MATCH(Tableau1[[#This Row],[Code SAP]],'global P range list'!A:A,0))</f>
        <v>SWARO</v>
      </c>
      <c r="C362" s="38">
        <v>100776303</v>
      </c>
      <c r="D362" s="31" t="s">
        <v>1516</v>
      </c>
      <c r="E362" s="31">
        <f>IFERROR(INDEX(CA!G:G,MATCH(Tableau1[[#This Row],[Code SAP]],CA!C:C,0)),0)</f>
        <v>0</v>
      </c>
      <c r="F362" s="31">
        <f>IFERROR(INDEX(CA!H:H,MATCH(Tableau1[[#This Row],[Code SAP]],CA!C:C,0)),0)</f>
        <v>0</v>
      </c>
      <c r="G362" s="31">
        <f>IFERROR(INDEX(CA!I:I,MATCH(Tableau1[[#This Row],[Code SAP]],CA!C:C,0)),0)</f>
        <v>0</v>
      </c>
      <c r="H362" s="38">
        <f>IFERROR(Tableau1[[#This Row],[Ventes CA ]]*Tableau1[[#This Row],[Ventes PCE]],0)</f>
        <v>0</v>
      </c>
      <c r="I362" s="36">
        <f>Tableau1[[#This Row],[Valeur]]/$I$1</f>
        <v>0</v>
      </c>
      <c r="J362" s="32">
        <f ca="1">IF(ROW(Tableau1[[#This Row],[%]])-ROW(Tableau1[[#Headers],[Cumulé]])=1,Tableau1[[#This Row],[%]],Tableau1[[#This Row],[%]]+OFFSET(Tableau1[[#This Row],[Cumulé]],-1,0))</f>
        <v>0.99999999999999689</v>
      </c>
      <c r="K362" s="32">
        <f t="shared" si="5"/>
        <v>2.7777777777777779E-3</v>
      </c>
      <c r="L362" s="32">
        <f ca="1">IF(ROW(Tableau1[[#This Row],[Classement]])-ROW(Tableau1[[#Headers],[Cumulé2]])=1,Tableau1[[#This Row],[Classement]],Tableau1[[#This Row],[Classement]]+OFFSET(Tableau1[[#This Row],[Cumulé2]],-1,0))</f>
        <v>0.99444444444444147</v>
      </c>
      <c r="M362" t="s">
        <v>1731</v>
      </c>
    </row>
    <row r="363" spans="1:13" x14ac:dyDescent="0.25">
      <c r="A363" s="41" t="str">
        <f>INDEX('global P range list'!D:D,MATCH(Tableau1[[#This Row],[Code SAP]],'global P range list'!A:A,0))</f>
        <v>OBJETS DECORATIFS</v>
      </c>
      <c r="B363" s="31" t="str">
        <f>INDEX('global P range list'!C:C,MATCH(Tableau1[[#This Row],[Code SAP]],'global P range list'!A:A,0))</f>
        <v>SWARO</v>
      </c>
      <c r="C363" s="38">
        <v>100863451</v>
      </c>
      <c r="D363" s="31" t="s">
        <v>1592</v>
      </c>
      <c r="E363" s="31">
        <f>IFERROR(INDEX(CA!G:G,MATCH(Tableau1[[#This Row],[Code SAP]],CA!C:C,0)),0)</f>
        <v>0</v>
      </c>
      <c r="F363" s="31">
        <f>IFERROR(INDEX(CA!H:H,MATCH(Tableau1[[#This Row],[Code SAP]],CA!C:C,0)),0)</f>
        <v>0</v>
      </c>
      <c r="G363" s="31">
        <f>IFERROR(INDEX(CA!I:I,MATCH(Tableau1[[#This Row],[Code SAP]],CA!C:C,0)),0)</f>
        <v>0</v>
      </c>
      <c r="H363" s="38">
        <f>IFERROR(Tableau1[[#This Row],[Ventes CA ]]*Tableau1[[#This Row],[Ventes PCE]],0)</f>
        <v>0</v>
      </c>
      <c r="I363" s="36">
        <f>Tableau1[[#This Row],[Valeur]]/$I$1</f>
        <v>0</v>
      </c>
      <c r="J363" s="32">
        <f ca="1">IF(ROW(Tableau1[[#This Row],[%]])-ROW(Tableau1[[#Headers],[Cumulé]])=1,Tableau1[[#This Row],[%]],Tableau1[[#This Row],[%]]+OFFSET(Tableau1[[#This Row],[Cumulé]],-1,0))</f>
        <v>0.99999999999999689</v>
      </c>
      <c r="K363" s="32">
        <f t="shared" si="5"/>
        <v>2.7777777777777779E-3</v>
      </c>
      <c r="L363" s="32">
        <f ca="1">IF(ROW(Tableau1[[#This Row],[Classement]])-ROW(Tableau1[[#Headers],[Cumulé2]])=1,Tableau1[[#This Row],[Classement]],Tableau1[[#This Row],[Classement]]+OFFSET(Tableau1[[#This Row],[Cumulé2]],-1,0))</f>
        <v>0.99722222222221923</v>
      </c>
      <c r="M363" t="s">
        <v>1731</v>
      </c>
    </row>
    <row r="364" spans="1:13" x14ac:dyDescent="0.25">
      <c r="A364" s="41" t="str">
        <f>INDEX('global P range list'!D:D,MATCH(Tableau1[[#This Row],[Code SAP]],'global P range list'!A:A,0))</f>
        <v>DIVERS</v>
      </c>
      <c r="B364" s="31" t="str">
        <f>INDEX('global P range list'!C:C,MATCH(Tableau1[[#This Row],[Code SAP]],'global P range list'!A:A,0))</f>
        <v>SWARO</v>
      </c>
      <c r="C364" s="38">
        <v>100857753</v>
      </c>
      <c r="D364" s="31" t="s">
        <v>1593</v>
      </c>
      <c r="E364" s="31">
        <f>IFERROR(INDEX(CA!G:G,MATCH(Tableau1[[#This Row],[Code SAP]],CA!C:C,0)),0)</f>
        <v>0</v>
      </c>
      <c r="F364" s="31">
        <f>IFERROR(INDEX(CA!H:H,MATCH(Tableau1[[#This Row],[Code SAP]],CA!C:C,0)),0)</f>
        <v>0</v>
      </c>
      <c r="G364" s="31">
        <f>IFERROR(INDEX(CA!I:I,MATCH(Tableau1[[#This Row],[Code SAP]],CA!C:C,0)),0)</f>
        <v>0</v>
      </c>
      <c r="H364" s="38">
        <f>IFERROR(Tableau1[[#This Row],[Ventes CA ]]*Tableau1[[#This Row],[Ventes PCE]],0)</f>
        <v>0</v>
      </c>
      <c r="I364" s="36">
        <f>Tableau1[[#This Row],[Valeur]]/$I$1</f>
        <v>0</v>
      </c>
      <c r="J364" s="32">
        <f ca="1">IF(ROW(Tableau1[[#This Row],[%]])-ROW(Tableau1[[#Headers],[Cumulé]])=1,Tableau1[[#This Row],[%]],Tableau1[[#This Row],[%]]+OFFSET(Tableau1[[#This Row],[Cumulé]],-1,0))</f>
        <v>0.99999999999999689</v>
      </c>
      <c r="K364" s="32">
        <f t="shared" si="5"/>
        <v>2.7777777777777779E-3</v>
      </c>
      <c r="L364" s="32">
        <f ca="1">IF(ROW(Tableau1[[#This Row],[Classement]])-ROW(Tableau1[[#Headers],[Cumulé2]])=1,Tableau1[[#This Row],[Classement]],Tableau1[[#This Row],[Classement]]+OFFSET(Tableau1[[#This Row],[Cumulé2]],-1,0))</f>
        <v>0.999999999999997</v>
      </c>
      <c r="M364" t="s">
        <v>1731</v>
      </c>
    </row>
  </sheetData>
  <sortState ref="A5:M364">
    <sortCondition descending="1" ref="I5:I364"/>
  </sortState>
  <mergeCells count="2">
    <mergeCell ref="H3:J3"/>
    <mergeCell ref="K3:L3"/>
  </mergeCells>
  <conditionalFormatting sqref="M1:M1048576">
    <cfRule type="containsText" dxfId="14" priority="1" operator="containsText" text="C">
      <formula>NOT(ISERROR(SEARCH("C",M1)))</formula>
    </cfRule>
    <cfRule type="containsText" dxfId="13" priority="2" operator="containsText" text="A">
      <formula>NOT(ISERROR(SEARCH("A",M1)))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G1809"/>
  <sheetViews>
    <sheetView workbookViewId="0">
      <selection activeCell="A1852" sqref="A1852"/>
    </sheetView>
  </sheetViews>
  <sheetFormatPr baseColWidth="10" defaultRowHeight="15" x14ac:dyDescent="0.25"/>
  <cols>
    <col min="1" max="1" width="16.85546875" style="1" customWidth="1"/>
    <col min="2" max="2" width="43.42578125" style="33" bestFit="1" customWidth="1"/>
    <col min="3" max="3" width="33" bestFit="1" customWidth="1"/>
    <col min="4" max="4" width="22.140625" bestFit="1" customWidth="1"/>
    <col min="7" max="7" width="16.140625" bestFit="1" customWidth="1"/>
  </cols>
  <sheetData>
    <row r="1" spans="1:7" s="3" customFormat="1" x14ac:dyDescent="0.25">
      <c r="A1" s="29" t="s">
        <v>1258</v>
      </c>
      <c r="B1" s="39" t="s">
        <v>0</v>
      </c>
      <c r="C1" s="3" t="s">
        <v>1259</v>
      </c>
      <c r="D1" s="3" t="s">
        <v>1260</v>
      </c>
      <c r="E1" s="3" t="s">
        <v>1261</v>
      </c>
      <c r="G1" s="30" t="s">
        <v>1262</v>
      </c>
    </row>
    <row r="2" spans="1:7" hidden="1" x14ac:dyDescent="0.25">
      <c r="A2" s="1">
        <v>100539093001</v>
      </c>
      <c r="B2" s="33" t="s">
        <v>955</v>
      </c>
      <c r="C2" t="s">
        <v>1263</v>
      </c>
      <c r="D2" t="s">
        <v>933</v>
      </c>
      <c r="E2" t="s">
        <v>40</v>
      </c>
    </row>
    <row r="3" spans="1:7" hidden="1" x14ac:dyDescent="0.25">
      <c r="A3" s="1">
        <v>100539094001</v>
      </c>
      <c r="B3" s="33" t="s">
        <v>955</v>
      </c>
      <c r="C3" t="s">
        <v>1263</v>
      </c>
      <c r="D3" t="s">
        <v>933</v>
      </c>
      <c r="E3" t="s">
        <v>40</v>
      </c>
    </row>
    <row r="4" spans="1:7" hidden="1" x14ac:dyDescent="0.25">
      <c r="A4" s="1">
        <v>100539154001</v>
      </c>
      <c r="B4" s="33" t="s">
        <v>1281</v>
      </c>
      <c r="C4" t="s">
        <v>1263</v>
      </c>
      <c r="D4" t="s">
        <v>881</v>
      </c>
      <c r="E4" t="s">
        <v>40</v>
      </c>
    </row>
    <row r="5" spans="1:7" hidden="1" x14ac:dyDescent="0.25">
      <c r="A5" s="1">
        <v>100247214001</v>
      </c>
      <c r="B5" s="33" t="s">
        <v>1282</v>
      </c>
      <c r="C5" t="s">
        <v>1263</v>
      </c>
      <c r="D5" t="s">
        <v>843</v>
      </c>
      <c r="E5" t="s">
        <v>40</v>
      </c>
    </row>
    <row r="6" spans="1:7" hidden="1" x14ac:dyDescent="0.25">
      <c r="A6" s="1">
        <v>100315665002</v>
      </c>
      <c r="B6" s="33" t="s">
        <v>908</v>
      </c>
      <c r="C6" t="s">
        <v>1263</v>
      </c>
      <c r="D6" t="s">
        <v>895</v>
      </c>
      <c r="E6" t="s">
        <v>40</v>
      </c>
    </row>
    <row r="7" spans="1:7" hidden="1" x14ac:dyDescent="0.25">
      <c r="A7" s="1">
        <v>100255807001</v>
      </c>
      <c r="B7" s="33" t="s">
        <v>920</v>
      </c>
      <c r="C7" t="s">
        <v>1263</v>
      </c>
      <c r="D7" t="s">
        <v>916</v>
      </c>
      <c r="E7" t="s">
        <v>40</v>
      </c>
    </row>
    <row r="8" spans="1:7" hidden="1" x14ac:dyDescent="0.25">
      <c r="A8" s="1">
        <v>100755559</v>
      </c>
      <c r="B8" s="33" t="s">
        <v>966</v>
      </c>
      <c r="C8" t="s">
        <v>1263</v>
      </c>
      <c r="D8" t="s">
        <v>933</v>
      </c>
      <c r="E8" t="s">
        <v>40</v>
      </c>
    </row>
    <row r="9" spans="1:7" hidden="1" x14ac:dyDescent="0.25">
      <c r="A9" s="1">
        <v>100755560</v>
      </c>
      <c r="B9" s="33" t="s">
        <v>967</v>
      </c>
      <c r="C9" t="s">
        <v>1263</v>
      </c>
      <c r="D9" t="s">
        <v>933</v>
      </c>
      <c r="E9" t="s">
        <v>40</v>
      </c>
    </row>
    <row r="10" spans="1:7" hidden="1" x14ac:dyDescent="0.25">
      <c r="A10" s="1">
        <v>100777344</v>
      </c>
      <c r="B10" s="33" t="s">
        <v>966</v>
      </c>
      <c r="C10" t="s">
        <v>1263</v>
      </c>
      <c r="D10" t="s">
        <v>933</v>
      </c>
      <c r="E10" t="s">
        <v>40</v>
      </c>
    </row>
    <row r="11" spans="1:7" hidden="1" x14ac:dyDescent="0.25">
      <c r="A11" s="1">
        <v>100777320</v>
      </c>
      <c r="B11" s="33" t="s">
        <v>967</v>
      </c>
      <c r="C11" t="s">
        <v>1263</v>
      </c>
      <c r="D11" t="s">
        <v>933</v>
      </c>
      <c r="E11" t="s">
        <v>40</v>
      </c>
    </row>
    <row r="12" spans="1:7" hidden="1" x14ac:dyDescent="0.25">
      <c r="A12" s="1">
        <v>100081776001</v>
      </c>
      <c r="B12" s="33" t="s">
        <v>1240</v>
      </c>
      <c r="C12" t="s">
        <v>1263</v>
      </c>
      <c r="D12" t="s">
        <v>1238</v>
      </c>
      <c r="E12" t="s">
        <v>40</v>
      </c>
    </row>
    <row r="13" spans="1:7" hidden="1" x14ac:dyDescent="0.25">
      <c r="A13" s="1">
        <v>100081776003</v>
      </c>
      <c r="B13" s="33" t="s">
        <v>1242</v>
      </c>
      <c r="C13" t="s">
        <v>1263</v>
      </c>
      <c r="D13" t="s">
        <v>1238</v>
      </c>
      <c r="E13" t="s">
        <v>40</v>
      </c>
    </row>
    <row r="14" spans="1:7" hidden="1" x14ac:dyDescent="0.25">
      <c r="A14" s="1">
        <v>100081776002</v>
      </c>
      <c r="B14" s="33" t="s">
        <v>1241</v>
      </c>
      <c r="C14" t="s">
        <v>1263</v>
      </c>
      <c r="D14" t="s">
        <v>1238</v>
      </c>
      <c r="E14" t="s">
        <v>40</v>
      </c>
    </row>
    <row r="15" spans="1:7" hidden="1" x14ac:dyDescent="0.25">
      <c r="A15" s="1">
        <v>100013012001</v>
      </c>
      <c r="B15" s="33" t="s">
        <v>925</v>
      </c>
      <c r="C15" t="s">
        <v>1263</v>
      </c>
      <c r="D15" t="s">
        <v>924</v>
      </c>
      <c r="E15" t="s">
        <v>40</v>
      </c>
    </row>
    <row r="16" spans="1:7" hidden="1" x14ac:dyDescent="0.25">
      <c r="A16" s="1">
        <v>100013012002</v>
      </c>
      <c r="B16" s="33" t="s">
        <v>926</v>
      </c>
      <c r="C16" t="s">
        <v>1263</v>
      </c>
      <c r="D16" t="s">
        <v>924</v>
      </c>
      <c r="E16" t="s">
        <v>40</v>
      </c>
    </row>
    <row r="17" spans="1:5" hidden="1" x14ac:dyDescent="0.25">
      <c r="A17" s="1">
        <v>100561932002</v>
      </c>
      <c r="B17" s="33" t="s">
        <v>1226</v>
      </c>
      <c r="C17" t="s">
        <v>1263</v>
      </c>
      <c r="D17" t="s">
        <v>1219</v>
      </c>
      <c r="E17" t="s">
        <v>40</v>
      </c>
    </row>
    <row r="18" spans="1:5" hidden="1" x14ac:dyDescent="0.25">
      <c r="A18" s="1">
        <v>100561932003</v>
      </c>
      <c r="B18" s="33" t="s">
        <v>1227</v>
      </c>
      <c r="C18" t="s">
        <v>1263</v>
      </c>
      <c r="D18" t="s">
        <v>1219</v>
      </c>
      <c r="E18" t="s">
        <v>40</v>
      </c>
    </row>
    <row r="19" spans="1:5" hidden="1" x14ac:dyDescent="0.25">
      <c r="A19" s="1">
        <v>100561932001</v>
      </c>
      <c r="B19" s="33" t="s">
        <v>1225</v>
      </c>
      <c r="C19" t="s">
        <v>1263</v>
      </c>
      <c r="D19" t="s">
        <v>1219</v>
      </c>
      <c r="E19" t="s">
        <v>40</v>
      </c>
    </row>
    <row r="20" spans="1:5" hidden="1" x14ac:dyDescent="0.25">
      <c r="A20" s="1">
        <v>100085554002</v>
      </c>
      <c r="B20" s="33" t="s">
        <v>885</v>
      </c>
      <c r="C20" t="s">
        <v>1263</v>
      </c>
      <c r="D20" t="s">
        <v>881</v>
      </c>
      <c r="E20" t="s">
        <v>40</v>
      </c>
    </row>
    <row r="21" spans="1:5" hidden="1" x14ac:dyDescent="0.25">
      <c r="A21" s="1">
        <v>100085554001</v>
      </c>
      <c r="B21" s="33" t="s">
        <v>884</v>
      </c>
      <c r="C21" t="s">
        <v>1263</v>
      </c>
      <c r="D21" t="s">
        <v>881</v>
      </c>
      <c r="E21" t="s">
        <v>40</v>
      </c>
    </row>
    <row r="22" spans="1:5" hidden="1" x14ac:dyDescent="0.25">
      <c r="A22" s="1">
        <v>100013044001</v>
      </c>
      <c r="B22" s="33" t="s">
        <v>1007</v>
      </c>
      <c r="C22" t="s">
        <v>1263</v>
      </c>
      <c r="D22" t="s">
        <v>1005</v>
      </c>
      <c r="E22" t="s">
        <v>40</v>
      </c>
    </row>
    <row r="23" spans="1:5" hidden="1" x14ac:dyDescent="0.25">
      <c r="A23" s="1">
        <v>100013044003</v>
      </c>
      <c r="B23" s="33" t="s">
        <v>1011</v>
      </c>
      <c r="C23" t="s">
        <v>1263</v>
      </c>
      <c r="D23" t="s">
        <v>1005</v>
      </c>
      <c r="E23" t="s">
        <v>40</v>
      </c>
    </row>
    <row r="24" spans="1:5" hidden="1" x14ac:dyDescent="0.25">
      <c r="A24" s="1">
        <v>100013044002</v>
      </c>
      <c r="B24" s="33" t="s">
        <v>1008</v>
      </c>
      <c r="C24" t="s">
        <v>1263</v>
      </c>
      <c r="D24" t="s">
        <v>1005</v>
      </c>
      <c r="E24" t="s">
        <v>40</v>
      </c>
    </row>
    <row r="25" spans="1:5" hidden="1" x14ac:dyDescent="0.25">
      <c r="A25" s="1">
        <v>100013045001</v>
      </c>
      <c r="B25" s="33" t="s">
        <v>1007</v>
      </c>
      <c r="C25" t="s">
        <v>1263</v>
      </c>
      <c r="D25" t="s">
        <v>1005</v>
      </c>
      <c r="E25" t="s">
        <v>40</v>
      </c>
    </row>
    <row r="26" spans="1:5" hidden="1" x14ac:dyDescent="0.25">
      <c r="A26" s="1">
        <v>100013045002</v>
      </c>
      <c r="B26" s="33" t="s">
        <v>1008</v>
      </c>
      <c r="C26" t="s">
        <v>1263</v>
      </c>
      <c r="D26" t="s">
        <v>1005</v>
      </c>
      <c r="E26" t="s">
        <v>40</v>
      </c>
    </row>
    <row r="27" spans="1:5" hidden="1" x14ac:dyDescent="0.25">
      <c r="A27" s="1">
        <v>100085555001</v>
      </c>
      <c r="B27" s="33" t="s">
        <v>1221</v>
      </c>
      <c r="C27" t="s">
        <v>1263</v>
      </c>
      <c r="D27" t="s">
        <v>1219</v>
      </c>
      <c r="E27" t="s">
        <v>40</v>
      </c>
    </row>
    <row r="28" spans="1:5" hidden="1" x14ac:dyDescent="0.25">
      <c r="A28" s="1">
        <v>100457630001</v>
      </c>
      <c r="B28" s="33" t="s">
        <v>1222</v>
      </c>
      <c r="C28" t="s">
        <v>1263</v>
      </c>
      <c r="D28" t="s">
        <v>1219</v>
      </c>
      <c r="E28" t="s">
        <v>40</v>
      </c>
    </row>
    <row r="29" spans="1:5" hidden="1" x14ac:dyDescent="0.25">
      <c r="A29" s="1">
        <v>100472676001</v>
      </c>
      <c r="B29" s="33" t="s">
        <v>1223</v>
      </c>
      <c r="C29" t="s">
        <v>1263</v>
      </c>
      <c r="D29" t="s">
        <v>1219</v>
      </c>
      <c r="E29" t="s">
        <v>40</v>
      </c>
    </row>
    <row r="30" spans="1:5" hidden="1" x14ac:dyDescent="0.25">
      <c r="A30" s="1">
        <v>100507519001</v>
      </c>
      <c r="B30" s="33" t="s">
        <v>1247</v>
      </c>
      <c r="C30" t="s">
        <v>1263</v>
      </c>
      <c r="D30" t="s">
        <v>1238</v>
      </c>
      <c r="E30" t="s">
        <v>40</v>
      </c>
    </row>
    <row r="31" spans="1:5" hidden="1" x14ac:dyDescent="0.25">
      <c r="A31" s="1">
        <v>100706457</v>
      </c>
      <c r="B31" s="33" t="s">
        <v>937</v>
      </c>
      <c r="C31" t="s">
        <v>1263</v>
      </c>
      <c r="D31" t="s">
        <v>933</v>
      </c>
      <c r="E31" t="s">
        <v>32</v>
      </c>
    </row>
    <row r="32" spans="1:5" hidden="1" x14ac:dyDescent="0.25">
      <c r="A32" s="1">
        <v>100706467</v>
      </c>
      <c r="B32" s="33" t="s">
        <v>937</v>
      </c>
      <c r="C32" t="s">
        <v>1263</v>
      </c>
      <c r="D32" t="s">
        <v>933</v>
      </c>
      <c r="E32" t="s">
        <v>32</v>
      </c>
    </row>
    <row r="33" spans="1:5" hidden="1" x14ac:dyDescent="0.25">
      <c r="A33" s="1">
        <v>100706469</v>
      </c>
      <c r="B33" s="33" t="s">
        <v>938</v>
      </c>
      <c r="C33" t="s">
        <v>1263</v>
      </c>
      <c r="D33" t="s">
        <v>933</v>
      </c>
      <c r="E33" t="s">
        <v>32</v>
      </c>
    </row>
    <row r="34" spans="1:5" hidden="1" x14ac:dyDescent="0.25">
      <c r="A34" s="1">
        <v>100723930</v>
      </c>
      <c r="B34" s="33" t="s">
        <v>1283</v>
      </c>
      <c r="C34" t="s">
        <v>1263</v>
      </c>
      <c r="D34" t="s">
        <v>933</v>
      </c>
      <c r="E34" t="s">
        <v>32</v>
      </c>
    </row>
    <row r="35" spans="1:5" hidden="1" x14ac:dyDescent="0.25">
      <c r="A35" s="1">
        <v>100600777001</v>
      </c>
      <c r="B35" s="33" t="s">
        <v>934</v>
      </c>
      <c r="C35" t="s">
        <v>1263</v>
      </c>
      <c r="D35" t="s">
        <v>933</v>
      </c>
      <c r="E35" t="s">
        <v>32</v>
      </c>
    </row>
    <row r="36" spans="1:5" hidden="1" x14ac:dyDescent="0.25">
      <c r="A36" s="1">
        <v>100600777003</v>
      </c>
      <c r="B36" s="33" t="s">
        <v>935</v>
      </c>
      <c r="C36" t="s">
        <v>1263</v>
      </c>
      <c r="D36" t="s">
        <v>933</v>
      </c>
      <c r="E36" t="s">
        <v>32</v>
      </c>
    </row>
    <row r="37" spans="1:5" hidden="1" x14ac:dyDescent="0.25">
      <c r="A37" s="1">
        <v>100098908004</v>
      </c>
      <c r="B37" s="33" t="s">
        <v>984</v>
      </c>
      <c r="C37" t="s">
        <v>1263</v>
      </c>
      <c r="D37" t="s">
        <v>976</v>
      </c>
      <c r="E37" t="s">
        <v>40</v>
      </c>
    </row>
    <row r="38" spans="1:5" hidden="1" x14ac:dyDescent="0.25">
      <c r="A38" s="1">
        <v>100506223001</v>
      </c>
      <c r="B38" s="33" t="s">
        <v>988</v>
      </c>
      <c r="C38" t="s">
        <v>1263</v>
      </c>
      <c r="D38" t="s">
        <v>976</v>
      </c>
      <c r="E38" t="s">
        <v>40</v>
      </c>
    </row>
    <row r="39" spans="1:5" hidden="1" x14ac:dyDescent="0.25">
      <c r="A39" s="1">
        <v>100377291002</v>
      </c>
      <c r="B39" s="33" t="s">
        <v>987</v>
      </c>
      <c r="C39" t="s">
        <v>1263</v>
      </c>
      <c r="D39" t="s">
        <v>976</v>
      </c>
      <c r="E39" t="s">
        <v>40</v>
      </c>
    </row>
    <row r="40" spans="1:5" hidden="1" x14ac:dyDescent="0.25">
      <c r="A40" s="1">
        <v>100254076002</v>
      </c>
      <c r="B40" s="33" t="s">
        <v>1012</v>
      </c>
      <c r="C40" t="s">
        <v>1263</v>
      </c>
      <c r="D40" t="s">
        <v>1005</v>
      </c>
      <c r="E40" t="s">
        <v>40</v>
      </c>
    </row>
    <row r="41" spans="1:5" hidden="1" x14ac:dyDescent="0.25">
      <c r="A41" s="1">
        <v>100755557</v>
      </c>
      <c r="B41" s="33" t="s">
        <v>966</v>
      </c>
      <c r="C41" t="s">
        <v>1263</v>
      </c>
      <c r="D41" t="s">
        <v>933</v>
      </c>
      <c r="E41" t="s">
        <v>40</v>
      </c>
    </row>
    <row r="42" spans="1:5" hidden="1" x14ac:dyDescent="0.25">
      <c r="A42" s="1">
        <v>100600833001</v>
      </c>
      <c r="B42" s="33" t="s">
        <v>934</v>
      </c>
      <c r="C42" t="s">
        <v>1263</v>
      </c>
      <c r="D42" t="s">
        <v>933</v>
      </c>
      <c r="E42" t="s">
        <v>40</v>
      </c>
    </row>
    <row r="43" spans="1:5" hidden="1" x14ac:dyDescent="0.25">
      <c r="A43" s="1">
        <v>100755609</v>
      </c>
      <c r="B43" s="33" t="s">
        <v>1284</v>
      </c>
      <c r="C43" t="s">
        <v>1263</v>
      </c>
      <c r="D43" t="s">
        <v>881</v>
      </c>
      <c r="E43" t="s">
        <v>40</v>
      </c>
    </row>
    <row r="44" spans="1:5" hidden="1" x14ac:dyDescent="0.25">
      <c r="A44" s="1">
        <v>100098910001</v>
      </c>
      <c r="B44" s="33" t="s">
        <v>1285</v>
      </c>
      <c r="C44" t="s">
        <v>1263</v>
      </c>
      <c r="D44" t="s">
        <v>578</v>
      </c>
      <c r="E44" t="s">
        <v>40</v>
      </c>
    </row>
    <row r="45" spans="1:5" hidden="1" x14ac:dyDescent="0.25">
      <c r="A45" s="1">
        <v>100098910004</v>
      </c>
      <c r="B45" s="33" t="s">
        <v>579</v>
      </c>
      <c r="C45" t="s">
        <v>1263</v>
      </c>
      <c r="D45" t="s">
        <v>578</v>
      </c>
      <c r="E45" t="s">
        <v>40</v>
      </c>
    </row>
    <row r="46" spans="1:5" hidden="1" x14ac:dyDescent="0.25">
      <c r="A46" s="1">
        <v>100755617</v>
      </c>
      <c r="B46" s="33" t="s">
        <v>1286</v>
      </c>
      <c r="C46" t="s">
        <v>1263</v>
      </c>
      <c r="D46" t="s">
        <v>578</v>
      </c>
      <c r="E46" t="s">
        <v>40</v>
      </c>
    </row>
    <row r="47" spans="1:5" hidden="1" x14ac:dyDescent="0.25">
      <c r="A47" s="1">
        <v>100037053006</v>
      </c>
      <c r="B47" s="33" t="s">
        <v>1239</v>
      </c>
      <c r="C47" t="s">
        <v>1263</v>
      </c>
      <c r="D47" t="s">
        <v>1238</v>
      </c>
      <c r="E47" t="s">
        <v>40</v>
      </c>
    </row>
    <row r="48" spans="1:5" hidden="1" x14ac:dyDescent="0.25">
      <c r="A48" s="1">
        <v>100037053003</v>
      </c>
      <c r="B48" s="33" t="s">
        <v>1287</v>
      </c>
      <c r="C48" t="s">
        <v>1263</v>
      </c>
      <c r="D48" t="s">
        <v>1238</v>
      </c>
      <c r="E48" t="s">
        <v>40</v>
      </c>
    </row>
    <row r="49" spans="1:5" hidden="1" x14ac:dyDescent="0.25">
      <c r="A49" s="1">
        <v>100643851002</v>
      </c>
      <c r="B49" s="33" t="s">
        <v>1249</v>
      </c>
      <c r="C49" t="s">
        <v>1263</v>
      </c>
      <c r="D49" t="s">
        <v>1238</v>
      </c>
      <c r="E49" t="s">
        <v>40</v>
      </c>
    </row>
    <row r="50" spans="1:5" hidden="1" x14ac:dyDescent="0.25">
      <c r="A50" s="1">
        <v>100098857002</v>
      </c>
      <c r="B50" s="33" t="s">
        <v>905</v>
      </c>
      <c r="C50" t="s">
        <v>1263</v>
      </c>
      <c r="D50" t="s">
        <v>895</v>
      </c>
      <c r="E50" t="s">
        <v>40</v>
      </c>
    </row>
    <row r="51" spans="1:5" hidden="1" x14ac:dyDescent="0.25">
      <c r="A51" s="1">
        <v>100098857004</v>
      </c>
      <c r="B51" s="33" t="s">
        <v>906</v>
      </c>
      <c r="C51" t="s">
        <v>1263</v>
      </c>
      <c r="D51" t="s">
        <v>895</v>
      </c>
      <c r="E51" t="s">
        <v>40</v>
      </c>
    </row>
    <row r="52" spans="1:5" hidden="1" x14ac:dyDescent="0.25">
      <c r="A52" s="1">
        <v>100658758</v>
      </c>
      <c r="B52" s="33" t="s">
        <v>912</v>
      </c>
      <c r="C52" t="s">
        <v>1263</v>
      </c>
      <c r="D52" t="s">
        <v>895</v>
      </c>
      <c r="E52" t="s">
        <v>40</v>
      </c>
    </row>
    <row r="53" spans="1:5" hidden="1" x14ac:dyDescent="0.25">
      <c r="A53" s="1">
        <v>100706665</v>
      </c>
      <c r="B53" s="33" t="s">
        <v>853</v>
      </c>
      <c r="C53" t="s">
        <v>1263</v>
      </c>
      <c r="D53" t="s">
        <v>843</v>
      </c>
      <c r="E53" t="s">
        <v>40</v>
      </c>
    </row>
    <row r="54" spans="1:5" hidden="1" x14ac:dyDescent="0.25">
      <c r="A54" s="1">
        <v>100706666</v>
      </c>
      <c r="B54" s="33" t="s">
        <v>854</v>
      </c>
      <c r="C54" t="s">
        <v>1263</v>
      </c>
      <c r="D54" t="s">
        <v>843</v>
      </c>
      <c r="E54" t="s">
        <v>40</v>
      </c>
    </row>
    <row r="55" spans="1:5" hidden="1" x14ac:dyDescent="0.25">
      <c r="A55" s="1">
        <v>100777293</v>
      </c>
      <c r="B55" s="33" t="s">
        <v>1288</v>
      </c>
      <c r="C55" t="s">
        <v>1263</v>
      </c>
      <c r="D55" t="s">
        <v>916</v>
      </c>
      <c r="E55" t="s">
        <v>40</v>
      </c>
    </row>
    <row r="56" spans="1:5" hidden="1" x14ac:dyDescent="0.25">
      <c r="A56" s="1">
        <v>100160409006</v>
      </c>
      <c r="B56" s="33" t="s">
        <v>1289</v>
      </c>
      <c r="C56" t="s">
        <v>1263</v>
      </c>
      <c r="D56" t="s">
        <v>843</v>
      </c>
      <c r="E56" t="s">
        <v>40</v>
      </c>
    </row>
    <row r="57" spans="1:5" hidden="1" x14ac:dyDescent="0.25">
      <c r="A57" s="1">
        <v>100160409002</v>
      </c>
      <c r="B57" s="33" t="s">
        <v>850</v>
      </c>
      <c r="C57" t="s">
        <v>1263</v>
      </c>
      <c r="D57" t="s">
        <v>843</v>
      </c>
      <c r="E57" t="s">
        <v>40</v>
      </c>
    </row>
    <row r="58" spans="1:5" hidden="1" x14ac:dyDescent="0.25">
      <c r="A58" s="1">
        <v>100643865003</v>
      </c>
      <c r="B58" s="33" t="s">
        <v>1290</v>
      </c>
      <c r="C58" t="s">
        <v>1263</v>
      </c>
      <c r="D58" t="s">
        <v>843</v>
      </c>
      <c r="E58" t="s">
        <v>40</v>
      </c>
    </row>
    <row r="59" spans="1:5" hidden="1" x14ac:dyDescent="0.25">
      <c r="A59" s="1">
        <v>100102662001</v>
      </c>
      <c r="B59" s="33" t="s">
        <v>1291</v>
      </c>
      <c r="C59" t="s">
        <v>1263</v>
      </c>
      <c r="D59" t="s">
        <v>895</v>
      </c>
      <c r="E59" t="s">
        <v>40</v>
      </c>
    </row>
    <row r="60" spans="1:5" hidden="1" x14ac:dyDescent="0.25">
      <c r="A60" s="1">
        <v>100102662003</v>
      </c>
      <c r="B60" s="33" t="s">
        <v>907</v>
      </c>
      <c r="C60" t="s">
        <v>1263</v>
      </c>
      <c r="D60" t="s">
        <v>895</v>
      </c>
      <c r="E60" t="s">
        <v>40</v>
      </c>
    </row>
    <row r="61" spans="1:5" hidden="1" x14ac:dyDescent="0.25">
      <c r="A61" s="1">
        <v>100658760</v>
      </c>
      <c r="B61" s="33" t="s">
        <v>852</v>
      </c>
      <c r="C61" t="s">
        <v>1263</v>
      </c>
      <c r="D61" t="s">
        <v>843</v>
      </c>
      <c r="E61" t="s">
        <v>40</v>
      </c>
    </row>
    <row r="62" spans="1:5" hidden="1" x14ac:dyDescent="0.25">
      <c r="A62" s="1">
        <v>100245134004</v>
      </c>
      <c r="B62" s="33" t="s">
        <v>931</v>
      </c>
      <c r="C62" t="s">
        <v>1263</v>
      </c>
      <c r="D62" t="s">
        <v>929</v>
      </c>
      <c r="E62" t="s">
        <v>40</v>
      </c>
    </row>
    <row r="63" spans="1:5" hidden="1" x14ac:dyDescent="0.25">
      <c r="A63" s="1">
        <v>100245134003</v>
      </c>
      <c r="B63" s="33" t="s">
        <v>930</v>
      </c>
      <c r="C63" t="s">
        <v>1263</v>
      </c>
      <c r="D63" t="s">
        <v>929</v>
      </c>
      <c r="E63" t="s">
        <v>40</v>
      </c>
    </row>
    <row r="64" spans="1:5" hidden="1" x14ac:dyDescent="0.25">
      <c r="A64" s="1">
        <v>100658765</v>
      </c>
      <c r="B64" s="33" t="s">
        <v>932</v>
      </c>
      <c r="C64" t="s">
        <v>1263</v>
      </c>
      <c r="D64" t="s">
        <v>929</v>
      </c>
      <c r="E64" t="s">
        <v>40</v>
      </c>
    </row>
    <row r="65" spans="1:5" hidden="1" x14ac:dyDescent="0.25">
      <c r="A65" s="1">
        <v>100012852004</v>
      </c>
      <c r="B65" s="33" t="s">
        <v>1292</v>
      </c>
      <c r="C65" t="s">
        <v>1263</v>
      </c>
      <c r="D65" t="s">
        <v>895</v>
      </c>
      <c r="E65" t="s">
        <v>40</v>
      </c>
    </row>
    <row r="66" spans="1:5" hidden="1" x14ac:dyDescent="0.25">
      <c r="A66" s="1">
        <v>100012852002</v>
      </c>
      <c r="B66" s="33" t="s">
        <v>907</v>
      </c>
      <c r="C66" t="s">
        <v>1263</v>
      </c>
      <c r="D66" t="s">
        <v>895</v>
      </c>
      <c r="E66" t="s">
        <v>40</v>
      </c>
    </row>
    <row r="67" spans="1:5" hidden="1" x14ac:dyDescent="0.25">
      <c r="A67" s="1">
        <v>100658775</v>
      </c>
      <c r="B67" s="33" t="s">
        <v>1293</v>
      </c>
      <c r="C67" t="s">
        <v>1263</v>
      </c>
      <c r="D67" t="s">
        <v>895</v>
      </c>
      <c r="E67" t="s">
        <v>40</v>
      </c>
    </row>
    <row r="68" spans="1:5" hidden="1" x14ac:dyDescent="0.25">
      <c r="A68" s="1">
        <v>100122703001</v>
      </c>
      <c r="B68" s="33" t="s">
        <v>919</v>
      </c>
      <c r="C68" t="s">
        <v>1263</v>
      </c>
      <c r="D68" t="s">
        <v>916</v>
      </c>
      <c r="E68" t="s">
        <v>40</v>
      </c>
    </row>
    <row r="69" spans="1:5" hidden="1" x14ac:dyDescent="0.25">
      <c r="A69" s="1">
        <v>100012850004</v>
      </c>
      <c r="B69" s="33" t="s">
        <v>918</v>
      </c>
      <c r="C69" t="s">
        <v>1263</v>
      </c>
      <c r="D69" t="s">
        <v>916</v>
      </c>
      <c r="E69" t="s">
        <v>40</v>
      </c>
    </row>
    <row r="70" spans="1:5" hidden="1" x14ac:dyDescent="0.25">
      <c r="A70" s="1">
        <v>100012850006</v>
      </c>
      <c r="B70" s="33" t="s">
        <v>919</v>
      </c>
      <c r="C70" t="s">
        <v>1263</v>
      </c>
      <c r="D70" t="s">
        <v>916</v>
      </c>
      <c r="E70" t="s">
        <v>40</v>
      </c>
    </row>
    <row r="71" spans="1:5" hidden="1" x14ac:dyDescent="0.25">
      <c r="A71" s="1">
        <v>100643876002</v>
      </c>
      <c r="B71" s="33" t="s">
        <v>923</v>
      </c>
      <c r="C71" t="s">
        <v>1263</v>
      </c>
      <c r="D71" t="s">
        <v>916</v>
      </c>
      <c r="E71" t="s">
        <v>40</v>
      </c>
    </row>
    <row r="72" spans="1:5" hidden="1" x14ac:dyDescent="0.25">
      <c r="A72" s="1">
        <v>100416432001</v>
      </c>
      <c r="B72" s="33" t="s">
        <v>879</v>
      </c>
      <c r="C72" t="s">
        <v>1263</v>
      </c>
      <c r="D72" t="s">
        <v>877</v>
      </c>
      <c r="E72" t="s">
        <v>40</v>
      </c>
    </row>
    <row r="73" spans="1:5" hidden="1" x14ac:dyDescent="0.25">
      <c r="A73" s="1">
        <v>100122704002</v>
      </c>
      <c r="B73" s="33" t="s">
        <v>1294</v>
      </c>
      <c r="C73" t="s">
        <v>1263</v>
      </c>
      <c r="D73" t="s">
        <v>895</v>
      </c>
      <c r="E73" t="s">
        <v>40</v>
      </c>
    </row>
    <row r="74" spans="1:5" hidden="1" x14ac:dyDescent="0.25">
      <c r="A74" s="1">
        <v>100122704001</v>
      </c>
      <c r="B74" s="33" t="s">
        <v>906</v>
      </c>
      <c r="C74" t="s">
        <v>1263</v>
      </c>
      <c r="D74" t="s">
        <v>895</v>
      </c>
      <c r="E74" t="s">
        <v>40</v>
      </c>
    </row>
    <row r="75" spans="1:5" hidden="1" x14ac:dyDescent="0.25">
      <c r="A75" s="1">
        <v>100701781</v>
      </c>
      <c r="B75" s="33" t="s">
        <v>913</v>
      </c>
      <c r="C75" t="s">
        <v>1263</v>
      </c>
      <c r="D75" t="s">
        <v>895</v>
      </c>
      <c r="E75" t="s">
        <v>40</v>
      </c>
    </row>
    <row r="76" spans="1:5" hidden="1" x14ac:dyDescent="0.25">
      <c r="A76" s="1">
        <v>100173497002</v>
      </c>
      <c r="B76" s="33" t="s">
        <v>179</v>
      </c>
      <c r="C76" t="s">
        <v>1263</v>
      </c>
      <c r="D76" t="s">
        <v>163</v>
      </c>
      <c r="E76" t="s">
        <v>40</v>
      </c>
    </row>
    <row r="77" spans="1:5" hidden="1" x14ac:dyDescent="0.25">
      <c r="A77" s="1">
        <v>100122635004</v>
      </c>
      <c r="B77" s="33" t="s">
        <v>878</v>
      </c>
      <c r="C77" t="s">
        <v>1263</v>
      </c>
      <c r="D77" t="s">
        <v>877</v>
      </c>
      <c r="E77" t="s">
        <v>40</v>
      </c>
    </row>
    <row r="78" spans="1:5" hidden="1" x14ac:dyDescent="0.25">
      <c r="A78" s="1">
        <v>100012858005</v>
      </c>
      <c r="B78" s="33" t="s">
        <v>878</v>
      </c>
      <c r="C78" t="s">
        <v>1263</v>
      </c>
      <c r="D78" t="s">
        <v>877</v>
      </c>
      <c r="E78" t="s">
        <v>40</v>
      </c>
    </row>
    <row r="79" spans="1:5" hidden="1" x14ac:dyDescent="0.25">
      <c r="A79" s="1">
        <v>100102661007</v>
      </c>
      <c r="B79" s="33" t="s">
        <v>514</v>
      </c>
      <c r="C79" t="s">
        <v>1263</v>
      </c>
      <c r="D79" t="s">
        <v>512</v>
      </c>
      <c r="E79" t="s">
        <v>40</v>
      </c>
    </row>
    <row r="80" spans="1:5" hidden="1" x14ac:dyDescent="0.25">
      <c r="A80" s="1">
        <v>100102661003</v>
      </c>
      <c r="B80" s="33" t="s">
        <v>513</v>
      </c>
      <c r="C80" t="s">
        <v>1263</v>
      </c>
      <c r="D80" t="s">
        <v>512</v>
      </c>
      <c r="E80" t="s">
        <v>40</v>
      </c>
    </row>
    <row r="81" spans="1:5" hidden="1" x14ac:dyDescent="0.25">
      <c r="A81" s="1">
        <v>100706742</v>
      </c>
      <c r="B81" s="33" t="s">
        <v>274</v>
      </c>
      <c r="C81" t="s">
        <v>1263</v>
      </c>
      <c r="D81" t="s">
        <v>226</v>
      </c>
      <c r="E81" t="s">
        <v>40</v>
      </c>
    </row>
    <row r="82" spans="1:5" hidden="1" x14ac:dyDescent="0.25">
      <c r="A82" s="1">
        <v>100160437001</v>
      </c>
      <c r="B82" s="33" t="s">
        <v>1295</v>
      </c>
      <c r="C82" t="s">
        <v>1263</v>
      </c>
      <c r="D82" t="s">
        <v>226</v>
      </c>
      <c r="E82" t="s">
        <v>40</v>
      </c>
    </row>
    <row r="83" spans="1:5" hidden="1" x14ac:dyDescent="0.25">
      <c r="A83" s="1">
        <v>100506307003</v>
      </c>
      <c r="B83" s="33" t="s">
        <v>272</v>
      </c>
      <c r="C83" t="s">
        <v>1263</v>
      </c>
      <c r="D83" t="s">
        <v>226</v>
      </c>
      <c r="E83" t="s">
        <v>40</v>
      </c>
    </row>
    <row r="84" spans="1:5" hidden="1" x14ac:dyDescent="0.25">
      <c r="A84" s="1">
        <v>100157610002</v>
      </c>
      <c r="B84" s="33" t="s">
        <v>954</v>
      </c>
      <c r="C84" t="s">
        <v>1263</v>
      </c>
      <c r="D84" t="s">
        <v>933</v>
      </c>
      <c r="E84" t="s">
        <v>40</v>
      </c>
    </row>
    <row r="85" spans="1:5" hidden="1" x14ac:dyDescent="0.25">
      <c r="A85" s="1">
        <v>100706759</v>
      </c>
      <c r="B85" s="33" t="s">
        <v>962</v>
      </c>
      <c r="C85" t="s">
        <v>1263</v>
      </c>
      <c r="D85" t="s">
        <v>933</v>
      </c>
      <c r="E85" t="s">
        <v>40</v>
      </c>
    </row>
    <row r="86" spans="1:5" hidden="1" x14ac:dyDescent="0.25">
      <c r="A86" s="1">
        <v>100000480003</v>
      </c>
      <c r="B86" s="33" t="s">
        <v>940</v>
      </c>
      <c r="C86" t="s">
        <v>1263</v>
      </c>
      <c r="D86" t="s">
        <v>933</v>
      </c>
      <c r="E86" t="s">
        <v>40</v>
      </c>
    </row>
    <row r="87" spans="1:5" hidden="1" x14ac:dyDescent="0.25">
      <c r="A87" s="1">
        <v>100000480005</v>
      </c>
      <c r="B87" s="33" t="s">
        <v>941</v>
      </c>
      <c r="C87" t="s">
        <v>1263</v>
      </c>
      <c r="D87" t="s">
        <v>933</v>
      </c>
      <c r="E87" t="s">
        <v>40</v>
      </c>
    </row>
    <row r="88" spans="1:5" hidden="1" x14ac:dyDescent="0.25">
      <c r="A88" s="1">
        <v>100000480048</v>
      </c>
      <c r="B88" s="33" t="s">
        <v>947</v>
      </c>
      <c r="C88" t="s">
        <v>1263</v>
      </c>
      <c r="D88" t="s">
        <v>933</v>
      </c>
      <c r="E88" t="s">
        <v>40</v>
      </c>
    </row>
    <row r="89" spans="1:5" hidden="1" x14ac:dyDescent="0.25">
      <c r="A89" s="1">
        <v>100000481005</v>
      </c>
      <c r="B89" s="33" t="s">
        <v>942</v>
      </c>
      <c r="C89" t="s">
        <v>1263</v>
      </c>
      <c r="D89" t="s">
        <v>933</v>
      </c>
      <c r="E89" t="s">
        <v>40</v>
      </c>
    </row>
    <row r="90" spans="1:5" hidden="1" x14ac:dyDescent="0.25">
      <c r="A90" s="1">
        <v>100000481096</v>
      </c>
      <c r="B90" s="33" t="s">
        <v>951</v>
      </c>
      <c r="C90" t="s">
        <v>1263</v>
      </c>
      <c r="D90" t="s">
        <v>933</v>
      </c>
      <c r="E90" t="s">
        <v>40</v>
      </c>
    </row>
    <row r="91" spans="1:5" hidden="1" x14ac:dyDescent="0.25">
      <c r="A91" s="1">
        <v>100000481047</v>
      </c>
      <c r="B91" s="33" t="s">
        <v>948</v>
      </c>
      <c r="C91" t="s">
        <v>1263</v>
      </c>
      <c r="D91" t="s">
        <v>933</v>
      </c>
      <c r="E91" t="s">
        <v>40</v>
      </c>
    </row>
    <row r="92" spans="1:5" hidden="1" x14ac:dyDescent="0.25">
      <c r="A92" s="1">
        <v>100001203016</v>
      </c>
      <c r="B92" s="33" t="s">
        <v>1006</v>
      </c>
      <c r="C92" t="s">
        <v>1263</v>
      </c>
      <c r="D92" t="s">
        <v>1005</v>
      </c>
      <c r="E92" t="s">
        <v>40</v>
      </c>
    </row>
    <row r="93" spans="1:5" hidden="1" x14ac:dyDescent="0.25">
      <c r="A93" s="1">
        <v>100001203073</v>
      </c>
      <c r="B93" s="33" t="s">
        <v>1013</v>
      </c>
      <c r="C93" t="s">
        <v>1263</v>
      </c>
      <c r="D93" t="s">
        <v>1005</v>
      </c>
      <c r="E93" t="s">
        <v>40</v>
      </c>
    </row>
    <row r="94" spans="1:5" hidden="1" x14ac:dyDescent="0.25">
      <c r="A94" s="1">
        <v>100001203047</v>
      </c>
      <c r="B94" s="33" t="s">
        <v>1009</v>
      </c>
      <c r="C94" t="s">
        <v>1263</v>
      </c>
      <c r="D94" t="s">
        <v>1005</v>
      </c>
      <c r="E94" t="s">
        <v>40</v>
      </c>
    </row>
    <row r="95" spans="1:5" hidden="1" x14ac:dyDescent="0.25">
      <c r="A95" s="1">
        <v>100000483003</v>
      </c>
      <c r="B95" s="33" t="s">
        <v>982</v>
      </c>
      <c r="C95" t="s">
        <v>1263</v>
      </c>
      <c r="D95" t="s">
        <v>976</v>
      </c>
      <c r="E95" t="s">
        <v>40</v>
      </c>
    </row>
    <row r="96" spans="1:5" hidden="1" x14ac:dyDescent="0.25">
      <c r="A96" s="1">
        <v>100000483053</v>
      </c>
      <c r="B96" s="33" t="s">
        <v>986</v>
      </c>
      <c r="C96" t="s">
        <v>1263</v>
      </c>
      <c r="D96" t="s">
        <v>976</v>
      </c>
      <c r="E96" t="s">
        <v>40</v>
      </c>
    </row>
    <row r="97" spans="1:5" hidden="1" x14ac:dyDescent="0.25">
      <c r="A97" s="1">
        <v>100000483008</v>
      </c>
      <c r="B97" s="33" t="s">
        <v>983</v>
      </c>
      <c r="C97" t="s">
        <v>1263</v>
      </c>
      <c r="D97" t="s">
        <v>976</v>
      </c>
      <c r="E97" t="s">
        <v>40</v>
      </c>
    </row>
    <row r="98" spans="1:5" hidden="1" x14ac:dyDescent="0.25">
      <c r="A98" s="1">
        <v>100000483044</v>
      </c>
      <c r="B98" s="33" t="s">
        <v>985</v>
      </c>
      <c r="C98" t="s">
        <v>1263</v>
      </c>
      <c r="D98" t="s">
        <v>976</v>
      </c>
      <c r="E98" t="s">
        <v>40</v>
      </c>
    </row>
    <row r="99" spans="1:5" hidden="1" x14ac:dyDescent="0.25">
      <c r="A99" s="1">
        <v>100539129001</v>
      </c>
      <c r="B99" s="33" t="s">
        <v>989</v>
      </c>
      <c r="C99" t="s">
        <v>1263</v>
      </c>
      <c r="D99" t="s">
        <v>976</v>
      </c>
      <c r="E99" t="s">
        <v>40</v>
      </c>
    </row>
    <row r="100" spans="1:5" hidden="1" x14ac:dyDescent="0.25">
      <c r="A100" s="1">
        <v>100029737010</v>
      </c>
      <c r="B100" s="33" t="s">
        <v>946</v>
      </c>
      <c r="C100" t="s">
        <v>1263</v>
      </c>
      <c r="D100" t="s">
        <v>933</v>
      </c>
      <c r="E100" t="s">
        <v>40</v>
      </c>
    </row>
    <row r="101" spans="1:5" hidden="1" x14ac:dyDescent="0.25">
      <c r="A101" s="1">
        <v>100284283001</v>
      </c>
      <c r="B101" s="33" t="s">
        <v>953</v>
      </c>
      <c r="C101" t="s">
        <v>1263</v>
      </c>
      <c r="D101" t="s">
        <v>933</v>
      </c>
      <c r="E101" t="s">
        <v>40</v>
      </c>
    </row>
    <row r="102" spans="1:5" hidden="1" x14ac:dyDescent="0.25">
      <c r="A102" s="1">
        <v>100029737004</v>
      </c>
      <c r="B102" s="33" t="s">
        <v>945</v>
      </c>
      <c r="C102" t="s">
        <v>1263</v>
      </c>
      <c r="D102" t="s">
        <v>933</v>
      </c>
      <c r="E102" t="s">
        <v>40</v>
      </c>
    </row>
    <row r="103" spans="1:5" hidden="1" x14ac:dyDescent="0.25">
      <c r="A103" s="1">
        <v>100029737017</v>
      </c>
      <c r="B103" s="33" t="s">
        <v>949</v>
      </c>
      <c r="C103" t="s">
        <v>1263</v>
      </c>
      <c r="D103" t="s">
        <v>933</v>
      </c>
      <c r="E103" t="s">
        <v>40</v>
      </c>
    </row>
    <row r="104" spans="1:5" hidden="1" x14ac:dyDescent="0.25">
      <c r="A104" s="1">
        <v>100539133001</v>
      </c>
      <c r="B104" s="33" t="s">
        <v>956</v>
      </c>
      <c r="C104" t="s">
        <v>1263</v>
      </c>
      <c r="D104" t="s">
        <v>933</v>
      </c>
      <c r="E104" t="s">
        <v>40</v>
      </c>
    </row>
    <row r="105" spans="1:5" hidden="1" x14ac:dyDescent="0.25">
      <c r="A105" s="1">
        <v>100081794004</v>
      </c>
      <c r="B105" s="33" t="s">
        <v>1010</v>
      </c>
      <c r="C105" t="s">
        <v>1263</v>
      </c>
      <c r="D105" t="s">
        <v>1005</v>
      </c>
      <c r="E105" t="s">
        <v>40</v>
      </c>
    </row>
    <row r="106" spans="1:5" hidden="1" x14ac:dyDescent="0.25">
      <c r="A106" s="1">
        <v>100081794017</v>
      </c>
      <c r="B106" s="33" t="s">
        <v>1014</v>
      </c>
      <c r="C106" t="s">
        <v>1263</v>
      </c>
      <c r="D106" t="s">
        <v>1005</v>
      </c>
      <c r="E106" t="s">
        <v>40</v>
      </c>
    </row>
    <row r="107" spans="1:5" hidden="1" x14ac:dyDescent="0.25">
      <c r="A107" s="1">
        <v>100081794018</v>
      </c>
      <c r="B107" s="33" t="s">
        <v>1015</v>
      </c>
      <c r="C107" t="s">
        <v>1263</v>
      </c>
      <c r="D107" t="s">
        <v>1005</v>
      </c>
      <c r="E107" t="s">
        <v>40</v>
      </c>
    </row>
    <row r="108" spans="1:5" hidden="1" x14ac:dyDescent="0.25">
      <c r="A108" s="1">
        <v>100000486009</v>
      </c>
      <c r="B108" s="33" t="s">
        <v>944</v>
      </c>
      <c r="C108" t="s">
        <v>1263</v>
      </c>
      <c r="D108" t="s">
        <v>933</v>
      </c>
      <c r="E108" t="s">
        <v>40</v>
      </c>
    </row>
    <row r="109" spans="1:5" hidden="1" x14ac:dyDescent="0.25">
      <c r="A109" s="1">
        <v>100000486089</v>
      </c>
      <c r="B109" s="33" t="s">
        <v>952</v>
      </c>
      <c r="C109" t="s">
        <v>1263</v>
      </c>
      <c r="D109" t="s">
        <v>933</v>
      </c>
      <c r="E109" t="s">
        <v>40</v>
      </c>
    </row>
    <row r="110" spans="1:5" hidden="1" x14ac:dyDescent="0.25">
      <c r="A110" s="1">
        <v>100000486005</v>
      </c>
      <c r="B110" s="33" t="s">
        <v>943</v>
      </c>
      <c r="C110" t="s">
        <v>1263</v>
      </c>
      <c r="D110" t="s">
        <v>933</v>
      </c>
      <c r="E110" t="s">
        <v>40</v>
      </c>
    </row>
    <row r="111" spans="1:5" hidden="1" x14ac:dyDescent="0.25">
      <c r="A111" s="1">
        <v>100000486047</v>
      </c>
      <c r="B111" s="33" t="s">
        <v>950</v>
      </c>
      <c r="C111" t="s">
        <v>1263</v>
      </c>
      <c r="D111" t="s">
        <v>933</v>
      </c>
      <c r="E111" t="s">
        <v>40</v>
      </c>
    </row>
    <row r="112" spans="1:5" hidden="1" x14ac:dyDescent="0.25">
      <c r="A112" s="1">
        <v>100539160001</v>
      </c>
      <c r="B112" s="33" t="s">
        <v>956</v>
      </c>
      <c r="C112" t="s">
        <v>1263</v>
      </c>
      <c r="D112" t="s">
        <v>933</v>
      </c>
      <c r="E112" t="s">
        <v>40</v>
      </c>
    </row>
    <row r="113" spans="1:5" hidden="1" x14ac:dyDescent="0.25">
      <c r="A113" s="1">
        <v>100282925012</v>
      </c>
      <c r="B113" s="33" t="s">
        <v>1246</v>
      </c>
      <c r="C113" t="s">
        <v>1263</v>
      </c>
      <c r="D113" t="s">
        <v>1238</v>
      </c>
      <c r="E113" t="s">
        <v>40</v>
      </c>
    </row>
    <row r="114" spans="1:5" hidden="1" x14ac:dyDescent="0.25">
      <c r="A114" s="1">
        <v>100282925005</v>
      </c>
      <c r="B114" s="33" t="s">
        <v>1243</v>
      </c>
      <c r="C114" t="s">
        <v>1263</v>
      </c>
      <c r="D114" t="s">
        <v>1238</v>
      </c>
      <c r="E114" t="s">
        <v>40</v>
      </c>
    </row>
    <row r="115" spans="1:5" hidden="1" x14ac:dyDescent="0.25">
      <c r="A115" s="1">
        <v>100282925006</v>
      </c>
      <c r="B115" s="33" t="s">
        <v>1244</v>
      </c>
      <c r="C115" t="s">
        <v>1263</v>
      </c>
      <c r="D115" t="s">
        <v>1238</v>
      </c>
      <c r="E115" t="s">
        <v>40</v>
      </c>
    </row>
    <row r="116" spans="1:5" hidden="1" x14ac:dyDescent="0.25">
      <c r="A116" s="1">
        <v>100282925007</v>
      </c>
      <c r="B116" s="33" t="s">
        <v>1245</v>
      </c>
      <c r="C116" t="s">
        <v>1263</v>
      </c>
      <c r="D116" t="s">
        <v>1238</v>
      </c>
      <c r="E116" t="s">
        <v>40</v>
      </c>
    </row>
    <row r="117" spans="1:5" hidden="1" x14ac:dyDescent="0.25">
      <c r="A117" s="1">
        <v>100539194001</v>
      </c>
      <c r="B117" s="33" t="s">
        <v>1248</v>
      </c>
      <c r="C117" t="s">
        <v>1263</v>
      </c>
      <c r="D117" t="s">
        <v>1238</v>
      </c>
      <c r="E117" t="s">
        <v>40</v>
      </c>
    </row>
    <row r="118" spans="1:5" hidden="1" x14ac:dyDescent="0.25">
      <c r="A118" s="1">
        <v>100706784</v>
      </c>
      <c r="B118" s="33" t="s">
        <v>959</v>
      </c>
      <c r="C118" t="s">
        <v>1263</v>
      </c>
      <c r="D118" t="s">
        <v>933</v>
      </c>
      <c r="E118" t="s">
        <v>40</v>
      </c>
    </row>
    <row r="119" spans="1:5" hidden="1" x14ac:dyDescent="0.25">
      <c r="A119" s="1">
        <v>100706785</v>
      </c>
      <c r="B119" s="33" t="s">
        <v>938</v>
      </c>
      <c r="C119" t="s">
        <v>1263</v>
      </c>
      <c r="D119" t="s">
        <v>933</v>
      </c>
      <c r="E119" t="s">
        <v>40</v>
      </c>
    </row>
    <row r="120" spans="1:5" hidden="1" x14ac:dyDescent="0.25">
      <c r="A120" s="1">
        <v>100815742</v>
      </c>
      <c r="B120" s="33" t="s">
        <v>937</v>
      </c>
      <c r="C120" t="s">
        <v>1263</v>
      </c>
      <c r="D120" t="s">
        <v>933</v>
      </c>
      <c r="E120" t="s">
        <v>40</v>
      </c>
    </row>
    <row r="121" spans="1:5" hidden="1" x14ac:dyDescent="0.25">
      <c r="A121" s="1">
        <v>100706546</v>
      </c>
      <c r="B121" s="33" t="s">
        <v>959</v>
      </c>
      <c r="C121" t="s">
        <v>1263</v>
      </c>
      <c r="D121" t="s">
        <v>933</v>
      </c>
      <c r="E121" t="s">
        <v>40</v>
      </c>
    </row>
    <row r="122" spans="1:5" hidden="1" x14ac:dyDescent="0.25">
      <c r="A122" s="1">
        <v>100706547</v>
      </c>
      <c r="B122" s="33" t="s">
        <v>938</v>
      </c>
      <c r="C122" t="s">
        <v>1263</v>
      </c>
      <c r="D122" t="s">
        <v>933</v>
      </c>
      <c r="E122" t="s">
        <v>40</v>
      </c>
    </row>
    <row r="123" spans="1:5" hidden="1" x14ac:dyDescent="0.25">
      <c r="A123" s="1">
        <v>100815750</v>
      </c>
      <c r="B123" s="33" t="s">
        <v>937</v>
      </c>
      <c r="C123" t="s">
        <v>1263</v>
      </c>
      <c r="D123" t="s">
        <v>933</v>
      </c>
      <c r="E123" t="s">
        <v>40</v>
      </c>
    </row>
    <row r="124" spans="1:5" hidden="1" x14ac:dyDescent="0.25">
      <c r="A124" s="1">
        <v>100706555</v>
      </c>
      <c r="B124" s="33" t="s">
        <v>1016</v>
      </c>
      <c r="C124" t="s">
        <v>1263</v>
      </c>
      <c r="D124" t="s">
        <v>1005</v>
      </c>
      <c r="E124" t="s">
        <v>40</v>
      </c>
    </row>
    <row r="125" spans="1:5" hidden="1" x14ac:dyDescent="0.25">
      <c r="A125" s="1">
        <v>100706556</v>
      </c>
      <c r="B125" s="33" t="s">
        <v>1017</v>
      </c>
      <c r="C125" t="s">
        <v>1263</v>
      </c>
      <c r="D125" t="s">
        <v>1005</v>
      </c>
      <c r="E125" t="s">
        <v>40</v>
      </c>
    </row>
    <row r="126" spans="1:5" hidden="1" x14ac:dyDescent="0.25">
      <c r="A126" s="1">
        <v>100815759</v>
      </c>
      <c r="B126" s="33" t="s">
        <v>1019</v>
      </c>
      <c r="C126" t="s">
        <v>1263</v>
      </c>
      <c r="D126" t="s">
        <v>1005</v>
      </c>
      <c r="E126" t="s">
        <v>40</v>
      </c>
    </row>
    <row r="127" spans="1:5" hidden="1" x14ac:dyDescent="0.25">
      <c r="A127" s="1">
        <v>100706565</v>
      </c>
      <c r="B127" s="33" t="s">
        <v>1016</v>
      </c>
      <c r="C127" t="s">
        <v>1263</v>
      </c>
      <c r="D127" t="s">
        <v>1005</v>
      </c>
      <c r="E127" t="s">
        <v>40</v>
      </c>
    </row>
    <row r="128" spans="1:5" hidden="1" x14ac:dyDescent="0.25">
      <c r="A128" s="1">
        <v>100706566</v>
      </c>
      <c r="B128" s="33" t="s">
        <v>1017</v>
      </c>
      <c r="C128" t="s">
        <v>1263</v>
      </c>
      <c r="D128" t="s">
        <v>1005</v>
      </c>
      <c r="E128" t="s">
        <v>40</v>
      </c>
    </row>
    <row r="129" spans="1:5" hidden="1" x14ac:dyDescent="0.25">
      <c r="A129" s="1">
        <v>100815767</v>
      </c>
      <c r="B129" s="33" t="s">
        <v>1019</v>
      </c>
      <c r="C129" t="s">
        <v>1263</v>
      </c>
      <c r="D129" t="s">
        <v>1005</v>
      </c>
      <c r="E129" t="s">
        <v>40</v>
      </c>
    </row>
    <row r="130" spans="1:5" hidden="1" x14ac:dyDescent="0.25">
      <c r="A130" s="1">
        <v>100815795</v>
      </c>
      <c r="B130" s="33" t="s">
        <v>1016</v>
      </c>
      <c r="C130" t="s">
        <v>1263</v>
      </c>
      <c r="D130" t="s">
        <v>1005</v>
      </c>
      <c r="E130" t="s">
        <v>40</v>
      </c>
    </row>
    <row r="131" spans="1:5" hidden="1" x14ac:dyDescent="0.25">
      <c r="A131" s="1">
        <v>100815796</v>
      </c>
      <c r="B131" s="33" t="s">
        <v>1017</v>
      </c>
      <c r="C131" t="s">
        <v>1263</v>
      </c>
      <c r="D131" t="s">
        <v>1005</v>
      </c>
      <c r="E131" t="s">
        <v>40</v>
      </c>
    </row>
    <row r="132" spans="1:5" hidden="1" x14ac:dyDescent="0.25">
      <c r="A132" s="1">
        <v>100815794</v>
      </c>
      <c r="B132" s="33" t="s">
        <v>1019</v>
      </c>
      <c r="C132" t="s">
        <v>1263</v>
      </c>
      <c r="D132" t="s">
        <v>1005</v>
      </c>
      <c r="E132" t="s">
        <v>40</v>
      </c>
    </row>
    <row r="133" spans="1:5" hidden="1" x14ac:dyDescent="0.25">
      <c r="A133" s="1">
        <v>100706576</v>
      </c>
      <c r="B133" s="33" t="s">
        <v>992</v>
      </c>
      <c r="C133" t="s">
        <v>1263</v>
      </c>
      <c r="D133" t="s">
        <v>976</v>
      </c>
      <c r="E133" t="s">
        <v>40</v>
      </c>
    </row>
    <row r="134" spans="1:5" hidden="1" x14ac:dyDescent="0.25">
      <c r="A134" s="1">
        <v>100706577</v>
      </c>
      <c r="B134" s="33" t="s">
        <v>993</v>
      </c>
      <c r="C134" t="s">
        <v>1263</v>
      </c>
      <c r="D134" t="s">
        <v>976</v>
      </c>
      <c r="E134" t="s">
        <v>40</v>
      </c>
    </row>
    <row r="135" spans="1:5" hidden="1" x14ac:dyDescent="0.25">
      <c r="A135" s="1">
        <v>100815776</v>
      </c>
      <c r="B135" s="33" t="s">
        <v>998</v>
      </c>
      <c r="C135" t="s">
        <v>1263</v>
      </c>
      <c r="D135" t="s">
        <v>976</v>
      </c>
      <c r="E135" t="s">
        <v>40</v>
      </c>
    </row>
    <row r="136" spans="1:5" hidden="1" x14ac:dyDescent="0.25">
      <c r="A136" s="1">
        <v>100815695</v>
      </c>
      <c r="B136" s="33" t="s">
        <v>1254</v>
      </c>
      <c r="C136" t="s">
        <v>1263</v>
      </c>
      <c r="D136" t="s">
        <v>1238</v>
      </c>
      <c r="E136" t="s">
        <v>40</v>
      </c>
    </row>
    <row r="137" spans="1:5" hidden="1" x14ac:dyDescent="0.25">
      <c r="A137" s="1">
        <v>100815694</v>
      </c>
      <c r="B137" s="33" t="s">
        <v>1253</v>
      </c>
      <c r="C137" t="s">
        <v>1263</v>
      </c>
      <c r="D137" t="s">
        <v>1238</v>
      </c>
      <c r="E137" t="s">
        <v>40</v>
      </c>
    </row>
    <row r="138" spans="1:5" hidden="1" x14ac:dyDescent="0.25">
      <c r="A138" s="1">
        <v>100815693</v>
      </c>
      <c r="B138" s="33" t="s">
        <v>1252</v>
      </c>
      <c r="C138" t="s">
        <v>1263</v>
      </c>
      <c r="D138" t="s">
        <v>1238</v>
      </c>
      <c r="E138" t="s">
        <v>40</v>
      </c>
    </row>
    <row r="139" spans="1:5" hidden="1" x14ac:dyDescent="0.25">
      <c r="A139" s="1">
        <v>100706585</v>
      </c>
      <c r="B139" s="33" t="s">
        <v>960</v>
      </c>
      <c r="C139" t="s">
        <v>1263</v>
      </c>
      <c r="D139" t="s">
        <v>933</v>
      </c>
      <c r="E139" t="s">
        <v>40</v>
      </c>
    </row>
    <row r="140" spans="1:5" hidden="1" x14ac:dyDescent="0.25">
      <c r="A140" s="1">
        <v>100706586</v>
      </c>
      <c r="B140" s="33" t="s">
        <v>961</v>
      </c>
      <c r="C140" t="s">
        <v>1263</v>
      </c>
      <c r="D140" t="s">
        <v>933</v>
      </c>
      <c r="E140" t="s">
        <v>40</v>
      </c>
    </row>
    <row r="141" spans="1:5" hidden="1" x14ac:dyDescent="0.25">
      <c r="A141" s="1">
        <v>100815786</v>
      </c>
      <c r="B141" s="33" t="s">
        <v>969</v>
      </c>
      <c r="C141" t="s">
        <v>1263</v>
      </c>
      <c r="D141" t="s">
        <v>933</v>
      </c>
      <c r="E141" t="s">
        <v>40</v>
      </c>
    </row>
    <row r="142" spans="1:5" hidden="1" x14ac:dyDescent="0.25">
      <c r="A142" s="1">
        <v>100706641</v>
      </c>
      <c r="B142" s="33" t="s">
        <v>889</v>
      </c>
      <c r="C142" t="s">
        <v>1263</v>
      </c>
      <c r="D142" t="s">
        <v>881</v>
      </c>
      <c r="E142" t="s">
        <v>40</v>
      </c>
    </row>
    <row r="143" spans="1:5" hidden="1" x14ac:dyDescent="0.25">
      <c r="A143" s="1">
        <v>100815799</v>
      </c>
      <c r="B143" s="33" t="s">
        <v>1284</v>
      </c>
      <c r="C143" t="s">
        <v>1263</v>
      </c>
      <c r="D143" t="s">
        <v>881</v>
      </c>
      <c r="E143" t="s">
        <v>40</v>
      </c>
    </row>
    <row r="144" spans="1:5" hidden="1" x14ac:dyDescent="0.25">
      <c r="A144" s="1">
        <v>100815804</v>
      </c>
      <c r="B144" s="33" t="s">
        <v>969</v>
      </c>
      <c r="C144" t="s">
        <v>1263</v>
      </c>
      <c r="D144" t="s">
        <v>933</v>
      </c>
      <c r="E144" t="s">
        <v>40</v>
      </c>
    </row>
    <row r="145" spans="1:5" hidden="1" x14ac:dyDescent="0.25">
      <c r="A145" s="1">
        <v>100706654</v>
      </c>
      <c r="B145" s="33" t="s">
        <v>960</v>
      </c>
      <c r="C145" t="s">
        <v>1263</v>
      </c>
      <c r="D145" t="s">
        <v>933</v>
      </c>
      <c r="E145" t="s">
        <v>40</v>
      </c>
    </row>
    <row r="146" spans="1:5" hidden="1" x14ac:dyDescent="0.25">
      <c r="A146" s="1">
        <v>100706655</v>
      </c>
      <c r="B146" s="33" t="s">
        <v>961</v>
      </c>
      <c r="C146" t="s">
        <v>1263</v>
      </c>
      <c r="D146" t="s">
        <v>933</v>
      </c>
      <c r="E146" t="s">
        <v>40</v>
      </c>
    </row>
    <row r="147" spans="1:5" hidden="1" x14ac:dyDescent="0.25">
      <c r="A147" s="1">
        <v>100594285001</v>
      </c>
      <c r="B147" s="33" t="s">
        <v>977</v>
      </c>
      <c r="C147" t="s">
        <v>1263</v>
      </c>
      <c r="D147" t="s">
        <v>976</v>
      </c>
      <c r="E147" t="s">
        <v>32</v>
      </c>
    </row>
    <row r="148" spans="1:5" hidden="1" x14ac:dyDescent="0.25">
      <c r="A148" s="1">
        <v>100457635006</v>
      </c>
      <c r="B148" s="33" t="s">
        <v>900</v>
      </c>
      <c r="C148" t="s">
        <v>1263</v>
      </c>
      <c r="D148" t="s">
        <v>895</v>
      </c>
      <c r="E148" t="s">
        <v>32</v>
      </c>
    </row>
    <row r="149" spans="1:5" hidden="1" x14ac:dyDescent="0.25">
      <c r="A149" s="1">
        <v>100457635004</v>
      </c>
      <c r="B149" s="33" t="s">
        <v>899</v>
      </c>
      <c r="C149" t="s">
        <v>1263</v>
      </c>
      <c r="D149" t="s">
        <v>895</v>
      </c>
      <c r="E149" t="s">
        <v>32</v>
      </c>
    </row>
    <row r="150" spans="1:5" hidden="1" x14ac:dyDescent="0.25">
      <c r="A150" s="1">
        <v>100416438002</v>
      </c>
      <c r="B150" s="33" t="s">
        <v>880</v>
      </c>
      <c r="C150" t="s">
        <v>1263</v>
      </c>
      <c r="D150" t="s">
        <v>877</v>
      </c>
      <c r="E150" t="s">
        <v>40</v>
      </c>
    </row>
    <row r="151" spans="1:5" hidden="1" x14ac:dyDescent="0.25">
      <c r="A151" s="1">
        <v>100755520</v>
      </c>
      <c r="B151" s="33" t="s">
        <v>758</v>
      </c>
      <c r="C151" t="s">
        <v>1263</v>
      </c>
      <c r="D151" t="s">
        <v>756</v>
      </c>
      <c r="E151" t="s">
        <v>40</v>
      </c>
    </row>
    <row r="152" spans="1:5" hidden="1" x14ac:dyDescent="0.25">
      <c r="A152" s="1">
        <v>100427077006</v>
      </c>
      <c r="B152" s="33" t="s">
        <v>519</v>
      </c>
      <c r="C152" t="s">
        <v>1264</v>
      </c>
      <c r="D152" t="s">
        <v>515</v>
      </c>
      <c r="E152" t="s">
        <v>40</v>
      </c>
    </row>
    <row r="153" spans="1:5" hidden="1" x14ac:dyDescent="0.25">
      <c r="A153" s="1">
        <v>100427077007</v>
      </c>
      <c r="B153" s="33" t="s">
        <v>520</v>
      </c>
      <c r="C153" t="s">
        <v>1264</v>
      </c>
      <c r="D153" t="s">
        <v>515</v>
      </c>
      <c r="E153" t="s">
        <v>40</v>
      </c>
    </row>
    <row r="154" spans="1:5" hidden="1" x14ac:dyDescent="0.25">
      <c r="A154" s="1">
        <v>100427077008</v>
      </c>
      <c r="B154" s="33" t="s">
        <v>521</v>
      </c>
      <c r="C154" t="s">
        <v>1264</v>
      </c>
      <c r="D154" t="s">
        <v>515</v>
      </c>
      <c r="E154" t="s">
        <v>40</v>
      </c>
    </row>
    <row r="155" spans="1:5" hidden="1" x14ac:dyDescent="0.25">
      <c r="A155" s="1">
        <v>100427077009</v>
      </c>
      <c r="B155" s="33" t="s">
        <v>522</v>
      </c>
      <c r="C155" t="s">
        <v>1264</v>
      </c>
      <c r="D155" t="s">
        <v>515</v>
      </c>
      <c r="E155" t="s">
        <v>40</v>
      </c>
    </row>
    <row r="156" spans="1:5" hidden="1" x14ac:dyDescent="0.25">
      <c r="A156" s="1">
        <v>100427077010</v>
      </c>
      <c r="B156" s="33" t="s">
        <v>523</v>
      </c>
      <c r="C156" t="s">
        <v>1264</v>
      </c>
      <c r="D156" t="s">
        <v>515</v>
      </c>
      <c r="E156" t="s">
        <v>40</v>
      </c>
    </row>
    <row r="157" spans="1:5" hidden="1" x14ac:dyDescent="0.25">
      <c r="A157" s="1">
        <v>100427077011</v>
      </c>
      <c r="B157" s="33" t="s">
        <v>556</v>
      </c>
      <c r="C157" t="s">
        <v>1264</v>
      </c>
      <c r="D157" t="s">
        <v>515</v>
      </c>
      <c r="E157" t="s">
        <v>40</v>
      </c>
    </row>
    <row r="158" spans="1:5" hidden="1" x14ac:dyDescent="0.25">
      <c r="A158" s="1">
        <v>100427077012</v>
      </c>
      <c r="B158" s="33" t="s">
        <v>557</v>
      </c>
      <c r="C158" t="s">
        <v>1264</v>
      </c>
      <c r="D158" t="s">
        <v>515</v>
      </c>
      <c r="E158" t="s">
        <v>40</v>
      </c>
    </row>
    <row r="159" spans="1:5" hidden="1" x14ac:dyDescent="0.25">
      <c r="A159" s="1">
        <v>100427077013</v>
      </c>
      <c r="B159" s="33" t="s">
        <v>558</v>
      </c>
      <c r="C159" t="s">
        <v>1264</v>
      </c>
      <c r="D159" t="s">
        <v>515</v>
      </c>
      <c r="E159" t="s">
        <v>40</v>
      </c>
    </row>
    <row r="160" spans="1:5" hidden="1" x14ac:dyDescent="0.25">
      <c r="A160" s="1">
        <v>100427077014</v>
      </c>
      <c r="B160" s="33" t="s">
        <v>559</v>
      </c>
      <c r="C160" t="s">
        <v>1264</v>
      </c>
      <c r="D160" t="s">
        <v>515</v>
      </c>
      <c r="E160" t="s">
        <v>40</v>
      </c>
    </row>
    <row r="161" spans="1:5" hidden="1" x14ac:dyDescent="0.25">
      <c r="A161" s="1">
        <v>100427077015</v>
      </c>
      <c r="B161" s="33" t="s">
        <v>560</v>
      </c>
      <c r="C161" t="s">
        <v>1264</v>
      </c>
      <c r="D161" t="s">
        <v>515</v>
      </c>
      <c r="E161" t="s">
        <v>40</v>
      </c>
    </row>
    <row r="162" spans="1:5" hidden="1" x14ac:dyDescent="0.25">
      <c r="A162" s="1">
        <v>100427078006</v>
      </c>
      <c r="B162" s="33" t="s">
        <v>1296</v>
      </c>
      <c r="C162" t="s">
        <v>1264</v>
      </c>
      <c r="D162" t="s">
        <v>515</v>
      </c>
      <c r="E162" t="s">
        <v>574</v>
      </c>
    </row>
    <row r="163" spans="1:5" hidden="1" x14ac:dyDescent="0.25">
      <c r="A163" s="1">
        <v>100427078008</v>
      </c>
      <c r="B163" s="33" t="s">
        <v>524</v>
      </c>
      <c r="C163" t="s">
        <v>1264</v>
      </c>
      <c r="D163" t="s">
        <v>515</v>
      </c>
      <c r="E163" t="s">
        <v>40</v>
      </c>
    </row>
    <row r="164" spans="1:5" hidden="1" x14ac:dyDescent="0.25">
      <c r="A164" s="1">
        <v>100427078009</v>
      </c>
      <c r="B164" s="33" t="s">
        <v>525</v>
      </c>
      <c r="C164" t="s">
        <v>1264</v>
      </c>
      <c r="D164" t="s">
        <v>515</v>
      </c>
      <c r="E164" t="s">
        <v>40</v>
      </c>
    </row>
    <row r="165" spans="1:5" hidden="1" x14ac:dyDescent="0.25">
      <c r="A165" s="1">
        <v>100427078012</v>
      </c>
      <c r="B165" s="33" t="s">
        <v>526</v>
      </c>
      <c r="C165" t="s">
        <v>1264</v>
      </c>
      <c r="D165" t="s">
        <v>515</v>
      </c>
      <c r="E165" t="s">
        <v>40</v>
      </c>
    </row>
    <row r="166" spans="1:5" hidden="1" x14ac:dyDescent="0.25">
      <c r="A166" s="1">
        <v>100427078013</v>
      </c>
      <c r="B166" s="33" t="s">
        <v>527</v>
      </c>
      <c r="C166" t="s">
        <v>1264</v>
      </c>
      <c r="D166" t="s">
        <v>515</v>
      </c>
      <c r="E166" t="s">
        <v>40</v>
      </c>
    </row>
    <row r="167" spans="1:5" hidden="1" x14ac:dyDescent="0.25">
      <c r="A167" s="1">
        <v>100427078014</v>
      </c>
      <c r="B167" s="33" t="s">
        <v>528</v>
      </c>
      <c r="C167" t="s">
        <v>1264</v>
      </c>
      <c r="D167" t="s">
        <v>515</v>
      </c>
      <c r="E167" t="s">
        <v>40</v>
      </c>
    </row>
    <row r="168" spans="1:5" hidden="1" x14ac:dyDescent="0.25">
      <c r="A168" s="1">
        <v>100427078015</v>
      </c>
      <c r="B168" s="33" t="s">
        <v>529</v>
      </c>
      <c r="C168" t="s">
        <v>1264</v>
      </c>
      <c r="D168" t="s">
        <v>515</v>
      </c>
      <c r="E168" t="s">
        <v>40</v>
      </c>
    </row>
    <row r="169" spans="1:5" hidden="1" x14ac:dyDescent="0.25">
      <c r="A169" s="1">
        <v>100427078016</v>
      </c>
      <c r="B169" s="33" t="s">
        <v>575</v>
      </c>
      <c r="C169" t="s">
        <v>1264</v>
      </c>
      <c r="D169" t="s">
        <v>515</v>
      </c>
      <c r="E169" t="s">
        <v>574</v>
      </c>
    </row>
    <row r="170" spans="1:5" hidden="1" x14ac:dyDescent="0.25">
      <c r="A170" s="1">
        <v>100427078017</v>
      </c>
      <c r="B170" s="33" t="s">
        <v>530</v>
      </c>
      <c r="C170" t="s">
        <v>1264</v>
      </c>
      <c r="D170" t="s">
        <v>515</v>
      </c>
      <c r="E170" t="s">
        <v>40</v>
      </c>
    </row>
    <row r="171" spans="1:5" hidden="1" x14ac:dyDescent="0.25">
      <c r="A171" s="1">
        <v>100427078018</v>
      </c>
      <c r="B171" s="33" t="s">
        <v>531</v>
      </c>
      <c r="C171" t="s">
        <v>1264</v>
      </c>
      <c r="D171" t="s">
        <v>515</v>
      </c>
      <c r="E171" t="s">
        <v>40</v>
      </c>
    </row>
    <row r="172" spans="1:5" hidden="1" x14ac:dyDescent="0.25">
      <c r="A172" s="1">
        <v>100427078024</v>
      </c>
      <c r="B172" s="33" t="s">
        <v>565</v>
      </c>
      <c r="C172" t="s">
        <v>1264</v>
      </c>
      <c r="D172" t="s">
        <v>515</v>
      </c>
      <c r="E172" t="s">
        <v>40</v>
      </c>
    </row>
    <row r="173" spans="1:5" hidden="1" x14ac:dyDescent="0.25">
      <c r="A173" s="1">
        <v>100427351011</v>
      </c>
      <c r="B173" s="33" t="s">
        <v>1297</v>
      </c>
      <c r="C173" t="s">
        <v>1264</v>
      </c>
      <c r="D173" t="s">
        <v>515</v>
      </c>
      <c r="E173" t="s">
        <v>574</v>
      </c>
    </row>
    <row r="174" spans="1:5" hidden="1" x14ac:dyDescent="0.25">
      <c r="A174" s="1">
        <v>100427351012</v>
      </c>
      <c r="B174" s="33" t="s">
        <v>532</v>
      </c>
      <c r="C174" t="s">
        <v>1264</v>
      </c>
      <c r="D174" t="s">
        <v>515</v>
      </c>
      <c r="E174" t="s">
        <v>40</v>
      </c>
    </row>
    <row r="175" spans="1:5" hidden="1" x14ac:dyDescent="0.25">
      <c r="A175" s="1">
        <v>100427351013</v>
      </c>
      <c r="B175" s="33" t="s">
        <v>533</v>
      </c>
      <c r="C175" t="s">
        <v>1264</v>
      </c>
      <c r="D175" t="s">
        <v>515</v>
      </c>
      <c r="E175" t="s">
        <v>40</v>
      </c>
    </row>
    <row r="176" spans="1:5" hidden="1" x14ac:dyDescent="0.25">
      <c r="A176" s="1">
        <v>100427351014</v>
      </c>
      <c r="B176" s="33" t="s">
        <v>534</v>
      </c>
      <c r="C176" t="s">
        <v>1264</v>
      </c>
      <c r="D176" t="s">
        <v>515</v>
      </c>
      <c r="E176" t="s">
        <v>40</v>
      </c>
    </row>
    <row r="177" spans="1:5" hidden="1" x14ac:dyDescent="0.25">
      <c r="A177" s="1">
        <v>100427351015</v>
      </c>
      <c r="B177" s="33" t="s">
        <v>535</v>
      </c>
      <c r="C177" t="s">
        <v>1264</v>
      </c>
      <c r="D177" t="s">
        <v>515</v>
      </c>
      <c r="E177" t="s">
        <v>40</v>
      </c>
    </row>
    <row r="178" spans="1:5" hidden="1" x14ac:dyDescent="0.25">
      <c r="A178" s="1">
        <v>100427351016</v>
      </c>
      <c r="B178" s="33" t="s">
        <v>576</v>
      </c>
      <c r="C178" t="s">
        <v>1264</v>
      </c>
      <c r="D178" t="s">
        <v>515</v>
      </c>
      <c r="E178" t="s">
        <v>574</v>
      </c>
    </row>
    <row r="179" spans="1:5" hidden="1" x14ac:dyDescent="0.25">
      <c r="A179" s="1">
        <v>100427351017</v>
      </c>
      <c r="B179" s="33" t="s">
        <v>517</v>
      </c>
      <c r="C179" t="s">
        <v>1264</v>
      </c>
      <c r="D179" t="s">
        <v>515</v>
      </c>
      <c r="E179" t="s">
        <v>516</v>
      </c>
    </row>
    <row r="180" spans="1:5" hidden="1" x14ac:dyDescent="0.25">
      <c r="A180" s="1">
        <v>100427352015</v>
      </c>
      <c r="B180" s="33" t="s">
        <v>577</v>
      </c>
      <c r="C180" t="s">
        <v>1264</v>
      </c>
      <c r="D180" t="s">
        <v>515</v>
      </c>
      <c r="E180" t="s">
        <v>574</v>
      </c>
    </row>
    <row r="181" spans="1:5" hidden="1" x14ac:dyDescent="0.25">
      <c r="A181" s="1">
        <v>100427352016</v>
      </c>
      <c r="B181" s="33" t="s">
        <v>536</v>
      </c>
      <c r="C181" t="s">
        <v>1264</v>
      </c>
      <c r="D181" t="s">
        <v>515</v>
      </c>
      <c r="E181" t="s">
        <v>40</v>
      </c>
    </row>
    <row r="182" spans="1:5" hidden="1" x14ac:dyDescent="0.25">
      <c r="A182" s="1">
        <v>100427352017</v>
      </c>
      <c r="B182" s="33" t="s">
        <v>537</v>
      </c>
      <c r="C182" t="s">
        <v>1264</v>
      </c>
      <c r="D182" t="s">
        <v>515</v>
      </c>
      <c r="E182" t="s">
        <v>40</v>
      </c>
    </row>
    <row r="183" spans="1:5" hidden="1" x14ac:dyDescent="0.25">
      <c r="A183" s="1">
        <v>100427352018</v>
      </c>
      <c r="B183" s="33" t="s">
        <v>538</v>
      </c>
      <c r="C183" t="s">
        <v>1264</v>
      </c>
      <c r="D183" t="s">
        <v>515</v>
      </c>
      <c r="E183" t="s">
        <v>40</v>
      </c>
    </row>
    <row r="184" spans="1:5" hidden="1" x14ac:dyDescent="0.25">
      <c r="A184" s="1">
        <v>100427352019</v>
      </c>
      <c r="B184" s="33" t="s">
        <v>539</v>
      </c>
      <c r="C184" t="s">
        <v>1264</v>
      </c>
      <c r="D184" t="s">
        <v>515</v>
      </c>
      <c r="E184" t="s">
        <v>40</v>
      </c>
    </row>
    <row r="185" spans="1:5" hidden="1" x14ac:dyDescent="0.25">
      <c r="A185" s="1">
        <v>100503601002</v>
      </c>
      <c r="B185" s="33" t="s">
        <v>540</v>
      </c>
      <c r="C185" t="s">
        <v>1264</v>
      </c>
      <c r="D185" t="s">
        <v>515</v>
      </c>
      <c r="E185" t="s">
        <v>40</v>
      </c>
    </row>
    <row r="186" spans="1:5" hidden="1" x14ac:dyDescent="0.25">
      <c r="A186" s="1">
        <v>100503601003</v>
      </c>
      <c r="B186" s="33" t="s">
        <v>541</v>
      </c>
      <c r="C186" t="s">
        <v>1264</v>
      </c>
      <c r="D186" t="s">
        <v>515</v>
      </c>
      <c r="E186" t="s">
        <v>40</v>
      </c>
    </row>
    <row r="187" spans="1:5" hidden="1" x14ac:dyDescent="0.25">
      <c r="A187" s="1">
        <v>100503601004</v>
      </c>
      <c r="B187" s="33" t="s">
        <v>542</v>
      </c>
      <c r="C187" t="s">
        <v>1264</v>
      </c>
      <c r="D187" t="s">
        <v>515</v>
      </c>
      <c r="E187" t="s">
        <v>40</v>
      </c>
    </row>
    <row r="188" spans="1:5" hidden="1" x14ac:dyDescent="0.25">
      <c r="A188" s="1">
        <v>100503601006</v>
      </c>
      <c r="B188" s="33" t="s">
        <v>518</v>
      </c>
      <c r="C188" t="s">
        <v>1264</v>
      </c>
      <c r="D188" t="s">
        <v>515</v>
      </c>
      <c r="E188" t="s">
        <v>516</v>
      </c>
    </row>
    <row r="189" spans="1:5" hidden="1" x14ac:dyDescent="0.25">
      <c r="A189" s="1">
        <v>100503601007</v>
      </c>
      <c r="B189" s="33" t="s">
        <v>1298</v>
      </c>
      <c r="C189" t="s">
        <v>1264</v>
      </c>
      <c r="D189" t="s">
        <v>515</v>
      </c>
      <c r="E189" t="s">
        <v>574</v>
      </c>
    </row>
    <row r="190" spans="1:5" hidden="1" x14ac:dyDescent="0.25">
      <c r="A190" s="1">
        <v>100503601009</v>
      </c>
      <c r="B190" s="33" t="s">
        <v>561</v>
      </c>
      <c r="C190" t="s">
        <v>1264</v>
      </c>
      <c r="D190" t="s">
        <v>515</v>
      </c>
      <c r="E190" t="s">
        <v>40</v>
      </c>
    </row>
    <row r="191" spans="1:5" hidden="1" x14ac:dyDescent="0.25">
      <c r="A191" s="1">
        <v>100503602002</v>
      </c>
      <c r="B191" s="33" t="s">
        <v>543</v>
      </c>
      <c r="C191" t="s">
        <v>1264</v>
      </c>
      <c r="D191" t="s">
        <v>515</v>
      </c>
      <c r="E191" t="s">
        <v>40</v>
      </c>
    </row>
    <row r="192" spans="1:5" hidden="1" x14ac:dyDescent="0.25">
      <c r="A192" s="1">
        <v>100503602003</v>
      </c>
      <c r="B192" s="33" t="s">
        <v>544</v>
      </c>
      <c r="C192" t="s">
        <v>1264</v>
      </c>
      <c r="D192" t="s">
        <v>515</v>
      </c>
      <c r="E192" t="s">
        <v>40</v>
      </c>
    </row>
    <row r="193" spans="1:5" hidden="1" x14ac:dyDescent="0.25">
      <c r="A193" s="1">
        <v>100503602004</v>
      </c>
      <c r="B193" s="33" t="s">
        <v>545</v>
      </c>
      <c r="C193" t="s">
        <v>1264</v>
      </c>
      <c r="D193" t="s">
        <v>515</v>
      </c>
      <c r="E193" t="s">
        <v>40</v>
      </c>
    </row>
    <row r="194" spans="1:5" hidden="1" x14ac:dyDescent="0.25">
      <c r="A194" s="1">
        <v>100503602005</v>
      </c>
      <c r="B194" s="33" t="s">
        <v>546</v>
      </c>
      <c r="C194" t="s">
        <v>1264</v>
      </c>
      <c r="D194" t="s">
        <v>515</v>
      </c>
      <c r="E194" t="s">
        <v>40</v>
      </c>
    </row>
    <row r="195" spans="1:5" hidden="1" x14ac:dyDescent="0.25">
      <c r="A195" s="1">
        <v>100503605002</v>
      </c>
      <c r="B195" s="33" t="s">
        <v>547</v>
      </c>
      <c r="C195" t="s">
        <v>1264</v>
      </c>
      <c r="D195" t="s">
        <v>515</v>
      </c>
      <c r="E195" t="s">
        <v>40</v>
      </c>
    </row>
    <row r="196" spans="1:5" hidden="1" x14ac:dyDescent="0.25">
      <c r="A196" s="1">
        <v>100503605003</v>
      </c>
      <c r="B196" s="33" t="s">
        <v>548</v>
      </c>
      <c r="C196" t="s">
        <v>1264</v>
      </c>
      <c r="D196" t="s">
        <v>515</v>
      </c>
      <c r="E196" t="s">
        <v>40</v>
      </c>
    </row>
    <row r="197" spans="1:5" hidden="1" x14ac:dyDescent="0.25">
      <c r="A197" s="1">
        <v>100503605004</v>
      </c>
      <c r="B197" s="33" t="s">
        <v>549</v>
      </c>
      <c r="C197" t="s">
        <v>1264</v>
      </c>
      <c r="D197" t="s">
        <v>515</v>
      </c>
      <c r="E197" t="s">
        <v>40</v>
      </c>
    </row>
    <row r="198" spans="1:5" hidden="1" x14ac:dyDescent="0.25">
      <c r="A198" s="1">
        <v>100503605005</v>
      </c>
      <c r="B198" s="33" t="s">
        <v>550</v>
      </c>
      <c r="C198" t="s">
        <v>1264</v>
      </c>
      <c r="D198" t="s">
        <v>515</v>
      </c>
      <c r="E198" t="s">
        <v>40</v>
      </c>
    </row>
    <row r="199" spans="1:5" hidden="1" x14ac:dyDescent="0.25">
      <c r="A199" s="1">
        <v>100505673001</v>
      </c>
      <c r="B199" s="33" t="s">
        <v>551</v>
      </c>
      <c r="C199" t="s">
        <v>1264</v>
      </c>
      <c r="D199" t="s">
        <v>515</v>
      </c>
      <c r="E199" t="s">
        <v>40</v>
      </c>
    </row>
    <row r="200" spans="1:5" hidden="1" x14ac:dyDescent="0.25">
      <c r="A200" s="1">
        <v>100505673002</v>
      </c>
      <c r="B200" s="33" t="s">
        <v>552</v>
      </c>
      <c r="C200" t="s">
        <v>1264</v>
      </c>
      <c r="D200" t="s">
        <v>515</v>
      </c>
      <c r="E200" t="s">
        <v>40</v>
      </c>
    </row>
    <row r="201" spans="1:5" hidden="1" x14ac:dyDescent="0.25">
      <c r="A201" s="1">
        <v>100505673003</v>
      </c>
      <c r="B201" s="33" t="s">
        <v>553</v>
      </c>
      <c r="C201" t="s">
        <v>1264</v>
      </c>
      <c r="D201" t="s">
        <v>515</v>
      </c>
      <c r="E201" t="s">
        <v>40</v>
      </c>
    </row>
    <row r="202" spans="1:5" hidden="1" x14ac:dyDescent="0.25">
      <c r="A202" s="1">
        <v>100505673004</v>
      </c>
      <c r="B202" s="33" t="s">
        <v>554</v>
      </c>
      <c r="C202" t="s">
        <v>1264</v>
      </c>
      <c r="D202" t="s">
        <v>515</v>
      </c>
      <c r="E202" t="s">
        <v>40</v>
      </c>
    </row>
    <row r="203" spans="1:5" hidden="1" x14ac:dyDescent="0.25">
      <c r="A203" s="1">
        <v>100505673005</v>
      </c>
      <c r="B203" s="33" t="s">
        <v>555</v>
      </c>
      <c r="C203" t="s">
        <v>1264</v>
      </c>
      <c r="D203" t="s">
        <v>515</v>
      </c>
      <c r="E203" t="s">
        <v>40</v>
      </c>
    </row>
    <row r="204" spans="1:5" hidden="1" x14ac:dyDescent="0.25">
      <c r="A204" s="1">
        <v>100505673006</v>
      </c>
      <c r="B204" s="33" t="s">
        <v>566</v>
      </c>
      <c r="C204" t="s">
        <v>1264</v>
      </c>
      <c r="D204" t="s">
        <v>515</v>
      </c>
      <c r="E204" t="s">
        <v>40</v>
      </c>
    </row>
    <row r="205" spans="1:5" hidden="1" x14ac:dyDescent="0.25">
      <c r="A205" s="1">
        <v>100505673007</v>
      </c>
      <c r="B205" s="33" t="s">
        <v>567</v>
      </c>
      <c r="C205" t="s">
        <v>1264</v>
      </c>
      <c r="D205" t="s">
        <v>515</v>
      </c>
      <c r="E205" t="s">
        <v>40</v>
      </c>
    </row>
    <row r="206" spans="1:5" hidden="1" x14ac:dyDescent="0.25">
      <c r="A206" s="1">
        <v>100505673008</v>
      </c>
      <c r="B206" s="33" t="s">
        <v>568</v>
      </c>
      <c r="C206" t="s">
        <v>1264</v>
      </c>
      <c r="D206" t="s">
        <v>515</v>
      </c>
      <c r="E206" t="s">
        <v>40</v>
      </c>
    </row>
    <row r="207" spans="1:5" hidden="1" x14ac:dyDescent="0.25">
      <c r="A207" s="1">
        <v>100505673009</v>
      </c>
      <c r="B207" s="33" t="s">
        <v>569</v>
      </c>
      <c r="C207" t="s">
        <v>1264</v>
      </c>
      <c r="D207" t="s">
        <v>515</v>
      </c>
      <c r="E207" t="s">
        <v>40</v>
      </c>
    </row>
    <row r="208" spans="1:5" hidden="1" x14ac:dyDescent="0.25">
      <c r="A208" s="1">
        <v>100505673010</v>
      </c>
      <c r="B208" s="33" t="s">
        <v>570</v>
      </c>
      <c r="C208" t="s">
        <v>1264</v>
      </c>
      <c r="D208" t="s">
        <v>515</v>
      </c>
      <c r="E208" t="s">
        <v>40</v>
      </c>
    </row>
    <row r="209" spans="1:5" hidden="1" x14ac:dyDescent="0.25">
      <c r="A209" s="1">
        <v>100529119002</v>
      </c>
      <c r="B209" s="33" t="s">
        <v>562</v>
      </c>
      <c r="C209" t="s">
        <v>1264</v>
      </c>
      <c r="D209" t="s">
        <v>515</v>
      </c>
      <c r="E209" t="s">
        <v>40</v>
      </c>
    </row>
    <row r="210" spans="1:5" hidden="1" x14ac:dyDescent="0.25">
      <c r="A210" s="1">
        <v>100529119003</v>
      </c>
      <c r="B210" s="33" t="s">
        <v>563</v>
      </c>
      <c r="C210" t="s">
        <v>1264</v>
      </c>
      <c r="D210" t="s">
        <v>515</v>
      </c>
      <c r="E210" t="s">
        <v>40</v>
      </c>
    </row>
    <row r="211" spans="1:5" hidden="1" x14ac:dyDescent="0.25">
      <c r="A211" s="1">
        <v>100529119004</v>
      </c>
      <c r="B211" s="33" t="s">
        <v>564</v>
      </c>
      <c r="C211" t="s">
        <v>1264</v>
      </c>
      <c r="D211" t="s">
        <v>515</v>
      </c>
      <c r="E211" t="s">
        <v>40</v>
      </c>
    </row>
    <row r="212" spans="1:5" hidden="1" x14ac:dyDescent="0.25">
      <c r="A212" s="1">
        <v>100594310001</v>
      </c>
      <c r="B212" s="33" t="s">
        <v>1299</v>
      </c>
      <c r="C212" t="s">
        <v>1264</v>
      </c>
      <c r="D212" t="s">
        <v>515</v>
      </c>
      <c r="E212" t="s">
        <v>574</v>
      </c>
    </row>
    <row r="213" spans="1:5" hidden="1" x14ac:dyDescent="0.25">
      <c r="A213" s="1">
        <v>100594310002</v>
      </c>
      <c r="B213" s="33" t="s">
        <v>1300</v>
      </c>
      <c r="C213" t="s">
        <v>1264</v>
      </c>
      <c r="D213" t="s">
        <v>515</v>
      </c>
      <c r="E213" t="s">
        <v>40</v>
      </c>
    </row>
    <row r="214" spans="1:5" hidden="1" x14ac:dyDescent="0.25">
      <c r="A214" s="1">
        <v>100594310003</v>
      </c>
      <c r="B214" s="33" t="s">
        <v>571</v>
      </c>
      <c r="C214" t="s">
        <v>1264</v>
      </c>
      <c r="D214" t="s">
        <v>515</v>
      </c>
      <c r="E214" t="s">
        <v>40</v>
      </c>
    </row>
    <row r="215" spans="1:5" hidden="1" x14ac:dyDescent="0.25">
      <c r="A215" s="1">
        <v>100594310004</v>
      </c>
      <c r="B215" s="33" t="s">
        <v>572</v>
      </c>
      <c r="C215" t="s">
        <v>1264</v>
      </c>
      <c r="D215" t="s">
        <v>515</v>
      </c>
      <c r="E215" t="s">
        <v>40</v>
      </c>
    </row>
    <row r="216" spans="1:5" hidden="1" x14ac:dyDescent="0.25">
      <c r="A216" s="1">
        <v>100594310005</v>
      </c>
      <c r="B216" s="33" t="s">
        <v>573</v>
      </c>
      <c r="C216" t="s">
        <v>1264</v>
      </c>
      <c r="D216" t="s">
        <v>515</v>
      </c>
      <c r="E216" t="s">
        <v>40</v>
      </c>
    </row>
    <row r="217" spans="1:5" hidden="1" x14ac:dyDescent="0.25">
      <c r="A217" s="1">
        <v>100136113</v>
      </c>
      <c r="B217" s="33" t="s">
        <v>757</v>
      </c>
      <c r="C217" t="s">
        <v>1265</v>
      </c>
      <c r="D217" t="s">
        <v>756</v>
      </c>
      <c r="E217" t="s">
        <v>40</v>
      </c>
    </row>
    <row r="218" spans="1:5" hidden="1" x14ac:dyDescent="0.25">
      <c r="A218" s="1">
        <v>100541226</v>
      </c>
      <c r="B218" s="33" t="s">
        <v>1224</v>
      </c>
      <c r="C218" t="s">
        <v>1265</v>
      </c>
      <c r="D218" t="s">
        <v>1219</v>
      </c>
      <c r="E218" t="s">
        <v>40</v>
      </c>
    </row>
    <row r="219" spans="1:5" hidden="1" x14ac:dyDescent="0.25">
      <c r="A219" s="1">
        <v>100642886</v>
      </c>
      <c r="B219" s="33" t="s">
        <v>901</v>
      </c>
      <c r="C219" t="s">
        <v>1265</v>
      </c>
      <c r="D219" t="s">
        <v>895</v>
      </c>
      <c r="E219" t="s">
        <v>32</v>
      </c>
    </row>
    <row r="220" spans="1:5" hidden="1" x14ac:dyDescent="0.25">
      <c r="A220" s="1">
        <v>100673545</v>
      </c>
      <c r="B220" s="33" t="s">
        <v>902</v>
      </c>
      <c r="C220" t="s">
        <v>1265</v>
      </c>
      <c r="D220" t="s">
        <v>895</v>
      </c>
      <c r="E220" t="s">
        <v>32</v>
      </c>
    </row>
    <row r="221" spans="1:5" hidden="1" x14ac:dyDescent="0.25">
      <c r="A221" s="1">
        <v>100673548</v>
      </c>
      <c r="B221" s="33" t="s">
        <v>1301</v>
      </c>
      <c r="C221" t="s">
        <v>1265</v>
      </c>
      <c r="D221" t="s">
        <v>843</v>
      </c>
      <c r="E221" t="s">
        <v>32</v>
      </c>
    </row>
    <row r="222" spans="1:5" hidden="1" x14ac:dyDescent="0.25">
      <c r="A222" s="1">
        <v>100673549</v>
      </c>
      <c r="B222" s="33" t="s">
        <v>903</v>
      </c>
      <c r="C222" t="s">
        <v>1265</v>
      </c>
      <c r="D222" t="s">
        <v>895</v>
      </c>
      <c r="E222" t="s">
        <v>32</v>
      </c>
    </row>
    <row r="223" spans="1:5" hidden="1" x14ac:dyDescent="0.25">
      <c r="A223" s="1">
        <v>100673550</v>
      </c>
      <c r="B223" s="33" t="s">
        <v>847</v>
      </c>
      <c r="C223" t="s">
        <v>1265</v>
      </c>
      <c r="D223" t="s">
        <v>843</v>
      </c>
      <c r="E223" t="s">
        <v>32</v>
      </c>
    </row>
    <row r="224" spans="1:5" hidden="1" x14ac:dyDescent="0.25">
      <c r="A224" s="1">
        <v>100673622</v>
      </c>
      <c r="B224" s="33" t="s">
        <v>848</v>
      </c>
      <c r="C224" t="s">
        <v>1265</v>
      </c>
      <c r="D224" t="s">
        <v>843</v>
      </c>
      <c r="E224" t="s">
        <v>32</v>
      </c>
    </row>
    <row r="225" spans="1:5" hidden="1" x14ac:dyDescent="0.25">
      <c r="A225" s="1">
        <v>100673633</v>
      </c>
      <c r="B225" s="33" t="s">
        <v>936</v>
      </c>
      <c r="C225" t="s">
        <v>1265</v>
      </c>
      <c r="D225" t="s">
        <v>933</v>
      </c>
      <c r="E225" t="s">
        <v>32</v>
      </c>
    </row>
    <row r="226" spans="1:5" hidden="1" x14ac:dyDescent="0.25">
      <c r="A226" s="1">
        <v>100673637</v>
      </c>
      <c r="B226" s="33" t="s">
        <v>958</v>
      </c>
      <c r="C226" t="s">
        <v>1265</v>
      </c>
      <c r="D226" t="s">
        <v>933</v>
      </c>
      <c r="E226" t="s">
        <v>40</v>
      </c>
    </row>
    <row r="227" spans="1:5" hidden="1" x14ac:dyDescent="0.25">
      <c r="A227" s="1">
        <v>100673642</v>
      </c>
      <c r="B227" s="33" t="s">
        <v>1302</v>
      </c>
      <c r="C227" t="s">
        <v>1265</v>
      </c>
      <c r="D227" t="s">
        <v>976</v>
      </c>
      <c r="E227" t="s">
        <v>40</v>
      </c>
    </row>
    <row r="228" spans="1:5" hidden="1" x14ac:dyDescent="0.25">
      <c r="A228" s="1">
        <v>100673643</v>
      </c>
      <c r="B228" s="33" t="s">
        <v>990</v>
      </c>
      <c r="C228" t="s">
        <v>1265</v>
      </c>
      <c r="D228" t="s">
        <v>976</v>
      </c>
      <c r="E228" t="s">
        <v>40</v>
      </c>
    </row>
    <row r="229" spans="1:5" hidden="1" x14ac:dyDescent="0.25">
      <c r="A229" s="1">
        <v>100673645</v>
      </c>
      <c r="B229" s="33" t="s">
        <v>886</v>
      </c>
      <c r="C229" t="s">
        <v>1265</v>
      </c>
      <c r="D229" t="s">
        <v>881</v>
      </c>
      <c r="E229" t="s">
        <v>40</v>
      </c>
    </row>
    <row r="230" spans="1:5" hidden="1" x14ac:dyDescent="0.25">
      <c r="A230" s="1">
        <v>100673646</v>
      </c>
      <c r="B230" s="33" t="s">
        <v>1250</v>
      </c>
      <c r="C230" t="s">
        <v>1265</v>
      </c>
      <c r="D230" t="s">
        <v>1238</v>
      </c>
      <c r="E230" t="s">
        <v>40</v>
      </c>
    </row>
    <row r="231" spans="1:5" hidden="1" x14ac:dyDescent="0.25">
      <c r="A231" s="1">
        <v>100673651</v>
      </c>
      <c r="B231" s="33" t="s">
        <v>887</v>
      </c>
      <c r="C231" t="s">
        <v>1265</v>
      </c>
      <c r="D231" t="s">
        <v>881</v>
      </c>
      <c r="E231" t="s">
        <v>40</v>
      </c>
    </row>
    <row r="232" spans="1:5" hidden="1" x14ac:dyDescent="0.25">
      <c r="A232" s="1">
        <v>100673658</v>
      </c>
      <c r="B232" s="33" t="s">
        <v>991</v>
      </c>
      <c r="C232" t="s">
        <v>1265</v>
      </c>
      <c r="D232" t="s">
        <v>976</v>
      </c>
      <c r="E232" t="s">
        <v>40</v>
      </c>
    </row>
    <row r="233" spans="1:5" hidden="1" x14ac:dyDescent="0.25">
      <c r="A233" s="1">
        <v>100673659</v>
      </c>
      <c r="B233" s="33" t="s">
        <v>978</v>
      </c>
      <c r="C233" t="s">
        <v>1265</v>
      </c>
      <c r="D233" t="s">
        <v>976</v>
      </c>
      <c r="E233" t="s">
        <v>32</v>
      </c>
    </row>
    <row r="234" spans="1:5" hidden="1" x14ac:dyDescent="0.25">
      <c r="A234" s="1">
        <v>100673668</v>
      </c>
      <c r="B234" s="33" t="s">
        <v>1228</v>
      </c>
      <c r="C234" t="s">
        <v>1265</v>
      </c>
      <c r="D234" t="s">
        <v>1219</v>
      </c>
      <c r="E234" t="s">
        <v>40</v>
      </c>
    </row>
    <row r="235" spans="1:5" hidden="1" x14ac:dyDescent="0.25">
      <c r="A235" s="1">
        <v>100682099</v>
      </c>
      <c r="B235" s="33" t="s">
        <v>888</v>
      </c>
      <c r="C235" t="s">
        <v>1265</v>
      </c>
      <c r="D235" t="s">
        <v>881</v>
      </c>
      <c r="E235" t="s">
        <v>40</v>
      </c>
    </row>
    <row r="236" spans="1:5" hidden="1" x14ac:dyDescent="0.25">
      <c r="A236" s="1">
        <v>100739522</v>
      </c>
      <c r="B236" s="33" t="s">
        <v>994</v>
      </c>
      <c r="C236" t="s">
        <v>1265</v>
      </c>
      <c r="D236" t="s">
        <v>976</v>
      </c>
      <c r="E236" t="s">
        <v>40</v>
      </c>
    </row>
    <row r="237" spans="1:5" hidden="1" x14ac:dyDescent="0.25">
      <c r="A237" s="1">
        <v>100739529</v>
      </c>
      <c r="B237" s="33" t="s">
        <v>979</v>
      </c>
      <c r="C237" t="s">
        <v>1265</v>
      </c>
      <c r="D237" t="s">
        <v>976</v>
      </c>
      <c r="E237" t="s">
        <v>32</v>
      </c>
    </row>
    <row r="238" spans="1:5" hidden="1" x14ac:dyDescent="0.25">
      <c r="A238" s="1">
        <v>100739530</v>
      </c>
      <c r="B238" s="33" t="s">
        <v>939</v>
      </c>
      <c r="C238" t="s">
        <v>1265</v>
      </c>
      <c r="D238" t="s">
        <v>933</v>
      </c>
      <c r="E238" t="s">
        <v>32</v>
      </c>
    </row>
    <row r="239" spans="1:5" hidden="1" x14ac:dyDescent="0.25">
      <c r="A239" s="1">
        <v>100739532</v>
      </c>
      <c r="B239" s="33" t="s">
        <v>963</v>
      </c>
      <c r="C239" t="s">
        <v>1265</v>
      </c>
      <c r="D239" t="s">
        <v>933</v>
      </c>
      <c r="E239" t="s">
        <v>40</v>
      </c>
    </row>
    <row r="240" spans="1:5" hidden="1" x14ac:dyDescent="0.25">
      <c r="A240" s="1">
        <v>100739537</v>
      </c>
      <c r="B240" s="33" t="s">
        <v>1220</v>
      </c>
      <c r="C240" t="s">
        <v>1265</v>
      </c>
      <c r="D240" t="s">
        <v>1219</v>
      </c>
      <c r="E240" t="s">
        <v>32</v>
      </c>
    </row>
    <row r="241" spans="1:5" hidden="1" x14ac:dyDescent="0.25">
      <c r="A241" s="1">
        <v>100739539</v>
      </c>
      <c r="B241" s="33" t="s">
        <v>882</v>
      </c>
      <c r="C241" t="s">
        <v>1265</v>
      </c>
      <c r="D241" t="s">
        <v>881</v>
      </c>
      <c r="E241" t="s">
        <v>32</v>
      </c>
    </row>
    <row r="242" spans="1:5" hidden="1" x14ac:dyDescent="0.25">
      <c r="A242" s="1">
        <v>100739540</v>
      </c>
      <c r="B242" s="33" t="s">
        <v>1018</v>
      </c>
      <c r="C242" t="s">
        <v>1265</v>
      </c>
      <c r="D242" t="s">
        <v>1005</v>
      </c>
      <c r="E242" t="s">
        <v>40</v>
      </c>
    </row>
    <row r="243" spans="1:5" hidden="1" x14ac:dyDescent="0.25">
      <c r="A243" s="1">
        <v>100739543</v>
      </c>
      <c r="B243" s="33" t="s">
        <v>995</v>
      </c>
      <c r="C243" t="s">
        <v>1265</v>
      </c>
      <c r="D243" t="s">
        <v>976</v>
      </c>
      <c r="E243" t="s">
        <v>40</v>
      </c>
    </row>
    <row r="244" spans="1:5" hidden="1" x14ac:dyDescent="0.25">
      <c r="A244" s="1">
        <v>100759712</v>
      </c>
      <c r="B244" s="33" t="s">
        <v>1229</v>
      </c>
      <c r="C244" t="s">
        <v>1265</v>
      </c>
      <c r="D244" t="s">
        <v>1219</v>
      </c>
      <c r="E244" t="s">
        <v>40</v>
      </c>
    </row>
    <row r="245" spans="1:5" hidden="1" x14ac:dyDescent="0.25">
      <c r="A245" s="1">
        <v>100774330</v>
      </c>
      <c r="B245" s="33" t="s">
        <v>996</v>
      </c>
      <c r="C245" t="s">
        <v>1265</v>
      </c>
      <c r="D245" t="s">
        <v>976</v>
      </c>
      <c r="E245" t="s">
        <v>40</v>
      </c>
    </row>
    <row r="246" spans="1:5" hidden="1" x14ac:dyDescent="0.25">
      <c r="A246" s="1">
        <v>100774442</v>
      </c>
      <c r="B246" s="33" t="s">
        <v>890</v>
      </c>
      <c r="C246" t="s">
        <v>1265</v>
      </c>
      <c r="D246" t="s">
        <v>881</v>
      </c>
      <c r="E246" t="s">
        <v>40</v>
      </c>
    </row>
    <row r="247" spans="1:5" hidden="1" x14ac:dyDescent="0.25">
      <c r="A247" s="1">
        <v>100774443</v>
      </c>
      <c r="B247" s="33" t="s">
        <v>890</v>
      </c>
      <c r="C247" t="s">
        <v>1265</v>
      </c>
      <c r="D247" t="s">
        <v>881</v>
      </c>
      <c r="E247" t="s">
        <v>40</v>
      </c>
    </row>
    <row r="248" spans="1:5" hidden="1" x14ac:dyDescent="0.25">
      <c r="A248" s="1">
        <v>100774446</v>
      </c>
      <c r="B248" s="33" t="s">
        <v>997</v>
      </c>
      <c r="C248" t="s">
        <v>1265</v>
      </c>
      <c r="D248" t="s">
        <v>976</v>
      </c>
      <c r="E248" t="s">
        <v>40</v>
      </c>
    </row>
    <row r="249" spans="1:5" hidden="1" x14ac:dyDescent="0.25">
      <c r="A249" s="1">
        <v>100774447</v>
      </c>
      <c r="B249" s="33" t="s">
        <v>997</v>
      </c>
      <c r="C249" t="s">
        <v>1265</v>
      </c>
      <c r="D249" t="s">
        <v>976</v>
      </c>
      <c r="E249" t="s">
        <v>40</v>
      </c>
    </row>
    <row r="250" spans="1:5" hidden="1" x14ac:dyDescent="0.25">
      <c r="A250" s="1">
        <v>100774451</v>
      </c>
      <c r="B250" s="33" t="s">
        <v>1230</v>
      </c>
      <c r="C250" t="s">
        <v>1265</v>
      </c>
      <c r="D250" t="s">
        <v>1219</v>
      </c>
      <c r="E250" t="s">
        <v>40</v>
      </c>
    </row>
    <row r="251" spans="1:5" hidden="1" x14ac:dyDescent="0.25">
      <c r="A251" s="1">
        <v>100774452</v>
      </c>
      <c r="B251" s="33" t="s">
        <v>580</v>
      </c>
      <c r="C251" t="s">
        <v>1265</v>
      </c>
      <c r="D251" t="s">
        <v>578</v>
      </c>
      <c r="E251" t="s">
        <v>40</v>
      </c>
    </row>
    <row r="252" spans="1:5" hidden="1" x14ac:dyDescent="0.25">
      <c r="A252" s="1">
        <v>100774453</v>
      </c>
      <c r="B252" s="33" t="s">
        <v>581</v>
      </c>
      <c r="C252" t="s">
        <v>1265</v>
      </c>
      <c r="D252" t="s">
        <v>578</v>
      </c>
      <c r="E252" t="s">
        <v>40</v>
      </c>
    </row>
    <row r="253" spans="1:5" hidden="1" x14ac:dyDescent="0.25">
      <c r="A253" s="1">
        <v>100774455</v>
      </c>
      <c r="B253" s="33" t="s">
        <v>891</v>
      </c>
      <c r="C253" t="s">
        <v>1265</v>
      </c>
      <c r="D253" t="s">
        <v>881</v>
      </c>
      <c r="E253" t="s">
        <v>40</v>
      </c>
    </row>
    <row r="254" spans="1:5" hidden="1" x14ac:dyDescent="0.25">
      <c r="A254" s="1">
        <v>100774457</v>
      </c>
      <c r="B254" s="33" t="s">
        <v>892</v>
      </c>
      <c r="C254" t="s">
        <v>1265</v>
      </c>
      <c r="D254" t="s">
        <v>881</v>
      </c>
      <c r="E254" t="s">
        <v>40</v>
      </c>
    </row>
    <row r="255" spans="1:5" hidden="1" x14ac:dyDescent="0.25">
      <c r="A255" s="1">
        <v>100774458</v>
      </c>
      <c r="B255" s="33" t="s">
        <v>893</v>
      </c>
      <c r="C255" t="s">
        <v>1265</v>
      </c>
      <c r="D255" t="s">
        <v>881</v>
      </c>
      <c r="E255" t="s">
        <v>40</v>
      </c>
    </row>
    <row r="256" spans="1:5" hidden="1" x14ac:dyDescent="0.25">
      <c r="A256" s="1">
        <v>100774459</v>
      </c>
      <c r="B256" s="33" t="s">
        <v>894</v>
      </c>
      <c r="C256" t="s">
        <v>1265</v>
      </c>
      <c r="D256" t="s">
        <v>881</v>
      </c>
      <c r="E256" t="s">
        <v>40</v>
      </c>
    </row>
    <row r="257" spans="1:5" hidden="1" x14ac:dyDescent="0.25">
      <c r="A257" s="1">
        <v>100774460</v>
      </c>
      <c r="B257" s="33" t="s">
        <v>891</v>
      </c>
      <c r="C257" t="s">
        <v>1265</v>
      </c>
      <c r="D257" t="s">
        <v>881</v>
      </c>
      <c r="E257" t="s">
        <v>40</v>
      </c>
    </row>
    <row r="258" spans="1:5" hidden="1" x14ac:dyDescent="0.25">
      <c r="A258" s="1">
        <v>100774465</v>
      </c>
      <c r="B258" s="33" t="s">
        <v>968</v>
      </c>
      <c r="C258" t="s">
        <v>1265</v>
      </c>
      <c r="D258" t="s">
        <v>933</v>
      </c>
      <c r="E258" t="s">
        <v>40</v>
      </c>
    </row>
    <row r="259" spans="1:5" hidden="1" x14ac:dyDescent="0.25">
      <c r="A259" s="1">
        <v>100774466</v>
      </c>
      <c r="B259" s="33" t="s">
        <v>968</v>
      </c>
      <c r="C259" t="s">
        <v>1265</v>
      </c>
      <c r="D259" t="s">
        <v>933</v>
      </c>
      <c r="E259" t="s">
        <v>40</v>
      </c>
    </row>
    <row r="260" spans="1:5" hidden="1" x14ac:dyDescent="0.25">
      <c r="A260" s="1">
        <v>100774467</v>
      </c>
      <c r="B260" s="33" t="s">
        <v>1303</v>
      </c>
      <c r="C260" t="s">
        <v>1265</v>
      </c>
      <c r="D260" t="s">
        <v>1238</v>
      </c>
      <c r="E260" t="s">
        <v>40</v>
      </c>
    </row>
    <row r="261" spans="1:5" hidden="1" x14ac:dyDescent="0.25">
      <c r="A261" s="1">
        <v>100774468</v>
      </c>
      <c r="B261" s="33" t="s">
        <v>1251</v>
      </c>
      <c r="C261" t="s">
        <v>1265</v>
      </c>
      <c r="D261" t="s">
        <v>1238</v>
      </c>
      <c r="E261" t="s">
        <v>40</v>
      </c>
    </row>
    <row r="262" spans="1:5" hidden="1" x14ac:dyDescent="0.25">
      <c r="A262" s="1">
        <v>100774469</v>
      </c>
      <c r="B262" s="33" t="s">
        <v>927</v>
      </c>
      <c r="C262" t="s">
        <v>1265</v>
      </c>
      <c r="D262" t="s">
        <v>924</v>
      </c>
      <c r="E262" t="s">
        <v>40</v>
      </c>
    </row>
    <row r="263" spans="1:5" hidden="1" x14ac:dyDescent="0.25">
      <c r="A263" s="1">
        <v>100774470</v>
      </c>
      <c r="B263" s="33" t="s">
        <v>928</v>
      </c>
      <c r="C263" t="s">
        <v>1265</v>
      </c>
      <c r="D263" t="s">
        <v>924</v>
      </c>
      <c r="E263" t="s">
        <v>40</v>
      </c>
    </row>
    <row r="264" spans="1:5" hidden="1" x14ac:dyDescent="0.25">
      <c r="A264" s="1">
        <v>100774471</v>
      </c>
      <c r="B264" s="33" t="s">
        <v>1231</v>
      </c>
      <c r="C264" t="s">
        <v>1265</v>
      </c>
      <c r="D264" t="s">
        <v>1219</v>
      </c>
      <c r="E264" t="s">
        <v>40</v>
      </c>
    </row>
    <row r="265" spans="1:5" hidden="1" x14ac:dyDescent="0.25">
      <c r="A265" s="1">
        <v>100774472</v>
      </c>
      <c r="B265" s="33" t="s">
        <v>1232</v>
      </c>
      <c r="C265" t="s">
        <v>1265</v>
      </c>
      <c r="D265" t="s">
        <v>1219</v>
      </c>
      <c r="E265" t="s">
        <v>40</v>
      </c>
    </row>
    <row r="266" spans="1:5" hidden="1" x14ac:dyDescent="0.25">
      <c r="A266" s="1">
        <v>100774473</v>
      </c>
      <c r="B266" s="33" t="s">
        <v>1233</v>
      </c>
      <c r="C266" t="s">
        <v>1265</v>
      </c>
      <c r="D266" t="s">
        <v>1219</v>
      </c>
      <c r="E266" t="s">
        <v>40</v>
      </c>
    </row>
    <row r="267" spans="1:5" hidden="1" x14ac:dyDescent="0.25">
      <c r="A267" s="1">
        <v>100777761</v>
      </c>
      <c r="B267" s="33" t="s">
        <v>769</v>
      </c>
      <c r="C267" t="s">
        <v>1265</v>
      </c>
      <c r="D267" t="s">
        <v>768</v>
      </c>
      <c r="E267" t="s">
        <v>32</v>
      </c>
    </row>
    <row r="268" spans="1:5" hidden="1" x14ac:dyDescent="0.25">
      <c r="A268" s="1">
        <v>100848943</v>
      </c>
      <c r="B268" s="33" t="s">
        <v>970</v>
      </c>
      <c r="C268" t="s">
        <v>1265</v>
      </c>
      <c r="D268" t="s">
        <v>933</v>
      </c>
      <c r="E268" t="s">
        <v>40</v>
      </c>
    </row>
    <row r="269" spans="1:5" hidden="1" x14ac:dyDescent="0.25">
      <c r="A269" s="1">
        <v>100848944</v>
      </c>
      <c r="B269" s="33" t="s">
        <v>999</v>
      </c>
      <c r="C269" t="s">
        <v>1265</v>
      </c>
      <c r="D269" t="s">
        <v>976</v>
      </c>
      <c r="E269" t="s">
        <v>40</v>
      </c>
    </row>
    <row r="270" spans="1:5" hidden="1" x14ac:dyDescent="0.25">
      <c r="A270" s="1">
        <v>100848945</v>
      </c>
      <c r="B270" s="33" t="s">
        <v>999</v>
      </c>
      <c r="C270" t="s">
        <v>1265</v>
      </c>
      <c r="D270" t="s">
        <v>976</v>
      </c>
      <c r="E270" t="s">
        <v>40</v>
      </c>
    </row>
    <row r="271" spans="1:5" hidden="1" x14ac:dyDescent="0.25">
      <c r="A271" s="1">
        <v>100848947</v>
      </c>
      <c r="B271" s="33" t="s">
        <v>999</v>
      </c>
      <c r="C271" t="s">
        <v>1265</v>
      </c>
      <c r="D271" t="s">
        <v>976</v>
      </c>
      <c r="E271" t="s">
        <v>40</v>
      </c>
    </row>
    <row r="272" spans="1:5" hidden="1" x14ac:dyDescent="0.25">
      <c r="A272" s="1">
        <v>100848950</v>
      </c>
      <c r="B272" s="33" t="s">
        <v>770</v>
      </c>
      <c r="C272" t="s">
        <v>1265</v>
      </c>
      <c r="D272" t="s">
        <v>768</v>
      </c>
      <c r="E272" t="s">
        <v>40</v>
      </c>
    </row>
    <row r="273" spans="1:5" hidden="1" x14ac:dyDescent="0.25">
      <c r="A273" s="1">
        <v>100848951</v>
      </c>
      <c r="B273" s="33" t="s">
        <v>971</v>
      </c>
      <c r="C273" t="s">
        <v>1265</v>
      </c>
      <c r="D273" t="s">
        <v>933</v>
      </c>
      <c r="E273" t="s">
        <v>40</v>
      </c>
    </row>
    <row r="274" spans="1:5" hidden="1" x14ac:dyDescent="0.25">
      <c r="A274" s="1">
        <v>100848952</v>
      </c>
      <c r="B274" s="33" t="s">
        <v>971</v>
      </c>
      <c r="C274" t="s">
        <v>1265</v>
      </c>
      <c r="D274" t="s">
        <v>933</v>
      </c>
      <c r="E274" t="s">
        <v>40</v>
      </c>
    </row>
    <row r="275" spans="1:5" hidden="1" x14ac:dyDescent="0.25">
      <c r="A275" s="1">
        <v>100848953</v>
      </c>
      <c r="B275" s="33" t="s">
        <v>846</v>
      </c>
      <c r="C275" t="s">
        <v>1265</v>
      </c>
      <c r="D275" t="s">
        <v>843</v>
      </c>
      <c r="E275" t="s">
        <v>32</v>
      </c>
    </row>
    <row r="276" spans="1:5" hidden="1" x14ac:dyDescent="0.25">
      <c r="A276" s="1">
        <v>100848954</v>
      </c>
      <c r="B276" s="33" t="s">
        <v>849</v>
      </c>
      <c r="C276" t="s">
        <v>1265</v>
      </c>
      <c r="D276" t="s">
        <v>843</v>
      </c>
      <c r="E276" t="s">
        <v>32</v>
      </c>
    </row>
    <row r="277" spans="1:5" hidden="1" x14ac:dyDescent="0.25">
      <c r="A277" s="1">
        <v>100848955</v>
      </c>
      <c r="B277" s="33" t="s">
        <v>1304</v>
      </c>
      <c r="C277" t="s">
        <v>1265</v>
      </c>
      <c r="D277" t="s">
        <v>895</v>
      </c>
      <c r="E277" t="s">
        <v>32</v>
      </c>
    </row>
    <row r="278" spans="1:5" hidden="1" x14ac:dyDescent="0.25">
      <c r="A278" s="1">
        <v>100848956</v>
      </c>
      <c r="B278" s="33" t="s">
        <v>904</v>
      </c>
      <c r="C278" t="s">
        <v>1265</v>
      </c>
      <c r="D278" t="s">
        <v>895</v>
      </c>
      <c r="E278" t="s">
        <v>32</v>
      </c>
    </row>
    <row r="279" spans="1:5" hidden="1" x14ac:dyDescent="0.25">
      <c r="A279" s="1">
        <v>100848957</v>
      </c>
      <c r="B279" s="33" t="s">
        <v>917</v>
      </c>
      <c r="C279" t="s">
        <v>1265</v>
      </c>
      <c r="D279" t="s">
        <v>916</v>
      </c>
      <c r="E279" t="s">
        <v>40</v>
      </c>
    </row>
    <row r="280" spans="1:5" hidden="1" x14ac:dyDescent="0.25">
      <c r="A280" s="1">
        <v>100848962</v>
      </c>
      <c r="B280" s="33" t="s">
        <v>1234</v>
      </c>
      <c r="C280" t="s">
        <v>1265</v>
      </c>
      <c r="D280" t="s">
        <v>1219</v>
      </c>
      <c r="E280" t="s">
        <v>40</v>
      </c>
    </row>
    <row r="281" spans="1:5" hidden="1" x14ac:dyDescent="0.25">
      <c r="A281" s="1">
        <v>100848965</v>
      </c>
      <c r="B281" s="33" t="s">
        <v>1305</v>
      </c>
      <c r="C281" t="s">
        <v>1265</v>
      </c>
      <c r="D281" t="s">
        <v>933</v>
      </c>
      <c r="E281" t="s">
        <v>32</v>
      </c>
    </row>
    <row r="282" spans="1:5" hidden="1" x14ac:dyDescent="0.25">
      <c r="A282" s="1">
        <v>100848967</v>
      </c>
      <c r="B282" s="33" t="s">
        <v>883</v>
      </c>
      <c r="C282" t="s">
        <v>1265</v>
      </c>
      <c r="D282" t="s">
        <v>881</v>
      </c>
      <c r="E282" t="s">
        <v>32</v>
      </c>
    </row>
    <row r="283" spans="1:5" hidden="1" x14ac:dyDescent="0.25">
      <c r="A283" s="1">
        <v>100848971</v>
      </c>
      <c r="B283" s="33" t="s">
        <v>1000</v>
      </c>
      <c r="C283" t="s">
        <v>1265</v>
      </c>
      <c r="D283" t="s">
        <v>976</v>
      </c>
      <c r="E283" t="s">
        <v>40</v>
      </c>
    </row>
    <row r="284" spans="1:5" hidden="1" x14ac:dyDescent="0.25">
      <c r="A284" s="1">
        <v>100848974</v>
      </c>
      <c r="B284" s="33" t="s">
        <v>972</v>
      </c>
      <c r="C284" t="s">
        <v>1265</v>
      </c>
      <c r="D284" t="s">
        <v>933</v>
      </c>
      <c r="E284" t="s">
        <v>40</v>
      </c>
    </row>
    <row r="285" spans="1:5" hidden="1" x14ac:dyDescent="0.25">
      <c r="A285" s="1">
        <v>100848975</v>
      </c>
      <c r="B285" s="33" t="s">
        <v>1306</v>
      </c>
      <c r="C285" t="s">
        <v>1265</v>
      </c>
      <c r="D285" t="s">
        <v>768</v>
      </c>
      <c r="E285" t="s">
        <v>32</v>
      </c>
    </row>
    <row r="286" spans="1:5" hidden="1" x14ac:dyDescent="0.25">
      <c r="A286" s="1">
        <v>100848976</v>
      </c>
      <c r="B286" s="33" t="s">
        <v>1307</v>
      </c>
      <c r="C286" t="s">
        <v>1265</v>
      </c>
      <c r="D286" t="s">
        <v>1732</v>
      </c>
      <c r="E286" t="s">
        <v>32</v>
      </c>
    </row>
    <row r="287" spans="1:5" hidden="1" x14ac:dyDescent="0.25">
      <c r="A287" s="1">
        <v>100848977</v>
      </c>
      <c r="B287" s="33" t="s">
        <v>1308</v>
      </c>
      <c r="C287" t="s">
        <v>1265</v>
      </c>
      <c r="D287" t="s">
        <v>768</v>
      </c>
      <c r="E287" t="s">
        <v>32</v>
      </c>
    </row>
    <row r="288" spans="1:5" hidden="1" x14ac:dyDescent="0.25">
      <c r="A288" s="1">
        <v>100848978</v>
      </c>
      <c r="B288" s="33" t="s">
        <v>1235</v>
      </c>
      <c r="C288" t="s">
        <v>1265</v>
      </c>
      <c r="D288" t="s">
        <v>1219</v>
      </c>
      <c r="E288" t="s">
        <v>40</v>
      </c>
    </row>
    <row r="289" spans="1:5" hidden="1" x14ac:dyDescent="0.25">
      <c r="A289" s="1">
        <v>100848979</v>
      </c>
      <c r="B289" s="33" t="s">
        <v>973</v>
      </c>
      <c r="C289" t="s">
        <v>1265</v>
      </c>
      <c r="D289" t="s">
        <v>933</v>
      </c>
      <c r="E289" t="s">
        <v>40</v>
      </c>
    </row>
    <row r="290" spans="1:5" hidden="1" x14ac:dyDescent="0.25">
      <c r="A290" s="1">
        <v>100848980</v>
      </c>
      <c r="B290" s="33" t="s">
        <v>973</v>
      </c>
      <c r="C290" t="s">
        <v>1265</v>
      </c>
      <c r="D290" t="s">
        <v>933</v>
      </c>
      <c r="E290" t="s">
        <v>40</v>
      </c>
    </row>
    <row r="291" spans="1:5" hidden="1" x14ac:dyDescent="0.25">
      <c r="A291" s="1">
        <v>100848981</v>
      </c>
      <c r="B291" s="33" t="s">
        <v>974</v>
      </c>
      <c r="C291" t="s">
        <v>1265</v>
      </c>
      <c r="D291" t="s">
        <v>933</v>
      </c>
      <c r="E291" t="s">
        <v>40</v>
      </c>
    </row>
    <row r="292" spans="1:5" hidden="1" x14ac:dyDescent="0.25">
      <c r="A292" s="1">
        <v>100848982</v>
      </c>
      <c r="B292" s="33" t="s">
        <v>975</v>
      </c>
      <c r="C292" t="s">
        <v>1265</v>
      </c>
      <c r="D292" t="s">
        <v>933</v>
      </c>
      <c r="E292" t="s">
        <v>40</v>
      </c>
    </row>
    <row r="293" spans="1:5" hidden="1" x14ac:dyDescent="0.25">
      <c r="A293" s="1">
        <v>100848983</v>
      </c>
      <c r="B293" s="33" t="s">
        <v>975</v>
      </c>
      <c r="C293" t="s">
        <v>1265</v>
      </c>
      <c r="D293" t="s">
        <v>933</v>
      </c>
      <c r="E293" t="s">
        <v>40</v>
      </c>
    </row>
    <row r="294" spans="1:5" hidden="1" x14ac:dyDescent="0.25">
      <c r="A294" s="1">
        <v>100848984</v>
      </c>
      <c r="B294" s="33" t="s">
        <v>1001</v>
      </c>
      <c r="C294" t="s">
        <v>1265</v>
      </c>
      <c r="D294" t="s">
        <v>976</v>
      </c>
      <c r="E294" t="s">
        <v>40</v>
      </c>
    </row>
    <row r="295" spans="1:5" hidden="1" x14ac:dyDescent="0.25">
      <c r="A295" s="1">
        <v>100848985</v>
      </c>
      <c r="B295" s="33" t="s">
        <v>1001</v>
      </c>
      <c r="C295" t="s">
        <v>1265</v>
      </c>
      <c r="D295" t="s">
        <v>976</v>
      </c>
      <c r="E295" t="s">
        <v>40</v>
      </c>
    </row>
    <row r="296" spans="1:5" hidden="1" x14ac:dyDescent="0.25">
      <c r="A296" s="1">
        <v>100848986</v>
      </c>
      <c r="B296" s="33" t="s">
        <v>981</v>
      </c>
      <c r="C296" t="s">
        <v>1265</v>
      </c>
      <c r="D296" t="s">
        <v>976</v>
      </c>
      <c r="E296" t="s">
        <v>40</v>
      </c>
    </row>
    <row r="297" spans="1:5" hidden="1" x14ac:dyDescent="0.25">
      <c r="A297" s="1">
        <v>100848987</v>
      </c>
      <c r="B297" s="33" t="s">
        <v>981</v>
      </c>
      <c r="C297" t="s">
        <v>1265</v>
      </c>
      <c r="D297" t="s">
        <v>976</v>
      </c>
      <c r="E297" t="s">
        <v>40</v>
      </c>
    </row>
    <row r="298" spans="1:5" hidden="1" x14ac:dyDescent="0.25">
      <c r="A298" s="1">
        <v>100848988</v>
      </c>
      <c r="B298" s="33" t="s">
        <v>980</v>
      </c>
      <c r="C298" t="s">
        <v>1265</v>
      </c>
      <c r="D298" t="s">
        <v>976</v>
      </c>
      <c r="E298" t="s">
        <v>40</v>
      </c>
    </row>
    <row r="299" spans="1:5" hidden="1" x14ac:dyDescent="0.25">
      <c r="A299" s="1">
        <v>100848989</v>
      </c>
      <c r="B299" s="33" t="s">
        <v>980</v>
      </c>
      <c r="C299" t="s">
        <v>1265</v>
      </c>
      <c r="D299" t="s">
        <v>976</v>
      </c>
      <c r="E299" t="s">
        <v>40</v>
      </c>
    </row>
    <row r="300" spans="1:5" hidden="1" x14ac:dyDescent="0.25">
      <c r="A300" s="1">
        <v>100848990</v>
      </c>
      <c r="B300" s="33" t="s">
        <v>1002</v>
      </c>
      <c r="C300" t="s">
        <v>1265</v>
      </c>
      <c r="D300" t="s">
        <v>976</v>
      </c>
      <c r="E300" t="s">
        <v>40</v>
      </c>
    </row>
    <row r="301" spans="1:5" hidden="1" x14ac:dyDescent="0.25">
      <c r="A301" s="1">
        <v>100848991</v>
      </c>
      <c r="B301" s="33" t="s">
        <v>1309</v>
      </c>
      <c r="C301" t="s">
        <v>1265</v>
      </c>
      <c r="D301" t="s">
        <v>933</v>
      </c>
      <c r="E301" t="s">
        <v>40</v>
      </c>
    </row>
    <row r="302" spans="1:5" hidden="1" x14ac:dyDescent="0.25">
      <c r="A302" s="1">
        <v>100361769001</v>
      </c>
      <c r="B302" s="33" t="s">
        <v>896</v>
      </c>
      <c r="C302" t="s">
        <v>1265</v>
      </c>
      <c r="D302" t="s">
        <v>895</v>
      </c>
      <c r="E302" t="s">
        <v>32</v>
      </c>
    </row>
    <row r="303" spans="1:5" hidden="1" x14ac:dyDescent="0.25">
      <c r="A303" s="1">
        <v>100361772001</v>
      </c>
      <c r="B303" s="33" t="s">
        <v>844</v>
      </c>
      <c r="C303" t="s">
        <v>1265</v>
      </c>
      <c r="D303" t="s">
        <v>843</v>
      </c>
      <c r="E303" t="s">
        <v>32</v>
      </c>
    </row>
    <row r="304" spans="1:5" hidden="1" x14ac:dyDescent="0.25">
      <c r="A304" s="1">
        <v>100361773001</v>
      </c>
      <c r="B304" s="33" t="s">
        <v>845</v>
      </c>
      <c r="C304" t="s">
        <v>1265</v>
      </c>
      <c r="D304" t="s">
        <v>843</v>
      </c>
      <c r="E304" t="s">
        <v>32</v>
      </c>
    </row>
    <row r="305" spans="1:5" hidden="1" x14ac:dyDescent="0.25">
      <c r="A305" s="1">
        <v>100454906001</v>
      </c>
      <c r="B305" s="33" t="s">
        <v>897</v>
      </c>
      <c r="C305" t="s">
        <v>1265</v>
      </c>
      <c r="D305" t="s">
        <v>895</v>
      </c>
      <c r="E305" t="s">
        <v>32</v>
      </c>
    </row>
    <row r="306" spans="1:5" hidden="1" x14ac:dyDescent="0.25">
      <c r="A306" s="1">
        <v>100454907001</v>
      </c>
      <c r="B306" s="33" t="s">
        <v>898</v>
      </c>
      <c r="C306" t="s">
        <v>1265</v>
      </c>
      <c r="D306" t="s">
        <v>895</v>
      </c>
      <c r="E306" t="s">
        <v>32</v>
      </c>
    </row>
    <row r="307" spans="1:5" hidden="1" x14ac:dyDescent="0.25">
      <c r="A307" s="1">
        <v>100454908001</v>
      </c>
      <c r="B307" s="33" t="s">
        <v>846</v>
      </c>
      <c r="C307" t="s">
        <v>1265</v>
      </c>
      <c r="D307" t="s">
        <v>843</v>
      </c>
      <c r="E307" t="s">
        <v>32</v>
      </c>
    </row>
    <row r="308" spans="1:5" hidden="1" x14ac:dyDescent="0.25">
      <c r="A308" s="1">
        <v>100896781</v>
      </c>
      <c r="B308" s="33" t="s">
        <v>770</v>
      </c>
      <c r="C308" t="s">
        <v>1265</v>
      </c>
      <c r="D308" t="s">
        <v>768</v>
      </c>
      <c r="E308" t="s">
        <v>32</v>
      </c>
    </row>
    <row r="309" spans="1:5" hidden="1" x14ac:dyDescent="0.25">
      <c r="A309" s="1">
        <v>100896802</v>
      </c>
      <c r="B309" s="33" t="s">
        <v>771</v>
      </c>
      <c r="C309" t="s">
        <v>1265</v>
      </c>
      <c r="D309" t="s">
        <v>768</v>
      </c>
      <c r="E309" t="s">
        <v>40</v>
      </c>
    </row>
    <row r="310" spans="1:5" hidden="1" x14ac:dyDescent="0.25">
      <c r="A310" s="1">
        <v>100896808</v>
      </c>
      <c r="B310" s="33" t="s">
        <v>849</v>
      </c>
      <c r="C310" t="s">
        <v>1265</v>
      </c>
      <c r="D310" t="s">
        <v>843</v>
      </c>
      <c r="E310" t="s">
        <v>40</v>
      </c>
    </row>
    <row r="311" spans="1:5" hidden="1" x14ac:dyDescent="0.25">
      <c r="A311" s="1">
        <v>100886193</v>
      </c>
      <c r="B311" s="33" t="s">
        <v>846</v>
      </c>
      <c r="C311" t="s">
        <v>1265</v>
      </c>
      <c r="D311" t="s">
        <v>895</v>
      </c>
      <c r="E311" t="s">
        <v>40</v>
      </c>
    </row>
    <row r="312" spans="1:5" hidden="1" x14ac:dyDescent="0.25">
      <c r="A312" s="1">
        <v>100896804</v>
      </c>
      <c r="B312" s="33" t="s">
        <v>1310</v>
      </c>
      <c r="C312" t="s">
        <v>1265</v>
      </c>
      <c r="D312" t="s">
        <v>881</v>
      </c>
      <c r="E312" t="s">
        <v>40</v>
      </c>
    </row>
    <row r="313" spans="1:5" hidden="1" x14ac:dyDescent="0.25">
      <c r="A313" s="1">
        <v>100886180</v>
      </c>
      <c r="B313" s="33" t="s">
        <v>1311</v>
      </c>
      <c r="C313" t="s">
        <v>1265</v>
      </c>
      <c r="D313" t="s">
        <v>933</v>
      </c>
      <c r="E313" t="s">
        <v>40</v>
      </c>
    </row>
    <row r="314" spans="1:5" hidden="1" x14ac:dyDescent="0.25">
      <c r="A314" s="1">
        <v>100896805</v>
      </c>
      <c r="B314" s="33" t="s">
        <v>1311</v>
      </c>
      <c r="C314" t="s">
        <v>1265</v>
      </c>
      <c r="D314" t="s">
        <v>881</v>
      </c>
      <c r="E314" t="s">
        <v>40</v>
      </c>
    </row>
    <row r="315" spans="1:5" hidden="1" x14ac:dyDescent="0.25">
      <c r="A315" s="1">
        <v>100896806</v>
      </c>
      <c r="B315" s="33" t="s">
        <v>897</v>
      </c>
      <c r="C315" t="s">
        <v>1265</v>
      </c>
      <c r="D315" t="s">
        <v>895</v>
      </c>
      <c r="E315" t="s">
        <v>40</v>
      </c>
    </row>
    <row r="316" spans="1:5" hidden="1" x14ac:dyDescent="0.25">
      <c r="A316" s="1">
        <v>100896807</v>
      </c>
      <c r="B316" s="33" t="s">
        <v>904</v>
      </c>
      <c r="C316" t="s">
        <v>1265</v>
      </c>
      <c r="D316" t="s">
        <v>895</v>
      </c>
      <c r="E316" t="s">
        <v>40</v>
      </c>
    </row>
    <row r="317" spans="1:5" hidden="1" x14ac:dyDescent="0.25">
      <c r="A317" s="1">
        <v>100848958</v>
      </c>
      <c r="B317" s="33" t="s">
        <v>917</v>
      </c>
      <c r="C317" t="s">
        <v>1265</v>
      </c>
      <c r="D317" t="s">
        <v>916</v>
      </c>
      <c r="E317" t="s">
        <v>32</v>
      </c>
    </row>
    <row r="318" spans="1:5" hidden="1" x14ac:dyDescent="0.25">
      <c r="A318" s="1">
        <v>100886192</v>
      </c>
      <c r="B318" s="33" t="s">
        <v>1312</v>
      </c>
      <c r="C318" t="s">
        <v>1265</v>
      </c>
      <c r="D318" t="s">
        <v>933</v>
      </c>
      <c r="E318" t="s">
        <v>40</v>
      </c>
    </row>
    <row r="319" spans="1:5" hidden="1" x14ac:dyDescent="0.25">
      <c r="A319" s="1">
        <v>100896797</v>
      </c>
      <c r="B319" s="33" t="s">
        <v>1313</v>
      </c>
      <c r="C319" t="s">
        <v>1265</v>
      </c>
      <c r="D319" t="s">
        <v>933</v>
      </c>
      <c r="E319" t="s">
        <v>40</v>
      </c>
    </row>
    <row r="320" spans="1:5" hidden="1" x14ac:dyDescent="0.25">
      <c r="A320" s="1">
        <v>100896798</v>
      </c>
      <c r="B320" s="33" t="s">
        <v>1313</v>
      </c>
      <c r="C320" t="s">
        <v>1265</v>
      </c>
      <c r="D320" t="s">
        <v>933</v>
      </c>
      <c r="E320" t="s">
        <v>40</v>
      </c>
    </row>
    <row r="321" spans="1:5" hidden="1" x14ac:dyDescent="0.25">
      <c r="A321" s="1">
        <v>100896782</v>
      </c>
      <c r="B321" s="33" t="s">
        <v>1003</v>
      </c>
      <c r="C321" t="s">
        <v>1265</v>
      </c>
      <c r="D321" t="s">
        <v>976</v>
      </c>
      <c r="E321" t="s">
        <v>40</v>
      </c>
    </row>
    <row r="322" spans="1:5" hidden="1" x14ac:dyDescent="0.25">
      <c r="A322" s="1">
        <v>100896783</v>
      </c>
      <c r="B322" s="33" t="s">
        <v>1003</v>
      </c>
      <c r="C322" t="s">
        <v>1265</v>
      </c>
      <c r="D322" t="s">
        <v>976</v>
      </c>
      <c r="E322" t="s">
        <v>40</v>
      </c>
    </row>
    <row r="323" spans="1:5" hidden="1" x14ac:dyDescent="0.25">
      <c r="A323" s="1">
        <v>100896784</v>
      </c>
      <c r="B323" s="33" t="s">
        <v>1004</v>
      </c>
      <c r="C323" t="s">
        <v>1265</v>
      </c>
      <c r="D323" t="s">
        <v>976</v>
      </c>
      <c r="E323" t="s">
        <v>40</v>
      </c>
    </row>
    <row r="324" spans="1:5" hidden="1" x14ac:dyDescent="0.25">
      <c r="A324" s="1">
        <v>100896785</v>
      </c>
      <c r="B324" s="33" t="s">
        <v>1004</v>
      </c>
      <c r="C324" t="s">
        <v>1265</v>
      </c>
      <c r="D324" t="s">
        <v>976</v>
      </c>
      <c r="E324" t="s">
        <v>40</v>
      </c>
    </row>
    <row r="325" spans="1:5" hidden="1" x14ac:dyDescent="0.25">
      <c r="A325" s="1">
        <v>100896786</v>
      </c>
      <c r="B325" s="33" t="s">
        <v>999</v>
      </c>
      <c r="C325" t="s">
        <v>1265</v>
      </c>
      <c r="D325" t="s">
        <v>976</v>
      </c>
      <c r="E325" t="s">
        <v>40</v>
      </c>
    </row>
    <row r="326" spans="1:5" hidden="1" x14ac:dyDescent="0.25">
      <c r="A326" s="1">
        <v>100896787</v>
      </c>
      <c r="B326" s="33" t="s">
        <v>999</v>
      </c>
      <c r="C326" t="s">
        <v>1265</v>
      </c>
      <c r="D326" t="s">
        <v>976</v>
      </c>
      <c r="E326" t="s">
        <v>32</v>
      </c>
    </row>
    <row r="327" spans="1:5" hidden="1" x14ac:dyDescent="0.25">
      <c r="A327" s="1">
        <v>100886191</v>
      </c>
      <c r="B327" s="33" t="s">
        <v>1314</v>
      </c>
      <c r="C327" t="s">
        <v>1265</v>
      </c>
      <c r="D327" t="s">
        <v>976</v>
      </c>
      <c r="E327" t="s">
        <v>40</v>
      </c>
    </row>
    <row r="328" spans="1:5" hidden="1" x14ac:dyDescent="0.25">
      <c r="A328" s="1">
        <v>100896791</v>
      </c>
      <c r="B328" s="33" t="s">
        <v>1315</v>
      </c>
      <c r="C328" t="s">
        <v>1265</v>
      </c>
      <c r="D328" t="s">
        <v>976</v>
      </c>
      <c r="E328" t="s">
        <v>40</v>
      </c>
    </row>
    <row r="329" spans="1:5" hidden="1" x14ac:dyDescent="0.25">
      <c r="A329" s="1">
        <v>100896792</v>
      </c>
      <c r="B329" s="33" t="s">
        <v>1315</v>
      </c>
      <c r="C329" t="s">
        <v>1265</v>
      </c>
      <c r="D329" t="s">
        <v>976</v>
      </c>
      <c r="E329" t="s">
        <v>32</v>
      </c>
    </row>
    <row r="330" spans="1:5" hidden="1" x14ac:dyDescent="0.25">
      <c r="A330" s="1">
        <v>100896795</v>
      </c>
      <c r="B330" s="33" t="s">
        <v>1316</v>
      </c>
      <c r="C330" t="s">
        <v>1265</v>
      </c>
      <c r="D330" t="s">
        <v>976</v>
      </c>
      <c r="E330" t="s">
        <v>40</v>
      </c>
    </row>
    <row r="331" spans="1:5" hidden="1" x14ac:dyDescent="0.25">
      <c r="A331" s="1">
        <v>100896796</v>
      </c>
      <c r="B331" s="33" t="s">
        <v>1316</v>
      </c>
      <c r="C331" t="s">
        <v>1265</v>
      </c>
      <c r="D331" t="s">
        <v>976</v>
      </c>
      <c r="E331" t="s">
        <v>32</v>
      </c>
    </row>
    <row r="332" spans="1:5" hidden="1" x14ac:dyDescent="0.25">
      <c r="A332" s="1">
        <v>100896799</v>
      </c>
      <c r="B332" s="33" t="s">
        <v>980</v>
      </c>
      <c r="C332" t="s">
        <v>1265</v>
      </c>
      <c r="D332" t="s">
        <v>976</v>
      </c>
      <c r="E332" t="s">
        <v>32</v>
      </c>
    </row>
    <row r="333" spans="1:5" hidden="1" x14ac:dyDescent="0.25">
      <c r="A333" s="1">
        <v>100896800</v>
      </c>
      <c r="B333" s="33" t="s">
        <v>981</v>
      </c>
      <c r="C333" t="s">
        <v>1265</v>
      </c>
      <c r="D333" t="s">
        <v>976</v>
      </c>
      <c r="E333" t="s">
        <v>32</v>
      </c>
    </row>
    <row r="334" spans="1:5" hidden="1" x14ac:dyDescent="0.25">
      <c r="A334" s="1">
        <v>100896801</v>
      </c>
      <c r="B334" s="33" t="s">
        <v>1317</v>
      </c>
      <c r="C334" t="s">
        <v>1265</v>
      </c>
      <c r="D334" t="s">
        <v>976</v>
      </c>
      <c r="E334" t="s">
        <v>40</v>
      </c>
    </row>
    <row r="335" spans="1:5" hidden="1" x14ac:dyDescent="0.25">
      <c r="A335" s="1">
        <v>100896793</v>
      </c>
      <c r="B335" s="33" t="s">
        <v>1318</v>
      </c>
      <c r="C335" t="s">
        <v>1265</v>
      </c>
      <c r="D335" t="s">
        <v>933</v>
      </c>
      <c r="E335" t="s">
        <v>40</v>
      </c>
    </row>
    <row r="336" spans="1:5" hidden="1" x14ac:dyDescent="0.25">
      <c r="A336" s="1">
        <v>100896794</v>
      </c>
      <c r="B336" s="33" t="s">
        <v>1318</v>
      </c>
      <c r="C336" t="s">
        <v>1265</v>
      </c>
      <c r="D336" t="s">
        <v>933</v>
      </c>
      <c r="E336" t="s">
        <v>32</v>
      </c>
    </row>
    <row r="337" spans="1:5" hidden="1" x14ac:dyDescent="0.25">
      <c r="A337" s="1">
        <v>100896809</v>
      </c>
      <c r="B337" s="33" t="s">
        <v>1319</v>
      </c>
      <c r="C337" t="s">
        <v>1265</v>
      </c>
      <c r="D337" t="s">
        <v>1219</v>
      </c>
      <c r="E337" t="s">
        <v>40</v>
      </c>
    </row>
    <row r="338" spans="1:5" hidden="1" x14ac:dyDescent="0.25">
      <c r="A338" s="1">
        <v>100896811</v>
      </c>
      <c r="B338" s="33" t="s">
        <v>1237</v>
      </c>
      <c r="C338" t="s">
        <v>1265</v>
      </c>
      <c r="D338" t="s">
        <v>1219</v>
      </c>
      <c r="E338" t="s">
        <v>40</v>
      </c>
    </row>
    <row r="339" spans="1:5" hidden="1" x14ac:dyDescent="0.25">
      <c r="A339" s="1">
        <v>100886203</v>
      </c>
      <c r="B339" s="33" t="s">
        <v>1237</v>
      </c>
      <c r="C339" t="s">
        <v>1265</v>
      </c>
      <c r="D339" t="s">
        <v>1219</v>
      </c>
      <c r="E339" t="s">
        <v>516</v>
      </c>
    </row>
    <row r="340" spans="1:5" hidden="1" x14ac:dyDescent="0.25">
      <c r="A340" s="1">
        <v>100896812</v>
      </c>
      <c r="B340" s="33" t="s">
        <v>1237</v>
      </c>
      <c r="C340" t="s">
        <v>1265</v>
      </c>
      <c r="D340" t="s">
        <v>1219</v>
      </c>
      <c r="E340" t="s">
        <v>40</v>
      </c>
    </row>
    <row r="341" spans="1:5" hidden="1" x14ac:dyDescent="0.25">
      <c r="A341" s="1">
        <v>100896803</v>
      </c>
      <c r="B341" s="33" t="s">
        <v>1236</v>
      </c>
      <c r="C341" t="s">
        <v>1265</v>
      </c>
      <c r="D341" t="s">
        <v>1219</v>
      </c>
      <c r="E341" t="s">
        <v>40</v>
      </c>
    </row>
    <row r="342" spans="1:5" hidden="1" x14ac:dyDescent="0.25">
      <c r="A342" s="1">
        <v>100886175</v>
      </c>
      <c r="B342" s="33" t="s">
        <v>1255</v>
      </c>
      <c r="C342" t="s">
        <v>1265</v>
      </c>
      <c r="D342" t="s">
        <v>1238</v>
      </c>
      <c r="E342" t="s">
        <v>40</v>
      </c>
    </row>
    <row r="343" spans="1:5" hidden="1" x14ac:dyDescent="0.25">
      <c r="A343" s="1">
        <v>100547996004</v>
      </c>
      <c r="B343" s="33" t="s">
        <v>1072</v>
      </c>
      <c r="C343" t="s">
        <v>1266</v>
      </c>
      <c r="D343" t="s">
        <v>1020</v>
      </c>
      <c r="E343" t="s">
        <v>40</v>
      </c>
    </row>
    <row r="344" spans="1:5" hidden="1" x14ac:dyDescent="0.25">
      <c r="A344" s="1">
        <v>100547996001</v>
      </c>
      <c r="B344" s="33" t="s">
        <v>1069</v>
      </c>
      <c r="C344" t="s">
        <v>1266</v>
      </c>
      <c r="D344" t="s">
        <v>1020</v>
      </c>
      <c r="E344" t="s">
        <v>40</v>
      </c>
    </row>
    <row r="345" spans="1:5" hidden="1" x14ac:dyDescent="0.25">
      <c r="A345" s="1">
        <v>100547996005</v>
      </c>
      <c r="B345" s="33" t="s">
        <v>1073</v>
      </c>
      <c r="C345" t="s">
        <v>1266</v>
      </c>
      <c r="D345" t="s">
        <v>1020</v>
      </c>
      <c r="E345" t="s">
        <v>40</v>
      </c>
    </row>
    <row r="346" spans="1:5" hidden="1" x14ac:dyDescent="0.25">
      <c r="A346" s="1">
        <v>100547996003</v>
      </c>
      <c r="B346" s="33" t="s">
        <v>1071</v>
      </c>
      <c r="C346" t="s">
        <v>1266</v>
      </c>
      <c r="D346" t="s">
        <v>1020</v>
      </c>
      <c r="E346" t="s">
        <v>40</v>
      </c>
    </row>
    <row r="347" spans="1:5" hidden="1" x14ac:dyDescent="0.25">
      <c r="A347" s="1">
        <v>100547996002</v>
      </c>
      <c r="B347" s="33" t="s">
        <v>1070</v>
      </c>
      <c r="C347" t="s">
        <v>1266</v>
      </c>
      <c r="D347" t="s">
        <v>1020</v>
      </c>
      <c r="E347" t="s">
        <v>40</v>
      </c>
    </row>
    <row r="348" spans="1:5" hidden="1" x14ac:dyDescent="0.25">
      <c r="A348" s="1">
        <v>100542452007</v>
      </c>
      <c r="B348" s="33" t="s">
        <v>1320</v>
      </c>
      <c r="C348" t="s">
        <v>1266</v>
      </c>
      <c r="D348" t="s">
        <v>1020</v>
      </c>
      <c r="E348" t="s">
        <v>40</v>
      </c>
    </row>
    <row r="349" spans="1:5" hidden="1" x14ac:dyDescent="0.25">
      <c r="A349" s="1">
        <v>100542452006</v>
      </c>
      <c r="B349" s="33" t="s">
        <v>1052</v>
      </c>
      <c r="C349" t="s">
        <v>1266</v>
      </c>
      <c r="D349" t="s">
        <v>1020</v>
      </c>
      <c r="E349" t="s">
        <v>40</v>
      </c>
    </row>
    <row r="350" spans="1:5" hidden="1" x14ac:dyDescent="0.25">
      <c r="A350" s="1">
        <v>100542452005</v>
      </c>
      <c r="B350" s="33" t="s">
        <v>1051</v>
      </c>
      <c r="C350" t="s">
        <v>1266</v>
      </c>
      <c r="D350" t="s">
        <v>1020</v>
      </c>
      <c r="E350" t="s">
        <v>40</v>
      </c>
    </row>
    <row r="351" spans="1:5" hidden="1" x14ac:dyDescent="0.25">
      <c r="A351" s="1">
        <v>100542452008</v>
      </c>
      <c r="B351" s="33" t="s">
        <v>1321</v>
      </c>
      <c r="C351" t="s">
        <v>1266</v>
      </c>
      <c r="D351" t="s">
        <v>1020</v>
      </c>
      <c r="E351" t="s">
        <v>40</v>
      </c>
    </row>
    <row r="352" spans="1:5" hidden="1" x14ac:dyDescent="0.25">
      <c r="A352" s="1">
        <v>100547999003</v>
      </c>
      <c r="B352" s="33" t="s">
        <v>1322</v>
      </c>
      <c r="C352" t="s">
        <v>1266</v>
      </c>
      <c r="D352" t="s">
        <v>1020</v>
      </c>
      <c r="E352" t="s">
        <v>40</v>
      </c>
    </row>
    <row r="353" spans="1:5" hidden="1" x14ac:dyDescent="0.25">
      <c r="A353" s="1">
        <v>100547999002</v>
      </c>
      <c r="B353" s="33" t="s">
        <v>1075</v>
      </c>
      <c r="C353" t="s">
        <v>1266</v>
      </c>
      <c r="D353" t="s">
        <v>1020</v>
      </c>
      <c r="E353" t="s">
        <v>40</v>
      </c>
    </row>
    <row r="354" spans="1:5" hidden="1" x14ac:dyDescent="0.25">
      <c r="A354" s="1">
        <v>100547999001</v>
      </c>
      <c r="B354" s="33" t="s">
        <v>1074</v>
      </c>
      <c r="C354" t="s">
        <v>1266</v>
      </c>
      <c r="D354" t="s">
        <v>1020</v>
      </c>
      <c r="E354" t="s">
        <v>40</v>
      </c>
    </row>
    <row r="355" spans="1:5" hidden="1" x14ac:dyDescent="0.25">
      <c r="A355" s="1">
        <v>100547999004</v>
      </c>
      <c r="B355" s="33" t="s">
        <v>1076</v>
      </c>
      <c r="C355" t="s">
        <v>1266</v>
      </c>
      <c r="D355" t="s">
        <v>1020</v>
      </c>
      <c r="E355" t="s">
        <v>40</v>
      </c>
    </row>
    <row r="356" spans="1:5" hidden="1" x14ac:dyDescent="0.25">
      <c r="A356" s="1">
        <v>100547999005</v>
      </c>
      <c r="B356" s="33" t="s">
        <v>1077</v>
      </c>
      <c r="C356" t="s">
        <v>1266</v>
      </c>
      <c r="D356" t="s">
        <v>1020</v>
      </c>
      <c r="E356" t="s">
        <v>40</v>
      </c>
    </row>
    <row r="357" spans="1:5" hidden="1" x14ac:dyDescent="0.25">
      <c r="A357" s="1">
        <v>100542454003</v>
      </c>
      <c r="B357" s="33" t="s">
        <v>1055</v>
      </c>
      <c r="C357" t="s">
        <v>1266</v>
      </c>
      <c r="D357" t="s">
        <v>1020</v>
      </c>
      <c r="E357" t="s">
        <v>40</v>
      </c>
    </row>
    <row r="358" spans="1:5" hidden="1" x14ac:dyDescent="0.25">
      <c r="A358" s="1">
        <v>100542454002</v>
      </c>
      <c r="B358" s="33" t="s">
        <v>1054</v>
      </c>
      <c r="C358" t="s">
        <v>1266</v>
      </c>
      <c r="D358" t="s">
        <v>1020</v>
      </c>
      <c r="E358" t="s">
        <v>40</v>
      </c>
    </row>
    <row r="359" spans="1:5" hidden="1" x14ac:dyDescent="0.25">
      <c r="A359" s="1">
        <v>100542454001</v>
      </c>
      <c r="B359" s="33" t="s">
        <v>1053</v>
      </c>
      <c r="C359" t="s">
        <v>1266</v>
      </c>
      <c r="D359" t="s">
        <v>1020</v>
      </c>
      <c r="E359" t="s">
        <v>40</v>
      </c>
    </row>
    <row r="360" spans="1:5" hidden="1" x14ac:dyDescent="0.25">
      <c r="A360" s="1">
        <v>100542454004</v>
      </c>
      <c r="B360" s="33" t="s">
        <v>1056</v>
      </c>
      <c r="C360" t="s">
        <v>1266</v>
      </c>
      <c r="D360" t="s">
        <v>1020</v>
      </c>
      <c r="E360" t="s">
        <v>40</v>
      </c>
    </row>
    <row r="361" spans="1:5" hidden="1" x14ac:dyDescent="0.25">
      <c r="A361" s="1">
        <v>100542455003</v>
      </c>
      <c r="B361" s="33" t="s">
        <v>1059</v>
      </c>
      <c r="C361" t="s">
        <v>1266</v>
      </c>
      <c r="D361" t="s">
        <v>1020</v>
      </c>
      <c r="E361" t="s">
        <v>40</v>
      </c>
    </row>
    <row r="362" spans="1:5" hidden="1" x14ac:dyDescent="0.25">
      <c r="A362" s="1">
        <v>100542455002</v>
      </c>
      <c r="B362" s="33" t="s">
        <v>1058</v>
      </c>
      <c r="C362" t="s">
        <v>1266</v>
      </c>
      <c r="D362" t="s">
        <v>1020</v>
      </c>
      <c r="E362" t="s">
        <v>40</v>
      </c>
    </row>
    <row r="363" spans="1:5" hidden="1" x14ac:dyDescent="0.25">
      <c r="A363" s="1">
        <v>100542455001</v>
      </c>
      <c r="B363" s="33" t="s">
        <v>1057</v>
      </c>
      <c r="C363" t="s">
        <v>1266</v>
      </c>
      <c r="D363" t="s">
        <v>1020</v>
      </c>
      <c r="E363" t="s">
        <v>40</v>
      </c>
    </row>
    <row r="364" spans="1:5" hidden="1" x14ac:dyDescent="0.25">
      <c r="A364" s="1">
        <v>100542455004</v>
      </c>
      <c r="B364" s="33" t="s">
        <v>1060</v>
      </c>
      <c r="C364" t="s">
        <v>1266</v>
      </c>
      <c r="D364" t="s">
        <v>1020</v>
      </c>
      <c r="E364" t="s">
        <v>40</v>
      </c>
    </row>
    <row r="365" spans="1:5" hidden="1" x14ac:dyDescent="0.25">
      <c r="A365" s="1">
        <v>100542455007</v>
      </c>
      <c r="B365" s="33" t="s">
        <v>1063</v>
      </c>
      <c r="C365" t="s">
        <v>1266</v>
      </c>
      <c r="D365" t="s">
        <v>1020</v>
      </c>
      <c r="E365" t="s">
        <v>40</v>
      </c>
    </row>
    <row r="366" spans="1:5" hidden="1" x14ac:dyDescent="0.25">
      <c r="A366" s="1">
        <v>100542455006</v>
      </c>
      <c r="B366" s="33" t="s">
        <v>1062</v>
      </c>
      <c r="C366" t="s">
        <v>1266</v>
      </c>
      <c r="D366" t="s">
        <v>1020</v>
      </c>
      <c r="E366" t="s">
        <v>40</v>
      </c>
    </row>
    <row r="367" spans="1:5" hidden="1" x14ac:dyDescent="0.25">
      <c r="A367" s="1">
        <v>100542455005</v>
      </c>
      <c r="B367" s="33" t="s">
        <v>1061</v>
      </c>
      <c r="C367" t="s">
        <v>1266</v>
      </c>
      <c r="D367" t="s">
        <v>1020</v>
      </c>
      <c r="E367" t="s">
        <v>40</v>
      </c>
    </row>
    <row r="368" spans="1:5" hidden="1" x14ac:dyDescent="0.25">
      <c r="A368" s="1">
        <v>100542455008</v>
      </c>
      <c r="B368" s="33" t="s">
        <v>1064</v>
      </c>
      <c r="C368" t="s">
        <v>1266</v>
      </c>
      <c r="D368" t="s">
        <v>1020</v>
      </c>
      <c r="E368" t="s">
        <v>40</v>
      </c>
    </row>
    <row r="369" spans="1:5" hidden="1" x14ac:dyDescent="0.25">
      <c r="A369" s="1">
        <v>100542455011</v>
      </c>
      <c r="B369" s="33" t="s">
        <v>1067</v>
      </c>
      <c r="C369" t="s">
        <v>1266</v>
      </c>
      <c r="D369" t="s">
        <v>1020</v>
      </c>
      <c r="E369" t="s">
        <v>40</v>
      </c>
    </row>
    <row r="370" spans="1:5" hidden="1" x14ac:dyDescent="0.25">
      <c r="A370" s="1">
        <v>100542455010</v>
      </c>
      <c r="B370" s="33" t="s">
        <v>1066</v>
      </c>
      <c r="C370" t="s">
        <v>1266</v>
      </c>
      <c r="D370" t="s">
        <v>1020</v>
      </c>
      <c r="E370" t="s">
        <v>40</v>
      </c>
    </row>
    <row r="371" spans="1:5" hidden="1" x14ac:dyDescent="0.25">
      <c r="A371" s="1">
        <v>100542455009</v>
      </c>
      <c r="B371" s="33" t="s">
        <v>1065</v>
      </c>
      <c r="C371" t="s">
        <v>1266</v>
      </c>
      <c r="D371" t="s">
        <v>1020</v>
      </c>
      <c r="E371" t="s">
        <v>40</v>
      </c>
    </row>
    <row r="372" spans="1:5" hidden="1" x14ac:dyDescent="0.25">
      <c r="A372" s="1">
        <v>100542455012</v>
      </c>
      <c r="B372" s="33" t="s">
        <v>1068</v>
      </c>
      <c r="C372" t="s">
        <v>1266</v>
      </c>
      <c r="D372" t="s">
        <v>1020</v>
      </c>
      <c r="E372" t="s">
        <v>40</v>
      </c>
    </row>
    <row r="373" spans="1:5" hidden="1" x14ac:dyDescent="0.25">
      <c r="A373" s="1">
        <v>100785630001</v>
      </c>
      <c r="B373" s="33" t="s">
        <v>1323</v>
      </c>
      <c r="C373" t="s">
        <v>1266</v>
      </c>
      <c r="D373" t="s">
        <v>1020</v>
      </c>
      <c r="E373" t="s">
        <v>40</v>
      </c>
    </row>
    <row r="374" spans="1:5" hidden="1" x14ac:dyDescent="0.25">
      <c r="A374" s="1">
        <v>100785630002</v>
      </c>
      <c r="B374" s="33" t="s">
        <v>1324</v>
      </c>
      <c r="C374" t="s">
        <v>1266</v>
      </c>
      <c r="D374" t="s">
        <v>1020</v>
      </c>
      <c r="E374" t="s">
        <v>40</v>
      </c>
    </row>
    <row r="375" spans="1:5" hidden="1" x14ac:dyDescent="0.25">
      <c r="A375" s="1">
        <v>100785630003</v>
      </c>
      <c r="B375" s="33" t="s">
        <v>1325</v>
      </c>
      <c r="C375" t="s">
        <v>1266</v>
      </c>
      <c r="D375" t="s">
        <v>1020</v>
      </c>
      <c r="E375" t="s">
        <v>40</v>
      </c>
    </row>
    <row r="376" spans="1:5" hidden="1" x14ac:dyDescent="0.25">
      <c r="A376" s="1">
        <v>100785630004</v>
      </c>
      <c r="B376" s="33" t="s">
        <v>1326</v>
      </c>
      <c r="C376" t="s">
        <v>1266</v>
      </c>
      <c r="D376" t="s">
        <v>1020</v>
      </c>
      <c r="E376" t="s">
        <v>40</v>
      </c>
    </row>
    <row r="377" spans="1:5" hidden="1" x14ac:dyDescent="0.25">
      <c r="A377" s="1">
        <v>100785630005</v>
      </c>
      <c r="B377" s="33" t="s">
        <v>1327</v>
      </c>
      <c r="C377" t="s">
        <v>1266</v>
      </c>
      <c r="D377" t="s">
        <v>1020</v>
      </c>
      <c r="E377" t="s">
        <v>40</v>
      </c>
    </row>
    <row r="378" spans="1:5" hidden="1" x14ac:dyDescent="0.25">
      <c r="A378" s="1">
        <v>100713189001</v>
      </c>
      <c r="B378" s="33" t="s">
        <v>339</v>
      </c>
      <c r="C378" t="s">
        <v>1266</v>
      </c>
      <c r="D378" t="s">
        <v>275</v>
      </c>
      <c r="E378" t="s">
        <v>40</v>
      </c>
    </row>
    <row r="379" spans="1:5" hidden="1" x14ac:dyDescent="0.25">
      <c r="A379" s="1">
        <v>100713189002</v>
      </c>
      <c r="B379" s="33" t="s">
        <v>340</v>
      </c>
      <c r="C379" t="s">
        <v>1266</v>
      </c>
      <c r="D379" t="s">
        <v>275</v>
      </c>
      <c r="E379" t="s">
        <v>40</v>
      </c>
    </row>
    <row r="380" spans="1:5" hidden="1" x14ac:dyDescent="0.25">
      <c r="A380" s="1">
        <v>100713189003</v>
      </c>
      <c r="B380" s="33" t="s">
        <v>341</v>
      </c>
      <c r="C380" t="s">
        <v>1266</v>
      </c>
      <c r="D380" t="s">
        <v>275</v>
      </c>
      <c r="E380" t="s">
        <v>40</v>
      </c>
    </row>
    <row r="381" spans="1:5" hidden="1" x14ac:dyDescent="0.25">
      <c r="A381" s="1">
        <v>100713189004</v>
      </c>
      <c r="B381" s="33" t="s">
        <v>342</v>
      </c>
      <c r="C381" t="s">
        <v>1266</v>
      </c>
      <c r="D381" t="s">
        <v>275</v>
      </c>
      <c r="E381" t="s">
        <v>40</v>
      </c>
    </row>
    <row r="382" spans="1:5" hidden="1" x14ac:dyDescent="0.25">
      <c r="A382" s="1">
        <v>100713188001</v>
      </c>
      <c r="B382" s="33" t="s">
        <v>335</v>
      </c>
      <c r="C382" t="s">
        <v>1266</v>
      </c>
      <c r="D382" t="s">
        <v>275</v>
      </c>
      <c r="E382" t="s">
        <v>40</v>
      </c>
    </row>
    <row r="383" spans="1:5" hidden="1" x14ac:dyDescent="0.25">
      <c r="A383" s="1">
        <v>100713188002</v>
      </c>
      <c r="B383" s="33" t="s">
        <v>336</v>
      </c>
      <c r="C383" t="s">
        <v>1266</v>
      </c>
      <c r="D383" t="s">
        <v>275</v>
      </c>
      <c r="E383" t="s">
        <v>40</v>
      </c>
    </row>
    <row r="384" spans="1:5" hidden="1" x14ac:dyDescent="0.25">
      <c r="A384" s="1">
        <v>100713188003</v>
      </c>
      <c r="B384" s="33" t="s">
        <v>337</v>
      </c>
      <c r="C384" t="s">
        <v>1266</v>
      </c>
      <c r="D384" t="s">
        <v>275</v>
      </c>
      <c r="E384" t="s">
        <v>40</v>
      </c>
    </row>
    <row r="385" spans="1:5" hidden="1" x14ac:dyDescent="0.25">
      <c r="A385" s="1">
        <v>100713188004</v>
      </c>
      <c r="B385" s="33" t="s">
        <v>338</v>
      </c>
      <c r="C385" t="s">
        <v>1266</v>
      </c>
      <c r="D385" t="s">
        <v>275</v>
      </c>
      <c r="E385" t="s">
        <v>40</v>
      </c>
    </row>
    <row r="386" spans="1:5" hidden="1" x14ac:dyDescent="0.25">
      <c r="A386" s="1">
        <v>100713190001</v>
      </c>
      <c r="B386" s="33" t="s">
        <v>343</v>
      </c>
      <c r="C386" t="s">
        <v>1266</v>
      </c>
      <c r="D386" t="s">
        <v>275</v>
      </c>
      <c r="E386" t="s">
        <v>40</v>
      </c>
    </row>
    <row r="387" spans="1:5" hidden="1" x14ac:dyDescent="0.25">
      <c r="A387" s="1">
        <v>100713190002</v>
      </c>
      <c r="B387" s="33" t="s">
        <v>344</v>
      </c>
      <c r="C387" t="s">
        <v>1266</v>
      </c>
      <c r="D387" t="s">
        <v>275</v>
      </c>
      <c r="E387" t="s">
        <v>40</v>
      </c>
    </row>
    <row r="388" spans="1:5" hidden="1" x14ac:dyDescent="0.25">
      <c r="A388" s="1">
        <v>100713190003</v>
      </c>
      <c r="B388" s="33" t="s">
        <v>345</v>
      </c>
      <c r="C388" t="s">
        <v>1266</v>
      </c>
      <c r="D388" t="s">
        <v>275</v>
      </c>
      <c r="E388" t="s">
        <v>40</v>
      </c>
    </row>
    <row r="389" spans="1:5" hidden="1" x14ac:dyDescent="0.25">
      <c r="A389" s="1">
        <v>100713190004</v>
      </c>
      <c r="B389" s="33" t="s">
        <v>346</v>
      </c>
      <c r="C389" t="s">
        <v>1266</v>
      </c>
      <c r="D389" t="s">
        <v>275</v>
      </c>
      <c r="E389" t="s">
        <v>40</v>
      </c>
    </row>
    <row r="390" spans="1:5" hidden="1" x14ac:dyDescent="0.25">
      <c r="A390" s="1">
        <v>100741740001</v>
      </c>
      <c r="B390" s="33" t="s">
        <v>351</v>
      </c>
      <c r="C390" t="s">
        <v>1266</v>
      </c>
      <c r="D390" t="s">
        <v>275</v>
      </c>
      <c r="E390" t="s">
        <v>40</v>
      </c>
    </row>
    <row r="391" spans="1:5" hidden="1" x14ac:dyDescent="0.25">
      <c r="A391" s="1">
        <v>100741740002</v>
      </c>
      <c r="B391" s="33" t="s">
        <v>352</v>
      </c>
      <c r="C391" t="s">
        <v>1266</v>
      </c>
      <c r="D391" t="s">
        <v>275</v>
      </c>
      <c r="E391" t="s">
        <v>40</v>
      </c>
    </row>
    <row r="392" spans="1:5" hidden="1" x14ac:dyDescent="0.25">
      <c r="A392" s="1">
        <v>100741741001</v>
      </c>
      <c r="B392" s="33" t="s">
        <v>351</v>
      </c>
      <c r="C392" t="s">
        <v>1266</v>
      </c>
      <c r="D392" t="s">
        <v>275</v>
      </c>
      <c r="E392" t="s">
        <v>40</v>
      </c>
    </row>
    <row r="393" spans="1:5" hidden="1" x14ac:dyDescent="0.25">
      <c r="A393" s="1">
        <v>100741741002</v>
      </c>
      <c r="B393" s="33" t="s">
        <v>352</v>
      </c>
      <c r="C393" t="s">
        <v>1266</v>
      </c>
      <c r="D393" t="s">
        <v>275</v>
      </c>
      <c r="E393" t="s">
        <v>40</v>
      </c>
    </row>
    <row r="394" spans="1:5" hidden="1" x14ac:dyDescent="0.25">
      <c r="A394" s="1">
        <v>100741733001</v>
      </c>
      <c r="B394" s="33" t="s">
        <v>347</v>
      </c>
      <c r="C394" t="s">
        <v>1266</v>
      </c>
      <c r="D394" t="s">
        <v>275</v>
      </c>
      <c r="E394" t="s">
        <v>40</v>
      </c>
    </row>
    <row r="395" spans="1:5" hidden="1" x14ac:dyDescent="0.25">
      <c r="A395" s="1">
        <v>100741733002</v>
      </c>
      <c r="B395" s="33" t="s">
        <v>348</v>
      </c>
      <c r="C395" t="s">
        <v>1266</v>
      </c>
      <c r="D395" t="s">
        <v>275</v>
      </c>
      <c r="E395" t="s">
        <v>40</v>
      </c>
    </row>
    <row r="396" spans="1:5" hidden="1" x14ac:dyDescent="0.25">
      <c r="A396" s="1">
        <v>100741733003</v>
      </c>
      <c r="B396" s="33" t="s">
        <v>349</v>
      </c>
      <c r="C396" t="s">
        <v>1266</v>
      </c>
      <c r="D396" t="s">
        <v>275</v>
      </c>
      <c r="E396" t="s">
        <v>40</v>
      </c>
    </row>
    <row r="397" spans="1:5" hidden="1" x14ac:dyDescent="0.25">
      <c r="A397" s="1">
        <v>100741733004</v>
      </c>
      <c r="B397" s="33" t="s">
        <v>350</v>
      </c>
      <c r="C397" t="s">
        <v>1266</v>
      </c>
      <c r="D397" t="s">
        <v>275</v>
      </c>
      <c r="E397" t="s">
        <v>40</v>
      </c>
    </row>
    <row r="398" spans="1:5" hidden="1" x14ac:dyDescent="0.25">
      <c r="A398" s="1">
        <v>100741735001</v>
      </c>
      <c r="B398" s="33" t="s">
        <v>347</v>
      </c>
      <c r="C398" t="s">
        <v>1266</v>
      </c>
      <c r="D398" t="s">
        <v>275</v>
      </c>
      <c r="E398" t="s">
        <v>40</v>
      </c>
    </row>
    <row r="399" spans="1:5" hidden="1" x14ac:dyDescent="0.25">
      <c r="A399" s="1">
        <v>100741735002</v>
      </c>
      <c r="B399" s="33" t="s">
        <v>348</v>
      </c>
      <c r="C399" t="s">
        <v>1266</v>
      </c>
      <c r="D399" t="s">
        <v>275</v>
      </c>
      <c r="E399" t="s">
        <v>40</v>
      </c>
    </row>
    <row r="400" spans="1:5" hidden="1" x14ac:dyDescent="0.25">
      <c r="A400" s="1">
        <v>100741735003</v>
      </c>
      <c r="B400" s="33" t="s">
        <v>349</v>
      </c>
      <c r="C400" t="s">
        <v>1266</v>
      </c>
      <c r="D400" t="s">
        <v>275</v>
      </c>
      <c r="E400" t="s">
        <v>40</v>
      </c>
    </row>
    <row r="401" spans="1:5" hidden="1" x14ac:dyDescent="0.25">
      <c r="A401" s="1">
        <v>100741735004</v>
      </c>
      <c r="B401" s="33" t="s">
        <v>350</v>
      </c>
      <c r="C401" t="s">
        <v>1266</v>
      </c>
      <c r="D401" t="s">
        <v>275</v>
      </c>
      <c r="E401" t="s">
        <v>40</v>
      </c>
    </row>
    <row r="402" spans="1:5" hidden="1" x14ac:dyDescent="0.25">
      <c r="A402" s="1">
        <v>100755790001</v>
      </c>
      <c r="B402" s="33" t="s">
        <v>1328</v>
      </c>
      <c r="C402" t="s">
        <v>1266</v>
      </c>
      <c r="D402" t="s">
        <v>275</v>
      </c>
      <c r="E402" t="s">
        <v>40</v>
      </c>
    </row>
    <row r="403" spans="1:5" hidden="1" x14ac:dyDescent="0.25">
      <c r="A403" s="1">
        <v>100755790002</v>
      </c>
      <c r="B403" s="33" t="s">
        <v>1329</v>
      </c>
      <c r="C403" t="s">
        <v>1266</v>
      </c>
      <c r="D403" t="s">
        <v>275</v>
      </c>
      <c r="E403" t="s">
        <v>40</v>
      </c>
    </row>
    <row r="404" spans="1:5" hidden="1" x14ac:dyDescent="0.25">
      <c r="A404" s="1">
        <v>100755790003</v>
      </c>
      <c r="B404" s="33" t="s">
        <v>1330</v>
      </c>
      <c r="C404" t="s">
        <v>1266</v>
      </c>
      <c r="D404" t="s">
        <v>275</v>
      </c>
      <c r="E404" t="s">
        <v>40</v>
      </c>
    </row>
    <row r="405" spans="1:5" hidden="1" x14ac:dyDescent="0.25">
      <c r="A405" s="1">
        <v>100755790004</v>
      </c>
      <c r="B405" s="33" t="s">
        <v>1331</v>
      </c>
      <c r="C405" t="s">
        <v>1266</v>
      </c>
      <c r="D405" t="s">
        <v>275</v>
      </c>
      <c r="E405" t="s">
        <v>40</v>
      </c>
    </row>
    <row r="406" spans="1:5" hidden="1" x14ac:dyDescent="0.25">
      <c r="A406" s="1">
        <v>100755790005</v>
      </c>
      <c r="B406" s="33" t="s">
        <v>1332</v>
      </c>
      <c r="C406" t="s">
        <v>1266</v>
      </c>
      <c r="D406" t="s">
        <v>275</v>
      </c>
      <c r="E406" t="s">
        <v>40</v>
      </c>
    </row>
    <row r="407" spans="1:5" hidden="1" x14ac:dyDescent="0.25">
      <c r="A407" s="1">
        <v>100756061001</v>
      </c>
      <c r="B407" s="33" t="s">
        <v>1333</v>
      </c>
      <c r="C407" t="s">
        <v>1266</v>
      </c>
      <c r="D407" t="s">
        <v>275</v>
      </c>
      <c r="E407" t="s">
        <v>40</v>
      </c>
    </row>
    <row r="408" spans="1:5" hidden="1" x14ac:dyDescent="0.25">
      <c r="A408" s="1">
        <v>100755903001</v>
      </c>
      <c r="B408" s="33" t="s">
        <v>1334</v>
      </c>
      <c r="C408" t="s">
        <v>1266</v>
      </c>
      <c r="D408" t="s">
        <v>275</v>
      </c>
      <c r="E408" t="s">
        <v>40</v>
      </c>
    </row>
    <row r="409" spans="1:5" hidden="1" x14ac:dyDescent="0.25">
      <c r="A409" s="1">
        <v>100756061003</v>
      </c>
      <c r="B409" s="33" t="s">
        <v>1335</v>
      </c>
      <c r="C409" t="s">
        <v>1266</v>
      </c>
      <c r="D409" t="s">
        <v>275</v>
      </c>
      <c r="E409" t="s">
        <v>40</v>
      </c>
    </row>
    <row r="410" spans="1:5" hidden="1" x14ac:dyDescent="0.25">
      <c r="A410" s="1">
        <v>100231455005</v>
      </c>
      <c r="B410" s="33" t="s">
        <v>162</v>
      </c>
      <c r="C410" t="s">
        <v>1266</v>
      </c>
      <c r="D410" t="s">
        <v>158</v>
      </c>
      <c r="E410" t="s">
        <v>40</v>
      </c>
    </row>
    <row r="411" spans="1:5" hidden="1" x14ac:dyDescent="0.25">
      <c r="A411" s="1">
        <v>100231455001</v>
      </c>
      <c r="B411" s="33" t="s">
        <v>161</v>
      </c>
      <c r="C411" t="s">
        <v>1266</v>
      </c>
      <c r="D411" t="s">
        <v>158</v>
      </c>
      <c r="E411" t="s">
        <v>40</v>
      </c>
    </row>
    <row r="412" spans="1:5" hidden="1" x14ac:dyDescent="0.25">
      <c r="A412" s="1">
        <v>100180071005</v>
      </c>
      <c r="B412" s="33" t="s">
        <v>160</v>
      </c>
      <c r="C412" t="s">
        <v>1266</v>
      </c>
      <c r="D412" t="s">
        <v>158</v>
      </c>
      <c r="E412" t="s">
        <v>40</v>
      </c>
    </row>
    <row r="413" spans="1:5" hidden="1" x14ac:dyDescent="0.25">
      <c r="A413" s="1">
        <v>100180071003</v>
      </c>
      <c r="B413" s="33" t="s">
        <v>159</v>
      </c>
      <c r="C413" t="s">
        <v>1266</v>
      </c>
      <c r="D413" t="s">
        <v>158</v>
      </c>
      <c r="E413" t="s">
        <v>40</v>
      </c>
    </row>
    <row r="414" spans="1:5" hidden="1" x14ac:dyDescent="0.25">
      <c r="A414" s="1">
        <v>100547995001</v>
      </c>
      <c r="B414" s="33" t="s">
        <v>395</v>
      </c>
      <c r="C414" t="s">
        <v>1266</v>
      </c>
      <c r="D414" t="s">
        <v>384</v>
      </c>
      <c r="E414" t="s">
        <v>40</v>
      </c>
    </row>
    <row r="415" spans="1:5" hidden="1" x14ac:dyDescent="0.25">
      <c r="A415" s="1">
        <v>100547995002</v>
      </c>
      <c r="B415" s="33" t="s">
        <v>396</v>
      </c>
      <c r="C415" t="s">
        <v>1266</v>
      </c>
      <c r="D415" t="s">
        <v>384</v>
      </c>
      <c r="E415" t="s">
        <v>40</v>
      </c>
    </row>
    <row r="416" spans="1:5" hidden="1" x14ac:dyDescent="0.25">
      <c r="A416" s="1">
        <v>100547995003</v>
      </c>
      <c r="B416" s="33" t="s">
        <v>397</v>
      </c>
      <c r="C416" t="s">
        <v>1266</v>
      </c>
      <c r="D416" t="s">
        <v>384</v>
      </c>
      <c r="E416" t="s">
        <v>40</v>
      </c>
    </row>
    <row r="417" spans="1:5" hidden="1" x14ac:dyDescent="0.25">
      <c r="A417" s="1">
        <v>100547995004</v>
      </c>
      <c r="B417" s="33" t="s">
        <v>398</v>
      </c>
      <c r="C417" t="s">
        <v>1266</v>
      </c>
      <c r="D417" t="s">
        <v>384</v>
      </c>
      <c r="E417" t="s">
        <v>40</v>
      </c>
    </row>
    <row r="418" spans="1:5" hidden="1" x14ac:dyDescent="0.25">
      <c r="A418" s="1">
        <v>100547995005</v>
      </c>
      <c r="B418" s="33" t="s">
        <v>399</v>
      </c>
      <c r="C418" t="s">
        <v>1266</v>
      </c>
      <c r="D418" t="s">
        <v>384</v>
      </c>
      <c r="E418" t="s">
        <v>40</v>
      </c>
    </row>
    <row r="419" spans="1:5" hidden="1" x14ac:dyDescent="0.25">
      <c r="A419" s="1">
        <v>100547995006</v>
      </c>
      <c r="B419" s="33" t="s">
        <v>400</v>
      </c>
      <c r="C419" t="s">
        <v>1266</v>
      </c>
      <c r="D419" t="s">
        <v>384</v>
      </c>
      <c r="E419" t="s">
        <v>40</v>
      </c>
    </row>
    <row r="420" spans="1:5" hidden="1" x14ac:dyDescent="0.25">
      <c r="A420" s="1">
        <v>100547995007</v>
      </c>
      <c r="B420" s="33" t="s">
        <v>401</v>
      </c>
      <c r="C420" t="s">
        <v>1266</v>
      </c>
      <c r="D420" t="s">
        <v>384</v>
      </c>
      <c r="E420" t="s">
        <v>40</v>
      </c>
    </row>
    <row r="421" spans="1:5" hidden="1" x14ac:dyDescent="0.25">
      <c r="A421" s="1">
        <v>100547995008</v>
      </c>
      <c r="B421" s="33" t="s">
        <v>402</v>
      </c>
      <c r="C421" t="s">
        <v>1266</v>
      </c>
      <c r="D421" t="s">
        <v>384</v>
      </c>
      <c r="E421" t="s">
        <v>40</v>
      </c>
    </row>
    <row r="422" spans="1:5" hidden="1" x14ac:dyDescent="0.25">
      <c r="A422" s="1">
        <v>100547995009</v>
      </c>
      <c r="B422" s="33" t="s">
        <v>403</v>
      </c>
      <c r="C422" t="s">
        <v>1266</v>
      </c>
      <c r="D422" t="s">
        <v>384</v>
      </c>
      <c r="E422" t="s">
        <v>40</v>
      </c>
    </row>
    <row r="423" spans="1:5" hidden="1" x14ac:dyDescent="0.25">
      <c r="A423" s="1">
        <v>100547995010</v>
      </c>
      <c r="B423" s="33" t="s">
        <v>404</v>
      </c>
      <c r="C423" t="s">
        <v>1266</v>
      </c>
      <c r="D423" t="s">
        <v>384</v>
      </c>
      <c r="E423" t="s">
        <v>40</v>
      </c>
    </row>
    <row r="424" spans="1:5" hidden="1" x14ac:dyDescent="0.25">
      <c r="A424" s="1">
        <v>100547995011</v>
      </c>
      <c r="B424" s="33" t="s">
        <v>405</v>
      </c>
      <c r="C424" t="s">
        <v>1266</v>
      </c>
      <c r="D424" t="s">
        <v>384</v>
      </c>
      <c r="E424" t="s">
        <v>40</v>
      </c>
    </row>
    <row r="425" spans="1:5" hidden="1" x14ac:dyDescent="0.25">
      <c r="A425" s="1">
        <v>100547995012</v>
      </c>
      <c r="B425" s="33" t="s">
        <v>1336</v>
      </c>
      <c r="C425" t="s">
        <v>1266</v>
      </c>
      <c r="D425" t="s">
        <v>384</v>
      </c>
      <c r="E425" t="s">
        <v>40</v>
      </c>
    </row>
    <row r="426" spans="1:5" hidden="1" x14ac:dyDescent="0.25">
      <c r="A426" s="1">
        <v>100547995013</v>
      </c>
      <c r="B426" s="33" t="s">
        <v>406</v>
      </c>
      <c r="C426" t="s">
        <v>1266</v>
      </c>
      <c r="D426" t="s">
        <v>384</v>
      </c>
      <c r="E426" t="s">
        <v>40</v>
      </c>
    </row>
    <row r="427" spans="1:5" hidden="1" x14ac:dyDescent="0.25">
      <c r="A427" s="1">
        <v>100547995014</v>
      </c>
      <c r="B427" s="33" t="s">
        <v>407</v>
      </c>
      <c r="C427" t="s">
        <v>1266</v>
      </c>
      <c r="D427" t="s">
        <v>384</v>
      </c>
      <c r="E427" t="s">
        <v>40</v>
      </c>
    </row>
    <row r="428" spans="1:5" hidden="1" x14ac:dyDescent="0.25">
      <c r="A428" s="1">
        <v>100547995015</v>
      </c>
      <c r="B428" s="33" t="s">
        <v>408</v>
      </c>
      <c r="C428" t="s">
        <v>1266</v>
      </c>
      <c r="D428" t="s">
        <v>384</v>
      </c>
      <c r="E428" t="s">
        <v>40</v>
      </c>
    </row>
    <row r="429" spans="1:5" hidden="1" x14ac:dyDescent="0.25">
      <c r="A429" s="1">
        <v>100547995016</v>
      </c>
      <c r="B429" s="33" t="s">
        <v>1337</v>
      </c>
      <c r="C429" t="s">
        <v>1266</v>
      </c>
      <c r="D429" t="s">
        <v>384</v>
      </c>
      <c r="E429" t="s">
        <v>40</v>
      </c>
    </row>
    <row r="430" spans="1:5" hidden="1" x14ac:dyDescent="0.25">
      <c r="A430" s="1">
        <v>100547995017</v>
      </c>
      <c r="B430" s="33" t="s">
        <v>409</v>
      </c>
      <c r="C430" t="s">
        <v>1266</v>
      </c>
      <c r="D430" t="s">
        <v>384</v>
      </c>
      <c r="E430" t="s">
        <v>40</v>
      </c>
    </row>
    <row r="431" spans="1:5" hidden="1" x14ac:dyDescent="0.25">
      <c r="A431" s="1">
        <v>100547995018</v>
      </c>
      <c r="B431" s="33" t="s">
        <v>410</v>
      </c>
      <c r="C431" t="s">
        <v>1266</v>
      </c>
      <c r="D431" t="s">
        <v>384</v>
      </c>
      <c r="E431" t="s">
        <v>40</v>
      </c>
    </row>
    <row r="432" spans="1:5" hidden="1" x14ac:dyDescent="0.25">
      <c r="A432" s="1">
        <v>100506473001</v>
      </c>
      <c r="B432" s="33" t="s">
        <v>911</v>
      </c>
      <c r="C432" t="s">
        <v>1266</v>
      </c>
      <c r="D432" t="s">
        <v>895</v>
      </c>
      <c r="E432" t="s">
        <v>40</v>
      </c>
    </row>
    <row r="433" spans="1:5" hidden="1" x14ac:dyDescent="0.25">
      <c r="A433" s="1">
        <v>100682475</v>
      </c>
      <c r="B433" s="33" t="s">
        <v>1338</v>
      </c>
      <c r="C433" t="s">
        <v>1266</v>
      </c>
      <c r="D433" t="s">
        <v>895</v>
      </c>
      <c r="E433" t="s">
        <v>40</v>
      </c>
    </row>
    <row r="434" spans="1:5" hidden="1" x14ac:dyDescent="0.25">
      <c r="A434" s="1">
        <v>100596792001</v>
      </c>
      <c r="B434" s="33" t="s">
        <v>851</v>
      </c>
      <c r="C434" t="s">
        <v>1266</v>
      </c>
      <c r="D434" t="s">
        <v>843</v>
      </c>
      <c r="E434" t="s">
        <v>40</v>
      </c>
    </row>
    <row r="435" spans="1:5" hidden="1" x14ac:dyDescent="0.25">
      <c r="A435" s="1">
        <v>100714655001</v>
      </c>
      <c r="B435" s="33" t="s">
        <v>914</v>
      </c>
      <c r="C435" t="s">
        <v>1266</v>
      </c>
      <c r="D435" t="s">
        <v>895</v>
      </c>
      <c r="E435" t="s">
        <v>40</v>
      </c>
    </row>
    <row r="436" spans="1:5" hidden="1" x14ac:dyDescent="0.25">
      <c r="A436" s="1">
        <v>100741750001</v>
      </c>
      <c r="B436" s="33" t="s">
        <v>964</v>
      </c>
      <c r="C436" t="s">
        <v>1266</v>
      </c>
      <c r="D436" t="s">
        <v>933</v>
      </c>
      <c r="E436" t="s">
        <v>40</v>
      </c>
    </row>
    <row r="437" spans="1:5" hidden="1" x14ac:dyDescent="0.25">
      <c r="A437" s="1">
        <v>100741752001</v>
      </c>
      <c r="B437" s="33" t="s">
        <v>965</v>
      </c>
      <c r="C437" t="s">
        <v>1266</v>
      </c>
      <c r="D437" t="s">
        <v>933</v>
      </c>
      <c r="E437" t="s">
        <v>40</v>
      </c>
    </row>
    <row r="438" spans="1:5" hidden="1" x14ac:dyDescent="0.25">
      <c r="A438" s="1">
        <v>100519715006</v>
      </c>
      <c r="B438" s="33" t="s">
        <v>1339</v>
      </c>
      <c r="C438" t="s">
        <v>1266</v>
      </c>
      <c r="D438" t="s">
        <v>740</v>
      </c>
      <c r="E438" t="s">
        <v>40</v>
      </c>
    </row>
    <row r="439" spans="1:5" hidden="1" x14ac:dyDescent="0.25">
      <c r="A439" s="1">
        <v>100519715007</v>
      </c>
      <c r="B439" s="33" t="s">
        <v>1340</v>
      </c>
      <c r="C439" t="s">
        <v>1266</v>
      </c>
      <c r="D439" t="s">
        <v>740</v>
      </c>
      <c r="E439" t="s">
        <v>40</v>
      </c>
    </row>
    <row r="440" spans="1:5" hidden="1" x14ac:dyDescent="0.25">
      <c r="A440" s="1">
        <v>100519715008</v>
      </c>
      <c r="B440" s="33" t="s">
        <v>1341</v>
      </c>
      <c r="C440" t="s">
        <v>1266</v>
      </c>
      <c r="D440" t="s">
        <v>740</v>
      </c>
      <c r="E440" t="s">
        <v>40</v>
      </c>
    </row>
    <row r="441" spans="1:5" hidden="1" x14ac:dyDescent="0.25">
      <c r="A441" s="1">
        <v>100519715009</v>
      </c>
      <c r="B441" s="33" t="s">
        <v>1342</v>
      </c>
      <c r="C441" t="s">
        <v>1266</v>
      </c>
      <c r="D441" t="s">
        <v>740</v>
      </c>
      <c r="E441" t="s">
        <v>40</v>
      </c>
    </row>
    <row r="442" spans="1:5" hidden="1" x14ac:dyDescent="0.25">
      <c r="A442" s="1">
        <v>100519715010</v>
      </c>
      <c r="B442" s="33" t="s">
        <v>1343</v>
      </c>
      <c r="C442" t="s">
        <v>1266</v>
      </c>
      <c r="D442" t="s">
        <v>740</v>
      </c>
      <c r="E442" t="s">
        <v>40</v>
      </c>
    </row>
    <row r="443" spans="1:5" hidden="1" x14ac:dyDescent="0.25">
      <c r="A443" s="1">
        <v>100436029002</v>
      </c>
      <c r="B443" s="33" t="s">
        <v>262</v>
      </c>
      <c r="C443" t="s">
        <v>1266</v>
      </c>
      <c r="D443" t="s">
        <v>226</v>
      </c>
      <c r="E443" t="s">
        <v>40</v>
      </c>
    </row>
    <row r="444" spans="1:5" hidden="1" x14ac:dyDescent="0.25">
      <c r="A444" s="1">
        <v>100436029003</v>
      </c>
      <c r="B444" s="33" t="s">
        <v>263</v>
      </c>
      <c r="C444" t="s">
        <v>1266</v>
      </c>
      <c r="D444" t="s">
        <v>226</v>
      </c>
      <c r="E444" t="s">
        <v>40</v>
      </c>
    </row>
    <row r="445" spans="1:5" hidden="1" x14ac:dyDescent="0.25">
      <c r="A445" s="1">
        <v>100436029004</v>
      </c>
      <c r="B445" s="33" t="s">
        <v>264</v>
      </c>
      <c r="C445" t="s">
        <v>1266</v>
      </c>
      <c r="D445" t="s">
        <v>226</v>
      </c>
      <c r="E445" t="s">
        <v>40</v>
      </c>
    </row>
    <row r="446" spans="1:5" hidden="1" x14ac:dyDescent="0.25">
      <c r="A446" s="1">
        <v>100436029005</v>
      </c>
      <c r="B446" s="33" t="s">
        <v>265</v>
      </c>
      <c r="C446" t="s">
        <v>1266</v>
      </c>
      <c r="D446" t="s">
        <v>226</v>
      </c>
      <c r="E446" t="s">
        <v>40</v>
      </c>
    </row>
    <row r="447" spans="1:5" hidden="1" x14ac:dyDescent="0.25">
      <c r="A447" s="1">
        <v>100436029006</v>
      </c>
      <c r="B447" s="33" t="s">
        <v>1344</v>
      </c>
      <c r="C447" t="s">
        <v>1266</v>
      </c>
      <c r="D447" t="s">
        <v>226</v>
      </c>
      <c r="E447" t="s">
        <v>40</v>
      </c>
    </row>
    <row r="448" spans="1:5" hidden="1" x14ac:dyDescent="0.25">
      <c r="A448" s="1">
        <v>100436029007</v>
      </c>
      <c r="B448" s="33" t="s">
        <v>266</v>
      </c>
      <c r="C448" t="s">
        <v>1266</v>
      </c>
      <c r="D448" t="s">
        <v>226</v>
      </c>
      <c r="E448" t="s">
        <v>40</v>
      </c>
    </row>
    <row r="449" spans="1:5" hidden="1" x14ac:dyDescent="0.25">
      <c r="A449" s="1">
        <v>100436029008</v>
      </c>
      <c r="B449" s="33" t="s">
        <v>267</v>
      </c>
      <c r="C449" t="s">
        <v>1266</v>
      </c>
      <c r="D449" t="s">
        <v>226</v>
      </c>
      <c r="E449" t="s">
        <v>40</v>
      </c>
    </row>
    <row r="450" spans="1:5" hidden="1" x14ac:dyDescent="0.25">
      <c r="A450" s="1">
        <v>100436029010</v>
      </c>
      <c r="B450" s="33" t="s">
        <v>1345</v>
      </c>
      <c r="C450" t="s">
        <v>1266</v>
      </c>
      <c r="D450" t="s">
        <v>226</v>
      </c>
      <c r="E450" t="s">
        <v>40</v>
      </c>
    </row>
    <row r="451" spans="1:5" hidden="1" x14ac:dyDescent="0.25">
      <c r="A451" s="1">
        <v>100436029011</v>
      </c>
      <c r="B451" s="33" t="s">
        <v>268</v>
      </c>
      <c r="C451" t="s">
        <v>1266</v>
      </c>
      <c r="D451" t="s">
        <v>226</v>
      </c>
      <c r="E451" t="s">
        <v>40</v>
      </c>
    </row>
    <row r="452" spans="1:5" hidden="1" x14ac:dyDescent="0.25">
      <c r="A452" s="1">
        <v>100436029012</v>
      </c>
      <c r="B452" s="33" t="s">
        <v>269</v>
      </c>
      <c r="C452" t="s">
        <v>1266</v>
      </c>
      <c r="D452" t="s">
        <v>226</v>
      </c>
      <c r="E452" t="s">
        <v>40</v>
      </c>
    </row>
    <row r="453" spans="1:5" hidden="1" x14ac:dyDescent="0.25">
      <c r="A453" s="1">
        <v>100436029013</v>
      </c>
      <c r="B453" s="33" t="s">
        <v>270</v>
      </c>
      <c r="C453" t="s">
        <v>1266</v>
      </c>
      <c r="D453" t="s">
        <v>226</v>
      </c>
      <c r="E453" t="s">
        <v>40</v>
      </c>
    </row>
    <row r="454" spans="1:5" hidden="1" x14ac:dyDescent="0.25">
      <c r="A454" s="1">
        <v>100436029014</v>
      </c>
      <c r="B454" s="33" t="s">
        <v>1346</v>
      </c>
      <c r="C454" t="s">
        <v>1266</v>
      </c>
      <c r="D454" t="s">
        <v>226</v>
      </c>
      <c r="E454" t="s">
        <v>40</v>
      </c>
    </row>
    <row r="455" spans="1:5" hidden="1" x14ac:dyDescent="0.25">
      <c r="A455" s="1">
        <v>100436029015</v>
      </c>
      <c r="B455" s="33" t="s">
        <v>271</v>
      </c>
      <c r="C455" t="s">
        <v>1266</v>
      </c>
      <c r="D455" t="s">
        <v>226</v>
      </c>
      <c r="E455" t="s">
        <v>40</v>
      </c>
    </row>
    <row r="456" spans="1:5" hidden="1" x14ac:dyDescent="0.25">
      <c r="A456" s="1">
        <v>100436029016</v>
      </c>
      <c r="B456" s="33" t="s">
        <v>1347</v>
      </c>
      <c r="C456" t="s">
        <v>1266</v>
      </c>
      <c r="D456" t="s">
        <v>226</v>
      </c>
      <c r="E456" t="s">
        <v>40</v>
      </c>
    </row>
    <row r="457" spans="1:5" hidden="1" x14ac:dyDescent="0.25">
      <c r="A457" s="1">
        <v>100436026001</v>
      </c>
      <c r="B457" s="33" t="s">
        <v>1348</v>
      </c>
      <c r="C457" t="s">
        <v>1266</v>
      </c>
      <c r="D457" t="s">
        <v>226</v>
      </c>
      <c r="E457" t="s">
        <v>40</v>
      </c>
    </row>
    <row r="458" spans="1:5" hidden="1" x14ac:dyDescent="0.25">
      <c r="A458" s="1">
        <v>100436026002</v>
      </c>
      <c r="B458" s="33" t="s">
        <v>1349</v>
      </c>
      <c r="C458" t="s">
        <v>1266</v>
      </c>
      <c r="D458" t="s">
        <v>226</v>
      </c>
      <c r="E458" t="s">
        <v>40</v>
      </c>
    </row>
    <row r="459" spans="1:5" hidden="1" x14ac:dyDescent="0.25">
      <c r="A459" s="1">
        <v>100436026003</v>
      </c>
      <c r="B459" s="33" t="s">
        <v>1350</v>
      </c>
      <c r="C459" t="s">
        <v>1266</v>
      </c>
      <c r="D459" t="s">
        <v>226</v>
      </c>
      <c r="E459" t="s">
        <v>40</v>
      </c>
    </row>
    <row r="460" spans="1:5" hidden="1" x14ac:dyDescent="0.25">
      <c r="A460" s="1">
        <v>100436026004</v>
      </c>
      <c r="B460" s="33" t="s">
        <v>1351</v>
      </c>
      <c r="C460" t="s">
        <v>1266</v>
      </c>
      <c r="D460" t="s">
        <v>226</v>
      </c>
      <c r="E460" t="s">
        <v>40</v>
      </c>
    </row>
    <row r="461" spans="1:5" hidden="1" x14ac:dyDescent="0.25">
      <c r="A461" s="1">
        <v>100436026005</v>
      </c>
      <c r="B461" s="33" t="s">
        <v>1352</v>
      </c>
      <c r="C461" t="s">
        <v>1266</v>
      </c>
      <c r="D461" t="s">
        <v>226</v>
      </c>
      <c r="E461" t="s">
        <v>40</v>
      </c>
    </row>
    <row r="462" spans="1:5" hidden="1" x14ac:dyDescent="0.25">
      <c r="A462" s="1">
        <v>100436026006</v>
      </c>
      <c r="B462" s="33" t="s">
        <v>1353</v>
      </c>
      <c r="C462" t="s">
        <v>1266</v>
      </c>
      <c r="D462" t="s">
        <v>226</v>
      </c>
      <c r="E462" t="s">
        <v>40</v>
      </c>
    </row>
    <row r="463" spans="1:5" hidden="1" x14ac:dyDescent="0.25">
      <c r="A463" s="1">
        <v>100436026007</v>
      </c>
      <c r="B463" s="33" t="s">
        <v>1354</v>
      </c>
      <c r="C463" t="s">
        <v>1266</v>
      </c>
      <c r="D463" t="s">
        <v>226</v>
      </c>
      <c r="E463" t="s">
        <v>40</v>
      </c>
    </row>
    <row r="464" spans="1:5" hidden="1" x14ac:dyDescent="0.25">
      <c r="A464" s="1">
        <v>100436026008</v>
      </c>
      <c r="B464" s="33" t="s">
        <v>1355</v>
      </c>
      <c r="C464" t="s">
        <v>1266</v>
      </c>
      <c r="D464" t="s">
        <v>226</v>
      </c>
      <c r="E464" t="s">
        <v>40</v>
      </c>
    </row>
    <row r="465" spans="1:5" hidden="1" x14ac:dyDescent="0.25">
      <c r="A465" s="1">
        <v>100436026009</v>
      </c>
      <c r="B465" s="33" t="s">
        <v>1356</v>
      </c>
      <c r="C465" t="s">
        <v>1266</v>
      </c>
      <c r="D465" t="s">
        <v>226</v>
      </c>
      <c r="E465" t="s">
        <v>40</v>
      </c>
    </row>
    <row r="466" spans="1:5" hidden="1" x14ac:dyDescent="0.25">
      <c r="A466" s="1">
        <v>100436026010</v>
      </c>
      <c r="B466" s="33" t="s">
        <v>244</v>
      </c>
      <c r="C466" t="s">
        <v>1266</v>
      </c>
      <c r="D466" t="s">
        <v>226</v>
      </c>
      <c r="E466" t="s">
        <v>40</v>
      </c>
    </row>
    <row r="467" spans="1:5" hidden="1" x14ac:dyDescent="0.25">
      <c r="A467" s="1">
        <v>100436026011</v>
      </c>
      <c r="B467" s="33" t="s">
        <v>245</v>
      </c>
      <c r="C467" t="s">
        <v>1266</v>
      </c>
      <c r="D467" t="s">
        <v>226</v>
      </c>
      <c r="E467" t="s">
        <v>40</v>
      </c>
    </row>
    <row r="468" spans="1:5" hidden="1" x14ac:dyDescent="0.25">
      <c r="A468" s="1">
        <v>100436026012</v>
      </c>
      <c r="B468" s="33" t="s">
        <v>246</v>
      </c>
      <c r="C468" t="s">
        <v>1266</v>
      </c>
      <c r="D468" t="s">
        <v>226</v>
      </c>
      <c r="E468" t="s">
        <v>40</v>
      </c>
    </row>
    <row r="469" spans="1:5" hidden="1" x14ac:dyDescent="0.25">
      <c r="A469" s="1">
        <v>100436026013</v>
      </c>
      <c r="B469" s="33" t="s">
        <v>247</v>
      </c>
      <c r="C469" t="s">
        <v>1266</v>
      </c>
      <c r="D469" t="s">
        <v>226</v>
      </c>
      <c r="E469" t="s">
        <v>40</v>
      </c>
    </row>
    <row r="470" spans="1:5" hidden="1" x14ac:dyDescent="0.25">
      <c r="A470" s="1">
        <v>100436026014</v>
      </c>
      <c r="B470" s="33" t="s">
        <v>248</v>
      </c>
      <c r="C470" t="s">
        <v>1266</v>
      </c>
      <c r="D470" t="s">
        <v>226</v>
      </c>
      <c r="E470" t="s">
        <v>40</v>
      </c>
    </row>
    <row r="471" spans="1:5" hidden="1" x14ac:dyDescent="0.25">
      <c r="A471" s="1">
        <v>100436026015</v>
      </c>
      <c r="B471" s="33" t="s">
        <v>1357</v>
      </c>
      <c r="C471" t="s">
        <v>1266</v>
      </c>
      <c r="D471" t="s">
        <v>226</v>
      </c>
      <c r="E471" t="s">
        <v>40</v>
      </c>
    </row>
    <row r="472" spans="1:5" hidden="1" x14ac:dyDescent="0.25">
      <c r="A472" s="1">
        <v>100436028002</v>
      </c>
      <c r="B472" s="33" t="s">
        <v>257</v>
      </c>
      <c r="C472" t="s">
        <v>1266</v>
      </c>
      <c r="D472" t="s">
        <v>226</v>
      </c>
      <c r="E472" t="s">
        <v>40</v>
      </c>
    </row>
    <row r="473" spans="1:5" hidden="1" x14ac:dyDescent="0.25">
      <c r="A473" s="1">
        <v>100436028003</v>
      </c>
      <c r="B473" s="33" t="s">
        <v>258</v>
      </c>
      <c r="C473" t="s">
        <v>1266</v>
      </c>
      <c r="D473" t="s">
        <v>226</v>
      </c>
      <c r="E473" t="s">
        <v>40</v>
      </c>
    </row>
    <row r="474" spans="1:5" hidden="1" x14ac:dyDescent="0.25">
      <c r="A474" s="1">
        <v>100436028004</v>
      </c>
      <c r="B474" s="33" t="s">
        <v>259</v>
      </c>
      <c r="C474" t="s">
        <v>1266</v>
      </c>
      <c r="D474" t="s">
        <v>226</v>
      </c>
      <c r="E474" t="s">
        <v>40</v>
      </c>
    </row>
    <row r="475" spans="1:5" hidden="1" x14ac:dyDescent="0.25">
      <c r="A475" s="1">
        <v>100436028005</v>
      </c>
      <c r="B475" s="33" t="s">
        <v>260</v>
      </c>
      <c r="C475" t="s">
        <v>1266</v>
      </c>
      <c r="D475" t="s">
        <v>226</v>
      </c>
      <c r="E475" t="s">
        <v>40</v>
      </c>
    </row>
    <row r="476" spans="1:5" hidden="1" x14ac:dyDescent="0.25">
      <c r="A476" s="1">
        <v>100436028006</v>
      </c>
      <c r="B476" s="33" t="s">
        <v>261</v>
      </c>
      <c r="C476" t="s">
        <v>1266</v>
      </c>
      <c r="D476" t="s">
        <v>226</v>
      </c>
      <c r="E476" t="s">
        <v>40</v>
      </c>
    </row>
    <row r="477" spans="1:5" hidden="1" x14ac:dyDescent="0.25">
      <c r="A477" s="1">
        <v>100436028007</v>
      </c>
      <c r="B477" s="33" t="s">
        <v>1358</v>
      </c>
      <c r="C477" t="s">
        <v>1266</v>
      </c>
      <c r="D477" t="s">
        <v>226</v>
      </c>
      <c r="E477" t="s">
        <v>40</v>
      </c>
    </row>
    <row r="478" spans="1:5" hidden="1" x14ac:dyDescent="0.25">
      <c r="A478" s="1">
        <v>100436027008</v>
      </c>
      <c r="B478" s="33" t="s">
        <v>256</v>
      </c>
      <c r="C478" t="s">
        <v>1266</v>
      </c>
      <c r="D478" t="s">
        <v>226</v>
      </c>
      <c r="E478" t="s">
        <v>40</v>
      </c>
    </row>
    <row r="479" spans="1:5" hidden="1" x14ac:dyDescent="0.25">
      <c r="A479" s="1">
        <v>100436027002</v>
      </c>
      <c r="B479" s="33" t="s">
        <v>250</v>
      </c>
      <c r="C479" t="s">
        <v>1266</v>
      </c>
      <c r="D479" t="s">
        <v>226</v>
      </c>
      <c r="E479" t="s">
        <v>40</v>
      </c>
    </row>
    <row r="480" spans="1:5" hidden="1" x14ac:dyDescent="0.25">
      <c r="A480" s="1">
        <v>100436027003</v>
      </c>
      <c r="B480" s="33" t="s">
        <v>251</v>
      </c>
      <c r="C480" t="s">
        <v>1266</v>
      </c>
      <c r="D480" t="s">
        <v>226</v>
      </c>
      <c r="E480" t="s">
        <v>40</v>
      </c>
    </row>
    <row r="481" spans="1:5" hidden="1" x14ac:dyDescent="0.25">
      <c r="A481" s="1">
        <v>100436027004</v>
      </c>
      <c r="B481" s="33" t="s">
        <v>252</v>
      </c>
      <c r="C481" t="s">
        <v>1266</v>
      </c>
      <c r="D481" t="s">
        <v>226</v>
      </c>
      <c r="E481" t="s">
        <v>40</v>
      </c>
    </row>
    <row r="482" spans="1:5" hidden="1" x14ac:dyDescent="0.25">
      <c r="A482" s="1">
        <v>100436027005</v>
      </c>
      <c r="B482" s="33" t="s">
        <v>253</v>
      </c>
      <c r="C482" t="s">
        <v>1266</v>
      </c>
      <c r="D482" t="s">
        <v>226</v>
      </c>
      <c r="E482" t="s">
        <v>40</v>
      </c>
    </row>
    <row r="483" spans="1:5" hidden="1" x14ac:dyDescent="0.25">
      <c r="A483" s="1">
        <v>100436027006</v>
      </c>
      <c r="B483" s="33" t="s">
        <v>254</v>
      </c>
      <c r="C483" t="s">
        <v>1266</v>
      </c>
      <c r="D483" t="s">
        <v>226</v>
      </c>
      <c r="E483" t="s">
        <v>40</v>
      </c>
    </row>
    <row r="484" spans="1:5" hidden="1" x14ac:dyDescent="0.25">
      <c r="A484" s="1">
        <v>100436027007</v>
      </c>
      <c r="B484" s="33" t="s">
        <v>255</v>
      </c>
      <c r="C484" t="s">
        <v>1266</v>
      </c>
      <c r="D484" t="s">
        <v>226</v>
      </c>
      <c r="E484" t="s">
        <v>40</v>
      </c>
    </row>
    <row r="485" spans="1:5" hidden="1" x14ac:dyDescent="0.25">
      <c r="A485" s="1">
        <v>100436026016</v>
      </c>
      <c r="B485" s="33" t="s">
        <v>249</v>
      </c>
      <c r="C485" t="s">
        <v>1266</v>
      </c>
      <c r="D485" t="s">
        <v>226</v>
      </c>
      <c r="E485" t="s">
        <v>40</v>
      </c>
    </row>
    <row r="486" spans="1:5" hidden="1" x14ac:dyDescent="0.25">
      <c r="A486" s="1">
        <v>100555168001</v>
      </c>
      <c r="B486" s="33" t="s">
        <v>273</v>
      </c>
      <c r="C486" t="s">
        <v>1266</v>
      </c>
      <c r="D486" t="s">
        <v>226</v>
      </c>
      <c r="E486" t="s">
        <v>40</v>
      </c>
    </row>
    <row r="487" spans="1:5" hidden="1" x14ac:dyDescent="0.25">
      <c r="A487" s="1">
        <v>100461414001</v>
      </c>
      <c r="B487" s="33" t="s">
        <v>798</v>
      </c>
      <c r="C487" t="s">
        <v>1266</v>
      </c>
      <c r="D487" t="s">
        <v>772</v>
      </c>
      <c r="E487" t="s">
        <v>40</v>
      </c>
    </row>
    <row r="488" spans="1:5" hidden="1" x14ac:dyDescent="0.25">
      <c r="A488" s="1">
        <v>100461414002</v>
      </c>
      <c r="B488" s="33" t="s">
        <v>799</v>
      </c>
      <c r="C488" t="s">
        <v>1266</v>
      </c>
      <c r="D488" t="s">
        <v>772</v>
      </c>
      <c r="E488" t="s">
        <v>40</v>
      </c>
    </row>
    <row r="489" spans="1:5" hidden="1" x14ac:dyDescent="0.25">
      <c r="A489" s="1">
        <v>100461414003</v>
      </c>
      <c r="B489" s="33" t="s">
        <v>800</v>
      </c>
      <c r="C489" t="s">
        <v>1266</v>
      </c>
      <c r="D489" t="s">
        <v>772</v>
      </c>
      <c r="E489" t="s">
        <v>40</v>
      </c>
    </row>
    <row r="490" spans="1:5" hidden="1" x14ac:dyDescent="0.25">
      <c r="A490" s="1">
        <v>100461414004</v>
      </c>
      <c r="B490" s="33" t="s">
        <v>801</v>
      </c>
      <c r="C490" t="s">
        <v>1266</v>
      </c>
      <c r="D490" t="s">
        <v>772</v>
      </c>
      <c r="E490" t="s">
        <v>40</v>
      </c>
    </row>
    <row r="491" spans="1:5" hidden="1" x14ac:dyDescent="0.25">
      <c r="A491" s="1">
        <v>100461414005</v>
      </c>
      <c r="B491" s="33" t="s">
        <v>802</v>
      </c>
      <c r="C491" t="s">
        <v>1266</v>
      </c>
      <c r="D491" t="s">
        <v>772</v>
      </c>
      <c r="E491" t="s">
        <v>40</v>
      </c>
    </row>
    <row r="492" spans="1:5" hidden="1" x14ac:dyDescent="0.25">
      <c r="A492" s="1">
        <v>100461414006</v>
      </c>
      <c r="B492" s="33" t="s">
        <v>803</v>
      </c>
      <c r="C492" t="s">
        <v>1266</v>
      </c>
      <c r="D492" t="s">
        <v>772</v>
      </c>
      <c r="E492" t="s">
        <v>40</v>
      </c>
    </row>
    <row r="493" spans="1:5" hidden="1" x14ac:dyDescent="0.25">
      <c r="A493" s="1">
        <v>100461414012</v>
      </c>
      <c r="B493" s="33" t="s">
        <v>804</v>
      </c>
      <c r="C493" t="s">
        <v>1266</v>
      </c>
      <c r="D493" t="s">
        <v>772</v>
      </c>
      <c r="E493" t="s">
        <v>40</v>
      </c>
    </row>
    <row r="494" spans="1:5" hidden="1" x14ac:dyDescent="0.25">
      <c r="A494" s="1">
        <v>100461414013</v>
      </c>
      <c r="B494" s="33" t="s">
        <v>805</v>
      </c>
      <c r="C494" t="s">
        <v>1266</v>
      </c>
      <c r="D494" t="s">
        <v>772</v>
      </c>
      <c r="E494" t="s">
        <v>40</v>
      </c>
    </row>
    <row r="495" spans="1:5" hidden="1" x14ac:dyDescent="0.25">
      <c r="A495" s="1">
        <v>100461414014</v>
      </c>
      <c r="B495" s="33" t="s">
        <v>806</v>
      </c>
      <c r="C495" t="s">
        <v>1266</v>
      </c>
      <c r="D495" t="s">
        <v>772</v>
      </c>
      <c r="E495" t="s">
        <v>40</v>
      </c>
    </row>
    <row r="496" spans="1:5" hidden="1" x14ac:dyDescent="0.25">
      <c r="A496" s="1">
        <v>100461414015</v>
      </c>
      <c r="B496" s="33" t="s">
        <v>807</v>
      </c>
      <c r="C496" t="s">
        <v>1266</v>
      </c>
      <c r="D496" t="s">
        <v>772</v>
      </c>
      <c r="E496" t="s">
        <v>40</v>
      </c>
    </row>
    <row r="497" spans="1:5" hidden="1" x14ac:dyDescent="0.25">
      <c r="A497" s="1">
        <v>100461414016</v>
      </c>
      <c r="B497" s="33" t="s">
        <v>808</v>
      </c>
      <c r="C497" t="s">
        <v>1266</v>
      </c>
      <c r="D497" t="s">
        <v>772</v>
      </c>
      <c r="E497" t="s">
        <v>40</v>
      </c>
    </row>
    <row r="498" spans="1:5" hidden="1" x14ac:dyDescent="0.25">
      <c r="A498" s="1">
        <v>100461414017</v>
      </c>
      <c r="B498" s="33" t="s">
        <v>1359</v>
      </c>
      <c r="C498" t="s">
        <v>1266</v>
      </c>
      <c r="D498" t="s">
        <v>772</v>
      </c>
      <c r="E498" t="s">
        <v>40</v>
      </c>
    </row>
    <row r="499" spans="1:5" hidden="1" x14ac:dyDescent="0.25">
      <c r="A499" s="1">
        <v>100461414018</v>
      </c>
      <c r="B499" s="33" t="s">
        <v>1360</v>
      </c>
      <c r="C499" t="s">
        <v>1266</v>
      </c>
      <c r="D499" t="s">
        <v>772</v>
      </c>
      <c r="E499" t="s">
        <v>40</v>
      </c>
    </row>
    <row r="500" spans="1:5" hidden="1" x14ac:dyDescent="0.25">
      <c r="A500" s="1">
        <v>100461414019</v>
      </c>
      <c r="B500" s="33" t="s">
        <v>809</v>
      </c>
      <c r="C500" t="s">
        <v>1266</v>
      </c>
      <c r="D500" t="s">
        <v>772</v>
      </c>
      <c r="E500" t="s">
        <v>40</v>
      </c>
    </row>
    <row r="501" spans="1:5" hidden="1" x14ac:dyDescent="0.25">
      <c r="A501" s="1">
        <v>100461414020</v>
      </c>
      <c r="B501" s="33" t="s">
        <v>1361</v>
      </c>
      <c r="C501" t="s">
        <v>1266</v>
      </c>
      <c r="D501" t="s">
        <v>772</v>
      </c>
      <c r="E501" t="s">
        <v>40</v>
      </c>
    </row>
    <row r="502" spans="1:5" hidden="1" x14ac:dyDescent="0.25">
      <c r="A502" s="1">
        <v>100461414021</v>
      </c>
      <c r="B502" s="33" t="s">
        <v>810</v>
      </c>
      <c r="C502" t="s">
        <v>1266</v>
      </c>
      <c r="D502" t="s">
        <v>772</v>
      </c>
      <c r="E502" t="s">
        <v>40</v>
      </c>
    </row>
    <row r="503" spans="1:5" hidden="1" x14ac:dyDescent="0.25">
      <c r="A503" s="1">
        <v>100461414022</v>
      </c>
      <c r="B503" s="33" t="s">
        <v>811</v>
      </c>
      <c r="C503" t="s">
        <v>1266</v>
      </c>
      <c r="D503" t="s">
        <v>772</v>
      </c>
      <c r="E503" t="s">
        <v>40</v>
      </c>
    </row>
    <row r="504" spans="1:5" hidden="1" x14ac:dyDescent="0.25">
      <c r="A504" s="1">
        <v>100461414023</v>
      </c>
      <c r="B504" s="33" t="s">
        <v>812</v>
      </c>
      <c r="C504" t="s">
        <v>1266</v>
      </c>
      <c r="D504" t="s">
        <v>772</v>
      </c>
      <c r="E504" t="s">
        <v>40</v>
      </c>
    </row>
    <row r="505" spans="1:5" hidden="1" x14ac:dyDescent="0.25">
      <c r="A505" s="1">
        <v>100785645001</v>
      </c>
      <c r="B505" s="33" t="s">
        <v>583</v>
      </c>
      <c r="C505" t="s">
        <v>1266</v>
      </c>
      <c r="D505" t="s">
        <v>582</v>
      </c>
      <c r="E505" t="s">
        <v>40</v>
      </c>
    </row>
    <row r="506" spans="1:5" hidden="1" x14ac:dyDescent="0.25">
      <c r="A506" s="1">
        <v>100785645002</v>
      </c>
      <c r="B506" s="33" t="s">
        <v>1362</v>
      </c>
      <c r="C506" t="s">
        <v>1266</v>
      </c>
      <c r="D506" t="s">
        <v>582</v>
      </c>
      <c r="E506" t="s">
        <v>40</v>
      </c>
    </row>
    <row r="507" spans="1:5" hidden="1" x14ac:dyDescent="0.25">
      <c r="A507" s="1">
        <v>100785645003</v>
      </c>
      <c r="B507" s="33" t="s">
        <v>584</v>
      </c>
      <c r="C507" t="s">
        <v>1266</v>
      </c>
      <c r="D507" t="s">
        <v>582</v>
      </c>
      <c r="E507" t="s">
        <v>40</v>
      </c>
    </row>
    <row r="508" spans="1:5" hidden="1" x14ac:dyDescent="0.25">
      <c r="A508" s="1">
        <v>100785646002</v>
      </c>
      <c r="B508" s="33" t="s">
        <v>586</v>
      </c>
      <c r="C508" t="s">
        <v>1266</v>
      </c>
      <c r="D508" t="s">
        <v>582</v>
      </c>
      <c r="E508" t="s">
        <v>40</v>
      </c>
    </row>
    <row r="509" spans="1:5" hidden="1" x14ac:dyDescent="0.25">
      <c r="A509" s="1">
        <v>100785646004</v>
      </c>
      <c r="B509" s="33" t="s">
        <v>587</v>
      </c>
      <c r="C509" t="s">
        <v>1266</v>
      </c>
      <c r="D509" t="s">
        <v>582</v>
      </c>
      <c r="E509" t="s">
        <v>40</v>
      </c>
    </row>
    <row r="510" spans="1:5" hidden="1" x14ac:dyDescent="0.25">
      <c r="A510" s="1">
        <v>100785646006</v>
      </c>
      <c r="B510" s="33" t="s">
        <v>1363</v>
      </c>
      <c r="C510" t="s">
        <v>1266</v>
      </c>
      <c r="D510" t="s">
        <v>582</v>
      </c>
      <c r="E510" t="s">
        <v>40</v>
      </c>
    </row>
    <row r="511" spans="1:5" hidden="1" x14ac:dyDescent="0.25">
      <c r="A511" s="1">
        <v>100785646008</v>
      </c>
      <c r="B511" s="33" t="s">
        <v>589</v>
      </c>
      <c r="C511" t="s">
        <v>1266</v>
      </c>
      <c r="D511" t="s">
        <v>582</v>
      </c>
      <c r="E511" t="s">
        <v>40</v>
      </c>
    </row>
    <row r="512" spans="1:5" hidden="1" x14ac:dyDescent="0.25">
      <c r="A512" s="1">
        <v>100785646001</v>
      </c>
      <c r="B512" s="33" t="s">
        <v>585</v>
      </c>
      <c r="C512" t="s">
        <v>1266</v>
      </c>
      <c r="D512" t="s">
        <v>582</v>
      </c>
      <c r="E512" t="s">
        <v>40</v>
      </c>
    </row>
    <row r="513" spans="1:5" hidden="1" x14ac:dyDescent="0.25">
      <c r="A513" s="1">
        <v>100785646003</v>
      </c>
      <c r="B513" s="33" t="s">
        <v>1364</v>
      </c>
      <c r="C513" t="s">
        <v>1266</v>
      </c>
      <c r="D513" t="s">
        <v>582</v>
      </c>
      <c r="E513" t="s">
        <v>40</v>
      </c>
    </row>
    <row r="514" spans="1:5" hidden="1" x14ac:dyDescent="0.25">
      <c r="A514" s="1">
        <v>100785646005</v>
      </c>
      <c r="B514" s="33" t="s">
        <v>588</v>
      </c>
      <c r="C514" t="s">
        <v>1266</v>
      </c>
      <c r="D514" t="s">
        <v>582</v>
      </c>
      <c r="E514" t="s">
        <v>40</v>
      </c>
    </row>
    <row r="515" spans="1:5" hidden="1" x14ac:dyDescent="0.25">
      <c r="A515" s="1">
        <v>100785646007</v>
      </c>
      <c r="B515" s="33" t="s">
        <v>1365</v>
      </c>
      <c r="C515" t="s">
        <v>1266</v>
      </c>
      <c r="D515" t="s">
        <v>582</v>
      </c>
      <c r="E515" t="s">
        <v>40</v>
      </c>
    </row>
    <row r="516" spans="1:5" hidden="1" x14ac:dyDescent="0.25">
      <c r="A516" s="1">
        <v>100785646009</v>
      </c>
      <c r="B516" s="33" t="s">
        <v>590</v>
      </c>
      <c r="C516" t="s">
        <v>1266</v>
      </c>
      <c r="D516" t="s">
        <v>582</v>
      </c>
      <c r="E516" t="s">
        <v>40</v>
      </c>
    </row>
    <row r="517" spans="1:5" hidden="1" x14ac:dyDescent="0.25">
      <c r="A517" s="1">
        <v>100785646011</v>
      </c>
      <c r="B517" s="33" t="s">
        <v>591</v>
      </c>
      <c r="C517" t="s">
        <v>1266</v>
      </c>
      <c r="D517" t="s">
        <v>582</v>
      </c>
      <c r="E517" t="s">
        <v>40</v>
      </c>
    </row>
    <row r="518" spans="1:5" hidden="1" x14ac:dyDescent="0.25">
      <c r="A518" s="1">
        <v>100785646012</v>
      </c>
      <c r="B518" s="33" t="s">
        <v>592</v>
      </c>
      <c r="C518" t="s">
        <v>1266</v>
      </c>
      <c r="D518" t="s">
        <v>582</v>
      </c>
      <c r="E518" t="s">
        <v>40</v>
      </c>
    </row>
    <row r="519" spans="1:5" hidden="1" x14ac:dyDescent="0.25">
      <c r="A519" s="1">
        <v>100690952006</v>
      </c>
      <c r="B519" s="33" t="s">
        <v>1171</v>
      </c>
      <c r="C519" t="s">
        <v>1266</v>
      </c>
      <c r="D519" t="s">
        <v>1166</v>
      </c>
      <c r="E519" t="s">
        <v>40</v>
      </c>
    </row>
    <row r="520" spans="1:5" hidden="1" x14ac:dyDescent="0.25">
      <c r="A520" s="1">
        <v>100690952002</v>
      </c>
      <c r="B520" s="33" t="s">
        <v>1168</v>
      </c>
      <c r="C520" t="s">
        <v>1266</v>
      </c>
      <c r="D520" t="s">
        <v>1166</v>
      </c>
      <c r="E520" t="s">
        <v>40</v>
      </c>
    </row>
    <row r="521" spans="1:5" hidden="1" x14ac:dyDescent="0.25">
      <c r="A521" s="1">
        <v>100690952001</v>
      </c>
      <c r="B521" s="33" t="s">
        <v>1167</v>
      </c>
      <c r="C521" t="s">
        <v>1266</v>
      </c>
      <c r="D521" t="s">
        <v>1166</v>
      </c>
      <c r="E521" t="s">
        <v>40</v>
      </c>
    </row>
    <row r="522" spans="1:5" hidden="1" x14ac:dyDescent="0.25">
      <c r="A522" s="1">
        <v>100690952003</v>
      </c>
      <c r="B522" s="33" t="s">
        <v>1169</v>
      </c>
      <c r="C522" t="s">
        <v>1266</v>
      </c>
      <c r="D522" t="s">
        <v>1166</v>
      </c>
      <c r="E522" t="s">
        <v>40</v>
      </c>
    </row>
    <row r="523" spans="1:5" hidden="1" x14ac:dyDescent="0.25">
      <c r="A523" s="1">
        <v>100690952004</v>
      </c>
      <c r="B523" s="33" t="s">
        <v>1170</v>
      </c>
      <c r="C523" t="s">
        <v>1266</v>
      </c>
      <c r="D523" t="s">
        <v>1166</v>
      </c>
      <c r="E523" t="s">
        <v>40</v>
      </c>
    </row>
    <row r="524" spans="1:5" hidden="1" x14ac:dyDescent="0.25">
      <c r="A524" s="1">
        <v>100690952005</v>
      </c>
      <c r="B524" s="33" t="s">
        <v>1366</v>
      </c>
      <c r="C524" t="s">
        <v>1266</v>
      </c>
      <c r="D524" t="s">
        <v>1166</v>
      </c>
      <c r="E524" t="s">
        <v>40</v>
      </c>
    </row>
    <row r="525" spans="1:5" hidden="1" x14ac:dyDescent="0.25">
      <c r="A525" s="1">
        <v>100659258004</v>
      </c>
      <c r="B525" s="33" t="s">
        <v>379</v>
      </c>
      <c r="C525" t="s">
        <v>1266</v>
      </c>
      <c r="D525" t="s">
        <v>378</v>
      </c>
      <c r="E525" t="s">
        <v>40</v>
      </c>
    </row>
    <row r="526" spans="1:5" hidden="1" x14ac:dyDescent="0.25">
      <c r="A526" s="1">
        <v>100659258005</v>
      </c>
      <c r="B526" s="33" t="s">
        <v>380</v>
      </c>
      <c r="C526" t="s">
        <v>1266</v>
      </c>
      <c r="D526" t="s">
        <v>378</v>
      </c>
      <c r="E526" t="s">
        <v>40</v>
      </c>
    </row>
    <row r="527" spans="1:5" hidden="1" x14ac:dyDescent="0.25">
      <c r="A527" s="1">
        <v>100659258006</v>
      </c>
      <c r="B527" s="33" t="s">
        <v>381</v>
      </c>
      <c r="C527" t="s">
        <v>1266</v>
      </c>
      <c r="D527" t="s">
        <v>378</v>
      </c>
      <c r="E527" t="s">
        <v>40</v>
      </c>
    </row>
    <row r="528" spans="1:5" hidden="1" x14ac:dyDescent="0.25">
      <c r="A528" s="1">
        <v>100659258007</v>
      </c>
      <c r="B528" s="33" t="s">
        <v>382</v>
      </c>
      <c r="C528" t="s">
        <v>1266</v>
      </c>
      <c r="D528" t="s">
        <v>378</v>
      </c>
      <c r="E528" t="s">
        <v>40</v>
      </c>
    </row>
    <row r="529" spans="1:5" hidden="1" x14ac:dyDescent="0.25">
      <c r="A529" s="1">
        <v>100659258008</v>
      </c>
      <c r="B529" s="33" t="s">
        <v>383</v>
      </c>
      <c r="C529" t="s">
        <v>1266</v>
      </c>
      <c r="D529" t="s">
        <v>378</v>
      </c>
      <c r="E529" t="s">
        <v>40</v>
      </c>
    </row>
    <row r="530" spans="1:5" hidden="1" x14ac:dyDescent="0.25">
      <c r="A530" s="1">
        <v>100659258009</v>
      </c>
      <c r="B530" s="33" t="s">
        <v>1367</v>
      </c>
      <c r="C530" t="s">
        <v>1266</v>
      </c>
      <c r="D530" t="s">
        <v>378</v>
      </c>
      <c r="E530" t="s">
        <v>40</v>
      </c>
    </row>
    <row r="531" spans="1:5" hidden="1" x14ac:dyDescent="0.25">
      <c r="A531" s="1">
        <v>100785642001</v>
      </c>
      <c r="B531" s="33" t="s">
        <v>1368</v>
      </c>
      <c r="C531" t="s">
        <v>1266</v>
      </c>
      <c r="D531" t="s">
        <v>378</v>
      </c>
      <c r="E531" t="s">
        <v>40</v>
      </c>
    </row>
    <row r="532" spans="1:5" hidden="1" x14ac:dyDescent="0.25">
      <c r="A532" s="1">
        <v>100785642002</v>
      </c>
      <c r="B532" s="33" t="s">
        <v>1369</v>
      </c>
      <c r="C532" t="s">
        <v>1266</v>
      </c>
      <c r="D532" t="s">
        <v>378</v>
      </c>
      <c r="E532" t="s">
        <v>40</v>
      </c>
    </row>
    <row r="533" spans="1:5" hidden="1" x14ac:dyDescent="0.25">
      <c r="A533" s="1">
        <v>100785642003</v>
      </c>
      <c r="B533" s="33" t="s">
        <v>1370</v>
      </c>
      <c r="C533" t="s">
        <v>1266</v>
      </c>
      <c r="D533" t="s">
        <v>378</v>
      </c>
      <c r="E533" t="s">
        <v>40</v>
      </c>
    </row>
    <row r="534" spans="1:5" hidden="1" x14ac:dyDescent="0.25">
      <c r="A534" s="1">
        <v>100785642004</v>
      </c>
      <c r="B534" s="33" t="s">
        <v>1371</v>
      </c>
      <c r="C534" t="s">
        <v>1266</v>
      </c>
      <c r="D534" t="s">
        <v>378</v>
      </c>
      <c r="E534" t="s">
        <v>40</v>
      </c>
    </row>
    <row r="535" spans="1:5" hidden="1" x14ac:dyDescent="0.25">
      <c r="A535" s="1">
        <v>100785642005</v>
      </c>
      <c r="B535" s="33" t="s">
        <v>1372</v>
      </c>
      <c r="C535" t="s">
        <v>1266</v>
      </c>
      <c r="D535" t="s">
        <v>378</v>
      </c>
      <c r="E535" t="s">
        <v>40</v>
      </c>
    </row>
    <row r="536" spans="1:5" hidden="1" x14ac:dyDescent="0.25">
      <c r="A536" s="1">
        <v>100785642006</v>
      </c>
      <c r="B536" s="33" t="s">
        <v>1373</v>
      </c>
      <c r="C536" t="s">
        <v>1266</v>
      </c>
      <c r="D536" t="s">
        <v>378</v>
      </c>
      <c r="E536" t="s">
        <v>40</v>
      </c>
    </row>
    <row r="537" spans="1:5" hidden="1" x14ac:dyDescent="0.25">
      <c r="A537" s="1">
        <v>100785642007</v>
      </c>
      <c r="B537" s="33" t="s">
        <v>1374</v>
      </c>
      <c r="C537" t="s">
        <v>1266</v>
      </c>
      <c r="D537" t="s">
        <v>378</v>
      </c>
      <c r="E537" t="s">
        <v>40</v>
      </c>
    </row>
    <row r="538" spans="1:5" hidden="1" x14ac:dyDescent="0.25">
      <c r="A538" s="1">
        <v>100785642008</v>
      </c>
      <c r="B538" s="33" t="s">
        <v>1375</v>
      </c>
      <c r="C538" t="s">
        <v>1266</v>
      </c>
      <c r="D538" t="s">
        <v>378</v>
      </c>
      <c r="E538" t="s">
        <v>40</v>
      </c>
    </row>
    <row r="539" spans="1:5" hidden="1" x14ac:dyDescent="0.25">
      <c r="A539" s="1">
        <v>100108556026</v>
      </c>
      <c r="B539" s="33" t="s">
        <v>777</v>
      </c>
      <c r="C539" t="s">
        <v>1266</v>
      </c>
      <c r="D539" t="s">
        <v>772</v>
      </c>
      <c r="E539" t="s">
        <v>40</v>
      </c>
    </row>
    <row r="540" spans="1:5" hidden="1" x14ac:dyDescent="0.25">
      <c r="A540" s="1">
        <v>100108556027</v>
      </c>
      <c r="B540" s="33" t="s">
        <v>778</v>
      </c>
      <c r="C540" t="s">
        <v>1266</v>
      </c>
      <c r="D540" t="s">
        <v>772</v>
      </c>
      <c r="E540" t="s">
        <v>40</v>
      </c>
    </row>
    <row r="541" spans="1:5" hidden="1" x14ac:dyDescent="0.25">
      <c r="A541" s="1">
        <v>100108556028</v>
      </c>
      <c r="B541" s="33" t="s">
        <v>779</v>
      </c>
      <c r="C541" t="s">
        <v>1266</v>
      </c>
      <c r="D541" t="s">
        <v>772</v>
      </c>
      <c r="E541" t="s">
        <v>40</v>
      </c>
    </row>
    <row r="542" spans="1:5" hidden="1" x14ac:dyDescent="0.25">
      <c r="A542" s="1">
        <v>100108556029</v>
      </c>
      <c r="B542" s="33" t="s">
        <v>780</v>
      </c>
      <c r="C542" t="s">
        <v>1266</v>
      </c>
      <c r="D542" t="s">
        <v>772</v>
      </c>
      <c r="E542" t="s">
        <v>40</v>
      </c>
    </row>
    <row r="543" spans="1:5" hidden="1" x14ac:dyDescent="0.25">
      <c r="A543" s="1">
        <v>100108556030</v>
      </c>
      <c r="B543" s="33" t="s">
        <v>1376</v>
      </c>
      <c r="C543" t="s">
        <v>1266</v>
      </c>
      <c r="D543" t="s">
        <v>772</v>
      </c>
      <c r="E543" t="s">
        <v>40</v>
      </c>
    </row>
    <row r="544" spans="1:5" hidden="1" x14ac:dyDescent="0.25">
      <c r="A544" s="1">
        <v>100108556070</v>
      </c>
      <c r="B544" s="33" t="s">
        <v>1377</v>
      </c>
      <c r="C544" t="s">
        <v>1266</v>
      </c>
      <c r="D544" t="s">
        <v>772</v>
      </c>
      <c r="E544" t="s">
        <v>40</v>
      </c>
    </row>
    <row r="545" spans="1:5" hidden="1" x14ac:dyDescent="0.25">
      <c r="A545" s="1">
        <v>100108556001</v>
      </c>
      <c r="B545" s="33" t="s">
        <v>773</v>
      </c>
      <c r="C545" t="s">
        <v>1266</v>
      </c>
      <c r="D545" t="s">
        <v>772</v>
      </c>
      <c r="E545" t="s">
        <v>40</v>
      </c>
    </row>
    <row r="546" spans="1:5" hidden="1" x14ac:dyDescent="0.25">
      <c r="A546" s="1">
        <v>100108556002</v>
      </c>
      <c r="B546" s="33" t="s">
        <v>774</v>
      </c>
      <c r="C546" t="s">
        <v>1266</v>
      </c>
      <c r="D546" t="s">
        <v>772</v>
      </c>
      <c r="E546" t="s">
        <v>40</v>
      </c>
    </row>
    <row r="547" spans="1:5" hidden="1" x14ac:dyDescent="0.25">
      <c r="A547" s="1">
        <v>100108556003</v>
      </c>
      <c r="B547" s="33" t="s">
        <v>775</v>
      </c>
      <c r="C547" t="s">
        <v>1266</v>
      </c>
      <c r="D547" t="s">
        <v>772</v>
      </c>
      <c r="E547" t="s">
        <v>40</v>
      </c>
    </row>
    <row r="548" spans="1:5" hidden="1" x14ac:dyDescent="0.25">
      <c r="A548" s="1">
        <v>100108556004</v>
      </c>
      <c r="B548" s="33" t="s">
        <v>1378</v>
      </c>
      <c r="C548" t="s">
        <v>1266</v>
      </c>
      <c r="D548" t="s">
        <v>772</v>
      </c>
      <c r="E548" t="s">
        <v>40</v>
      </c>
    </row>
    <row r="549" spans="1:5" hidden="1" x14ac:dyDescent="0.25">
      <c r="A549" s="1">
        <v>100108556005</v>
      </c>
      <c r="B549" s="33" t="s">
        <v>776</v>
      </c>
      <c r="C549" t="s">
        <v>1266</v>
      </c>
      <c r="D549" t="s">
        <v>772</v>
      </c>
      <c r="E549" t="s">
        <v>40</v>
      </c>
    </row>
    <row r="550" spans="1:5" hidden="1" x14ac:dyDescent="0.25">
      <c r="A550" s="1">
        <v>100108556056</v>
      </c>
      <c r="B550" s="33" t="s">
        <v>1379</v>
      </c>
      <c r="C550" t="s">
        <v>1266</v>
      </c>
      <c r="D550" t="s">
        <v>772</v>
      </c>
      <c r="E550" t="s">
        <v>40</v>
      </c>
    </row>
    <row r="551" spans="1:5" hidden="1" x14ac:dyDescent="0.25">
      <c r="A551" s="1">
        <v>100108556071</v>
      </c>
      <c r="B551" s="33" t="s">
        <v>1380</v>
      </c>
      <c r="C551" t="s">
        <v>1266</v>
      </c>
      <c r="D551" t="s">
        <v>772</v>
      </c>
      <c r="E551" t="s">
        <v>40</v>
      </c>
    </row>
    <row r="552" spans="1:5" hidden="1" x14ac:dyDescent="0.25">
      <c r="A552" s="1">
        <v>100108556072</v>
      </c>
      <c r="B552" s="33" t="s">
        <v>786</v>
      </c>
      <c r="C552" t="s">
        <v>1266</v>
      </c>
      <c r="D552" t="s">
        <v>772</v>
      </c>
      <c r="E552" t="s">
        <v>40</v>
      </c>
    </row>
    <row r="553" spans="1:5" hidden="1" x14ac:dyDescent="0.25">
      <c r="A553" s="1">
        <v>100108556073</v>
      </c>
      <c r="B553" s="33" t="s">
        <v>787</v>
      </c>
      <c r="C553" t="s">
        <v>1266</v>
      </c>
      <c r="D553" t="s">
        <v>772</v>
      </c>
      <c r="E553" t="s">
        <v>40</v>
      </c>
    </row>
    <row r="554" spans="1:5" hidden="1" x14ac:dyDescent="0.25">
      <c r="A554" s="1">
        <v>100108556074</v>
      </c>
      <c r="B554" s="33" t="s">
        <v>788</v>
      </c>
      <c r="C554" t="s">
        <v>1266</v>
      </c>
      <c r="D554" t="s">
        <v>772</v>
      </c>
      <c r="E554" t="s">
        <v>40</v>
      </c>
    </row>
    <row r="555" spans="1:5" hidden="1" x14ac:dyDescent="0.25">
      <c r="A555" s="1">
        <v>100108556075</v>
      </c>
      <c r="B555" s="33" t="s">
        <v>1381</v>
      </c>
      <c r="C555" t="s">
        <v>1266</v>
      </c>
      <c r="D555" t="s">
        <v>772</v>
      </c>
      <c r="E555" t="s">
        <v>40</v>
      </c>
    </row>
    <row r="556" spans="1:5" hidden="1" x14ac:dyDescent="0.25">
      <c r="A556" s="1">
        <v>100108556076</v>
      </c>
      <c r="B556" s="33" t="s">
        <v>789</v>
      </c>
      <c r="C556" t="s">
        <v>1266</v>
      </c>
      <c r="D556" t="s">
        <v>772</v>
      </c>
      <c r="E556" t="s">
        <v>40</v>
      </c>
    </row>
    <row r="557" spans="1:5" hidden="1" x14ac:dyDescent="0.25">
      <c r="A557" s="1">
        <v>100195275006</v>
      </c>
      <c r="B557" s="33" t="s">
        <v>794</v>
      </c>
      <c r="C557" t="s">
        <v>1266</v>
      </c>
      <c r="D557" t="s">
        <v>772</v>
      </c>
      <c r="E557" t="s">
        <v>40</v>
      </c>
    </row>
    <row r="558" spans="1:5" hidden="1" x14ac:dyDescent="0.25">
      <c r="A558" s="1">
        <v>100195275009</v>
      </c>
      <c r="B558" s="33" t="s">
        <v>795</v>
      </c>
      <c r="C558" t="s">
        <v>1266</v>
      </c>
      <c r="D558" t="s">
        <v>772</v>
      </c>
      <c r="E558" t="s">
        <v>40</v>
      </c>
    </row>
    <row r="559" spans="1:5" hidden="1" x14ac:dyDescent="0.25">
      <c r="A559" s="1">
        <v>100195275012</v>
      </c>
      <c r="B559" s="33" t="s">
        <v>1382</v>
      </c>
      <c r="C559" t="s">
        <v>1266</v>
      </c>
      <c r="D559" t="s">
        <v>772</v>
      </c>
      <c r="E559" t="s">
        <v>40</v>
      </c>
    </row>
    <row r="560" spans="1:5" hidden="1" x14ac:dyDescent="0.25">
      <c r="A560" s="1">
        <v>100195275015</v>
      </c>
      <c r="B560" s="33" t="s">
        <v>796</v>
      </c>
      <c r="C560" t="s">
        <v>1266</v>
      </c>
      <c r="D560" t="s">
        <v>772</v>
      </c>
      <c r="E560" t="s">
        <v>40</v>
      </c>
    </row>
    <row r="561" spans="1:5" hidden="1" x14ac:dyDescent="0.25">
      <c r="A561" s="1">
        <v>100195275018</v>
      </c>
      <c r="B561" s="33" t="s">
        <v>797</v>
      </c>
      <c r="C561" t="s">
        <v>1266</v>
      </c>
      <c r="D561" t="s">
        <v>772</v>
      </c>
      <c r="E561" t="s">
        <v>40</v>
      </c>
    </row>
    <row r="562" spans="1:5" hidden="1" x14ac:dyDescent="0.25">
      <c r="A562" s="1">
        <v>100272610031</v>
      </c>
      <c r="B562" s="33" t="s">
        <v>1178</v>
      </c>
      <c r="C562" t="s">
        <v>1266</v>
      </c>
      <c r="D562" t="s">
        <v>1172</v>
      </c>
      <c r="E562" t="s">
        <v>40</v>
      </c>
    </row>
    <row r="563" spans="1:5" hidden="1" x14ac:dyDescent="0.25">
      <c r="A563" s="1">
        <v>100272610032</v>
      </c>
      <c r="B563" s="33" t="s">
        <v>1179</v>
      </c>
      <c r="C563" t="s">
        <v>1266</v>
      </c>
      <c r="D563" t="s">
        <v>1172</v>
      </c>
      <c r="E563" t="s">
        <v>40</v>
      </c>
    </row>
    <row r="564" spans="1:5" hidden="1" x14ac:dyDescent="0.25">
      <c r="A564" s="1">
        <v>100272610033</v>
      </c>
      <c r="B564" s="33" t="s">
        <v>1180</v>
      </c>
      <c r="C564" t="s">
        <v>1266</v>
      </c>
      <c r="D564" t="s">
        <v>1172</v>
      </c>
      <c r="E564" t="s">
        <v>40</v>
      </c>
    </row>
    <row r="565" spans="1:5" hidden="1" x14ac:dyDescent="0.25">
      <c r="A565" s="1">
        <v>100272610034</v>
      </c>
      <c r="B565" s="33" t="s">
        <v>1181</v>
      </c>
      <c r="C565" t="s">
        <v>1266</v>
      </c>
      <c r="D565" t="s">
        <v>1172</v>
      </c>
      <c r="E565" t="s">
        <v>40</v>
      </c>
    </row>
    <row r="566" spans="1:5" hidden="1" x14ac:dyDescent="0.25">
      <c r="A566" s="1">
        <v>100272610035</v>
      </c>
      <c r="B566" s="33" t="s">
        <v>1182</v>
      </c>
      <c r="C566" t="s">
        <v>1266</v>
      </c>
      <c r="D566" t="s">
        <v>1172</v>
      </c>
      <c r="E566" t="s">
        <v>40</v>
      </c>
    </row>
    <row r="567" spans="1:5" hidden="1" x14ac:dyDescent="0.25">
      <c r="A567" s="1">
        <v>100272610036</v>
      </c>
      <c r="B567" s="33" t="s">
        <v>1183</v>
      </c>
      <c r="C567" t="s">
        <v>1266</v>
      </c>
      <c r="D567" t="s">
        <v>1172</v>
      </c>
      <c r="E567" t="s">
        <v>40</v>
      </c>
    </row>
    <row r="568" spans="1:5" hidden="1" x14ac:dyDescent="0.25">
      <c r="A568" s="1">
        <v>100272610019</v>
      </c>
      <c r="B568" s="33" t="s">
        <v>1173</v>
      </c>
      <c r="C568" t="s">
        <v>1266</v>
      </c>
      <c r="D568" t="s">
        <v>1172</v>
      </c>
      <c r="E568" t="s">
        <v>40</v>
      </c>
    </row>
    <row r="569" spans="1:5" hidden="1" x14ac:dyDescent="0.25">
      <c r="A569" s="1">
        <v>100272610020</v>
      </c>
      <c r="B569" s="33" t="s">
        <v>1174</v>
      </c>
      <c r="C569" t="s">
        <v>1266</v>
      </c>
      <c r="D569" t="s">
        <v>1172</v>
      </c>
      <c r="E569" t="s">
        <v>40</v>
      </c>
    </row>
    <row r="570" spans="1:5" hidden="1" x14ac:dyDescent="0.25">
      <c r="A570" s="1">
        <v>100272610021</v>
      </c>
      <c r="B570" s="33" t="s">
        <v>1175</v>
      </c>
      <c r="C570" t="s">
        <v>1266</v>
      </c>
      <c r="D570" t="s">
        <v>1172</v>
      </c>
      <c r="E570" t="s">
        <v>40</v>
      </c>
    </row>
    <row r="571" spans="1:5" hidden="1" x14ac:dyDescent="0.25">
      <c r="A571" s="1">
        <v>100272610022</v>
      </c>
      <c r="B571" s="33" t="s">
        <v>1383</v>
      </c>
      <c r="C571" t="s">
        <v>1266</v>
      </c>
      <c r="D571" t="s">
        <v>1172</v>
      </c>
      <c r="E571" t="s">
        <v>40</v>
      </c>
    </row>
    <row r="572" spans="1:5" hidden="1" x14ac:dyDescent="0.25">
      <c r="A572" s="1">
        <v>100272610023</v>
      </c>
      <c r="B572" s="33" t="s">
        <v>1176</v>
      </c>
      <c r="C572" t="s">
        <v>1266</v>
      </c>
      <c r="D572" t="s">
        <v>1172</v>
      </c>
      <c r="E572" t="s">
        <v>40</v>
      </c>
    </row>
    <row r="573" spans="1:5" hidden="1" x14ac:dyDescent="0.25">
      <c r="A573" s="1">
        <v>100272610024</v>
      </c>
      <c r="B573" s="33" t="s">
        <v>1177</v>
      </c>
      <c r="C573" t="s">
        <v>1266</v>
      </c>
      <c r="D573" t="s">
        <v>1172</v>
      </c>
      <c r="E573" t="s">
        <v>40</v>
      </c>
    </row>
    <row r="574" spans="1:5" hidden="1" x14ac:dyDescent="0.25">
      <c r="A574" s="1">
        <v>100555257001</v>
      </c>
      <c r="B574" s="33" t="s">
        <v>957</v>
      </c>
      <c r="C574" t="s">
        <v>1266</v>
      </c>
      <c r="D574" t="s">
        <v>933</v>
      </c>
      <c r="E574" t="s">
        <v>40</v>
      </c>
    </row>
    <row r="575" spans="1:5" hidden="1" x14ac:dyDescent="0.25">
      <c r="A575" s="1">
        <v>100272689004</v>
      </c>
      <c r="B575" s="33" t="s">
        <v>421</v>
      </c>
      <c r="C575" t="s">
        <v>1266</v>
      </c>
      <c r="D575" t="s">
        <v>417</v>
      </c>
      <c r="E575" t="s">
        <v>40</v>
      </c>
    </row>
    <row r="576" spans="1:5" hidden="1" x14ac:dyDescent="0.25">
      <c r="A576" s="1">
        <v>100272689006</v>
      </c>
      <c r="B576" s="33" t="s">
        <v>423</v>
      </c>
      <c r="C576" t="s">
        <v>1266</v>
      </c>
      <c r="D576" t="s">
        <v>417</v>
      </c>
      <c r="E576" t="s">
        <v>40</v>
      </c>
    </row>
    <row r="577" spans="1:5" hidden="1" x14ac:dyDescent="0.25">
      <c r="A577" s="1">
        <v>100764859001</v>
      </c>
      <c r="B577" s="33" t="s">
        <v>1384</v>
      </c>
      <c r="C577" t="s">
        <v>1266</v>
      </c>
      <c r="D577" t="s">
        <v>1213</v>
      </c>
      <c r="E577" t="s">
        <v>40</v>
      </c>
    </row>
    <row r="578" spans="1:5" hidden="1" x14ac:dyDescent="0.25">
      <c r="A578" s="1">
        <v>100764859002</v>
      </c>
      <c r="B578" s="33" t="s">
        <v>1214</v>
      </c>
      <c r="C578" t="s">
        <v>1266</v>
      </c>
      <c r="D578" t="s">
        <v>1213</v>
      </c>
      <c r="E578" t="s">
        <v>40</v>
      </c>
    </row>
    <row r="579" spans="1:5" hidden="1" x14ac:dyDescent="0.25">
      <c r="A579" s="1">
        <v>100764859003</v>
      </c>
      <c r="B579" s="33" t="s">
        <v>1215</v>
      </c>
      <c r="C579" t="s">
        <v>1266</v>
      </c>
      <c r="D579" t="s">
        <v>1213</v>
      </c>
      <c r="E579" t="s">
        <v>40</v>
      </c>
    </row>
    <row r="580" spans="1:5" hidden="1" x14ac:dyDescent="0.25">
      <c r="A580" s="1">
        <v>100764859004</v>
      </c>
      <c r="B580" s="33" t="s">
        <v>1216</v>
      </c>
      <c r="C580" t="s">
        <v>1266</v>
      </c>
      <c r="D580" t="s">
        <v>1213</v>
      </c>
      <c r="E580" t="s">
        <v>40</v>
      </c>
    </row>
    <row r="581" spans="1:5" hidden="1" x14ac:dyDescent="0.25">
      <c r="A581" s="1">
        <v>100764859005</v>
      </c>
      <c r="B581" s="33" t="s">
        <v>1217</v>
      </c>
      <c r="C581" t="s">
        <v>1266</v>
      </c>
      <c r="D581" t="s">
        <v>1213</v>
      </c>
      <c r="E581" t="s">
        <v>40</v>
      </c>
    </row>
    <row r="582" spans="1:5" hidden="1" x14ac:dyDescent="0.25">
      <c r="A582" s="1">
        <v>100764859006</v>
      </c>
      <c r="B582" s="33" t="s">
        <v>1218</v>
      </c>
      <c r="C582" t="s">
        <v>1266</v>
      </c>
      <c r="D582" t="s">
        <v>1213</v>
      </c>
      <c r="E582" t="s">
        <v>40</v>
      </c>
    </row>
    <row r="583" spans="1:5" hidden="1" x14ac:dyDescent="0.25">
      <c r="A583" s="1">
        <v>100361521009</v>
      </c>
      <c r="B583" s="33" t="s">
        <v>388</v>
      </c>
      <c r="C583" t="s">
        <v>1267</v>
      </c>
      <c r="D583" t="s">
        <v>384</v>
      </c>
      <c r="E583" t="s">
        <v>40</v>
      </c>
    </row>
    <row r="584" spans="1:5" hidden="1" x14ac:dyDescent="0.25">
      <c r="A584" s="1">
        <v>100361521010</v>
      </c>
      <c r="B584" s="33" t="s">
        <v>389</v>
      </c>
      <c r="C584" t="s">
        <v>1267</v>
      </c>
      <c r="D584" t="s">
        <v>384</v>
      </c>
      <c r="E584" t="s">
        <v>40</v>
      </c>
    </row>
    <row r="585" spans="1:5" hidden="1" x14ac:dyDescent="0.25">
      <c r="A585" s="1">
        <v>100361521011</v>
      </c>
      <c r="B585" s="33" t="s">
        <v>1385</v>
      </c>
      <c r="C585" t="s">
        <v>1267</v>
      </c>
      <c r="D585" t="s">
        <v>384</v>
      </c>
      <c r="E585" t="s">
        <v>40</v>
      </c>
    </row>
    <row r="586" spans="1:5" hidden="1" x14ac:dyDescent="0.25">
      <c r="A586" s="1">
        <v>100361521012</v>
      </c>
      <c r="B586" s="33" t="s">
        <v>391</v>
      </c>
      <c r="C586" t="s">
        <v>1267</v>
      </c>
      <c r="D586" t="s">
        <v>384</v>
      </c>
      <c r="E586" t="s">
        <v>40</v>
      </c>
    </row>
    <row r="587" spans="1:5" hidden="1" x14ac:dyDescent="0.25">
      <c r="A587" s="1">
        <v>100640804001</v>
      </c>
      <c r="B587" s="33" t="s">
        <v>1386</v>
      </c>
      <c r="C587" t="s">
        <v>1267</v>
      </c>
      <c r="D587" t="s">
        <v>384</v>
      </c>
      <c r="E587" t="s">
        <v>40</v>
      </c>
    </row>
    <row r="588" spans="1:5" hidden="1" x14ac:dyDescent="0.25">
      <c r="A588" s="1">
        <v>100376968001</v>
      </c>
      <c r="B588" s="33" t="s">
        <v>1387</v>
      </c>
      <c r="C588" t="s">
        <v>1267</v>
      </c>
      <c r="D588" t="s">
        <v>384</v>
      </c>
      <c r="E588" t="s">
        <v>40</v>
      </c>
    </row>
    <row r="589" spans="1:5" hidden="1" x14ac:dyDescent="0.25">
      <c r="A589" s="1">
        <v>100376968002</v>
      </c>
      <c r="B589" s="33" t="s">
        <v>392</v>
      </c>
      <c r="C589" t="s">
        <v>1267</v>
      </c>
      <c r="D589" t="s">
        <v>384</v>
      </c>
      <c r="E589" t="s">
        <v>40</v>
      </c>
    </row>
    <row r="590" spans="1:5" hidden="1" x14ac:dyDescent="0.25">
      <c r="A590" s="1">
        <v>100376968003</v>
      </c>
      <c r="B590" s="33" t="s">
        <v>393</v>
      </c>
      <c r="C590" t="s">
        <v>1267</v>
      </c>
      <c r="D590" t="s">
        <v>384</v>
      </c>
      <c r="E590" t="s">
        <v>40</v>
      </c>
    </row>
    <row r="591" spans="1:5" hidden="1" x14ac:dyDescent="0.25">
      <c r="A591" s="1">
        <v>100376968004</v>
      </c>
      <c r="B591" s="33" t="s">
        <v>394</v>
      </c>
      <c r="C591" t="s">
        <v>1267</v>
      </c>
      <c r="D591" t="s">
        <v>384</v>
      </c>
      <c r="E591" t="s">
        <v>40</v>
      </c>
    </row>
    <row r="592" spans="1:5" hidden="1" x14ac:dyDescent="0.25">
      <c r="A592" s="1">
        <v>100376968005</v>
      </c>
      <c r="B592" s="33" t="s">
        <v>1388</v>
      </c>
      <c r="C592" t="s">
        <v>1267</v>
      </c>
      <c r="D592" t="s">
        <v>384</v>
      </c>
      <c r="E592" t="s">
        <v>40</v>
      </c>
    </row>
    <row r="593" spans="1:5" hidden="1" x14ac:dyDescent="0.25">
      <c r="A593" s="1">
        <v>100105319001</v>
      </c>
      <c r="B593" s="33" t="s">
        <v>1389</v>
      </c>
      <c r="C593" t="s">
        <v>1267</v>
      </c>
      <c r="D593" t="s">
        <v>384</v>
      </c>
      <c r="E593" t="s">
        <v>40</v>
      </c>
    </row>
    <row r="594" spans="1:5" hidden="1" x14ac:dyDescent="0.25">
      <c r="A594" s="1">
        <v>100105319002</v>
      </c>
      <c r="B594" s="33" t="s">
        <v>385</v>
      </c>
      <c r="C594" t="s">
        <v>1267</v>
      </c>
      <c r="D594" t="s">
        <v>384</v>
      </c>
      <c r="E594" t="s">
        <v>40</v>
      </c>
    </row>
    <row r="595" spans="1:5" hidden="1" x14ac:dyDescent="0.25">
      <c r="A595" s="1">
        <v>100105319003</v>
      </c>
      <c r="B595" s="33" t="s">
        <v>1390</v>
      </c>
      <c r="C595" t="s">
        <v>1267</v>
      </c>
      <c r="D595" t="s">
        <v>384</v>
      </c>
      <c r="E595" t="s">
        <v>40</v>
      </c>
    </row>
    <row r="596" spans="1:5" hidden="1" x14ac:dyDescent="0.25">
      <c r="A596" s="1">
        <v>100105319004</v>
      </c>
      <c r="B596" s="33" t="s">
        <v>386</v>
      </c>
      <c r="C596" t="s">
        <v>1267</v>
      </c>
      <c r="D596" t="s">
        <v>384</v>
      </c>
      <c r="E596" t="s">
        <v>40</v>
      </c>
    </row>
    <row r="597" spans="1:5" hidden="1" x14ac:dyDescent="0.25">
      <c r="A597" s="1">
        <v>100105319005</v>
      </c>
      <c r="B597" s="33" t="s">
        <v>387</v>
      </c>
      <c r="C597" t="s">
        <v>1267</v>
      </c>
      <c r="D597" t="s">
        <v>384</v>
      </c>
      <c r="E597" t="s">
        <v>40</v>
      </c>
    </row>
    <row r="598" spans="1:5" hidden="1" x14ac:dyDescent="0.25">
      <c r="A598" s="1">
        <v>100121427001</v>
      </c>
      <c r="B598" s="33" t="s">
        <v>781</v>
      </c>
      <c r="C598" t="s">
        <v>1267</v>
      </c>
      <c r="D598" t="s">
        <v>772</v>
      </c>
      <c r="E598" t="s">
        <v>40</v>
      </c>
    </row>
    <row r="599" spans="1:5" hidden="1" x14ac:dyDescent="0.25">
      <c r="A599" s="1">
        <v>100121427002</v>
      </c>
      <c r="B599" s="33" t="s">
        <v>782</v>
      </c>
      <c r="C599" t="s">
        <v>1267</v>
      </c>
      <c r="D599" t="s">
        <v>772</v>
      </c>
      <c r="E599" t="s">
        <v>40</v>
      </c>
    </row>
    <row r="600" spans="1:5" hidden="1" x14ac:dyDescent="0.25">
      <c r="A600" s="1">
        <v>100121427003</v>
      </c>
      <c r="B600" s="33" t="s">
        <v>783</v>
      </c>
      <c r="C600" t="s">
        <v>1267</v>
      </c>
      <c r="D600" t="s">
        <v>772</v>
      </c>
      <c r="E600" t="s">
        <v>40</v>
      </c>
    </row>
    <row r="601" spans="1:5" hidden="1" x14ac:dyDescent="0.25">
      <c r="A601" s="1">
        <v>100121427004</v>
      </c>
      <c r="B601" s="33" t="s">
        <v>784</v>
      </c>
      <c r="C601" t="s">
        <v>1267</v>
      </c>
      <c r="D601" t="s">
        <v>772</v>
      </c>
      <c r="E601" t="s">
        <v>40</v>
      </c>
    </row>
    <row r="602" spans="1:5" hidden="1" x14ac:dyDescent="0.25">
      <c r="A602" s="1">
        <v>100121427005</v>
      </c>
      <c r="B602" s="33" t="s">
        <v>785</v>
      </c>
      <c r="C602" t="s">
        <v>1267</v>
      </c>
      <c r="D602" t="s">
        <v>772</v>
      </c>
      <c r="E602" t="s">
        <v>40</v>
      </c>
    </row>
    <row r="603" spans="1:5" hidden="1" x14ac:dyDescent="0.25">
      <c r="A603" s="1">
        <v>100121427061</v>
      </c>
      <c r="B603" s="33" t="s">
        <v>790</v>
      </c>
      <c r="C603" t="s">
        <v>1267</v>
      </c>
      <c r="D603" t="s">
        <v>772</v>
      </c>
      <c r="E603" t="s">
        <v>40</v>
      </c>
    </row>
    <row r="604" spans="1:5" hidden="1" x14ac:dyDescent="0.25">
      <c r="A604" s="1">
        <v>100121427062</v>
      </c>
      <c r="B604" s="33" t="s">
        <v>791</v>
      </c>
      <c r="C604" t="s">
        <v>1267</v>
      </c>
      <c r="D604" t="s">
        <v>772</v>
      </c>
      <c r="E604" t="s">
        <v>40</v>
      </c>
    </row>
    <row r="605" spans="1:5" hidden="1" x14ac:dyDescent="0.25">
      <c r="A605" s="1">
        <v>100121427063</v>
      </c>
      <c r="B605" s="33" t="s">
        <v>792</v>
      </c>
      <c r="C605" t="s">
        <v>1267</v>
      </c>
      <c r="D605" t="s">
        <v>772</v>
      </c>
      <c r="E605" t="s">
        <v>40</v>
      </c>
    </row>
    <row r="606" spans="1:5" hidden="1" x14ac:dyDescent="0.25">
      <c r="A606" s="1">
        <v>100121427064</v>
      </c>
      <c r="B606" s="33" t="s">
        <v>793</v>
      </c>
      <c r="C606" t="s">
        <v>1267</v>
      </c>
      <c r="D606" t="s">
        <v>772</v>
      </c>
      <c r="E606" t="s">
        <v>40</v>
      </c>
    </row>
    <row r="607" spans="1:5" hidden="1" x14ac:dyDescent="0.25">
      <c r="A607" s="1">
        <v>100121427065</v>
      </c>
      <c r="B607" s="33" t="s">
        <v>1391</v>
      </c>
      <c r="C607" t="s">
        <v>1267</v>
      </c>
      <c r="D607" t="s">
        <v>772</v>
      </c>
      <c r="E607" t="s">
        <v>40</v>
      </c>
    </row>
    <row r="608" spans="1:5" hidden="1" x14ac:dyDescent="0.25">
      <c r="A608" s="1">
        <v>100296360010</v>
      </c>
      <c r="B608" s="33" t="s">
        <v>1392</v>
      </c>
      <c r="C608" t="s">
        <v>1267</v>
      </c>
      <c r="D608" t="s">
        <v>71</v>
      </c>
      <c r="E608" t="s">
        <v>40</v>
      </c>
    </row>
    <row r="609" spans="1:5" hidden="1" x14ac:dyDescent="0.25">
      <c r="A609" s="1">
        <v>100296360009</v>
      </c>
      <c r="B609" s="33" t="s">
        <v>1393</v>
      </c>
      <c r="C609" t="s">
        <v>1267</v>
      </c>
      <c r="D609" t="s">
        <v>71</v>
      </c>
      <c r="E609" t="s">
        <v>40</v>
      </c>
    </row>
    <row r="610" spans="1:5" hidden="1" x14ac:dyDescent="0.25">
      <c r="A610" s="1">
        <v>100296360008</v>
      </c>
      <c r="B610" s="33" t="s">
        <v>77</v>
      </c>
      <c r="C610" t="s">
        <v>1267</v>
      </c>
      <c r="D610" t="s">
        <v>71</v>
      </c>
      <c r="E610" t="s">
        <v>40</v>
      </c>
    </row>
    <row r="611" spans="1:5" hidden="1" x14ac:dyDescent="0.25">
      <c r="A611" s="1">
        <v>100296360007</v>
      </c>
      <c r="B611" s="33" t="s">
        <v>1394</v>
      </c>
      <c r="C611" t="s">
        <v>1267</v>
      </c>
      <c r="D611" t="s">
        <v>71</v>
      </c>
      <c r="E611" t="s">
        <v>40</v>
      </c>
    </row>
    <row r="612" spans="1:5" hidden="1" x14ac:dyDescent="0.25">
      <c r="A612" s="1">
        <v>100296360006</v>
      </c>
      <c r="B612" s="33" t="s">
        <v>76</v>
      </c>
      <c r="C612" t="s">
        <v>1267</v>
      </c>
      <c r="D612" t="s">
        <v>71</v>
      </c>
      <c r="E612" t="s">
        <v>40</v>
      </c>
    </row>
    <row r="613" spans="1:5" hidden="1" x14ac:dyDescent="0.25">
      <c r="A613" s="1">
        <v>100296360005</v>
      </c>
      <c r="B613" s="33" t="s">
        <v>75</v>
      </c>
      <c r="C613" t="s">
        <v>1267</v>
      </c>
      <c r="D613" t="s">
        <v>71</v>
      </c>
      <c r="E613" t="s">
        <v>40</v>
      </c>
    </row>
    <row r="614" spans="1:5" hidden="1" x14ac:dyDescent="0.25">
      <c r="A614" s="1">
        <v>100296360004</v>
      </c>
      <c r="B614" s="33" t="s">
        <v>74</v>
      </c>
      <c r="C614" t="s">
        <v>1267</v>
      </c>
      <c r="D614" t="s">
        <v>71</v>
      </c>
      <c r="E614" t="s">
        <v>40</v>
      </c>
    </row>
    <row r="615" spans="1:5" hidden="1" x14ac:dyDescent="0.25">
      <c r="A615" s="1">
        <v>100296360003</v>
      </c>
      <c r="B615" s="33" t="s">
        <v>73</v>
      </c>
      <c r="C615" t="s">
        <v>1267</v>
      </c>
      <c r="D615" t="s">
        <v>71</v>
      </c>
      <c r="E615" t="s">
        <v>40</v>
      </c>
    </row>
    <row r="616" spans="1:5" hidden="1" x14ac:dyDescent="0.25">
      <c r="A616" s="1">
        <v>100296360002</v>
      </c>
      <c r="B616" s="33" t="s">
        <v>72</v>
      </c>
      <c r="C616" t="s">
        <v>1267</v>
      </c>
      <c r="D616" t="s">
        <v>71</v>
      </c>
      <c r="E616" t="s">
        <v>40</v>
      </c>
    </row>
    <row r="617" spans="1:5" hidden="1" x14ac:dyDescent="0.25">
      <c r="A617" s="1">
        <v>100296360001</v>
      </c>
      <c r="B617" s="33" t="s">
        <v>1395</v>
      </c>
      <c r="C617" t="s">
        <v>1267</v>
      </c>
      <c r="D617" t="s">
        <v>71</v>
      </c>
      <c r="E617" t="s">
        <v>40</v>
      </c>
    </row>
    <row r="618" spans="1:5" hidden="1" x14ac:dyDescent="0.25">
      <c r="A618" s="1">
        <v>100640816001</v>
      </c>
      <c r="B618" s="33" t="s">
        <v>1396</v>
      </c>
      <c r="C618" t="s">
        <v>1267</v>
      </c>
      <c r="D618" t="s">
        <v>772</v>
      </c>
      <c r="E618" t="s">
        <v>40</v>
      </c>
    </row>
    <row r="619" spans="1:5" hidden="1" x14ac:dyDescent="0.25">
      <c r="A619" s="1">
        <v>100640816002</v>
      </c>
      <c r="B619" s="33" t="s">
        <v>839</v>
      </c>
      <c r="C619" t="s">
        <v>1267</v>
      </c>
      <c r="D619" t="s">
        <v>772</v>
      </c>
      <c r="E619" t="s">
        <v>40</v>
      </c>
    </row>
    <row r="620" spans="1:5" hidden="1" x14ac:dyDescent="0.25">
      <c r="A620" s="1">
        <v>100640816003</v>
      </c>
      <c r="B620" s="33" t="s">
        <v>840</v>
      </c>
      <c r="C620" t="s">
        <v>1267</v>
      </c>
      <c r="D620" t="s">
        <v>772</v>
      </c>
      <c r="E620" t="s">
        <v>40</v>
      </c>
    </row>
    <row r="621" spans="1:5" hidden="1" x14ac:dyDescent="0.25">
      <c r="A621" s="1">
        <v>100640816004</v>
      </c>
      <c r="B621" s="33" t="s">
        <v>841</v>
      </c>
      <c r="C621" t="s">
        <v>1267</v>
      </c>
      <c r="D621" t="s">
        <v>772</v>
      </c>
      <c r="E621" t="s">
        <v>40</v>
      </c>
    </row>
    <row r="622" spans="1:5" hidden="1" x14ac:dyDescent="0.25">
      <c r="A622" s="1">
        <v>100640816005</v>
      </c>
      <c r="B622" s="33" t="s">
        <v>842</v>
      </c>
      <c r="C622" t="s">
        <v>1267</v>
      </c>
      <c r="D622" t="s">
        <v>772</v>
      </c>
      <c r="E622" t="s">
        <v>40</v>
      </c>
    </row>
    <row r="623" spans="1:5" hidden="1" x14ac:dyDescent="0.25">
      <c r="A623" s="1">
        <v>100640817001</v>
      </c>
      <c r="B623" s="33" t="s">
        <v>1396</v>
      </c>
      <c r="C623" t="s">
        <v>1267</v>
      </c>
      <c r="D623" t="s">
        <v>772</v>
      </c>
      <c r="E623" t="s">
        <v>40</v>
      </c>
    </row>
    <row r="624" spans="1:5" hidden="1" x14ac:dyDescent="0.25">
      <c r="A624" s="1">
        <v>100640817002</v>
      </c>
      <c r="B624" s="33" t="s">
        <v>839</v>
      </c>
      <c r="C624" t="s">
        <v>1267</v>
      </c>
      <c r="D624" t="s">
        <v>772</v>
      </c>
      <c r="E624" t="s">
        <v>40</v>
      </c>
    </row>
    <row r="625" spans="1:5" hidden="1" x14ac:dyDescent="0.25">
      <c r="A625" s="1">
        <v>100640817003</v>
      </c>
      <c r="B625" s="33" t="s">
        <v>840</v>
      </c>
      <c r="C625" t="s">
        <v>1267</v>
      </c>
      <c r="D625" t="s">
        <v>772</v>
      </c>
      <c r="E625" t="s">
        <v>40</v>
      </c>
    </row>
    <row r="626" spans="1:5" hidden="1" x14ac:dyDescent="0.25">
      <c r="A626" s="1">
        <v>100640817004</v>
      </c>
      <c r="B626" s="33" t="s">
        <v>841</v>
      </c>
      <c r="C626" t="s">
        <v>1267</v>
      </c>
      <c r="D626" t="s">
        <v>772</v>
      </c>
      <c r="E626" t="s">
        <v>40</v>
      </c>
    </row>
    <row r="627" spans="1:5" hidden="1" x14ac:dyDescent="0.25">
      <c r="A627" s="1">
        <v>100640817005</v>
      </c>
      <c r="B627" s="33" t="s">
        <v>842</v>
      </c>
      <c r="C627" t="s">
        <v>1267</v>
      </c>
      <c r="D627" t="s">
        <v>772</v>
      </c>
      <c r="E627" t="s">
        <v>40</v>
      </c>
    </row>
    <row r="628" spans="1:5" hidden="1" x14ac:dyDescent="0.25">
      <c r="A628" s="1">
        <v>100640811001</v>
      </c>
      <c r="B628" s="33" t="s">
        <v>1397</v>
      </c>
      <c r="C628" t="s">
        <v>1267</v>
      </c>
      <c r="D628" t="s">
        <v>772</v>
      </c>
      <c r="E628" t="s">
        <v>40</v>
      </c>
    </row>
    <row r="629" spans="1:5" hidden="1" x14ac:dyDescent="0.25">
      <c r="A629" s="1">
        <v>100640811002</v>
      </c>
      <c r="B629" s="33" t="s">
        <v>1398</v>
      </c>
      <c r="C629" t="s">
        <v>1267</v>
      </c>
      <c r="D629" t="s">
        <v>772</v>
      </c>
      <c r="E629" t="s">
        <v>40</v>
      </c>
    </row>
    <row r="630" spans="1:5" hidden="1" x14ac:dyDescent="0.25">
      <c r="A630" s="1">
        <v>100640811003</v>
      </c>
      <c r="B630" s="33" t="s">
        <v>1399</v>
      </c>
      <c r="C630" t="s">
        <v>1267</v>
      </c>
      <c r="D630" t="s">
        <v>772</v>
      </c>
      <c r="E630" t="s">
        <v>40</v>
      </c>
    </row>
    <row r="631" spans="1:5" hidden="1" x14ac:dyDescent="0.25">
      <c r="A631" s="1">
        <v>100640811004</v>
      </c>
      <c r="B631" s="33" t="s">
        <v>827</v>
      </c>
      <c r="C631" t="s">
        <v>1267</v>
      </c>
      <c r="D631" t="s">
        <v>772</v>
      </c>
      <c r="E631" t="s">
        <v>40</v>
      </c>
    </row>
    <row r="632" spans="1:5" hidden="1" x14ac:dyDescent="0.25">
      <c r="A632" s="1">
        <v>100640811005</v>
      </c>
      <c r="B632" s="33" t="s">
        <v>1400</v>
      </c>
      <c r="C632" t="s">
        <v>1267</v>
      </c>
      <c r="D632" t="s">
        <v>772</v>
      </c>
      <c r="E632" t="s">
        <v>40</v>
      </c>
    </row>
    <row r="633" spans="1:5" hidden="1" x14ac:dyDescent="0.25">
      <c r="A633" s="1">
        <v>100640812001</v>
      </c>
      <c r="B633" s="33" t="s">
        <v>1401</v>
      </c>
      <c r="C633" t="s">
        <v>1267</v>
      </c>
      <c r="D633" t="s">
        <v>772</v>
      </c>
      <c r="E633" t="s">
        <v>40</v>
      </c>
    </row>
    <row r="634" spans="1:5" hidden="1" x14ac:dyDescent="0.25">
      <c r="A634" s="1">
        <v>100640812002</v>
      </c>
      <c r="B634" s="33" t="s">
        <v>828</v>
      </c>
      <c r="C634" t="s">
        <v>1267</v>
      </c>
      <c r="D634" t="s">
        <v>772</v>
      </c>
      <c r="E634" t="s">
        <v>40</v>
      </c>
    </row>
    <row r="635" spans="1:5" hidden="1" x14ac:dyDescent="0.25">
      <c r="A635" s="1">
        <v>100640812003</v>
      </c>
      <c r="B635" s="33" t="s">
        <v>829</v>
      </c>
      <c r="C635" t="s">
        <v>1267</v>
      </c>
      <c r="D635" t="s">
        <v>772</v>
      </c>
      <c r="E635" t="s">
        <v>40</v>
      </c>
    </row>
    <row r="636" spans="1:5" hidden="1" x14ac:dyDescent="0.25">
      <c r="A636" s="1">
        <v>100640812004</v>
      </c>
      <c r="B636" s="33" t="s">
        <v>830</v>
      </c>
      <c r="C636" t="s">
        <v>1267</v>
      </c>
      <c r="D636" t="s">
        <v>772</v>
      </c>
      <c r="E636" t="s">
        <v>40</v>
      </c>
    </row>
    <row r="637" spans="1:5" hidden="1" x14ac:dyDescent="0.25">
      <c r="A637" s="1">
        <v>100640812005</v>
      </c>
      <c r="B637" s="33" t="s">
        <v>831</v>
      </c>
      <c r="C637" t="s">
        <v>1267</v>
      </c>
      <c r="D637" t="s">
        <v>772</v>
      </c>
      <c r="E637" t="s">
        <v>40</v>
      </c>
    </row>
    <row r="638" spans="1:5" hidden="1" x14ac:dyDescent="0.25">
      <c r="A638" s="1">
        <v>100640814001</v>
      </c>
      <c r="B638" s="33" t="s">
        <v>832</v>
      </c>
      <c r="C638" t="s">
        <v>1267</v>
      </c>
      <c r="D638" t="s">
        <v>772</v>
      </c>
      <c r="E638" t="s">
        <v>40</v>
      </c>
    </row>
    <row r="639" spans="1:5" hidden="1" x14ac:dyDescent="0.25">
      <c r="A639" s="1">
        <v>100640814002</v>
      </c>
      <c r="B639" s="33" t="s">
        <v>833</v>
      </c>
      <c r="C639" t="s">
        <v>1267</v>
      </c>
      <c r="D639" t="s">
        <v>772</v>
      </c>
      <c r="E639" t="s">
        <v>40</v>
      </c>
    </row>
    <row r="640" spans="1:5" hidden="1" x14ac:dyDescent="0.25">
      <c r="A640" s="1">
        <v>100640814003</v>
      </c>
      <c r="B640" s="33" t="s">
        <v>834</v>
      </c>
      <c r="C640" t="s">
        <v>1267</v>
      </c>
      <c r="D640" t="s">
        <v>772</v>
      </c>
      <c r="E640" t="s">
        <v>40</v>
      </c>
    </row>
    <row r="641" spans="1:5" hidden="1" x14ac:dyDescent="0.25">
      <c r="A641" s="1">
        <v>100640814004</v>
      </c>
      <c r="B641" s="33" t="s">
        <v>835</v>
      </c>
      <c r="C641" t="s">
        <v>1267</v>
      </c>
      <c r="D641" t="s">
        <v>772</v>
      </c>
      <c r="E641" t="s">
        <v>40</v>
      </c>
    </row>
    <row r="642" spans="1:5" hidden="1" x14ac:dyDescent="0.25">
      <c r="A642" s="1">
        <v>100640814005</v>
      </c>
      <c r="B642" s="33" t="s">
        <v>836</v>
      </c>
      <c r="C642" t="s">
        <v>1267</v>
      </c>
      <c r="D642" t="s">
        <v>772</v>
      </c>
      <c r="E642" t="s">
        <v>40</v>
      </c>
    </row>
    <row r="643" spans="1:5" hidden="1" x14ac:dyDescent="0.25">
      <c r="A643" s="1">
        <v>100640815001</v>
      </c>
      <c r="B643" s="33" t="s">
        <v>1402</v>
      </c>
      <c r="C643" t="s">
        <v>1267</v>
      </c>
      <c r="D643" t="s">
        <v>772</v>
      </c>
      <c r="E643" t="s">
        <v>40</v>
      </c>
    </row>
    <row r="644" spans="1:5" hidden="1" x14ac:dyDescent="0.25">
      <c r="A644" s="1">
        <v>100640815002</v>
      </c>
      <c r="B644" s="33" t="s">
        <v>1403</v>
      </c>
      <c r="C644" t="s">
        <v>1267</v>
      </c>
      <c r="D644" t="s">
        <v>772</v>
      </c>
      <c r="E644" t="s">
        <v>40</v>
      </c>
    </row>
    <row r="645" spans="1:5" hidden="1" x14ac:dyDescent="0.25">
      <c r="A645" s="1">
        <v>100640815003</v>
      </c>
      <c r="B645" s="33" t="s">
        <v>1404</v>
      </c>
      <c r="C645" t="s">
        <v>1267</v>
      </c>
      <c r="D645" t="s">
        <v>772</v>
      </c>
      <c r="E645" t="s">
        <v>40</v>
      </c>
    </row>
    <row r="646" spans="1:5" hidden="1" x14ac:dyDescent="0.25">
      <c r="A646" s="1">
        <v>100640815004</v>
      </c>
      <c r="B646" s="33" t="s">
        <v>837</v>
      </c>
      <c r="C646" t="s">
        <v>1267</v>
      </c>
      <c r="D646" t="s">
        <v>772</v>
      </c>
      <c r="E646" t="s">
        <v>40</v>
      </c>
    </row>
    <row r="647" spans="1:5" hidden="1" x14ac:dyDescent="0.25">
      <c r="A647" s="1">
        <v>100640815005</v>
      </c>
      <c r="B647" s="33" t="s">
        <v>838</v>
      </c>
      <c r="C647" t="s">
        <v>1267</v>
      </c>
      <c r="D647" t="s">
        <v>772</v>
      </c>
      <c r="E647" t="s">
        <v>40</v>
      </c>
    </row>
    <row r="648" spans="1:5" hidden="1" x14ac:dyDescent="0.25">
      <c r="A648" s="1">
        <v>100640808001</v>
      </c>
      <c r="B648" s="33" t="s">
        <v>819</v>
      </c>
      <c r="C648" t="s">
        <v>1267</v>
      </c>
      <c r="D648" t="s">
        <v>772</v>
      </c>
      <c r="E648" t="s">
        <v>40</v>
      </c>
    </row>
    <row r="649" spans="1:5" hidden="1" x14ac:dyDescent="0.25">
      <c r="A649" s="1">
        <v>100640808002</v>
      </c>
      <c r="B649" s="33" t="s">
        <v>820</v>
      </c>
      <c r="C649" t="s">
        <v>1267</v>
      </c>
      <c r="D649" t="s">
        <v>772</v>
      </c>
      <c r="E649" t="s">
        <v>40</v>
      </c>
    </row>
    <row r="650" spans="1:5" hidden="1" x14ac:dyDescent="0.25">
      <c r="A650" s="1">
        <v>100640808003</v>
      </c>
      <c r="B650" s="33" t="s">
        <v>821</v>
      </c>
      <c r="C650" t="s">
        <v>1267</v>
      </c>
      <c r="D650" t="s">
        <v>772</v>
      </c>
      <c r="E650" t="s">
        <v>40</v>
      </c>
    </row>
    <row r="651" spans="1:5" hidden="1" x14ac:dyDescent="0.25">
      <c r="A651" s="1">
        <v>100640808004</v>
      </c>
      <c r="B651" s="33" t="s">
        <v>1405</v>
      </c>
      <c r="C651" t="s">
        <v>1267</v>
      </c>
      <c r="D651" t="s">
        <v>772</v>
      </c>
      <c r="E651" t="s">
        <v>40</v>
      </c>
    </row>
    <row r="652" spans="1:5" hidden="1" x14ac:dyDescent="0.25">
      <c r="A652" s="1">
        <v>100640808005</v>
      </c>
      <c r="B652" s="33" t="s">
        <v>826</v>
      </c>
      <c r="C652" t="s">
        <v>1267</v>
      </c>
      <c r="D652" t="s">
        <v>772</v>
      </c>
      <c r="E652" t="s">
        <v>40</v>
      </c>
    </row>
    <row r="653" spans="1:5" hidden="1" x14ac:dyDescent="0.25">
      <c r="A653" s="1">
        <v>100640807001</v>
      </c>
      <c r="B653" s="33" t="s">
        <v>1406</v>
      </c>
      <c r="C653" t="s">
        <v>1267</v>
      </c>
      <c r="D653" t="s">
        <v>772</v>
      </c>
      <c r="E653" t="s">
        <v>40</v>
      </c>
    </row>
    <row r="654" spans="1:5" hidden="1" x14ac:dyDescent="0.25">
      <c r="A654" s="1">
        <v>100640807002</v>
      </c>
      <c r="B654" s="33" t="s">
        <v>816</v>
      </c>
      <c r="C654" t="s">
        <v>1267</v>
      </c>
      <c r="D654" t="s">
        <v>772</v>
      </c>
      <c r="E654" t="s">
        <v>40</v>
      </c>
    </row>
    <row r="655" spans="1:5" hidden="1" x14ac:dyDescent="0.25">
      <c r="A655" s="1">
        <v>100640807003</v>
      </c>
      <c r="B655" s="33" t="s">
        <v>817</v>
      </c>
      <c r="C655" t="s">
        <v>1267</v>
      </c>
      <c r="D655" t="s">
        <v>772</v>
      </c>
      <c r="E655" t="s">
        <v>40</v>
      </c>
    </row>
    <row r="656" spans="1:5" hidden="1" x14ac:dyDescent="0.25">
      <c r="A656" s="1">
        <v>100640807004</v>
      </c>
      <c r="B656" s="33" t="s">
        <v>1407</v>
      </c>
      <c r="C656" t="s">
        <v>1267</v>
      </c>
      <c r="D656" t="s">
        <v>772</v>
      </c>
      <c r="E656" t="s">
        <v>40</v>
      </c>
    </row>
    <row r="657" spans="1:5" hidden="1" x14ac:dyDescent="0.25">
      <c r="A657" s="1">
        <v>100640807005</v>
      </c>
      <c r="B657" s="33" t="s">
        <v>818</v>
      </c>
      <c r="C657" t="s">
        <v>1267</v>
      </c>
      <c r="D657" t="s">
        <v>772</v>
      </c>
      <c r="E657" t="s">
        <v>40</v>
      </c>
    </row>
    <row r="658" spans="1:5" hidden="1" x14ac:dyDescent="0.25">
      <c r="A658" s="1">
        <v>100640810001</v>
      </c>
      <c r="B658" s="33" t="s">
        <v>819</v>
      </c>
      <c r="C658" t="s">
        <v>1267</v>
      </c>
      <c r="D658" t="s">
        <v>772</v>
      </c>
      <c r="E658" t="s">
        <v>40</v>
      </c>
    </row>
    <row r="659" spans="1:5" hidden="1" x14ac:dyDescent="0.25">
      <c r="A659" s="1">
        <v>100640810002</v>
      </c>
      <c r="B659" s="33" t="s">
        <v>820</v>
      </c>
      <c r="C659" t="s">
        <v>1267</v>
      </c>
      <c r="D659" t="s">
        <v>772</v>
      </c>
      <c r="E659" t="s">
        <v>40</v>
      </c>
    </row>
    <row r="660" spans="1:5" hidden="1" x14ac:dyDescent="0.25">
      <c r="A660" s="1">
        <v>100640810003</v>
      </c>
      <c r="B660" s="33" t="s">
        <v>821</v>
      </c>
      <c r="C660" t="s">
        <v>1267</v>
      </c>
      <c r="D660" t="s">
        <v>772</v>
      </c>
      <c r="E660" t="s">
        <v>40</v>
      </c>
    </row>
    <row r="661" spans="1:5" hidden="1" x14ac:dyDescent="0.25">
      <c r="A661" s="1">
        <v>100640810004</v>
      </c>
      <c r="B661" s="33" t="s">
        <v>1405</v>
      </c>
      <c r="C661" t="s">
        <v>1267</v>
      </c>
      <c r="D661" t="s">
        <v>772</v>
      </c>
      <c r="E661" t="s">
        <v>40</v>
      </c>
    </row>
    <row r="662" spans="1:5" hidden="1" x14ac:dyDescent="0.25">
      <c r="A662" s="1">
        <v>100640810005</v>
      </c>
      <c r="B662" s="33" t="s">
        <v>826</v>
      </c>
      <c r="C662" t="s">
        <v>1267</v>
      </c>
      <c r="D662" t="s">
        <v>772</v>
      </c>
      <c r="E662" t="s">
        <v>40</v>
      </c>
    </row>
    <row r="663" spans="1:5" hidden="1" x14ac:dyDescent="0.25">
      <c r="A663" s="1">
        <v>100640806001</v>
      </c>
      <c r="B663" s="33" t="s">
        <v>1408</v>
      </c>
      <c r="C663" t="s">
        <v>1267</v>
      </c>
      <c r="D663" t="s">
        <v>772</v>
      </c>
      <c r="E663" t="s">
        <v>40</v>
      </c>
    </row>
    <row r="664" spans="1:5" hidden="1" x14ac:dyDescent="0.25">
      <c r="A664" s="1">
        <v>100640806002</v>
      </c>
      <c r="B664" s="33" t="s">
        <v>813</v>
      </c>
      <c r="C664" t="s">
        <v>1267</v>
      </c>
      <c r="D664" t="s">
        <v>772</v>
      </c>
      <c r="E664" t="s">
        <v>40</v>
      </c>
    </row>
    <row r="665" spans="1:5" hidden="1" x14ac:dyDescent="0.25">
      <c r="A665" s="1">
        <v>100640806003</v>
      </c>
      <c r="B665" s="33" t="s">
        <v>814</v>
      </c>
      <c r="C665" t="s">
        <v>1267</v>
      </c>
      <c r="D665" t="s">
        <v>772</v>
      </c>
      <c r="E665" t="s">
        <v>40</v>
      </c>
    </row>
    <row r="666" spans="1:5" hidden="1" x14ac:dyDescent="0.25">
      <c r="A666" s="1">
        <v>100640806004</v>
      </c>
      <c r="B666" s="33" t="s">
        <v>815</v>
      </c>
      <c r="C666" t="s">
        <v>1267</v>
      </c>
      <c r="D666" t="s">
        <v>772</v>
      </c>
      <c r="E666" t="s">
        <v>40</v>
      </c>
    </row>
    <row r="667" spans="1:5" hidden="1" x14ac:dyDescent="0.25">
      <c r="A667" s="1">
        <v>100640806005</v>
      </c>
      <c r="B667" s="33" t="s">
        <v>1409</v>
      </c>
      <c r="C667" t="s">
        <v>1267</v>
      </c>
      <c r="D667" t="s">
        <v>772</v>
      </c>
      <c r="E667" t="s">
        <v>40</v>
      </c>
    </row>
    <row r="668" spans="1:5" hidden="1" x14ac:dyDescent="0.25">
      <c r="A668" s="1">
        <v>100640809001</v>
      </c>
      <c r="B668" s="33" t="s">
        <v>1410</v>
      </c>
      <c r="C668" t="s">
        <v>1267</v>
      </c>
      <c r="D668" t="s">
        <v>772</v>
      </c>
      <c r="E668" t="s">
        <v>40</v>
      </c>
    </row>
    <row r="669" spans="1:5" hidden="1" x14ac:dyDescent="0.25">
      <c r="A669" s="1">
        <v>100640809002</v>
      </c>
      <c r="B669" s="33" t="s">
        <v>822</v>
      </c>
      <c r="C669" t="s">
        <v>1267</v>
      </c>
      <c r="D669" t="s">
        <v>772</v>
      </c>
      <c r="E669" t="s">
        <v>40</v>
      </c>
    </row>
    <row r="670" spans="1:5" hidden="1" x14ac:dyDescent="0.25">
      <c r="A670" s="1">
        <v>100640809003</v>
      </c>
      <c r="B670" s="33" t="s">
        <v>823</v>
      </c>
      <c r="C670" t="s">
        <v>1267</v>
      </c>
      <c r="D670" t="s">
        <v>772</v>
      </c>
      <c r="E670" t="s">
        <v>40</v>
      </c>
    </row>
    <row r="671" spans="1:5" hidden="1" x14ac:dyDescent="0.25">
      <c r="A671" s="1">
        <v>100640809004</v>
      </c>
      <c r="B671" s="33" t="s">
        <v>824</v>
      </c>
      <c r="C671" t="s">
        <v>1267</v>
      </c>
      <c r="D671" t="s">
        <v>772</v>
      </c>
      <c r="E671" t="s">
        <v>40</v>
      </c>
    </row>
    <row r="672" spans="1:5" hidden="1" x14ac:dyDescent="0.25">
      <c r="A672" s="1">
        <v>100640809005</v>
      </c>
      <c r="B672" s="33" t="s">
        <v>825</v>
      </c>
      <c r="C672" t="s">
        <v>1267</v>
      </c>
      <c r="D672" t="s">
        <v>772</v>
      </c>
      <c r="E672" t="s">
        <v>40</v>
      </c>
    </row>
    <row r="673" spans="1:5" hidden="1" x14ac:dyDescent="0.25">
      <c r="A673" s="1">
        <v>100640818001</v>
      </c>
      <c r="B673" s="33" t="s">
        <v>1411</v>
      </c>
      <c r="C673" t="s">
        <v>1267</v>
      </c>
      <c r="D673" t="s">
        <v>1172</v>
      </c>
      <c r="E673" t="s">
        <v>40</v>
      </c>
    </row>
    <row r="674" spans="1:5" hidden="1" x14ac:dyDescent="0.25">
      <c r="A674" s="1">
        <v>100640818002</v>
      </c>
      <c r="B674" s="33" t="s">
        <v>1204</v>
      </c>
      <c r="C674" t="s">
        <v>1267</v>
      </c>
      <c r="D674" t="s">
        <v>1172</v>
      </c>
      <c r="E674" t="s">
        <v>40</v>
      </c>
    </row>
    <row r="675" spans="1:5" hidden="1" x14ac:dyDescent="0.25">
      <c r="A675" s="1">
        <v>100640818003</v>
      </c>
      <c r="B675" s="33" t="s">
        <v>1205</v>
      </c>
      <c r="C675" t="s">
        <v>1267</v>
      </c>
      <c r="D675" t="s">
        <v>1172</v>
      </c>
      <c r="E675" t="s">
        <v>40</v>
      </c>
    </row>
    <row r="676" spans="1:5" hidden="1" x14ac:dyDescent="0.25">
      <c r="A676" s="1">
        <v>100640818004</v>
      </c>
      <c r="B676" s="33" t="s">
        <v>1206</v>
      </c>
      <c r="C676" t="s">
        <v>1267</v>
      </c>
      <c r="D676" t="s">
        <v>1172</v>
      </c>
      <c r="E676" t="s">
        <v>40</v>
      </c>
    </row>
    <row r="677" spans="1:5" hidden="1" x14ac:dyDescent="0.25">
      <c r="A677" s="1">
        <v>100640818005</v>
      </c>
      <c r="B677" s="33" t="s">
        <v>1207</v>
      </c>
      <c r="C677" t="s">
        <v>1267</v>
      </c>
      <c r="D677" t="s">
        <v>1172</v>
      </c>
      <c r="E677" t="s">
        <v>40</v>
      </c>
    </row>
    <row r="678" spans="1:5" hidden="1" x14ac:dyDescent="0.25">
      <c r="A678" s="1">
        <v>100640819001</v>
      </c>
      <c r="B678" s="33" t="s">
        <v>1412</v>
      </c>
      <c r="C678" t="s">
        <v>1267</v>
      </c>
      <c r="D678" t="s">
        <v>1172</v>
      </c>
      <c r="E678" t="s">
        <v>40</v>
      </c>
    </row>
    <row r="679" spans="1:5" hidden="1" x14ac:dyDescent="0.25">
      <c r="A679" s="1">
        <v>100640819002</v>
      </c>
      <c r="B679" s="33" t="s">
        <v>1208</v>
      </c>
      <c r="C679" t="s">
        <v>1267</v>
      </c>
      <c r="D679" t="s">
        <v>1172</v>
      </c>
      <c r="E679" t="s">
        <v>40</v>
      </c>
    </row>
    <row r="680" spans="1:5" hidden="1" x14ac:dyDescent="0.25">
      <c r="A680" s="1">
        <v>100640819003</v>
      </c>
      <c r="B680" s="33" t="s">
        <v>1413</v>
      </c>
      <c r="C680" t="s">
        <v>1267</v>
      </c>
      <c r="D680" t="s">
        <v>1172</v>
      </c>
      <c r="E680" t="s">
        <v>40</v>
      </c>
    </row>
    <row r="681" spans="1:5" hidden="1" x14ac:dyDescent="0.25">
      <c r="A681" s="1">
        <v>100640819004</v>
      </c>
      <c r="B681" s="33" t="s">
        <v>1209</v>
      </c>
      <c r="C681" t="s">
        <v>1267</v>
      </c>
      <c r="D681" t="s">
        <v>1172</v>
      </c>
      <c r="E681" t="s">
        <v>40</v>
      </c>
    </row>
    <row r="682" spans="1:5" hidden="1" x14ac:dyDescent="0.25">
      <c r="A682" s="1">
        <v>100640819005</v>
      </c>
      <c r="B682" s="33" t="s">
        <v>1210</v>
      </c>
      <c r="C682" t="s">
        <v>1267</v>
      </c>
      <c r="D682" t="s">
        <v>1172</v>
      </c>
      <c r="E682" t="s">
        <v>40</v>
      </c>
    </row>
    <row r="683" spans="1:5" hidden="1" x14ac:dyDescent="0.25">
      <c r="A683" s="1">
        <v>100640821001</v>
      </c>
      <c r="B683" s="33" t="s">
        <v>1414</v>
      </c>
      <c r="C683" t="s">
        <v>1267</v>
      </c>
      <c r="D683" t="s">
        <v>1172</v>
      </c>
      <c r="E683" t="s">
        <v>40</v>
      </c>
    </row>
    <row r="684" spans="1:5" hidden="1" x14ac:dyDescent="0.25">
      <c r="A684" s="1">
        <v>100640821002</v>
      </c>
      <c r="B684" s="33" t="s">
        <v>1211</v>
      </c>
      <c r="C684" t="s">
        <v>1267</v>
      </c>
      <c r="D684" t="s">
        <v>1172</v>
      </c>
      <c r="E684" t="s">
        <v>40</v>
      </c>
    </row>
    <row r="685" spans="1:5" hidden="1" x14ac:dyDescent="0.25">
      <c r="A685" s="1">
        <v>100640821003</v>
      </c>
      <c r="B685" s="33" t="s">
        <v>1212</v>
      </c>
      <c r="C685" t="s">
        <v>1267</v>
      </c>
      <c r="D685" t="s">
        <v>1172</v>
      </c>
      <c r="E685" t="s">
        <v>40</v>
      </c>
    </row>
    <row r="686" spans="1:5" hidden="1" x14ac:dyDescent="0.25">
      <c r="A686" s="1">
        <v>100640821004</v>
      </c>
      <c r="B686" s="33" t="s">
        <v>1415</v>
      </c>
      <c r="C686" t="s">
        <v>1267</v>
      </c>
      <c r="D686" t="s">
        <v>1172</v>
      </c>
      <c r="E686" t="s">
        <v>40</v>
      </c>
    </row>
    <row r="687" spans="1:5" hidden="1" x14ac:dyDescent="0.25">
      <c r="A687" s="1">
        <v>100640821005</v>
      </c>
      <c r="B687" s="33" t="s">
        <v>1416</v>
      </c>
      <c r="C687" t="s">
        <v>1267</v>
      </c>
      <c r="D687" t="s">
        <v>1172</v>
      </c>
      <c r="E687" t="s">
        <v>40</v>
      </c>
    </row>
    <row r="688" spans="1:5" hidden="1" x14ac:dyDescent="0.25">
      <c r="A688" s="1">
        <v>100311653002</v>
      </c>
      <c r="B688" s="33" t="s">
        <v>287</v>
      </c>
      <c r="C688" t="s">
        <v>1267</v>
      </c>
      <c r="D688" t="s">
        <v>275</v>
      </c>
      <c r="E688" t="s">
        <v>40</v>
      </c>
    </row>
    <row r="689" spans="1:5" hidden="1" x14ac:dyDescent="0.25">
      <c r="A689" s="1">
        <v>100311653001</v>
      </c>
      <c r="B689" s="33" t="s">
        <v>286</v>
      </c>
      <c r="C689" t="s">
        <v>1267</v>
      </c>
      <c r="D689" t="s">
        <v>275</v>
      </c>
      <c r="E689" t="s">
        <v>40</v>
      </c>
    </row>
    <row r="690" spans="1:5" hidden="1" x14ac:dyDescent="0.25">
      <c r="A690" s="1">
        <v>100263991001</v>
      </c>
      <c r="B690" s="33" t="s">
        <v>282</v>
      </c>
      <c r="C690" t="s">
        <v>1267</v>
      </c>
      <c r="D690" t="s">
        <v>275</v>
      </c>
      <c r="E690" t="s">
        <v>40</v>
      </c>
    </row>
    <row r="691" spans="1:5" hidden="1" x14ac:dyDescent="0.25">
      <c r="A691" s="1">
        <v>100263991002</v>
      </c>
      <c r="B691" s="33" t="s">
        <v>283</v>
      </c>
      <c r="C691" t="s">
        <v>1267</v>
      </c>
      <c r="D691" t="s">
        <v>275</v>
      </c>
      <c r="E691" t="s">
        <v>40</v>
      </c>
    </row>
    <row r="692" spans="1:5" hidden="1" x14ac:dyDescent="0.25">
      <c r="A692" s="1">
        <v>100311654003</v>
      </c>
      <c r="B692" s="33" t="s">
        <v>289</v>
      </c>
      <c r="C692" t="s">
        <v>1267</v>
      </c>
      <c r="D692" t="s">
        <v>275</v>
      </c>
      <c r="E692" t="s">
        <v>40</v>
      </c>
    </row>
    <row r="693" spans="1:5" hidden="1" x14ac:dyDescent="0.25">
      <c r="A693" s="1">
        <v>100311654002</v>
      </c>
      <c r="B693" s="33" t="s">
        <v>288</v>
      </c>
      <c r="C693" t="s">
        <v>1267</v>
      </c>
      <c r="D693" t="s">
        <v>275</v>
      </c>
      <c r="E693" t="s">
        <v>40</v>
      </c>
    </row>
    <row r="694" spans="1:5" hidden="1" x14ac:dyDescent="0.25">
      <c r="A694" s="1">
        <v>100270396001</v>
      </c>
      <c r="B694" s="33" t="s">
        <v>284</v>
      </c>
      <c r="C694" t="s">
        <v>1267</v>
      </c>
      <c r="D694" t="s">
        <v>275</v>
      </c>
      <c r="E694" t="s">
        <v>40</v>
      </c>
    </row>
    <row r="695" spans="1:5" hidden="1" x14ac:dyDescent="0.25">
      <c r="A695" s="1">
        <v>100270396002</v>
      </c>
      <c r="B695" s="33" t="s">
        <v>285</v>
      </c>
      <c r="C695" t="s">
        <v>1267</v>
      </c>
      <c r="D695" t="s">
        <v>275</v>
      </c>
      <c r="E695" t="s">
        <v>40</v>
      </c>
    </row>
    <row r="696" spans="1:5" hidden="1" x14ac:dyDescent="0.25">
      <c r="A696" s="1">
        <v>100251100001</v>
      </c>
      <c r="B696" s="33" t="s">
        <v>278</v>
      </c>
      <c r="C696" t="s">
        <v>1267</v>
      </c>
      <c r="D696" t="s">
        <v>275</v>
      </c>
      <c r="E696" t="s">
        <v>40</v>
      </c>
    </row>
    <row r="697" spans="1:5" hidden="1" x14ac:dyDescent="0.25">
      <c r="A697" s="1">
        <v>100251100002</v>
      </c>
      <c r="B697" s="33" t="s">
        <v>279</v>
      </c>
      <c r="C697" t="s">
        <v>1267</v>
      </c>
      <c r="D697" t="s">
        <v>275</v>
      </c>
      <c r="E697" t="s">
        <v>40</v>
      </c>
    </row>
    <row r="698" spans="1:5" hidden="1" x14ac:dyDescent="0.25">
      <c r="A698" s="1">
        <v>100251100003</v>
      </c>
      <c r="B698" s="33" t="s">
        <v>280</v>
      </c>
      <c r="C698" t="s">
        <v>1267</v>
      </c>
      <c r="D698" t="s">
        <v>275</v>
      </c>
      <c r="E698" t="s">
        <v>40</v>
      </c>
    </row>
    <row r="699" spans="1:5" hidden="1" x14ac:dyDescent="0.25">
      <c r="A699" s="1">
        <v>100251100004</v>
      </c>
      <c r="B699" s="33" t="s">
        <v>281</v>
      </c>
      <c r="C699" t="s">
        <v>1267</v>
      </c>
      <c r="D699" t="s">
        <v>275</v>
      </c>
      <c r="E699" t="s">
        <v>40</v>
      </c>
    </row>
    <row r="700" spans="1:5" hidden="1" x14ac:dyDescent="0.25">
      <c r="A700" s="1">
        <v>100563400001</v>
      </c>
      <c r="B700" s="33" t="s">
        <v>290</v>
      </c>
      <c r="C700" t="s">
        <v>1267</v>
      </c>
      <c r="D700" t="s">
        <v>275</v>
      </c>
      <c r="E700" t="s">
        <v>40</v>
      </c>
    </row>
    <row r="701" spans="1:5" hidden="1" x14ac:dyDescent="0.25">
      <c r="A701" s="1">
        <v>100563400002</v>
      </c>
      <c r="B701" s="33" t="s">
        <v>291</v>
      </c>
      <c r="C701" t="s">
        <v>1267</v>
      </c>
      <c r="D701" t="s">
        <v>275</v>
      </c>
      <c r="E701" t="s">
        <v>40</v>
      </c>
    </row>
    <row r="702" spans="1:5" hidden="1" x14ac:dyDescent="0.25">
      <c r="A702" s="1">
        <v>100158485011</v>
      </c>
      <c r="B702" s="33" t="s">
        <v>1417</v>
      </c>
      <c r="C702" t="s">
        <v>1267</v>
      </c>
      <c r="D702" t="s">
        <v>226</v>
      </c>
      <c r="E702" t="s">
        <v>40</v>
      </c>
    </row>
    <row r="703" spans="1:5" hidden="1" x14ac:dyDescent="0.25">
      <c r="A703" s="1">
        <v>100158485008</v>
      </c>
      <c r="B703" s="33" t="s">
        <v>237</v>
      </c>
      <c r="C703" t="s">
        <v>1267</v>
      </c>
      <c r="D703" t="s">
        <v>226</v>
      </c>
      <c r="E703" t="s">
        <v>40</v>
      </c>
    </row>
    <row r="704" spans="1:5" hidden="1" x14ac:dyDescent="0.25">
      <c r="A704" s="1">
        <v>100158485007</v>
      </c>
      <c r="B704" s="33" t="s">
        <v>236</v>
      </c>
      <c r="C704" t="s">
        <v>1267</v>
      </c>
      <c r="D704" t="s">
        <v>226</v>
      </c>
      <c r="E704" t="s">
        <v>40</v>
      </c>
    </row>
    <row r="705" spans="1:5" hidden="1" x14ac:dyDescent="0.25">
      <c r="A705" s="1">
        <v>100158485006</v>
      </c>
      <c r="B705" s="33" t="s">
        <v>235</v>
      </c>
      <c r="C705" t="s">
        <v>1267</v>
      </c>
      <c r="D705" t="s">
        <v>226</v>
      </c>
      <c r="E705" t="s">
        <v>40</v>
      </c>
    </row>
    <row r="706" spans="1:5" hidden="1" x14ac:dyDescent="0.25">
      <c r="A706" s="1">
        <v>100158485005</v>
      </c>
      <c r="B706" s="33" t="s">
        <v>1418</v>
      </c>
      <c r="C706" t="s">
        <v>1267</v>
      </c>
      <c r="D706" t="s">
        <v>226</v>
      </c>
      <c r="E706" t="s">
        <v>40</v>
      </c>
    </row>
    <row r="707" spans="1:5" hidden="1" x14ac:dyDescent="0.25">
      <c r="A707" s="1">
        <v>100158485012</v>
      </c>
      <c r="B707" s="33" t="s">
        <v>1419</v>
      </c>
      <c r="C707" t="s">
        <v>1267</v>
      </c>
      <c r="D707" t="s">
        <v>226</v>
      </c>
      <c r="E707" t="s">
        <v>32</v>
      </c>
    </row>
    <row r="708" spans="1:5" hidden="1" x14ac:dyDescent="0.25">
      <c r="A708" s="1">
        <v>100158485009</v>
      </c>
      <c r="B708" s="33" t="s">
        <v>1420</v>
      </c>
      <c r="C708" t="s">
        <v>1267</v>
      </c>
      <c r="D708" t="s">
        <v>226</v>
      </c>
      <c r="E708" t="s">
        <v>40</v>
      </c>
    </row>
    <row r="709" spans="1:5" hidden="1" x14ac:dyDescent="0.25">
      <c r="A709" s="1">
        <v>100158485004</v>
      </c>
      <c r="B709" s="33" t="s">
        <v>234</v>
      </c>
      <c r="C709" t="s">
        <v>1267</v>
      </c>
      <c r="D709" t="s">
        <v>226</v>
      </c>
      <c r="E709" t="s">
        <v>40</v>
      </c>
    </row>
    <row r="710" spans="1:5" hidden="1" x14ac:dyDescent="0.25">
      <c r="A710" s="1">
        <v>100158485003</v>
      </c>
      <c r="B710" s="33" t="s">
        <v>233</v>
      </c>
      <c r="C710" t="s">
        <v>1267</v>
      </c>
      <c r="D710" t="s">
        <v>226</v>
      </c>
      <c r="E710" t="s">
        <v>40</v>
      </c>
    </row>
    <row r="711" spans="1:5" hidden="1" x14ac:dyDescent="0.25">
      <c r="A711" s="1">
        <v>100158485002</v>
      </c>
      <c r="B711" s="33" t="s">
        <v>232</v>
      </c>
      <c r="C711" t="s">
        <v>1267</v>
      </c>
      <c r="D711" t="s">
        <v>226</v>
      </c>
      <c r="E711" t="s">
        <v>40</v>
      </c>
    </row>
    <row r="712" spans="1:5" hidden="1" x14ac:dyDescent="0.25">
      <c r="A712" s="1">
        <v>100158485001</v>
      </c>
      <c r="B712" s="33" t="s">
        <v>231</v>
      </c>
      <c r="C712" t="s">
        <v>1267</v>
      </c>
      <c r="D712" t="s">
        <v>226</v>
      </c>
      <c r="E712" t="s">
        <v>40</v>
      </c>
    </row>
    <row r="713" spans="1:5" hidden="1" x14ac:dyDescent="0.25">
      <c r="A713" s="1">
        <v>100158485010</v>
      </c>
      <c r="B713" s="33" t="s">
        <v>1421</v>
      </c>
      <c r="C713" t="s">
        <v>1267</v>
      </c>
      <c r="D713" t="s">
        <v>226</v>
      </c>
      <c r="E713" t="s">
        <v>40</v>
      </c>
    </row>
    <row r="714" spans="1:5" hidden="1" x14ac:dyDescent="0.25">
      <c r="A714" s="1">
        <v>100166567002</v>
      </c>
      <c r="B714" s="33" t="s">
        <v>243</v>
      </c>
      <c r="C714" t="s">
        <v>1267</v>
      </c>
      <c r="D714" t="s">
        <v>226</v>
      </c>
      <c r="E714" t="s">
        <v>40</v>
      </c>
    </row>
    <row r="715" spans="1:5" hidden="1" x14ac:dyDescent="0.25">
      <c r="A715" s="1">
        <v>100166567003</v>
      </c>
      <c r="B715" s="33" t="s">
        <v>238</v>
      </c>
      <c r="C715" t="s">
        <v>1267</v>
      </c>
      <c r="D715" t="s">
        <v>226</v>
      </c>
      <c r="E715" t="s">
        <v>40</v>
      </c>
    </row>
    <row r="716" spans="1:5" hidden="1" x14ac:dyDescent="0.25">
      <c r="A716" s="1">
        <v>100166567004</v>
      </c>
      <c r="B716" s="33" t="s">
        <v>239</v>
      </c>
      <c r="C716" t="s">
        <v>1267</v>
      </c>
      <c r="D716" t="s">
        <v>226</v>
      </c>
      <c r="E716" t="s">
        <v>40</v>
      </c>
    </row>
    <row r="717" spans="1:5" hidden="1" x14ac:dyDescent="0.25">
      <c r="A717" s="1">
        <v>100166567005</v>
      </c>
      <c r="B717" s="33" t="s">
        <v>240</v>
      </c>
      <c r="C717" t="s">
        <v>1267</v>
      </c>
      <c r="D717" t="s">
        <v>226</v>
      </c>
      <c r="E717" t="s">
        <v>40</v>
      </c>
    </row>
    <row r="718" spans="1:5" hidden="1" x14ac:dyDescent="0.25">
      <c r="A718" s="1">
        <v>100151222005</v>
      </c>
      <c r="B718" s="33" t="s">
        <v>1422</v>
      </c>
      <c r="C718" t="s">
        <v>1267</v>
      </c>
      <c r="D718" t="s">
        <v>226</v>
      </c>
      <c r="E718" t="s">
        <v>40</v>
      </c>
    </row>
    <row r="719" spans="1:5" hidden="1" x14ac:dyDescent="0.25">
      <c r="A719" s="1">
        <v>100151222004</v>
      </c>
      <c r="B719" s="33" t="s">
        <v>230</v>
      </c>
      <c r="C719" t="s">
        <v>1267</v>
      </c>
      <c r="D719" t="s">
        <v>226</v>
      </c>
      <c r="E719" t="s">
        <v>40</v>
      </c>
    </row>
    <row r="720" spans="1:5" hidden="1" x14ac:dyDescent="0.25">
      <c r="A720" s="1">
        <v>100151222003</v>
      </c>
      <c r="B720" s="33" t="s">
        <v>229</v>
      </c>
      <c r="C720" t="s">
        <v>1267</v>
      </c>
      <c r="D720" t="s">
        <v>226</v>
      </c>
      <c r="E720" t="s">
        <v>40</v>
      </c>
    </row>
    <row r="721" spans="1:5" hidden="1" x14ac:dyDescent="0.25">
      <c r="A721" s="1">
        <v>100151222002</v>
      </c>
      <c r="B721" s="33" t="s">
        <v>227</v>
      </c>
      <c r="C721" t="s">
        <v>1267</v>
      </c>
      <c r="D721" t="s">
        <v>226</v>
      </c>
      <c r="E721" t="s">
        <v>40</v>
      </c>
    </row>
    <row r="722" spans="1:5" hidden="1" x14ac:dyDescent="0.25">
      <c r="A722" s="1">
        <v>100151222001</v>
      </c>
      <c r="B722" s="33" t="s">
        <v>1423</v>
      </c>
      <c r="C722" t="s">
        <v>1267</v>
      </c>
      <c r="D722" t="s">
        <v>226</v>
      </c>
      <c r="E722" t="s">
        <v>40</v>
      </c>
    </row>
    <row r="723" spans="1:5" hidden="1" x14ac:dyDescent="0.25">
      <c r="A723" s="1">
        <v>100151222012</v>
      </c>
      <c r="B723" s="33" t="s">
        <v>1424</v>
      </c>
      <c r="C723" t="s">
        <v>1267</v>
      </c>
      <c r="D723" t="s">
        <v>226</v>
      </c>
      <c r="E723" t="s">
        <v>40</v>
      </c>
    </row>
    <row r="724" spans="1:5" hidden="1" x14ac:dyDescent="0.25">
      <c r="A724" s="1">
        <v>100151222006</v>
      </c>
      <c r="B724" s="33" t="s">
        <v>1425</v>
      </c>
      <c r="C724" t="s">
        <v>1267</v>
      </c>
      <c r="D724" t="s">
        <v>226</v>
      </c>
      <c r="E724" t="s">
        <v>40</v>
      </c>
    </row>
    <row r="725" spans="1:5" hidden="1" x14ac:dyDescent="0.25">
      <c r="A725" s="1">
        <v>100151222007</v>
      </c>
      <c r="B725" s="33" t="s">
        <v>1426</v>
      </c>
      <c r="C725" t="s">
        <v>1267</v>
      </c>
      <c r="D725" t="s">
        <v>226</v>
      </c>
      <c r="E725" t="s">
        <v>40</v>
      </c>
    </row>
    <row r="726" spans="1:5" hidden="1" x14ac:dyDescent="0.25">
      <c r="A726" s="1">
        <v>100151222008</v>
      </c>
      <c r="B726" s="33" t="s">
        <v>241</v>
      </c>
      <c r="C726" t="s">
        <v>1267</v>
      </c>
      <c r="D726" t="s">
        <v>226</v>
      </c>
      <c r="E726" t="s">
        <v>40</v>
      </c>
    </row>
    <row r="727" spans="1:5" hidden="1" x14ac:dyDescent="0.25">
      <c r="A727" s="1">
        <v>100151222009</v>
      </c>
      <c r="B727" s="33" t="s">
        <v>1427</v>
      </c>
      <c r="C727" t="s">
        <v>1267</v>
      </c>
      <c r="D727" t="s">
        <v>226</v>
      </c>
      <c r="E727" t="s">
        <v>40</v>
      </c>
    </row>
    <row r="728" spans="1:5" hidden="1" x14ac:dyDescent="0.25">
      <c r="A728" s="1">
        <v>100151222010</v>
      </c>
      <c r="B728" s="33" t="s">
        <v>242</v>
      </c>
      <c r="C728" t="s">
        <v>1267</v>
      </c>
      <c r="D728" t="s">
        <v>226</v>
      </c>
      <c r="E728" t="s">
        <v>40</v>
      </c>
    </row>
    <row r="729" spans="1:5" hidden="1" x14ac:dyDescent="0.25">
      <c r="A729" s="1">
        <v>100151222011</v>
      </c>
      <c r="B729" s="33" t="s">
        <v>1428</v>
      </c>
      <c r="C729" t="s">
        <v>1267</v>
      </c>
      <c r="D729" t="s">
        <v>226</v>
      </c>
      <c r="E729" t="s">
        <v>40</v>
      </c>
    </row>
    <row r="730" spans="1:5" hidden="1" x14ac:dyDescent="0.25">
      <c r="A730" s="1">
        <v>100376963002</v>
      </c>
      <c r="B730" s="33" t="s">
        <v>1429</v>
      </c>
      <c r="C730" t="s">
        <v>1267</v>
      </c>
      <c r="D730" t="s">
        <v>843</v>
      </c>
      <c r="E730" t="s">
        <v>40</v>
      </c>
    </row>
    <row r="731" spans="1:5" hidden="1" x14ac:dyDescent="0.25">
      <c r="A731" s="1">
        <v>100376964001</v>
      </c>
      <c r="B731" s="33" t="s">
        <v>909</v>
      </c>
      <c r="C731" t="s">
        <v>1267</v>
      </c>
      <c r="D731" t="s">
        <v>895</v>
      </c>
      <c r="E731" t="s">
        <v>40</v>
      </c>
    </row>
    <row r="732" spans="1:5" hidden="1" x14ac:dyDescent="0.25">
      <c r="A732" s="1">
        <v>100376964002</v>
      </c>
      <c r="B732" s="33" t="s">
        <v>910</v>
      </c>
      <c r="C732" t="s">
        <v>1267</v>
      </c>
      <c r="D732" t="s">
        <v>895</v>
      </c>
      <c r="E732" t="s">
        <v>40</v>
      </c>
    </row>
    <row r="733" spans="1:5" hidden="1" x14ac:dyDescent="0.25">
      <c r="A733" s="1">
        <v>100376965001</v>
      </c>
      <c r="B733" s="33" t="s">
        <v>921</v>
      </c>
      <c r="C733" t="s">
        <v>1267</v>
      </c>
      <c r="D733" t="s">
        <v>916</v>
      </c>
      <c r="E733" t="s">
        <v>40</v>
      </c>
    </row>
    <row r="734" spans="1:5" hidden="1" x14ac:dyDescent="0.25">
      <c r="A734" s="1">
        <v>100376965002</v>
      </c>
      <c r="B734" s="33" t="s">
        <v>922</v>
      </c>
      <c r="C734" t="s">
        <v>1267</v>
      </c>
      <c r="D734" t="s">
        <v>916</v>
      </c>
      <c r="E734" t="s">
        <v>40</v>
      </c>
    </row>
    <row r="735" spans="1:5" hidden="1" x14ac:dyDescent="0.25">
      <c r="A735" s="1">
        <v>100306101002</v>
      </c>
      <c r="B735" s="33" t="s">
        <v>424</v>
      </c>
      <c r="C735" t="s">
        <v>1267</v>
      </c>
      <c r="D735" t="s">
        <v>417</v>
      </c>
      <c r="E735" t="s">
        <v>40</v>
      </c>
    </row>
    <row r="736" spans="1:5" hidden="1" x14ac:dyDescent="0.25">
      <c r="A736" s="1">
        <v>100296338006</v>
      </c>
      <c r="B736" s="33" t="s">
        <v>422</v>
      </c>
      <c r="C736" t="s">
        <v>1267</v>
      </c>
      <c r="D736" t="s">
        <v>417</v>
      </c>
      <c r="E736" t="s">
        <v>40</v>
      </c>
    </row>
    <row r="737" spans="1:5" hidden="1" x14ac:dyDescent="0.25">
      <c r="A737" s="1">
        <v>100055236005</v>
      </c>
      <c r="B737" s="33" t="s">
        <v>420</v>
      </c>
      <c r="C737" t="s">
        <v>1267</v>
      </c>
      <c r="D737" t="s">
        <v>417</v>
      </c>
      <c r="E737" t="s">
        <v>40</v>
      </c>
    </row>
    <row r="738" spans="1:5" hidden="1" x14ac:dyDescent="0.25">
      <c r="A738" s="1">
        <v>100376972001</v>
      </c>
      <c r="B738" s="33" t="s">
        <v>426</v>
      </c>
      <c r="C738" t="s">
        <v>1267</v>
      </c>
      <c r="D738" t="s">
        <v>417</v>
      </c>
      <c r="E738" t="s">
        <v>40</v>
      </c>
    </row>
    <row r="739" spans="1:5" hidden="1" x14ac:dyDescent="0.25">
      <c r="A739" s="1">
        <v>100306101007</v>
      </c>
      <c r="B739" s="33" t="s">
        <v>425</v>
      </c>
      <c r="C739" t="s">
        <v>1267</v>
      </c>
      <c r="D739" t="s">
        <v>417</v>
      </c>
      <c r="E739" t="s">
        <v>40</v>
      </c>
    </row>
    <row r="740" spans="1:5" hidden="1" x14ac:dyDescent="0.25">
      <c r="A740" s="1">
        <v>100793583001</v>
      </c>
      <c r="B740" s="33" t="s">
        <v>741</v>
      </c>
      <c r="C740" t="s">
        <v>1267</v>
      </c>
      <c r="D740" t="s">
        <v>740</v>
      </c>
      <c r="E740" t="s">
        <v>40</v>
      </c>
    </row>
    <row r="741" spans="1:5" hidden="1" x14ac:dyDescent="0.25">
      <c r="A741" s="1">
        <v>100793583002</v>
      </c>
      <c r="B741" s="33" t="s">
        <v>742</v>
      </c>
      <c r="C741" t="s">
        <v>1267</v>
      </c>
      <c r="D741" t="s">
        <v>740</v>
      </c>
      <c r="E741" t="s">
        <v>40</v>
      </c>
    </row>
    <row r="742" spans="1:5" hidden="1" x14ac:dyDescent="0.25">
      <c r="A742" s="1">
        <v>100793583003</v>
      </c>
      <c r="B742" s="33" t="s">
        <v>743</v>
      </c>
      <c r="C742" t="s">
        <v>1267</v>
      </c>
      <c r="D742" t="s">
        <v>740</v>
      </c>
      <c r="E742" t="s">
        <v>40</v>
      </c>
    </row>
    <row r="743" spans="1:5" hidden="1" x14ac:dyDescent="0.25">
      <c r="A743" s="1">
        <v>100793583004</v>
      </c>
      <c r="B743" s="33" t="s">
        <v>744</v>
      </c>
      <c r="C743" t="s">
        <v>1267</v>
      </c>
      <c r="D743" t="s">
        <v>740</v>
      </c>
      <c r="E743" t="s">
        <v>40</v>
      </c>
    </row>
    <row r="744" spans="1:5" hidden="1" x14ac:dyDescent="0.25">
      <c r="A744" s="1">
        <v>100793583005</v>
      </c>
      <c r="B744" s="33" t="s">
        <v>745</v>
      </c>
      <c r="C744" t="s">
        <v>1267</v>
      </c>
      <c r="D744" t="s">
        <v>740</v>
      </c>
      <c r="E744" t="s">
        <v>40</v>
      </c>
    </row>
    <row r="745" spans="1:5" hidden="1" x14ac:dyDescent="0.25">
      <c r="A745" s="1">
        <v>100793583006</v>
      </c>
      <c r="B745" s="33" t="s">
        <v>746</v>
      </c>
      <c r="C745" t="s">
        <v>1267</v>
      </c>
      <c r="D745" t="s">
        <v>740</v>
      </c>
      <c r="E745" t="s">
        <v>40</v>
      </c>
    </row>
    <row r="746" spans="1:5" hidden="1" x14ac:dyDescent="0.25">
      <c r="A746" s="1">
        <v>100793584001</v>
      </c>
      <c r="B746" s="33" t="s">
        <v>747</v>
      </c>
      <c r="C746" t="s">
        <v>1267</v>
      </c>
      <c r="D746" t="s">
        <v>740</v>
      </c>
      <c r="E746" t="s">
        <v>40</v>
      </c>
    </row>
    <row r="747" spans="1:5" hidden="1" x14ac:dyDescent="0.25">
      <c r="A747" s="1">
        <v>100793584002</v>
      </c>
      <c r="B747" s="33" t="s">
        <v>748</v>
      </c>
      <c r="C747" t="s">
        <v>1267</v>
      </c>
      <c r="D747" t="s">
        <v>740</v>
      </c>
      <c r="E747" t="s">
        <v>40</v>
      </c>
    </row>
    <row r="748" spans="1:5" hidden="1" x14ac:dyDescent="0.25">
      <c r="A748" s="1">
        <v>100793584003</v>
      </c>
      <c r="B748" s="33" t="s">
        <v>749</v>
      </c>
      <c r="C748" t="s">
        <v>1267</v>
      </c>
      <c r="D748" t="s">
        <v>740</v>
      </c>
      <c r="E748" t="s">
        <v>40</v>
      </c>
    </row>
    <row r="749" spans="1:5" hidden="1" x14ac:dyDescent="0.25">
      <c r="A749" s="1">
        <v>100793584004</v>
      </c>
      <c r="B749" s="33" t="s">
        <v>1430</v>
      </c>
      <c r="C749" t="s">
        <v>1267</v>
      </c>
      <c r="D749" t="s">
        <v>740</v>
      </c>
      <c r="E749" t="s">
        <v>40</v>
      </c>
    </row>
    <row r="750" spans="1:5" hidden="1" x14ac:dyDescent="0.25">
      <c r="A750" s="1">
        <v>100793584005</v>
      </c>
      <c r="B750" s="33" t="s">
        <v>750</v>
      </c>
      <c r="C750" t="s">
        <v>1267</v>
      </c>
      <c r="D750" t="s">
        <v>740</v>
      </c>
      <c r="E750" t="s">
        <v>40</v>
      </c>
    </row>
    <row r="751" spans="1:5" hidden="1" x14ac:dyDescent="0.25">
      <c r="A751" s="1">
        <v>100793584006</v>
      </c>
      <c r="B751" s="33" t="s">
        <v>1431</v>
      </c>
      <c r="C751" t="s">
        <v>1267</v>
      </c>
      <c r="D751" t="s">
        <v>740</v>
      </c>
      <c r="E751" t="s">
        <v>40</v>
      </c>
    </row>
    <row r="752" spans="1:5" hidden="1" x14ac:dyDescent="0.25">
      <c r="A752" s="1">
        <v>100793585001</v>
      </c>
      <c r="B752" s="33" t="s">
        <v>1432</v>
      </c>
      <c r="C752" t="s">
        <v>1267</v>
      </c>
      <c r="D752" t="s">
        <v>740</v>
      </c>
      <c r="E752" t="s">
        <v>40</v>
      </c>
    </row>
    <row r="753" spans="1:5" hidden="1" x14ac:dyDescent="0.25">
      <c r="A753" s="1">
        <v>100793585002</v>
      </c>
      <c r="B753" s="33" t="s">
        <v>1433</v>
      </c>
      <c r="C753" t="s">
        <v>1267</v>
      </c>
      <c r="D753" t="s">
        <v>740</v>
      </c>
      <c r="E753" t="s">
        <v>40</v>
      </c>
    </row>
    <row r="754" spans="1:5" hidden="1" x14ac:dyDescent="0.25">
      <c r="A754" s="1">
        <v>100793585003</v>
      </c>
      <c r="B754" s="33" t="s">
        <v>751</v>
      </c>
      <c r="C754" t="s">
        <v>1267</v>
      </c>
      <c r="D754" t="s">
        <v>740</v>
      </c>
      <c r="E754" t="s">
        <v>40</v>
      </c>
    </row>
    <row r="755" spans="1:5" hidden="1" x14ac:dyDescent="0.25">
      <c r="A755" s="1">
        <v>100793585004</v>
      </c>
      <c r="B755" s="33" t="s">
        <v>752</v>
      </c>
      <c r="C755" t="s">
        <v>1267</v>
      </c>
      <c r="D755" t="s">
        <v>740</v>
      </c>
      <c r="E755" t="s">
        <v>40</v>
      </c>
    </row>
    <row r="756" spans="1:5" hidden="1" x14ac:dyDescent="0.25">
      <c r="A756" s="1">
        <v>100793585005</v>
      </c>
      <c r="B756" s="33" t="s">
        <v>753</v>
      </c>
      <c r="C756" t="s">
        <v>1267</v>
      </c>
      <c r="D756" t="s">
        <v>740</v>
      </c>
      <c r="E756" t="s">
        <v>40</v>
      </c>
    </row>
    <row r="757" spans="1:5" hidden="1" x14ac:dyDescent="0.25">
      <c r="A757" s="1">
        <v>100793585006</v>
      </c>
      <c r="B757" s="33" t="s">
        <v>1434</v>
      </c>
      <c r="C757" t="s">
        <v>1267</v>
      </c>
      <c r="D757" t="s">
        <v>740</v>
      </c>
      <c r="E757" t="s">
        <v>40</v>
      </c>
    </row>
    <row r="758" spans="1:5" hidden="1" x14ac:dyDescent="0.25">
      <c r="A758" s="1">
        <v>100793586001</v>
      </c>
      <c r="B758" s="33" t="s">
        <v>411</v>
      </c>
      <c r="C758" t="s">
        <v>1267</v>
      </c>
      <c r="D758" t="s">
        <v>384</v>
      </c>
      <c r="E758" t="s">
        <v>40</v>
      </c>
    </row>
    <row r="759" spans="1:5" hidden="1" x14ac:dyDescent="0.25">
      <c r="A759" s="1">
        <v>100793586002</v>
      </c>
      <c r="B759" s="33" t="s">
        <v>412</v>
      </c>
      <c r="C759" t="s">
        <v>1267</v>
      </c>
      <c r="D759" t="s">
        <v>384</v>
      </c>
      <c r="E759" t="s">
        <v>40</v>
      </c>
    </row>
    <row r="760" spans="1:5" hidden="1" x14ac:dyDescent="0.25">
      <c r="A760" s="1">
        <v>100793586003</v>
      </c>
      <c r="B760" s="33" t="s">
        <v>413</v>
      </c>
      <c r="C760" t="s">
        <v>1267</v>
      </c>
      <c r="D760" t="s">
        <v>384</v>
      </c>
      <c r="E760" t="s">
        <v>40</v>
      </c>
    </row>
    <row r="761" spans="1:5" hidden="1" x14ac:dyDescent="0.25">
      <c r="A761" s="1">
        <v>100793586004</v>
      </c>
      <c r="B761" s="33" t="s">
        <v>414</v>
      </c>
      <c r="C761" t="s">
        <v>1267</v>
      </c>
      <c r="D761" t="s">
        <v>384</v>
      </c>
      <c r="E761" t="s">
        <v>40</v>
      </c>
    </row>
    <row r="762" spans="1:5" hidden="1" x14ac:dyDescent="0.25">
      <c r="A762" s="1">
        <v>100793586005</v>
      </c>
      <c r="B762" s="33" t="s">
        <v>415</v>
      </c>
      <c r="C762" t="s">
        <v>1267</v>
      </c>
      <c r="D762" t="s">
        <v>384</v>
      </c>
      <c r="E762" t="s">
        <v>40</v>
      </c>
    </row>
    <row r="763" spans="1:5" hidden="1" x14ac:dyDescent="0.25">
      <c r="A763" s="1">
        <v>100793586006</v>
      </c>
      <c r="B763" s="33" t="s">
        <v>416</v>
      </c>
      <c r="C763" t="s">
        <v>1267</v>
      </c>
      <c r="D763" t="s">
        <v>384</v>
      </c>
      <c r="E763" t="s">
        <v>40</v>
      </c>
    </row>
    <row r="764" spans="1:5" hidden="1" x14ac:dyDescent="0.25">
      <c r="A764" s="1">
        <v>100793587001</v>
      </c>
      <c r="B764" s="33" t="s">
        <v>411</v>
      </c>
      <c r="C764" t="s">
        <v>1267</v>
      </c>
      <c r="D764" t="s">
        <v>384</v>
      </c>
      <c r="E764" t="s">
        <v>40</v>
      </c>
    </row>
    <row r="765" spans="1:5" hidden="1" x14ac:dyDescent="0.25">
      <c r="A765" s="1">
        <v>100793587002</v>
      </c>
      <c r="B765" s="33" t="s">
        <v>412</v>
      </c>
      <c r="C765" t="s">
        <v>1267</v>
      </c>
      <c r="D765" t="s">
        <v>384</v>
      </c>
      <c r="E765" t="s">
        <v>40</v>
      </c>
    </row>
    <row r="766" spans="1:5" hidden="1" x14ac:dyDescent="0.25">
      <c r="A766" s="1">
        <v>100793587003</v>
      </c>
      <c r="B766" s="33" t="s">
        <v>413</v>
      </c>
      <c r="C766" t="s">
        <v>1267</v>
      </c>
      <c r="D766" t="s">
        <v>384</v>
      </c>
      <c r="E766" t="s">
        <v>40</v>
      </c>
    </row>
    <row r="767" spans="1:5" hidden="1" x14ac:dyDescent="0.25">
      <c r="A767" s="1">
        <v>100793587004</v>
      </c>
      <c r="B767" s="33" t="s">
        <v>414</v>
      </c>
      <c r="C767" t="s">
        <v>1267</v>
      </c>
      <c r="D767" t="s">
        <v>384</v>
      </c>
      <c r="E767" t="s">
        <v>40</v>
      </c>
    </row>
    <row r="768" spans="1:5" hidden="1" x14ac:dyDescent="0.25">
      <c r="A768" s="1">
        <v>100793587005</v>
      </c>
      <c r="B768" s="33" t="s">
        <v>415</v>
      </c>
      <c r="C768" t="s">
        <v>1267</v>
      </c>
      <c r="D768" t="s">
        <v>384</v>
      </c>
      <c r="E768" t="s">
        <v>40</v>
      </c>
    </row>
    <row r="769" spans="1:5" hidden="1" x14ac:dyDescent="0.25">
      <c r="A769" s="1">
        <v>100793587006</v>
      </c>
      <c r="B769" s="33" t="s">
        <v>416</v>
      </c>
      <c r="C769" t="s">
        <v>1267</v>
      </c>
      <c r="D769" t="s">
        <v>384</v>
      </c>
      <c r="E769" t="s">
        <v>40</v>
      </c>
    </row>
    <row r="770" spans="1:5" hidden="1" x14ac:dyDescent="0.25">
      <c r="A770" s="1">
        <v>100793588001</v>
      </c>
      <c r="B770" s="33" t="s">
        <v>411</v>
      </c>
      <c r="C770" t="s">
        <v>1267</v>
      </c>
      <c r="D770" t="s">
        <v>384</v>
      </c>
      <c r="E770" t="s">
        <v>40</v>
      </c>
    </row>
    <row r="771" spans="1:5" hidden="1" x14ac:dyDescent="0.25">
      <c r="A771" s="1">
        <v>100793588002</v>
      </c>
      <c r="B771" s="33" t="s">
        <v>412</v>
      </c>
      <c r="C771" t="s">
        <v>1267</v>
      </c>
      <c r="D771" t="s">
        <v>384</v>
      </c>
      <c r="E771" t="s">
        <v>40</v>
      </c>
    </row>
    <row r="772" spans="1:5" hidden="1" x14ac:dyDescent="0.25">
      <c r="A772" s="1">
        <v>100793588003</v>
      </c>
      <c r="B772" s="33" t="s">
        <v>413</v>
      </c>
      <c r="C772" t="s">
        <v>1267</v>
      </c>
      <c r="D772" t="s">
        <v>384</v>
      </c>
      <c r="E772" t="s">
        <v>40</v>
      </c>
    </row>
    <row r="773" spans="1:5" hidden="1" x14ac:dyDescent="0.25">
      <c r="A773" s="1">
        <v>100793588004</v>
      </c>
      <c r="B773" s="33" t="s">
        <v>414</v>
      </c>
      <c r="C773" t="s">
        <v>1267</v>
      </c>
      <c r="D773" t="s">
        <v>384</v>
      </c>
      <c r="E773" t="s">
        <v>40</v>
      </c>
    </row>
    <row r="774" spans="1:5" hidden="1" x14ac:dyDescent="0.25">
      <c r="A774" s="1">
        <v>100793588005</v>
      </c>
      <c r="B774" s="33" t="s">
        <v>415</v>
      </c>
      <c r="C774" t="s">
        <v>1267</v>
      </c>
      <c r="D774" t="s">
        <v>384</v>
      </c>
      <c r="E774" t="s">
        <v>40</v>
      </c>
    </row>
    <row r="775" spans="1:5" hidden="1" x14ac:dyDescent="0.25">
      <c r="A775" s="1">
        <v>100793588006</v>
      </c>
      <c r="B775" s="33" t="s">
        <v>416</v>
      </c>
      <c r="C775" t="s">
        <v>1267</v>
      </c>
      <c r="D775" t="s">
        <v>384</v>
      </c>
      <c r="E775" t="s">
        <v>40</v>
      </c>
    </row>
    <row r="776" spans="1:5" hidden="1" x14ac:dyDescent="0.25">
      <c r="A776" s="1">
        <v>100793589001</v>
      </c>
      <c r="B776" s="33" t="s">
        <v>411</v>
      </c>
      <c r="C776" t="s">
        <v>1267</v>
      </c>
      <c r="D776" t="s">
        <v>384</v>
      </c>
      <c r="E776" t="s">
        <v>40</v>
      </c>
    </row>
    <row r="777" spans="1:5" hidden="1" x14ac:dyDescent="0.25">
      <c r="A777" s="1">
        <v>100793589002</v>
      </c>
      <c r="B777" s="33" t="s">
        <v>412</v>
      </c>
      <c r="C777" t="s">
        <v>1267</v>
      </c>
      <c r="D777" t="s">
        <v>384</v>
      </c>
      <c r="E777" t="s">
        <v>40</v>
      </c>
    </row>
    <row r="778" spans="1:5" hidden="1" x14ac:dyDescent="0.25">
      <c r="A778" s="1">
        <v>100793589003</v>
      </c>
      <c r="B778" s="33" t="s">
        <v>413</v>
      </c>
      <c r="C778" t="s">
        <v>1267</v>
      </c>
      <c r="D778" t="s">
        <v>384</v>
      </c>
      <c r="E778" t="s">
        <v>40</v>
      </c>
    </row>
    <row r="779" spans="1:5" hidden="1" x14ac:dyDescent="0.25">
      <c r="A779" s="1">
        <v>100793589004</v>
      </c>
      <c r="B779" s="33" t="s">
        <v>414</v>
      </c>
      <c r="C779" t="s">
        <v>1267</v>
      </c>
      <c r="D779" t="s">
        <v>384</v>
      </c>
      <c r="E779" t="s">
        <v>40</v>
      </c>
    </row>
    <row r="780" spans="1:5" hidden="1" x14ac:dyDescent="0.25">
      <c r="A780" s="1">
        <v>100793589005</v>
      </c>
      <c r="B780" s="33" t="s">
        <v>415</v>
      </c>
      <c r="C780" t="s">
        <v>1267</v>
      </c>
      <c r="D780" t="s">
        <v>384</v>
      </c>
      <c r="E780" t="s">
        <v>40</v>
      </c>
    </row>
    <row r="781" spans="1:5" hidden="1" x14ac:dyDescent="0.25">
      <c r="A781" s="1">
        <v>100793589006</v>
      </c>
      <c r="B781" s="33" t="s">
        <v>416</v>
      </c>
      <c r="C781" t="s">
        <v>1267</v>
      </c>
      <c r="D781" t="s">
        <v>384</v>
      </c>
      <c r="E781" t="s">
        <v>40</v>
      </c>
    </row>
    <row r="782" spans="1:5" hidden="1" x14ac:dyDescent="0.25">
      <c r="A782" s="1">
        <v>100793590001</v>
      </c>
      <c r="B782" s="33" t="s">
        <v>411</v>
      </c>
      <c r="C782" t="s">
        <v>1267</v>
      </c>
      <c r="D782" t="s">
        <v>384</v>
      </c>
      <c r="E782" t="s">
        <v>40</v>
      </c>
    </row>
    <row r="783" spans="1:5" hidden="1" x14ac:dyDescent="0.25">
      <c r="A783" s="1">
        <v>100793590002</v>
      </c>
      <c r="B783" s="33" t="s">
        <v>412</v>
      </c>
      <c r="C783" t="s">
        <v>1267</v>
      </c>
      <c r="D783" t="s">
        <v>384</v>
      </c>
      <c r="E783" t="s">
        <v>40</v>
      </c>
    </row>
    <row r="784" spans="1:5" hidden="1" x14ac:dyDescent="0.25">
      <c r="A784" s="1">
        <v>100793590003</v>
      </c>
      <c r="B784" s="33" t="s">
        <v>413</v>
      </c>
      <c r="C784" t="s">
        <v>1267</v>
      </c>
      <c r="D784" t="s">
        <v>384</v>
      </c>
      <c r="E784" t="s">
        <v>40</v>
      </c>
    </row>
    <row r="785" spans="1:5" hidden="1" x14ac:dyDescent="0.25">
      <c r="A785" s="1">
        <v>100793590004</v>
      </c>
      <c r="B785" s="33" t="s">
        <v>414</v>
      </c>
      <c r="C785" t="s">
        <v>1267</v>
      </c>
      <c r="D785" t="s">
        <v>384</v>
      </c>
      <c r="E785" t="s">
        <v>40</v>
      </c>
    </row>
    <row r="786" spans="1:5" hidden="1" x14ac:dyDescent="0.25">
      <c r="A786" s="1">
        <v>100793590005</v>
      </c>
      <c r="B786" s="33" t="s">
        <v>415</v>
      </c>
      <c r="C786" t="s">
        <v>1267</v>
      </c>
      <c r="D786" t="s">
        <v>384</v>
      </c>
      <c r="E786" t="s">
        <v>40</v>
      </c>
    </row>
    <row r="787" spans="1:5" hidden="1" x14ac:dyDescent="0.25">
      <c r="A787" s="1">
        <v>100793590006</v>
      </c>
      <c r="B787" s="33" t="s">
        <v>416</v>
      </c>
      <c r="C787" t="s">
        <v>1267</v>
      </c>
      <c r="D787" t="s">
        <v>384</v>
      </c>
      <c r="E787" t="s">
        <v>40</v>
      </c>
    </row>
    <row r="788" spans="1:5" hidden="1" x14ac:dyDescent="0.25">
      <c r="A788" s="1">
        <v>100793623001</v>
      </c>
      <c r="B788" s="33" t="s">
        <v>1125</v>
      </c>
      <c r="C788" t="s">
        <v>1267</v>
      </c>
      <c r="D788" t="s">
        <v>1020</v>
      </c>
      <c r="E788" t="s">
        <v>40</v>
      </c>
    </row>
    <row r="789" spans="1:5" hidden="1" x14ac:dyDescent="0.25">
      <c r="A789" s="1">
        <v>100793623002</v>
      </c>
      <c r="B789" s="33" t="s">
        <v>1126</v>
      </c>
      <c r="C789" t="s">
        <v>1267</v>
      </c>
      <c r="D789" t="s">
        <v>1020</v>
      </c>
      <c r="E789" t="s">
        <v>40</v>
      </c>
    </row>
    <row r="790" spans="1:5" hidden="1" x14ac:dyDescent="0.25">
      <c r="A790" s="1">
        <v>100793623003</v>
      </c>
      <c r="B790" s="33" t="s">
        <v>1127</v>
      </c>
      <c r="C790" t="s">
        <v>1267</v>
      </c>
      <c r="D790" t="s">
        <v>1020</v>
      </c>
      <c r="E790" t="s">
        <v>40</v>
      </c>
    </row>
    <row r="791" spans="1:5" hidden="1" x14ac:dyDescent="0.25">
      <c r="A791" s="1">
        <v>100793623004</v>
      </c>
      <c r="B791" s="33" t="s">
        <v>1128</v>
      </c>
      <c r="C791" t="s">
        <v>1267</v>
      </c>
      <c r="D791" t="s">
        <v>1020</v>
      </c>
      <c r="E791" t="s">
        <v>40</v>
      </c>
    </row>
    <row r="792" spans="1:5" hidden="1" x14ac:dyDescent="0.25">
      <c r="A792" s="1">
        <v>100793623005</v>
      </c>
      <c r="B792" s="33" t="s">
        <v>1129</v>
      </c>
      <c r="C792" t="s">
        <v>1267</v>
      </c>
      <c r="D792" t="s">
        <v>1020</v>
      </c>
      <c r="E792" t="s">
        <v>40</v>
      </c>
    </row>
    <row r="793" spans="1:5" hidden="1" x14ac:dyDescent="0.25">
      <c r="A793" s="1">
        <v>100793624001</v>
      </c>
      <c r="B793" s="33" t="s">
        <v>1435</v>
      </c>
      <c r="C793" t="s">
        <v>1267</v>
      </c>
      <c r="D793" t="s">
        <v>1020</v>
      </c>
      <c r="E793" t="s">
        <v>40</v>
      </c>
    </row>
    <row r="794" spans="1:5" hidden="1" x14ac:dyDescent="0.25">
      <c r="A794" s="1">
        <v>100793624002</v>
      </c>
      <c r="B794" s="33" t="s">
        <v>1130</v>
      </c>
      <c r="C794" t="s">
        <v>1267</v>
      </c>
      <c r="D794" t="s">
        <v>1020</v>
      </c>
      <c r="E794" t="s">
        <v>40</v>
      </c>
    </row>
    <row r="795" spans="1:5" hidden="1" x14ac:dyDescent="0.25">
      <c r="A795" s="1">
        <v>100793624003</v>
      </c>
      <c r="B795" s="33" t="s">
        <v>1131</v>
      </c>
      <c r="C795" t="s">
        <v>1267</v>
      </c>
      <c r="D795" t="s">
        <v>1020</v>
      </c>
      <c r="E795" t="s">
        <v>40</v>
      </c>
    </row>
    <row r="796" spans="1:5" hidden="1" x14ac:dyDescent="0.25">
      <c r="A796" s="1">
        <v>100793624004</v>
      </c>
      <c r="B796" s="33" t="s">
        <v>1132</v>
      </c>
      <c r="C796" t="s">
        <v>1267</v>
      </c>
      <c r="D796" t="s">
        <v>1020</v>
      </c>
      <c r="E796" t="s">
        <v>40</v>
      </c>
    </row>
    <row r="797" spans="1:5" hidden="1" x14ac:dyDescent="0.25">
      <c r="A797" s="1">
        <v>100793624005</v>
      </c>
      <c r="B797" s="33" t="s">
        <v>1133</v>
      </c>
      <c r="C797" t="s">
        <v>1267</v>
      </c>
      <c r="D797" t="s">
        <v>1020</v>
      </c>
      <c r="E797" t="s">
        <v>40</v>
      </c>
    </row>
    <row r="798" spans="1:5" hidden="1" x14ac:dyDescent="0.25">
      <c r="A798" s="1">
        <v>100376860010</v>
      </c>
      <c r="B798" s="33" t="s">
        <v>1436</v>
      </c>
      <c r="C798" t="s">
        <v>1267</v>
      </c>
      <c r="D798" t="s">
        <v>1020</v>
      </c>
      <c r="E798" t="s">
        <v>32</v>
      </c>
    </row>
    <row r="799" spans="1:5" hidden="1" x14ac:dyDescent="0.25">
      <c r="A799" s="1">
        <v>100376860011</v>
      </c>
      <c r="B799" s="33" t="s">
        <v>1437</v>
      </c>
      <c r="C799" t="s">
        <v>1267</v>
      </c>
      <c r="D799" t="s">
        <v>1020</v>
      </c>
      <c r="E799" t="s">
        <v>276</v>
      </c>
    </row>
    <row r="800" spans="1:5" hidden="1" x14ac:dyDescent="0.25">
      <c r="A800" s="1">
        <v>100376860012</v>
      </c>
      <c r="B800" s="33" t="s">
        <v>1438</v>
      </c>
      <c r="C800" t="s">
        <v>1267</v>
      </c>
      <c r="D800" t="s">
        <v>1020</v>
      </c>
      <c r="E800" t="s">
        <v>276</v>
      </c>
    </row>
    <row r="801" spans="1:5" hidden="1" x14ac:dyDescent="0.25">
      <c r="A801" s="1">
        <v>100376860013</v>
      </c>
      <c r="B801" s="33" t="s">
        <v>1439</v>
      </c>
      <c r="C801" t="s">
        <v>1267</v>
      </c>
      <c r="D801" t="s">
        <v>1020</v>
      </c>
      <c r="E801" t="s">
        <v>32</v>
      </c>
    </row>
    <row r="802" spans="1:5" hidden="1" x14ac:dyDescent="0.25">
      <c r="A802" s="1">
        <v>100376860014</v>
      </c>
      <c r="B802" s="33" t="s">
        <v>1440</v>
      </c>
      <c r="C802" t="s">
        <v>1267</v>
      </c>
      <c r="D802" t="s">
        <v>1020</v>
      </c>
      <c r="E802" t="s">
        <v>276</v>
      </c>
    </row>
    <row r="803" spans="1:5" hidden="1" x14ac:dyDescent="0.25">
      <c r="A803" s="1">
        <v>100649917001</v>
      </c>
      <c r="B803" s="33" t="s">
        <v>301</v>
      </c>
      <c r="C803" t="s">
        <v>1268</v>
      </c>
      <c r="D803" t="s">
        <v>275</v>
      </c>
      <c r="E803" t="s">
        <v>40</v>
      </c>
    </row>
    <row r="804" spans="1:5" hidden="1" x14ac:dyDescent="0.25">
      <c r="A804" s="1">
        <v>100649917002</v>
      </c>
      <c r="B804" s="33" t="s">
        <v>302</v>
      </c>
      <c r="C804" t="s">
        <v>1268</v>
      </c>
      <c r="D804" t="s">
        <v>275</v>
      </c>
      <c r="E804" t="s">
        <v>40</v>
      </c>
    </row>
    <row r="805" spans="1:5" hidden="1" x14ac:dyDescent="0.25">
      <c r="A805" s="1">
        <v>100649918001</v>
      </c>
      <c r="B805" s="33" t="s">
        <v>303</v>
      </c>
      <c r="C805" t="s">
        <v>1268</v>
      </c>
      <c r="D805" t="s">
        <v>275</v>
      </c>
      <c r="E805" t="s">
        <v>40</v>
      </c>
    </row>
    <row r="806" spans="1:5" hidden="1" x14ac:dyDescent="0.25">
      <c r="A806" s="1">
        <v>100649918002</v>
      </c>
      <c r="B806" s="33" t="s">
        <v>304</v>
      </c>
      <c r="C806" t="s">
        <v>1268</v>
      </c>
      <c r="D806" t="s">
        <v>275</v>
      </c>
      <c r="E806" t="s">
        <v>40</v>
      </c>
    </row>
    <row r="807" spans="1:5" hidden="1" x14ac:dyDescent="0.25">
      <c r="A807" s="1">
        <v>100649919001</v>
      </c>
      <c r="B807" s="33" t="s">
        <v>305</v>
      </c>
      <c r="C807" t="s">
        <v>1268</v>
      </c>
      <c r="D807" t="s">
        <v>275</v>
      </c>
      <c r="E807" t="s">
        <v>40</v>
      </c>
    </row>
    <row r="808" spans="1:5" hidden="1" x14ac:dyDescent="0.25">
      <c r="A808" s="1">
        <v>100649919002</v>
      </c>
      <c r="B808" s="33" t="s">
        <v>306</v>
      </c>
      <c r="C808" t="s">
        <v>1268</v>
      </c>
      <c r="D808" t="s">
        <v>275</v>
      </c>
      <c r="E808" t="s">
        <v>40</v>
      </c>
    </row>
    <row r="809" spans="1:5" hidden="1" x14ac:dyDescent="0.25">
      <c r="A809" s="1">
        <v>100649919003</v>
      </c>
      <c r="B809" s="33" t="s">
        <v>307</v>
      </c>
      <c r="C809" t="s">
        <v>1268</v>
      </c>
      <c r="D809" t="s">
        <v>275</v>
      </c>
      <c r="E809" t="s">
        <v>40</v>
      </c>
    </row>
    <row r="810" spans="1:5" hidden="1" x14ac:dyDescent="0.25">
      <c r="A810" s="1">
        <v>100649919004</v>
      </c>
      <c r="B810" s="33" t="s">
        <v>308</v>
      </c>
      <c r="C810" t="s">
        <v>1268</v>
      </c>
      <c r="D810" t="s">
        <v>275</v>
      </c>
      <c r="E810" t="s">
        <v>40</v>
      </c>
    </row>
    <row r="811" spans="1:5" hidden="1" x14ac:dyDescent="0.25">
      <c r="A811" s="1">
        <v>100649920001</v>
      </c>
      <c r="B811" s="33" t="s">
        <v>309</v>
      </c>
      <c r="C811" t="s">
        <v>1268</v>
      </c>
      <c r="D811" t="s">
        <v>275</v>
      </c>
      <c r="E811" t="s">
        <v>40</v>
      </c>
    </row>
    <row r="812" spans="1:5" hidden="1" x14ac:dyDescent="0.25">
      <c r="A812" s="1">
        <v>100650031001</v>
      </c>
      <c r="B812" s="33" t="s">
        <v>310</v>
      </c>
      <c r="C812" t="s">
        <v>1268</v>
      </c>
      <c r="D812" t="s">
        <v>275</v>
      </c>
      <c r="E812" t="s">
        <v>40</v>
      </c>
    </row>
    <row r="813" spans="1:5" hidden="1" x14ac:dyDescent="0.25">
      <c r="A813" s="1">
        <v>100650031002</v>
      </c>
      <c r="B813" s="33" t="s">
        <v>311</v>
      </c>
      <c r="C813" t="s">
        <v>1268</v>
      </c>
      <c r="D813" t="s">
        <v>275</v>
      </c>
      <c r="E813" t="s">
        <v>40</v>
      </c>
    </row>
    <row r="814" spans="1:5" hidden="1" x14ac:dyDescent="0.25">
      <c r="A814" s="1">
        <v>100650031003</v>
      </c>
      <c r="B814" s="33" t="s">
        <v>312</v>
      </c>
      <c r="C814" t="s">
        <v>1268</v>
      </c>
      <c r="D814" t="s">
        <v>275</v>
      </c>
      <c r="E814" t="s">
        <v>40</v>
      </c>
    </row>
    <row r="815" spans="1:5" hidden="1" x14ac:dyDescent="0.25">
      <c r="A815" s="1">
        <v>100650031004</v>
      </c>
      <c r="B815" s="33" t="s">
        <v>313</v>
      </c>
      <c r="C815" t="s">
        <v>1268</v>
      </c>
      <c r="D815" t="s">
        <v>275</v>
      </c>
      <c r="E815" t="s">
        <v>40</v>
      </c>
    </row>
    <row r="816" spans="1:5" hidden="1" x14ac:dyDescent="0.25">
      <c r="A816" s="1">
        <v>100650032001</v>
      </c>
      <c r="B816" s="33" t="s">
        <v>314</v>
      </c>
      <c r="C816" t="s">
        <v>1268</v>
      </c>
      <c r="D816" t="s">
        <v>275</v>
      </c>
      <c r="E816" t="s">
        <v>40</v>
      </c>
    </row>
    <row r="817" spans="1:5" hidden="1" x14ac:dyDescent="0.25">
      <c r="A817" s="1">
        <v>100650032002</v>
      </c>
      <c r="B817" s="33" t="s">
        <v>315</v>
      </c>
      <c r="C817" t="s">
        <v>1268</v>
      </c>
      <c r="D817" t="s">
        <v>275</v>
      </c>
      <c r="E817" t="s">
        <v>40</v>
      </c>
    </row>
    <row r="818" spans="1:5" hidden="1" x14ac:dyDescent="0.25">
      <c r="A818" s="1">
        <v>100650032003</v>
      </c>
      <c r="B818" s="33" t="s">
        <v>316</v>
      </c>
      <c r="C818" t="s">
        <v>1268</v>
      </c>
      <c r="D818" t="s">
        <v>275</v>
      </c>
      <c r="E818" t="s">
        <v>40</v>
      </c>
    </row>
    <row r="819" spans="1:5" hidden="1" x14ac:dyDescent="0.25">
      <c r="A819" s="1">
        <v>100650032004</v>
      </c>
      <c r="B819" s="33" t="s">
        <v>317</v>
      </c>
      <c r="C819" t="s">
        <v>1268</v>
      </c>
      <c r="D819" t="s">
        <v>275</v>
      </c>
      <c r="E819" t="s">
        <v>40</v>
      </c>
    </row>
    <row r="820" spans="1:5" hidden="1" x14ac:dyDescent="0.25">
      <c r="A820" s="1">
        <v>100650033001</v>
      </c>
      <c r="B820" s="33" t="s">
        <v>318</v>
      </c>
      <c r="C820" t="s">
        <v>1268</v>
      </c>
      <c r="D820" t="s">
        <v>275</v>
      </c>
      <c r="E820" t="s">
        <v>40</v>
      </c>
    </row>
    <row r="821" spans="1:5" hidden="1" x14ac:dyDescent="0.25">
      <c r="A821" s="1">
        <v>100650033002</v>
      </c>
      <c r="B821" s="33" t="s">
        <v>319</v>
      </c>
      <c r="C821" t="s">
        <v>1268</v>
      </c>
      <c r="D821" t="s">
        <v>275</v>
      </c>
      <c r="E821" t="s">
        <v>40</v>
      </c>
    </row>
    <row r="822" spans="1:5" hidden="1" x14ac:dyDescent="0.25">
      <c r="A822" s="1">
        <v>100650033003</v>
      </c>
      <c r="B822" s="33" t="s">
        <v>320</v>
      </c>
      <c r="C822" t="s">
        <v>1268</v>
      </c>
      <c r="D822" t="s">
        <v>275</v>
      </c>
      <c r="E822" t="s">
        <v>40</v>
      </c>
    </row>
    <row r="823" spans="1:5" hidden="1" x14ac:dyDescent="0.25">
      <c r="A823" s="1">
        <v>100650033004</v>
      </c>
      <c r="B823" s="33" t="s">
        <v>321</v>
      </c>
      <c r="C823" t="s">
        <v>1268</v>
      </c>
      <c r="D823" t="s">
        <v>275</v>
      </c>
      <c r="E823" t="s">
        <v>40</v>
      </c>
    </row>
    <row r="824" spans="1:5" hidden="1" x14ac:dyDescent="0.25">
      <c r="A824" s="1">
        <v>100650034001</v>
      </c>
      <c r="B824" s="33" t="s">
        <v>322</v>
      </c>
      <c r="C824" t="s">
        <v>1268</v>
      </c>
      <c r="D824" t="s">
        <v>275</v>
      </c>
      <c r="E824" t="s">
        <v>40</v>
      </c>
    </row>
    <row r="825" spans="1:5" hidden="1" x14ac:dyDescent="0.25">
      <c r="A825" s="1">
        <v>100650034002</v>
      </c>
      <c r="B825" s="33" t="s">
        <v>323</v>
      </c>
      <c r="C825" t="s">
        <v>1268</v>
      </c>
      <c r="D825" t="s">
        <v>275</v>
      </c>
      <c r="E825" t="s">
        <v>40</v>
      </c>
    </row>
    <row r="826" spans="1:5" hidden="1" x14ac:dyDescent="0.25">
      <c r="A826" s="1">
        <v>100650034003</v>
      </c>
      <c r="B826" s="33" t="s">
        <v>324</v>
      </c>
      <c r="C826" t="s">
        <v>1268</v>
      </c>
      <c r="D826" t="s">
        <v>275</v>
      </c>
      <c r="E826" t="s">
        <v>40</v>
      </c>
    </row>
    <row r="827" spans="1:5" hidden="1" x14ac:dyDescent="0.25">
      <c r="A827" s="1">
        <v>100650034004</v>
      </c>
      <c r="B827" s="33" t="s">
        <v>325</v>
      </c>
      <c r="C827" t="s">
        <v>1268</v>
      </c>
      <c r="D827" t="s">
        <v>275</v>
      </c>
      <c r="E827" t="s">
        <v>40</v>
      </c>
    </row>
    <row r="828" spans="1:5" hidden="1" x14ac:dyDescent="0.25">
      <c r="A828" s="1">
        <v>100650035001</v>
      </c>
      <c r="B828" s="33" t="s">
        <v>326</v>
      </c>
      <c r="C828" t="s">
        <v>1268</v>
      </c>
      <c r="D828" t="s">
        <v>275</v>
      </c>
      <c r="E828" t="s">
        <v>40</v>
      </c>
    </row>
    <row r="829" spans="1:5" hidden="1" x14ac:dyDescent="0.25">
      <c r="A829" s="1">
        <v>100650035002</v>
      </c>
      <c r="B829" s="33" t="s">
        <v>326</v>
      </c>
      <c r="C829" t="s">
        <v>1268</v>
      </c>
      <c r="D829" t="s">
        <v>275</v>
      </c>
      <c r="E829" t="s">
        <v>40</v>
      </c>
    </row>
    <row r="830" spans="1:5" hidden="1" x14ac:dyDescent="0.25">
      <c r="A830" s="1">
        <v>100650036001</v>
      </c>
      <c r="B830" s="33" t="s">
        <v>327</v>
      </c>
      <c r="C830" t="s">
        <v>1268</v>
      </c>
      <c r="D830" t="s">
        <v>275</v>
      </c>
      <c r="E830" t="s">
        <v>40</v>
      </c>
    </row>
    <row r="831" spans="1:5" hidden="1" x14ac:dyDescent="0.25">
      <c r="A831" s="1">
        <v>100650036002</v>
      </c>
      <c r="B831" s="33" t="s">
        <v>328</v>
      </c>
      <c r="C831" t="s">
        <v>1268</v>
      </c>
      <c r="D831" t="s">
        <v>275</v>
      </c>
      <c r="E831" t="s">
        <v>40</v>
      </c>
    </row>
    <row r="832" spans="1:5" hidden="1" x14ac:dyDescent="0.25">
      <c r="A832" s="1">
        <v>100650036003</v>
      </c>
      <c r="B832" s="33" t="s">
        <v>329</v>
      </c>
      <c r="C832" t="s">
        <v>1268</v>
      </c>
      <c r="D832" t="s">
        <v>275</v>
      </c>
      <c r="E832" t="s">
        <v>40</v>
      </c>
    </row>
    <row r="833" spans="1:5" hidden="1" x14ac:dyDescent="0.25">
      <c r="A833" s="1">
        <v>100650036004</v>
      </c>
      <c r="B833" s="33" t="s">
        <v>330</v>
      </c>
      <c r="C833" t="s">
        <v>1268</v>
      </c>
      <c r="D833" t="s">
        <v>275</v>
      </c>
      <c r="E833" t="s">
        <v>40</v>
      </c>
    </row>
    <row r="834" spans="1:5" hidden="1" x14ac:dyDescent="0.25">
      <c r="A834" s="1">
        <v>100650037001</v>
      </c>
      <c r="B834" s="33" t="s">
        <v>331</v>
      </c>
      <c r="C834" t="s">
        <v>1268</v>
      </c>
      <c r="D834" t="s">
        <v>275</v>
      </c>
      <c r="E834" t="s">
        <v>40</v>
      </c>
    </row>
    <row r="835" spans="1:5" hidden="1" x14ac:dyDescent="0.25">
      <c r="A835" s="1">
        <v>100650037002</v>
      </c>
      <c r="B835" s="33" t="s">
        <v>332</v>
      </c>
      <c r="C835" t="s">
        <v>1268</v>
      </c>
      <c r="D835" t="s">
        <v>275</v>
      </c>
      <c r="E835" t="s">
        <v>40</v>
      </c>
    </row>
    <row r="836" spans="1:5" hidden="1" x14ac:dyDescent="0.25">
      <c r="A836" s="1">
        <v>100650037003</v>
      </c>
      <c r="B836" s="33" t="s">
        <v>333</v>
      </c>
      <c r="C836" t="s">
        <v>1268</v>
      </c>
      <c r="D836" t="s">
        <v>275</v>
      </c>
      <c r="E836" t="s">
        <v>40</v>
      </c>
    </row>
    <row r="837" spans="1:5" hidden="1" x14ac:dyDescent="0.25">
      <c r="A837" s="1">
        <v>100650037004</v>
      </c>
      <c r="B837" s="33" t="s">
        <v>334</v>
      </c>
      <c r="C837" t="s">
        <v>1268</v>
      </c>
      <c r="D837" t="s">
        <v>275</v>
      </c>
      <c r="E837" t="s">
        <v>40</v>
      </c>
    </row>
    <row r="838" spans="1:5" hidden="1" x14ac:dyDescent="0.25">
      <c r="A838" s="1">
        <v>100792542</v>
      </c>
      <c r="B838" s="33" t="s">
        <v>277</v>
      </c>
      <c r="C838" t="s">
        <v>1268</v>
      </c>
      <c r="D838" t="s">
        <v>275</v>
      </c>
      <c r="E838" t="s">
        <v>40</v>
      </c>
    </row>
    <row r="839" spans="1:5" hidden="1" x14ac:dyDescent="0.25">
      <c r="A839" s="1">
        <v>100792543</v>
      </c>
      <c r="B839" s="33" t="s">
        <v>277</v>
      </c>
      <c r="C839" t="s">
        <v>1268</v>
      </c>
      <c r="D839" t="s">
        <v>275</v>
      </c>
      <c r="E839" t="s">
        <v>40</v>
      </c>
    </row>
    <row r="840" spans="1:5" hidden="1" x14ac:dyDescent="0.25">
      <c r="A840" s="1">
        <v>100792544</v>
      </c>
      <c r="B840" s="33" t="s">
        <v>277</v>
      </c>
      <c r="C840" t="s">
        <v>1268</v>
      </c>
      <c r="D840" t="s">
        <v>275</v>
      </c>
      <c r="E840" t="s">
        <v>276</v>
      </c>
    </row>
    <row r="841" spans="1:5" hidden="1" x14ac:dyDescent="0.25">
      <c r="A841" s="1">
        <v>100792545</v>
      </c>
      <c r="B841" s="33" t="s">
        <v>277</v>
      </c>
      <c r="C841" t="s">
        <v>1268</v>
      </c>
      <c r="D841" t="s">
        <v>275</v>
      </c>
      <c r="E841" t="s">
        <v>40</v>
      </c>
    </row>
    <row r="842" spans="1:5" hidden="1" x14ac:dyDescent="0.25">
      <c r="A842" s="1">
        <v>100792546</v>
      </c>
      <c r="B842" s="33" t="s">
        <v>277</v>
      </c>
      <c r="C842" t="s">
        <v>1268</v>
      </c>
      <c r="D842" t="s">
        <v>275</v>
      </c>
      <c r="E842" t="s">
        <v>276</v>
      </c>
    </row>
    <row r="843" spans="1:5" hidden="1" x14ac:dyDescent="0.25">
      <c r="A843" s="1">
        <v>100792547</v>
      </c>
      <c r="B843" s="33" t="s">
        <v>277</v>
      </c>
      <c r="C843" t="s">
        <v>1268</v>
      </c>
      <c r="D843" t="s">
        <v>275</v>
      </c>
      <c r="E843" t="s">
        <v>40</v>
      </c>
    </row>
    <row r="844" spans="1:5" hidden="1" x14ac:dyDescent="0.25">
      <c r="A844" s="1">
        <v>100738753001</v>
      </c>
      <c r="B844" s="33" t="s">
        <v>1117</v>
      </c>
      <c r="C844" t="s">
        <v>1269</v>
      </c>
      <c r="D844" t="s">
        <v>1020</v>
      </c>
      <c r="E844" t="s">
        <v>40</v>
      </c>
    </row>
    <row r="845" spans="1:5" hidden="1" x14ac:dyDescent="0.25">
      <c r="A845" s="1">
        <v>100738753002</v>
      </c>
      <c r="B845" s="33" t="s">
        <v>1118</v>
      </c>
      <c r="C845" t="s">
        <v>1269</v>
      </c>
      <c r="D845" t="s">
        <v>1020</v>
      </c>
      <c r="E845" t="s">
        <v>40</v>
      </c>
    </row>
    <row r="846" spans="1:5" hidden="1" x14ac:dyDescent="0.25">
      <c r="A846" s="1">
        <v>100738753003</v>
      </c>
      <c r="B846" s="33" t="s">
        <v>1119</v>
      </c>
      <c r="C846" t="s">
        <v>1269</v>
      </c>
      <c r="D846" t="s">
        <v>1020</v>
      </c>
      <c r="E846" t="s">
        <v>40</v>
      </c>
    </row>
    <row r="847" spans="1:5" hidden="1" x14ac:dyDescent="0.25">
      <c r="A847" s="1">
        <v>100738753004</v>
      </c>
      <c r="B847" s="33" t="s">
        <v>1120</v>
      </c>
      <c r="C847" t="s">
        <v>1269</v>
      </c>
      <c r="D847" t="s">
        <v>1020</v>
      </c>
      <c r="E847" t="s">
        <v>40</v>
      </c>
    </row>
    <row r="848" spans="1:5" hidden="1" x14ac:dyDescent="0.25">
      <c r="A848" s="1">
        <v>100738754001</v>
      </c>
      <c r="B848" s="33" t="s">
        <v>1121</v>
      </c>
      <c r="C848" t="s">
        <v>1269</v>
      </c>
      <c r="D848" t="s">
        <v>1020</v>
      </c>
      <c r="E848" t="s">
        <v>40</v>
      </c>
    </row>
    <row r="849" spans="1:5" hidden="1" x14ac:dyDescent="0.25">
      <c r="A849" s="1">
        <v>100738754002</v>
      </c>
      <c r="B849" s="33" t="s">
        <v>1122</v>
      </c>
      <c r="C849" t="s">
        <v>1269</v>
      </c>
      <c r="D849" t="s">
        <v>1020</v>
      </c>
      <c r="E849" t="s">
        <v>40</v>
      </c>
    </row>
    <row r="850" spans="1:5" hidden="1" x14ac:dyDescent="0.25">
      <c r="A850" s="1">
        <v>100738754003</v>
      </c>
      <c r="B850" s="33" t="s">
        <v>1123</v>
      </c>
      <c r="C850" t="s">
        <v>1269</v>
      </c>
      <c r="D850" t="s">
        <v>1020</v>
      </c>
      <c r="E850" t="s">
        <v>40</v>
      </c>
    </row>
    <row r="851" spans="1:5" hidden="1" x14ac:dyDescent="0.25">
      <c r="A851" s="1">
        <v>100738754004</v>
      </c>
      <c r="B851" s="33" t="s">
        <v>1124</v>
      </c>
      <c r="C851" t="s">
        <v>1269</v>
      </c>
      <c r="D851" t="s">
        <v>1020</v>
      </c>
      <c r="E851" t="s">
        <v>40</v>
      </c>
    </row>
    <row r="852" spans="1:5" hidden="1" x14ac:dyDescent="0.25">
      <c r="A852" s="1">
        <v>100467918001</v>
      </c>
      <c r="B852" s="33" t="s">
        <v>1021</v>
      </c>
      <c r="C852" t="s">
        <v>1269</v>
      </c>
      <c r="D852" t="s">
        <v>1020</v>
      </c>
      <c r="E852" t="s">
        <v>40</v>
      </c>
    </row>
    <row r="853" spans="1:5" hidden="1" x14ac:dyDescent="0.25">
      <c r="A853" s="1">
        <v>100467918002</v>
      </c>
      <c r="B853" s="33" t="s">
        <v>1022</v>
      </c>
      <c r="C853" t="s">
        <v>1269</v>
      </c>
      <c r="D853" t="s">
        <v>1020</v>
      </c>
      <c r="E853" t="s">
        <v>40</v>
      </c>
    </row>
    <row r="854" spans="1:5" hidden="1" x14ac:dyDescent="0.25">
      <c r="A854" s="1">
        <v>100467918003</v>
      </c>
      <c r="B854" s="33" t="s">
        <v>1023</v>
      </c>
      <c r="C854" t="s">
        <v>1269</v>
      </c>
      <c r="D854" t="s">
        <v>1020</v>
      </c>
      <c r="E854" t="s">
        <v>40</v>
      </c>
    </row>
    <row r="855" spans="1:5" hidden="1" x14ac:dyDescent="0.25">
      <c r="A855" s="1">
        <v>100467918004</v>
      </c>
      <c r="B855" s="33" t="s">
        <v>1024</v>
      </c>
      <c r="C855" t="s">
        <v>1269</v>
      </c>
      <c r="D855" t="s">
        <v>1020</v>
      </c>
      <c r="E855" t="s">
        <v>40</v>
      </c>
    </row>
    <row r="856" spans="1:5" hidden="1" x14ac:dyDescent="0.25">
      <c r="A856" s="1">
        <v>100467918005</v>
      </c>
      <c r="B856" s="33" t="s">
        <v>1025</v>
      </c>
      <c r="C856" t="s">
        <v>1269</v>
      </c>
      <c r="D856" t="s">
        <v>1020</v>
      </c>
      <c r="E856" t="s">
        <v>40</v>
      </c>
    </row>
    <row r="857" spans="1:5" hidden="1" x14ac:dyDescent="0.25">
      <c r="A857" s="1">
        <v>100467918006</v>
      </c>
      <c r="B857" s="33" t="s">
        <v>1026</v>
      </c>
      <c r="C857" t="s">
        <v>1269</v>
      </c>
      <c r="D857" t="s">
        <v>1020</v>
      </c>
      <c r="E857" t="s">
        <v>40</v>
      </c>
    </row>
    <row r="858" spans="1:5" hidden="1" x14ac:dyDescent="0.25">
      <c r="A858" s="1">
        <v>100467918007</v>
      </c>
      <c r="B858" s="33" t="s">
        <v>1027</v>
      </c>
      <c r="C858" t="s">
        <v>1269</v>
      </c>
      <c r="D858" t="s">
        <v>1020</v>
      </c>
      <c r="E858" t="s">
        <v>40</v>
      </c>
    </row>
    <row r="859" spans="1:5" hidden="1" x14ac:dyDescent="0.25">
      <c r="A859" s="1">
        <v>100467918008</v>
      </c>
      <c r="B859" s="33" t="s">
        <v>1028</v>
      </c>
      <c r="C859" t="s">
        <v>1269</v>
      </c>
      <c r="D859" t="s">
        <v>1020</v>
      </c>
      <c r="E859" t="s">
        <v>40</v>
      </c>
    </row>
    <row r="860" spans="1:5" hidden="1" x14ac:dyDescent="0.25">
      <c r="A860" s="1">
        <v>100467918009</v>
      </c>
      <c r="B860" s="33" t="s">
        <v>1029</v>
      </c>
      <c r="C860" t="s">
        <v>1269</v>
      </c>
      <c r="D860" t="s">
        <v>1020</v>
      </c>
      <c r="E860" t="s">
        <v>40</v>
      </c>
    </row>
    <row r="861" spans="1:5" hidden="1" x14ac:dyDescent="0.25">
      <c r="A861" s="1">
        <v>100467918010</v>
      </c>
      <c r="B861" s="33" t="s">
        <v>1030</v>
      </c>
      <c r="C861" t="s">
        <v>1269</v>
      </c>
      <c r="D861" t="s">
        <v>1020</v>
      </c>
      <c r="E861" t="s">
        <v>40</v>
      </c>
    </row>
    <row r="862" spans="1:5" hidden="1" x14ac:dyDescent="0.25">
      <c r="A862" s="1">
        <v>100467918011</v>
      </c>
      <c r="B862" s="33" t="s">
        <v>1031</v>
      </c>
      <c r="C862" t="s">
        <v>1269</v>
      </c>
      <c r="D862" t="s">
        <v>1020</v>
      </c>
      <c r="E862" t="s">
        <v>40</v>
      </c>
    </row>
    <row r="863" spans="1:5" hidden="1" x14ac:dyDescent="0.25">
      <c r="A863" s="1">
        <v>100467918012</v>
      </c>
      <c r="B863" s="33" t="s">
        <v>1032</v>
      </c>
      <c r="C863" t="s">
        <v>1269</v>
      </c>
      <c r="D863" t="s">
        <v>1020</v>
      </c>
      <c r="E863" t="s">
        <v>40</v>
      </c>
    </row>
    <row r="864" spans="1:5" hidden="1" x14ac:dyDescent="0.25">
      <c r="A864" s="1">
        <v>100467918013</v>
      </c>
      <c r="B864" s="33" t="s">
        <v>1033</v>
      </c>
      <c r="C864" t="s">
        <v>1269</v>
      </c>
      <c r="D864" t="s">
        <v>1020</v>
      </c>
      <c r="E864" t="s">
        <v>40</v>
      </c>
    </row>
    <row r="865" spans="1:5" hidden="1" x14ac:dyDescent="0.25">
      <c r="A865" s="1">
        <v>100467918014</v>
      </c>
      <c r="B865" s="33" t="s">
        <v>1034</v>
      </c>
      <c r="C865" t="s">
        <v>1269</v>
      </c>
      <c r="D865" t="s">
        <v>1020</v>
      </c>
      <c r="E865" t="s">
        <v>40</v>
      </c>
    </row>
    <row r="866" spans="1:5" hidden="1" x14ac:dyDescent="0.25">
      <c r="A866" s="1">
        <v>100467918015</v>
      </c>
      <c r="B866" s="33" t="s">
        <v>1035</v>
      </c>
      <c r="C866" t="s">
        <v>1269</v>
      </c>
      <c r="D866" t="s">
        <v>1020</v>
      </c>
      <c r="E866" t="s">
        <v>40</v>
      </c>
    </row>
    <row r="867" spans="1:5" hidden="1" x14ac:dyDescent="0.25">
      <c r="A867" s="1">
        <v>100467918016</v>
      </c>
      <c r="B867" s="33" t="s">
        <v>1036</v>
      </c>
      <c r="C867" t="s">
        <v>1269</v>
      </c>
      <c r="D867" t="s">
        <v>1020</v>
      </c>
      <c r="E867" t="s">
        <v>40</v>
      </c>
    </row>
    <row r="868" spans="1:5" hidden="1" x14ac:dyDescent="0.25">
      <c r="A868" s="1">
        <v>100467919001</v>
      </c>
      <c r="B868" s="33" t="s">
        <v>1037</v>
      </c>
      <c r="C868" t="s">
        <v>1269</v>
      </c>
      <c r="D868" t="s">
        <v>1020</v>
      </c>
      <c r="E868" t="s">
        <v>40</v>
      </c>
    </row>
    <row r="869" spans="1:5" hidden="1" x14ac:dyDescent="0.25">
      <c r="A869" s="1">
        <v>100467919002</v>
      </c>
      <c r="B869" s="33" t="s">
        <v>1038</v>
      </c>
      <c r="C869" t="s">
        <v>1269</v>
      </c>
      <c r="D869" t="s">
        <v>1020</v>
      </c>
      <c r="E869" t="s">
        <v>40</v>
      </c>
    </row>
    <row r="870" spans="1:5" hidden="1" x14ac:dyDescent="0.25">
      <c r="A870" s="1">
        <v>100467919003</v>
      </c>
      <c r="B870" s="33" t="s">
        <v>1039</v>
      </c>
      <c r="C870" t="s">
        <v>1269</v>
      </c>
      <c r="D870" t="s">
        <v>1020</v>
      </c>
      <c r="E870" t="s">
        <v>40</v>
      </c>
    </row>
    <row r="871" spans="1:5" hidden="1" x14ac:dyDescent="0.25">
      <c r="A871" s="1">
        <v>100467919004</v>
      </c>
      <c r="B871" s="33" t="s">
        <v>1040</v>
      </c>
      <c r="C871" t="s">
        <v>1269</v>
      </c>
      <c r="D871" t="s">
        <v>1020</v>
      </c>
      <c r="E871" t="s">
        <v>40</v>
      </c>
    </row>
    <row r="872" spans="1:5" hidden="1" x14ac:dyDescent="0.25">
      <c r="A872" s="1">
        <v>100467919005</v>
      </c>
      <c r="B872" s="33" t="s">
        <v>1441</v>
      </c>
      <c r="C872" t="s">
        <v>1269</v>
      </c>
      <c r="D872" t="s">
        <v>1020</v>
      </c>
      <c r="E872" t="s">
        <v>40</v>
      </c>
    </row>
    <row r="873" spans="1:5" hidden="1" x14ac:dyDescent="0.25">
      <c r="A873" s="1">
        <v>100467919006</v>
      </c>
      <c r="B873" s="33" t="s">
        <v>1041</v>
      </c>
      <c r="C873" t="s">
        <v>1269</v>
      </c>
      <c r="D873" t="s">
        <v>1020</v>
      </c>
      <c r="E873" t="s">
        <v>40</v>
      </c>
    </row>
    <row r="874" spans="1:5" hidden="1" x14ac:dyDescent="0.25">
      <c r="A874" s="1">
        <v>100467919007</v>
      </c>
      <c r="B874" s="33" t="s">
        <v>1042</v>
      </c>
      <c r="C874" t="s">
        <v>1269</v>
      </c>
      <c r="D874" t="s">
        <v>1020</v>
      </c>
      <c r="E874" t="s">
        <v>40</v>
      </c>
    </row>
    <row r="875" spans="1:5" hidden="1" x14ac:dyDescent="0.25">
      <c r="A875" s="1">
        <v>100467919008</v>
      </c>
      <c r="B875" s="33" t="s">
        <v>1043</v>
      </c>
      <c r="C875" t="s">
        <v>1269</v>
      </c>
      <c r="D875" t="s">
        <v>1020</v>
      </c>
      <c r="E875" t="s">
        <v>40</v>
      </c>
    </row>
    <row r="876" spans="1:5" hidden="1" x14ac:dyDescent="0.25">
      <c r="A876" s="1">
        <v>100467919009</v>
      </c>
      <c r="B876" s="33" t="s">
        <v>1044</v>
      </c>
      <c r="C876" t="s">
        <v>1269</v>
      </c>
      <c r="D876" t="s">
        <v>1020</v>
      </c>
      <c r="E876" t="s">
        <v>40</v>
      </c>
    </row>
    <row r="877" spans="1:5" hidden="1" x14ac:dyDescent="0.25">
      <c r="A877" s="1">
        <v>100467919010</v>
      </c>
      <c r="B877" s="33" t="s">
        <v>1045</v>
      </c>
      <c r="C877" t="s">
        <v>1269</v>
      </c>
      <c r="D877" t="s">
        <v>1020</v>
      </c>
      <c r="E877" t="s">
        <v>40</v>
      </c>
    </row>
    <row r="878" spans="1:5" hidden="1" x14ac:dyDescent="0.25">
      <c r="A878" s="1">
        <v>100467919011</v>
      </c>
      <c r="B878" s="33" t="s">
        <v>1046</v>
      </c>
      <c r="C878" t="s">
        <v>1269</v>
      </c>
      <c r="D878" t="s">
        <v>1020</v>
      </c>
      <c r="E878" t="s">
        <v>40</v>
      </c>
    </row>
    <row r="879" spans="1:5" hidden="1" x14ac:dyDescent="0.25">
      <c r="A879" s="1">
        <v>100467919012</v>
      </c>
      <c r="B879" s="33" t="s">
        <v>1047</v>
      </c>
      <c r="C879" t="s">
        <v>1269</v>
      </c>
      <c r="D879" t="s">
        <v>1020</v>
      </c>
      <c r="E879" t="s">
        <v>40</v>
      </c>
    </row>
    <row r="880" spans="1:5" hidden="1" x14ac:dyDescent="0.25">
      <c r="A880" s="1">
        <v>100467919013</v>
      </c>
      <c r="B880" s="33" t="s">
        <v>1442</v>
      </c>
      <c r="C880" t="s">
        <v>1269</v>
      </c>
      <c r="D880" t="s">
        <v>1020</v>
      </c>
      <c r="E880" t="s">
        <v>40</v>
      </c>
    </row>
    <row r="881" spans="1:5" hidden="1" x14ac:dyDescent="0.25">
      <c r="A881" s="1">
        <v>100467919014</v>
      </c>
      <c r="B881" s="33" t="s">
        <v>1048</v>
      </c>
      <c r="C881" t="s">
        <v>1269</v>
      </c>
      <c r="D881" t="s">
        <v>1020</v>
      </c>
      <c r="E881" t="s">
        <v>40</v>
      </c>
    </row>
    <row r="882" spans="1:5" hidden="1" x14ac:dyDescent="0.25">
      <c r="A882" s="1">
        <v>100467919015</v>
      </c>
      <c r="B882" s="33" t="s">
        <v>1049</v>
      </c>
      <c r="C882" t="s">
        <v>1269</v>
      </c>
      <c r="D882" t="s">
        <v>1020</v>
      </c>
      <c r="E882" t="s">
        <v>40</v>
      </c>
    </row>
    <row r="883" spans="1:5" hidden="1" x14ac:dyDescent="0.25">
      <c r="A883" s="1">
        <v>100467919016</v>
      </c>
      <c r="B883" s="33" t="s">
        <v>1050</v>
      </c>
      <c r="C883" t="s">
        <v>1269</v>
      </c>
      <c r="D883" t="s">
        <v>1020</v>
      </c>
      <c r="E883" t="s">
        <v>40</v>
      </c>
    </row>
    <row r="884" spans="1:5" hidden="1" x14ac:dyDescent="0.25">
      <c r="A884" s="1">
        <v>100598948001</v>
      </c>
      <c r="B884" s="33" t="s">
        <v>1184</v>
      </c>
      <c r="C884" t="s">
        <v>1269</v>
      </c>
      <c r="D884" t="s">
        <v>1172</v>
      </c>
      <c r="E884" t="s">
        <v>40</v>
      </c>
    </row>
    <row r="885" spans="1:5" hidden="1" x14ac:dyDescent="0.25">
      <c r="A885" s="1">
        <v>100598948002</v>
      </c>
      <c r="B885" s="33" t="s">
        <v>1185</v>
      </c>
      <c r="C885" t="s">
        <v>1269</v>
      </c>
      <c r="D885" t="s">
        <v>1172</v>
      </c>
      <c r="E885" t="s">
        <v>40</v>
      </c>
    </row>
    <row r="886" spans="1:5" hidden="1" x14ac:dyDescent="0.25">
      <c r="A886" s="1">
        <v>100598948003</v>
      </c>
      <c r="B886" s="33" t="s">
        <v>1186</v>
      </c>
      <c r="C886" t="s">
        <v>1269</v>
      </c>
      <c r="D886" t="s">
        <v>1172</v>
      </c>
      <c r="E886" t="s">
        <v>40</v>
      </c>
    </row>
    <row r="887" spans="1:5" hidden="1" x14ac:dyDescent="0.25">
      <c r="A887" s="1">
        <v>100598948004</v>
      </c>
      <c r="B887" s="33" t="s">
        <v>1187</v>
      </c>
      <c r="C887" t="s">
        <v>1269</v>
      </c>
      <c r="D887" t="s">
        <v>1172</v>
      </c>
      <c r="E887" t="s">
        <v>40</v>
      </c>
    </row>
    <row r="888" spans="1:5" hidden="1" x14ac:dyDescent="0.25">
      <c r="A888" s="1">
        <v>100598949001</v>
      </c>
      <c r="B888" s="33" t="s">
        <v>1188</v>
      </c>
      <c r="C888" t="s">
        <v>1269</v>
      </c>
      <c r="D888" t="s">
        <v>1172</v>
      </c>
      <c r="E888" t="s">
        <v>40</v>
      </c>
    </row>
    <row r="889" spans="1:5" hidden="1" x14ac:dyDescent="0.25">
      <c r="A889" s="1">
        <v>100598949002</v>
      </c>
      <c r="B889" s="33" t="s">
        <v>1189</v>
      </c>
      <c r="C889" t="s">
        <v>1269</v>
      </c>
      <c r="D889" t="s">
        <v>1172</v>
      </c>
      <c r="E889" t="s">
        <v>40</v>
      </c>
    </row>
    <row r="890" spans="1:5" hidden="1" x14ac:dyDescent="0.25">
      <c r="A890" s="1">
        <v>100598949003</v>
      </c>
      <c r="B890" s="33" t="s">
        <v>1190</v>
      </c>
      <c r="C890" t="s">
        <v>1269</v>
      </c>
      <c r="D890" t="s">
        <v>1172</v>
      </c>
      <c r="E890" t="s">
        <v>40</v>
      </c>
    </row>
    <row r="891" spans="1:5" hidden="1" x14ac:dyDescent="0.25">
      <c r="A891" s="1">
        <v>100598949004</v>
      </c>
      <c r="B891" s="33" t="s">
        <v>1191</v>
      </c>
      <c r="C891" t="s">
        <v>1269</v>
      </c>
      <c r="D891" t="s">
        <v>1172</v>
      </c>
      <c r="E891" t="s">
        <v>40</v>
      </c>
    </row>
    <row r="892" spans="1:5" hidden="1" x14ac:dyDescent="0.25">
      <c r="A892" s="1">
        <v>100598950001</v>
      </c>
      <c r="B892" s="33" t="s">
        <v>1192</v>
      </c>
      <c r="C892" t="s">
        <v>1269</v>
      </c>
      <c r="D892" t="s">
        <v>1172</v>
      </c>
      <c r="E892" t="s">
        <v>40</v>
      </c>
    </row>
    <row r="893" spans="1:5" hidden="1" x14ac:dyDescent="0.25">
      <c r="A893" s="1">
        <v>100598950002</v>
      </c>
      <c r="B893" s="33" t="s">
        <v>1193</v>
      </c>
      <c r="C893" t="s">
        <v>1269</v>
      </c>
      <c r="D893" t="s">
        <v>1172</v>
      </c>
      <c r="E893" t="s">
        <v>40</v>
      </c>
    </row>
    <row r="894" spans="1:5" hidden="1" x14ac:dyDescent="0.25">
      <c r="A894" s="1">
        <v>100598950003</v>
      </c>
      <c r="B894" s="33" t="s">
        <v>1194</v>
      </c>
      <c r="C894" t="s">
        <v>1269</v>
      </c>
      <c r="D894" t="s">
        <v>1172</v>
      </c>
      <c r="E894" t="s">
        <v>40</v>
      </c>
    </row>
    <row r="895" spans="1:5" hidden="1" x14ac:dyDescent="0.25">
      <c r="A895" s="1">
        <v>100598950004</v>
      </c>
      <c r="B895" s="33" t="s">
        <v>1195</v>
      </c>
      <c r="C895" t="s">
        <v>1269</v>
      </c>
      <c r="D895" t="s">
        <v>1172</v>
      </c>
      <c r="E895" t="s">
        <v>40</v>
      </c>
    </row>
    <row r="896" spans="1:5" hidden="1" x14ac:dyDescent="0.25">
      <c r="A896" s="1">
        <v>100599021001</v>
      </c>
      <c r="B896" s="33" t="s">
        <v>1203</v>
      </c>
      <c r="C896" t="s">
        <v>1269</v>
      </c>
      <c r="D896" t="s">
        <v>1172</v>
      </c>
      <c r="E896" t="s">
        <v>40</v>
      </c>
    </row>
    <row r="897" spans="1:5" hidden="1" x14ac:dyDescent="0.25">
      <c r="A897" s="1">
        <v>100599021002</v>
      </c>
      <c r="B897" s="33" t="s">
        <v>1196</v>
      </c>
      <c r="C897" t="s">
        <v>1269</v>
      </c>
      <c r="D897" t="s">
        <v>1172</v>
      </c>
      <c r="E897" t="s">
        <v>40</v>
      </c>
    </row>
    <row r="898" spans="1:5" hidden="1" x14ac:dyDescent="0.25">
      <c r="A898" s="1">
        <v>100599021003</v>
      </c>
      <c r="B898" s="33" t="s">
        <v>1197</v>
      </c>
      <c r="C898" t="s">
        <v>1269</v>
      </c>
      <c r="D898" t="s">
        <v>1172</v>
      </c>
      <c r="E898" t="s">
        <v>40</v>
      </c>
    </row>
    <row r="899" spans="1:5" hidden="1" x14ac:dyDescent="0.25">
      <c r="A899" s="1">
        <v>100599021004</v>
      </c>
      <c r="B899" s="33" t="s">
        <v>1198</v>
      </c>
      <c r="C899" t="s">
        <v>1269</v>
      </c>
      <c r="D899" t="s">
        <v>1172</v>
      </c>
      <c r="E899" t="s">
        <v>40</v>
      </c>
    </row>
    <row r="900" spans="1:5" hidden="1" x14ac:dyDescent="0.25">
      <c r="A900" s="1">
        <v>100599022001</v>
      </c>
      <c r="B900" s="33" t="s">
        <v>1199</v>
      </c>
      <c r="C900" t="s">
        <v>1269</v>
      </c>
      <c r="D900" t="s">
        <v>1172</v>
      </c>
      <c r="E900" t="s">
        <v>40</v>
      </c>
    </row>
    <row r="901" spans="1:5" hidden="1" x14ac:dyDescent="0.25">
      <c r="A901" s="1">
        <v>100599022002</v>
      </c>
      <c r="B901" s="33" t="s">
        <v>1200</v>
      </c>
      <c r="C901" t="s">
        <v>1269</v>
      </c>
      <c r="D901" t="s">
        <v>1172</v>
      </c>
      <c r="E901" t="s">
        <v>40</v>
      </c>
    </row>
    <row r="902" spans="1:5" hidden="1" x14ac:dyDescent="0.25">
      <c r="A902" s="1">
        <v>100599022003</v>
      </c>
      <c r="B902" s="33" t="s">
        <v>1201</v>
      </c>
      <c r="C902" t="s">
        <v>1269</v>
      </c>
      <c r="D902" t="s">
        <v>1172</v>
      </c>
      <c r="E902" t="s">
        <v>40</v>
      </c>
    </row>
    <row r="903" spans="1:5" hidden="1" x14ac:dyDescent="0.25">
      <c r="A903" s="1">
        <v>100599022004</v>
      </c>
      <c r="B903" s="33" t="s">
        <v>1202</v>
      </c>
      <c r="C903" t="s">
        <v>1269</v>
      </c>
      <c r="D903" t="s">
        <v>1172</v>
      </c>
      <c r="E903" t="s">
        <v>40</v>
      </c>
    </row>
    <row r="904" spans="1:5" hidden="1" x14ac:dyDescent="0.25">
      <c r="A904" s="1">
        <v>100558097004</v>
      </c>
      <c r="B904" s="33" t="s">
        <v>1094</v>
      </c>
      <c r="C904" t="s">
        <v>1269</v>
      </c>
      <c r="D904" t="s">
        <v>1020</v>
      </c>
      <c r="E904" t="s">
        <v>40</v>
      </c>
    </row>
    <row r="905" spans="1:5" hidden="1" x14ac:dyDescent="0.25">
      <c r="A905" s="1">
        <v>100558097003</v>
      </c>
      <c r="B905" s="33" t="s">
        <v>1093</v>
      </c>
      <c r="C905" t="s">
        <v>1269</v>
      </c>
      <c r="D905" t="s">
        <v>1020</v>
      </c>
      <c r="E905" t="s">
        <v>40</v>
      </c>
    </row>
    <row r="906" spans="1:5" hidden="1" x14ac:dyDescent="0.25">
      <c r="A906" s="1">
        <v>100558097002</v>
      </c>
      <c r="B906" s="33" t="s">
        <v>1092</v>
      </c>
      <c r="C906" t="s">
        <v>1269</v>
      </c>
      <c r="D906" t="s">
        <v>1020</v>
      </c>
      <c r="E906" t="s">
        <v>40</v>
      </c>
    </row>
    <row r="907" spans="1:5" hidden="1" x14ac:dyDescent="0.25">
      <c r="A907" s="1">
        <v>100558097001</v>
      </c>
      <c r="B907" s="33" t="s">
        <v>1091</v>
      </c>
      <c r="C907" t="s">
        <v>1269</v>
      </c>
      <c r="D907" t="s">
        <v>1020</v>
      </c>
      <c r="E907" t="s">
        <v>40</v>
      </c>
    </row>
    <row r="908" spans="1:5" hidden="1" x14ac:dyDescent="0.25">
      <c r="A908" s="1">
        <v>100558099004</v>
      </c>
      <c r="B908" s="33" t="s">
        <v>1101</v>
      </c>
      <c r="C908" t="s">
        <v>1269</v>
      </c>
      <c r="D908" t="s">
        <v>1020</v>
      </c>
      <c r="E908" t="s">
        <v>40</v>
      </c>
    </row>
    <row r="909" spans="1:5" hidden="1" x14ac:dyDescent="0.25">
      <c r="A909" s="1">
        <v>100558099003</v>
      </c>
      <c r="B909" s="33" t="s">
        <v>1100</v>
      </c>
      <c r="C909" t="s">
        <v>1269</v>
      </c>
      <c r="D909" t="s">
        <v>1020</v>
      </c>
      <c r="E909" t="s">
        <v>40</v>
      </c>
    </row>
    <row r="910" spans="1:5" hidden="1" x14ac:dyDescent="0.25">
      <c r="A910" s="1">
        <v>100558099002</v>
      </c>
      <c r="B910" s="33" t="s">
        <v>1099</v>
      </c>
      <c r="C910" t="s">
        <v>1269</v>
      </c>
      <c r="D910" t="s">
        <v>1020</v>
      </c>
      <c r="E910" t="s">
        <v>40</v>
      </c>
    </row>
    <row r="911" spans="1:5" hidden="1" x14ac:dyDescent="0.25">
      <c r="A911" s="1">
        <v>100558099001</v>
      </c>
      <c r="B911" s="33" t="s">
        <v>1443</v>
      </c>
      <c r="C911" t="s">
        <v>1269</v>
      </c>
      <c r="D911" t="s">
        <v>1020</v>
      </c>
      <c r="E911" t="s">
        <v>40</v>
      </c>
    </row>
    <row r="912" spans="1:5" hidden="1" x14ac:dyDescent="0.25">
      <c r="A912" s="1">
        <v>100558098004</v>
      </c>
      <c r="B912" s="33" t="s">
        <v>1098</v>
      </c>
      <c r="C912" t="s">
        <v>1269</v>
      </c>
      <c r="D912" t="s">
        <v>1020</v>
      </c>
      <c r="E912" t="s">
        <v>40</v>
      </c>
    </row>
    <row r="913" spans="1:5" hidden="1" x14ac:dyDescent="0.25">
      <c r="A913" s="1">
        <v>100558098003</v>
      </c>
      <c r="B913" s="33" t="s">
        <v>1097</v>
      </c>
      <c r="C913" t="s">
        <v>1269</v>
      </c>
      <c r="D913" t="s">
        <v>1020</v>
      </c>
      <c r="E913" t="s">
        <v>40</v>
      </c>
    </row>
    <row r="914" spans="1:5" hidden="1" x14ac:dyDescent="0.25">
      <c r="A914" s="1">
        <v>100558098002</v>
      </c>
      <c r="B914" s="33" t="s">
        <v>1096</v>
      </c>
      <c r="C914" t="s">
        <v>1269</v>
      </c>
      <c r="D914" t="s">
        <v>1020</v>
      </c>
      <c r="E914" t="s">
        <v>40</v>
      </c>
    </row>
    <row r="915" spans="1:5" hidden="1" x14ac:dyDescent="0.25">
      <c r="A915" s="1">
        <v>100558098001</v>
      </c>
      <c r="B915" s="33" t="s">
        <v>1095</v>
      </c>
      <c r="C915" t="s">
        <v>1269</v>
      </c>
      <c r="D915" t="s">
        <v>1020</v>
      </c>
      <c r="E915" t="s">
        <v>40</v>
      </c>
    </row>
    <row r="916" spans="1:5" hidden="1" x14ac:dyDescent="0.25">
      <c r="A916" s="1">
        <v>100558296004</v>
      </c>
      <c r="B916" s="33" t="s">
        <v>1108</v>
      </c>
      <c r="C916" t="s">
        <v>1269</v>
      </c>
      <c r="D916" t="s">
        <v>1020</v>
      </c>
      <c r="E916" t="s">
        <v>40</v>
      </c>
    </row>
    <row r="917" spans="1:5" hidden="1" x14ac:dyDescent="0.25">
      <c r="A917" s="1">
        <v>100558296003</v>
      </c>
      <c r="B917" s="33" t="s">
        <v>1107</v>
      </c>
      <c r="C917" t="s">
        <v>1269</v>
      </c>
      <c r="D917" t="s">
        <v>1020</v>
      </c>
      <c r="E917" t="s">
        <v>40</v>
      </c>
    </row>
    <row r="918" spans="1:5" hidden="1" x14ac:dyDescent="0.25">
      <c r="A918" s="1">
        <v>100558296002</v>
      </c>
      <c r="B918" s="33" t="s">
        <v>1106</v>
      </c>
      <c r="C918" t="s">
        <v>1269</v>
      </c>
      <c r="D918" t="s">
        <v>1020</v>
      </c>
      <c r="E918" t="s">
        <v>40</v>
      </c>
    </row>
    <row r="919" spans="1:5" hidden="1" x14ac:dyDescent="0.25">
      <c r="A919" s="1">
        <v>100558296001</v>
      </c>
      <c r="B919" s="33" t="s">
        <v>1105</v>
      </c>
      <c r="C919" t="s">
        <v>1269</v>
      </c>
      <c r="D919" t="s">
        <v>1020</v>
      </c>
      <c r="E919" t="s">
        <v>40</v>
      </c>
    </row>
    <row r="920" spans="1:5" hidden="1" x14ac:dyDescent="0.25">
      <c r="A920" s="1">
        <v>100558096004</v>
      </c>
      <c r="B920" s="33" t="s">
        <v>1444</v>
      </c>
      <c r="C920" t="s">
        <v>1269</v>
      </c>
      <c r="D920" t="s">
        <v>1020</v>
      </c>
      <c r="E920" t="s">
        <v>40</v>
      </c>
    </row>
    <row r="921" spans="1:5" hidden="1" x14ac:dyDescent="0.25">
      <c r="A921" s="1">
        <v>100558096003</v>
      </c>
      <c r="B921" s="33" t="s">
        <v>1090</v>
      </c>
      <c r="C921" t="s">
        <v>1269</v>
      </c>
      <c r="D921" t="s">
        <v>1020</v>
      </c>
      <c r="E921" t="s">
        <v>40</v>
      </c>
    </row>
    <row r="922" spans="1:5" hidden="1" x14ac:dyDescent="0.25">
      <c r="A922" s="1">
        <v>100558096002</v>
      </c>
      <c r="B922" s="33" t="s">
        <v>1089</v>
      </c>
      <c r="C922" t="s">
        <v>1269</v>
      </c>
      <c r="D922" t="s">
        <v>1020</v>
      </c>
      <c r="E922" t="s">
        <v>40</v>
      </c>
    </row>
    <row r="923" spans="1:5" hidden="1" x14ac:dyDescent="0.25">
      <c r="A923" s="1">
        <v>100558096001</v>
      </c>
      <c r="B923" s="33" t="s">
        <v>1088</v>
      </c>
      <c r="C923" t="s">
        <v>1269</v>
      </c>
      <c r="D923" t="s">
        <v>1020</v>
      </c>
      <c r="E923" t="s">
        <v>40</v>
      </c>
    </row>
    <row r="924" spans="1:5" hidden="1" x14ac:dyDescent="0.25">
      <c r="A924" s="1">
        <v>100558095004</v>
      </c>
      <c r="B924" s="33" t="s">
        <v>1087</v>
      </c>
      <c r="C924" t="s">
        <v>1269</v>
      </c>
      <c r="D924" t="s">
        <v>1020</v>
      </c>
      <c r="E924" t="s">
        <v>40</v>
      </c>
    </row>
    <row r="925" spans="1:5" hidden="1" x14ac:dyDescent="0.25">
      <c r="A925" s="1">
        <v>100558095003</v>
      </c>
      <c r="B925" s="33" t="s">
        <v>1086</v>
      </c>
      <c r="C925" t="s">
        <v>1269</v>
      </c>
      <c r="D925" t="s">
        <v>1020</v>
      </c>
      <c r="E925" t="s">
        <v>40</v>
      </c>
    </row>
    <row r="926" spans="1:5" hidden="1" x14ac:dyDescent="0.25">
      <c r="A926" s="1">
        <v>100558095002</v>
      </c>
      <c r="B926" s="33" t="s">
        <v>1085</v>
      </c>
      <c r="C926" t="s">
        <v>1269</v>
      </c>
      <c r="D926" t="s">
        <v>1020</v>
      </c>
      <c r="E926" t="s">
        <v>40</v>
      </c>
    </row>
    <row r="927" spans="1:5" hidden="1" x14ac:dyDescent="0.25">
      <c r="A927" s="1">
        <v>100558095001</v>
      </c>
      <c r="B927" s="33" t="s">
        <v>1084</v>
      </c>
      <c r="C927" t="s">
        <v>1269</v>
      </c>
      <c r="D927" t="s">
        <v>1020</v>
      </c>
      <c r="E927" t="s">
        <v>40</v>
      </c>
    </row>
    <row r="928" spans="1:5" hidden="1" x14ac:dyDescent="0.25">
      <c r="A928" s="1">
        <v>100558295003</v>
      </c>
      <c r="B928" s="33" t="s">
        <v>1104</v>
      </c>
      <c r="C928" t="s">
        <v>1269</v>
      </c>
      <c r="D928" t="s">
        <v>1020</v>
      </c>
      <c r="E928" t="s">
        <v>40</v>
      </c>
    </row>
    <row r="929" spans="1:5" hidden="1" x14ac:dyDescent="0.25">
      <c r="A929" s="1">
        <v>100558295002</v>
      </c>
      <c r="B929" s="33" t="s">
        <v>1103</v>
      </c>
      <c r="C929" t="s">
        <v>1269</v>
      </c>
      <c r="D929" t="s">
        <v>1020</v>
      </c>
      <c r="E929" t="s">
        <v>40</v>
      </c>
    </row>
    <row r="930" spans="1:5" hidden="1" x14ac:dyDescent="0.25">
      <c r="A930" s="1">
        <v>100558295001</v>
      </c>
      <c r="B930" s="33" t="s">
        <v>1102</v>
      </c>
      <c r="C930" t="s">
        <v>1269</v>
      </c>
      <c r="D930" t="s">
        <v>1020</v>
      </c>
      <c r="E930" t="s">
        <v>40</v>
      </c>
    </row>
    <row r="931" spans="1:5" hidden="1" x14ac:dyDescent="0.25">
      <c r="A931" s="1">
        <v>100558093003</v>
      </c>
      <c r="B931" s="33" t="s">
        <v>1083</v>
      </c>
      <c r="C931" t="s">
        <v>1269</v>
      </c>
      <c r="D931" t="s">
        <v>1020</v>
      </c>
      <c r="E931" t="s">
        <v>40</v>
      </c>
    </row>
    <row r="932" spans="1:5" hidden="1" x14ac:dyDescent="0.25">
      <c r="A932" s="1">
        <v>100558093002</v>
      </c>
      <c r="B932" s="33" t="s">
        <v>1082</v>
      </c>
      <c r="C932" t="s">
        <v>1269</v>
      </c>
      <c r="D932" t="s">
        <v>1020</v>
      </c>
      <c r="E932" t="s">
        <v>40</v>
      </c>
    </row>
    <row r="933" spans="1:5" hidden="1" x14ac:dyDescent="0.25">
      <c r="A933" s="1">
        <v>100558093001</v>
      </c>
      <c r="B933" s="33" t="s">
        <v>1081</v>
      </c>
      <c r="C933" t="s">
        <v>1269</v>
      </c>
      <c r="D933" t="s">
        <v>1020</v>
      </c>
      <c r="E933" t="s">
        <v>40</v>
      </c>
    </row>
    <row r="934" spans="1:5" hidden="1" x14ac:dyDescent="0.25">
      <c r="A934" s="1">
        <v>100558092003</v>
      </c>
      <c r="B934" s="33" t="s">
        <v>1080</v>
      </c>
      <c r="C934" t="s">
        <v>1269</v>
      </c>
      <c r="D934" t="s">
        <v>1020</v>
      </c>
      <c r="E934" t="s">
        <v>40</v>
      </c>
    </row>
    <row r="935" spans="1:5" hidden="1" x14ac:dyDescent="0.25">
      <c r="A935" s="1">
        <v>100558092002</v>
      </c>
      <c r="B935" s="33" t="s">
        <v>1079</v>
      </c>
      <c r="C935" t="s">
        <v>1269</v>
      </c>
      <c r="D935" t="s">
        <v>1020</v>
      </c>
      <c r="E935" t="s">
        <v>40</v>
      </c>
    </row>
    <row r="936" spans="1:5" hidden="1" x14ac:dyDescent="0.25">
      <c r="A936" s="1">
        <v>100558092001</v>
      </c>
      <c r="B936" s="33" t="s">
        <v>1078</v>
      </c>
      <c r="C936" t="s">
        <v>1269</v>
      </c>
      <c r="D936" t="s">
        <v>1020</v>
      </c>
      <c r="E936" t="s">
        <v>40</v>
      </c>
    </row>
    <row r="937" spans="1:5" hidden="1" x14ac:dyDescent="0.25">
      <c r="A937" s="1">
        <v>100708645001</v>
      </c>
      <c r="B937" s="33" t="s">
        <v>1112</v>
      </c>
      <c r="C937" t="s">
        <v>1269</v>
      </c>
      <c r="D937" t="s">
        <v>1020</v>
      </c>
      <c r="E937" t="s">
        <v>40</v>
      </c>
    </row>
    <row r="938" spans="1:5" hidden="1" x14ac:dyDescent="0.25">
      <c r="A938" s="1">
        <v>100708645002</v>
      </c>
      <c r="B938" s="33" t="s">
        <v>1109</v>
      </c>
      <c r="C938" t="s">
        <v>1269</v>
      </c>
      <c r="D938" t="s">
        <v>1020</v>
      </c>
      <c r="E938" t="s">
        <v>40</v>
      </c>
    </row>
    <row r="939" spans="1:5" hidden="1" x14ac:dyDescent="0.25">
      <c r="A939" s="1">
        <v>100708645003</v>
      </c>
      <c r="B939" s="33" t="s">
        <v>1110</v>
      </c>
      <c r="C939" t="s">
        <v>1269</v>
      </c>
      <c r="D939" t="s">
        <v>1020</v>
      </c>
      <c r="E939" t="s">
        <v>40</v>
      </c>
    </row>
    <row r="940" spans="1:5" hidden="1" x14ac:dyDescent="0.25">
      <c r="A940" s="1">
        <v>100708645004</v>
      </c>
      <c r="B940" s="33" t="s">
        <v>1111</v>
      </c>
      <c r="C940" t="s">
        <v>1269</v>
      </c>
      <c r="D940" t="s">
        <v>1020</v>
      </c>
      <c r="E940" t="s">
        <v>40</v>
      </c>
    </row>
    <row r="941" spans="1:5" hidden="1" x14ac:dyDescent="0.25">
      <c r="A941" s="1">
        <v>100708646001</v>
      </c>
      <c r="B941" s="33" t="s">
        <v>1112</v>
      </c>
      <c r="C941" t="s">
        <v>1269</v>
      </c>
      <c r="D941" t="s">
        <v>1020</v>
      </c>
      <c r="E941" t="s">
        <v>40</v>
      </c>
    </row>
    <row r="942" spans="1:5" hidden="1" x14ac:dyDescent="0.25">
      <c r="A942" s="1">
        <v>100708646002</v>
      </c>
      <c r="B942" s="33" t="s">
        <v>1109</v>
      </c>
      <c r="C942" t="s">
        <v>1269</v>
      </c>
      <c r="D942" t="s">
        <v>1020</v>
      </c>
      <c r="E942" t="s">
        <v>40</v>
      </c>
    </row>
    <row r="943" spans="1:5" hidden="1" x14ac:dyDescent="0.25">
      <c r="A943" s="1">
        <v>100708646003</v>
      </c>
      <c r="B943" s="33" t="s">
        <v>1110</v>
      </c>
      <c r="C943" t="s">
        <v>1269</v>
      </c>
      <c r="D943" t="s">
        <v>1020</v>
      </c>
      <c r="E943" t="s">
        <v>40</v>
      </c>
    </row>
    <row r="944" spans="1:5" hidden="1" x14ac:dyDescent="0.25">
      <c r="A944" s="1">
        <v>100708646004</v>
      </c>
      <c r="B944" s="33" t="s">
        <v>1111</v>
      </c>
      <c r="C944" t="s">
        <v>1269</v>
      </c>
      <c r="D944" t="s">
        <v>1020</v>
      </c>
      <c r="E944" t="s">
        <v>40</v>
      </c>
    </row>
    <row r="945" spans="1:5" hidden="1" x14ac:dyDescent="0.25">
      <c r="A945" s="1">
        <v>100708647001</v>
      </c>
      <c r="B945" s="33" t="s">
        <v>1113</v>
      </c>
      <c r="C945" t="s">
        <v>1269</v>
      </c>
      <c r="D945" t="s">
        <v>1020</v>
      </c>
      <c r="E945" t="s">
        <v>40</v>
      </c>
    </row>
    <row r="946" spans="1:5" hidden="1" x14ac:dyDescent="0.25">
      <c r="A946" s="1">
        <v>100708647002</v>
      </c>
      <c r="B946" s="33" t="s">
        <v>1114</v>
      </c>
      <c r="C946" t="s">
        <v>1269</v>
      </c>
      <c r="D946" t="s">
        <v>1020</v>
      </c>
      <c r="E946" t="s">
        <v>40</v>
      </c>
    </row>
    <row r="947" spans="1:5" hidden="1" x14ac:dyDescent="0.25">
      <c r="A947" s="1">
        <v>100708647003</v>
      </c>
      <c r="B947" s="33" t="s">
        <v>1115</v>
      </c>
      <c r="C947" t="s">
        <v>1269</v>
      </c>
      <c r="D947" t="s">
        <v>1020</v>
      </c>
      <c r="E947" t="s">
        <v>40</v>
      </c>
    </row>
    <row r="948" spans="1:5" hidden="1" x14ac:dyDescent="0.25">
      <c r="A948" s="1">
        <v>100708647004</v>
      </c>
      <c r="B948" s="33" t="s">
        <v>1116</v>
      </c>
      <c r="C948" t="s">
        <v>1269</v>
      </c>
      <c r="D948" t="s">
        <v>1020</v>
      </c>
      <c r="E948" t="s">
        <v>40</v>
      </c>
    </row>
    <row r="949" spans="1:5" hidden="1" x14ac:dyDescent="0.25">
      <c r="A949" s="1">
        <v>100708648001</v>
      </c>
      <c r="B949" s="33" t="s">
        <v>1113</v>
      </c>
      <c r="C949" t="s">
        <v>1269</v>
      </c>
      <c r="D949" t="s">
        <v>1020</v>
      </c>
      <c r="E949" t="s">
        <v>40</v>
      </c>
    </row>
    <row r="950" spans="1:5" hidden="1" x14ac:dyDescent="0.25">
      <c r="A950" s="1">
        <v>100708648002</v>
      </c>
      <c r="B950" s="33" t="s">
        <v>1114</v>
      </c>
      <c r="C950" t="s">
        <v>1269</v>
      </c>
      <c r="D950" t="s">
        <v>1020</v>
      </c>
      <c r="E950" t="s">
        <v>40</v>
      </c>
    </row>
    <row r="951" spans="1:5" hidden="1" x14ac:dyDescent="0.25">
      <c r="A951" s="1">
        <v>100708648003</v>
      </c>
      <c r="B951" s="33" t="s">
        <v>1115</v>
      </c>
      <c r="C951" t="s">
        <v>1269</v>
      </c>
      <c r="D951" t="s">
        <v>1020</v>
      </c>
      <c r="E951" t="s">
        <v>40</v>
      </c>
    </row>
    <row r="952" spans="1:5" hidden="1" x14ac:dyDescent="0.25">
      <c r="A952" s="1">
        <v>100708648004</v>
      </c>
      <c r="B952" s="33" t="s">
        <v>1116</v>
      </c>
      <c r="C952" t="s">
        <v>1269</v>
      </c>
      <c r="D952" t="s">
        <v>1020</v>
      </c>
      <c r="E952" t="s">
        <v>40</v>
      </c>
    </row>
    <row r="953" spans="1:5" hidden="1" x14ac:dyDescent="0.25">
      <c r="A953" s="1">
        <v>100863759001</v>
      </c>
      <c r="B953" s="33" t="s">
        <v>1445</v>
      </c>
      <c r="C953" t="s">
        <v>1269</v>
      </c>
      <c r="D953" t="s">
        <v>1020</v>
      </c>
      <c r="E953" t="s">
        <v>40</v>
      </c>
    </row>
    <row r="954" spans="1:5" hidden="1" x14ac:dyDescent="0.25">
      <c r="A954" s="1">
        <v>100863759002</v>
      </c>
      <c r="B954" s="33" t="s">
        <v>1143</v>
      </c>
      <c r="C954" t="s">
        <v>1269</v>
      </c>
      <c r="D954" t="s">
        <v>1020</v>
      </c>
      <c r="E954" t="s">
        <v>40</v>
      </c>
    </row>
    <row r="955" spans="1:5" hidden="1" x14ac:dyDescent="0.25">
      <c r="A955" s="1">
        <v>100863759003</v>
      </c>
      <c r="B955" s="33" t="s">
        <v>1144</v>
      </c>
      <c r="C955" t="s">
        <v>1269</v>
      </c>
      <c r="D955" t="s">
        <v>1020</v>
      </c>
      <c r="E955" t="s">
        <v>40</v>
      </c>
    </row>
    <row r="956" spans="1:5" hidden="1" x14ac:dyDescent="0.25">
      <c r="A956" s="1">
        <v>100863759004</v>
      </c>
      <c r="B956" s="33" t="s">
        <v>1151</v>
      </c>
      <c r="C956" t="s">
        <v>1269</v>
      </c>
      <c r="D956" t="s">
        <v>1020</v>
      </c>
      <c r="E956" t="s">
        <v>40</v>
      </c>
    </row>
    <row r="957" spans="1:5" hidden="1" x14ac:dyDescent="0.25">
      <c r="A957" s="1">
        <v>100863760001</v>
      </c>
      <c r="B957" s="33" t="s">
        <v>1145</v>
      </c>
      <c r="C957" t="s">
        <v>1269</v>
      </c>
      <c r="D957" t="s">
        <v>1020</v>
      </c>
      <c r="E957" t="s">
        <v>40</v>
      </c>
    </row>
    <row r="958" spans="1:5" hidden="1" x14ac:dyDescent="0.25">
      <c r="A958" s="1">
        <v>100863760002</v>
      </c>
      <c r="B958" s="33" t="s">
        <v>1146</v>
      </c>
      <c r="C958" t="s">
        <v>1269</v>
      </c>
      <c r="D958" t="s">
        <v>1020</v>
      </c>
      <c r="E958" t="s">
        <v>40</v>
      </c>
    </row>
    <row r="959" spans="1:5" hidden="1" x14ac:dyDescent="0.25">
      <c r="A959" s="1">
        <v>100863760003</v>
      </c>
      <c r="B959" s="33" t="s">
        <v>1147</v>
      </c>
      <c r="C959" t="s">
        <v>1269</v>
      </c>
      <c r="D959" t="s">
        <v>1020</v>
      </c>
      <c r="E959" t="s">
        <v>40</v>
      </c>
    </row>
    <row r="960" spans="1:5" hidden="1" x14ac:dyDescent="0.25">
      <c r="A960" s="1">
        <v>100863760004</v>
      </c>
      <c r="B960" s="33" t="s">
        <v>1152</v>
      </c>
      <c r="C960" t="s">
        <v>1269</v>
      </c>
      <c r="D960" t="s">
        <v>1020</v>
      </c>
      <c r="E960" t="s">
        <v>40</v>
      </c>
    </row>
    <row r="961" spans="1:5" hidden="1" x14ac:dyDescent="0.25">
      <c r="A961" s="1">
        <v>100858472001</v>
      </c>
      <c r="B961" s="33" t="s">
        <v>1134</v>
      </c>
      <c r="C961" t="s">
        <v>1269</v>
      </c>
      <c r="D961" t="s">
        <v>1020</v>
      </c>
      <c r="E961" t="s">
        <v>40</v>
      </c>
    </row>
    <row r="962" spans="1:5" hidden="1" x14ac:dyDescent="0.25">
      <c r="A962" s="1">
        <v>100858472002</v>
      </c>
      <c r="B962" s="33" t="s">
        <v>1135</v>
      </c>
      <c r="C962" t="s">
        <v>1269</v>
      </c>
      <c r="D962" t="s">
        <v>1020</v>
      </c>
      <c r="E962" t="s">
        <v>40</v>
      </c>
    </row>
    <row r="963" spans="1:5" hidden="1" x14ac:dyDescent="0.25">
      <c r="A963" s="1">
        <v>100858472003</v>
      </c>
      <c r="B963" s="33" t="s">
        <v>1136</v>
      </c>
      <c r="C963" t="s">
        <v>1269</v>
      </c>
      <c r="D963" t="s">
        <v>1020</v>
      </c>
      <c r="E963" t="s">
        <v>40</v>
      </c>
    </row>
    <row r="964" spans="1:5" hidden="1" x14ac:dyDescent="0.25">
      <c r="A964" s="1">
        <v>100858472004</v>
      </c>
      <c r="B964" s="33" t="s">
        <v>1148</v>
      </c>
      <c r="C964" t="s">
        <v>1269</v>
      </c>
      <c r="D964" t="s">
        <v>1020</v>
      </c>
      <c r="E964" t="s">
        <v>40</v>
      </c>
    </row>
    <row r="965" spans="1:5" hidden="1" x14ac:dyDescent="0.25">
      <c r="A965" s="1">
        <v>100858473001</v>
      </c>
      <c r="B965" s="33" t="s">
        <v>1137</v>
      </c>
      <c r="C965" t="s">
        <v>1269</v>
      </c>
      <c r="D965" t="s">
        <v>1020</v>
      </c>
      <c r="E965" t="s">
        <v>40</v>
      </c>
    </row>
    <row r="966" spans="1:5" hidden="1" x14ac:dyDescent="0.25">
      <c r="A966" s="1">
        <v>100858473002</v>
      </c>
      <c r="B966" s="33" t="s">
        <v>1138</v>
      </c>
      <c r="C966" t="s">
        <v>1269</v>
      </c>
      <c r="D966" t="s">
        <v>1020</v>
      </c>
      <c r="E966" t="s">
        <v>40</v>
      </c>
    </row>
    <row r="967" spans="1:5" hidden="1" x14ac:dyDescent="0.25">
      <c r="A967" s="1">
        <v>100858473003</v>
      </c>
      <c r="B967" s="33" t="s">
        <v>1139</v>
      </c>
      <c r="C967" t="s">
        <v>1269</v>
      </c>
      <c r="D967" t="s">
        <v>1020</v>
      </c>
      <c r="E967" t="s">
        <v>40</v>
      </c>
    </row>
    <row r="968" spans="1:5" hidden="1" x14ac:dyDescent="0.25">
      <c r="A968" s="1">
        <v>100858473004</v>
      </c>
      <c r="B968" s="33" t="s">
        <v>1149</v>
      </c>
      <c r="C968" t="s">
        <v>1269</v>
      </c>
      <c r="D968" t="s">
        <v>1020</v>
      </c>
      <c r="E968" t="s">
        <v>40</v>
      </c>
    </row>
    <row r="969" spans="1:5" hidden="1" x14ac:dyDescent="0.25">
      <c r="A969" s="1">
        <v>100858474001</v>
      </c>
      <c r="B969" s="33" t="s">
        <v>1140</v>
      </c>
      <c r="C969" t="s">
        <v>1269</v>
      </c>
      <c r="D969" t="s">
        <v>1020</v>
      </c>
      <c r="E969" t="s">
        <v>40</v>
      </c>
    </row>
    <row r="970" spans="1:5" hidden="1" x14ac:dyDescent="0.25">
      <c r="A970" s="1">
        <v>100858474002</v>
      </c>
      <c r="B970" s="33" t="s">
        <v>1141</v>
      </c>
      <c r="C970" t="s">
        <v>1269</v>
      </c>
      <c r="D970" t="s">
        <v>1020</v>
      </c>
      <c r="E970" t="s">
        <v>40</v>
      </c>
    </row>
    <row r="971" spans="1:5" hidden="1" x14ac:dyDescent="0.25">
      <c r="A971" s="1">
        <v>100858474003</v>
      </c>
      <c r="B971" s="33" t="s">
        <v>1142</v>
      </c>
      <c r="C971" t="s">
        <v>1269</v>
      </c>
      <c r="D971" t="s">
        <v>1020</v>
      </c>
      <c r="E971" t="s">
        <v>40</v>
      </c>
    </row>
    <row r="972" spans="1:5" hidden="1" x14ac:dyDescent="0.25">
      <c r="A972" s="1">
        <v>100858474004</v>
      </c>
      <c r="B972" s="33" t="s">
        <v>1150</v>
      </c>
      <c r="C972" t="s">
        <v>1269</v>
      </c>
      <c r="D972" t="s">
        <v>1020</v>
      </c>
      <c r="E972" t="s">
        <v>40</v>
      </c>
    </row>
    <row r="973" spans="1:5" hidden="1" x14ac:dyDescent="0.25">
      <c r="A973" s="1">
        <v>100886267001</v>
      </c>
      <c r="B973" s="33" t="s">
        <v>1153</v>
      </c>
      <c r="C973" t="s">
        <v>1269</v>
      </c>
      <c r="D973" t="s">
        <v>1020</v>
      </c>
      <c r="E973" t="s">
        <v>40</v>
      </c>
    </row>
    <row r="974" spans="1:5" hidden="1" x14ac:dyDescent="0.25">
      <c r="A974" s="1">
        <v>100886267002</v>
      </c>
      <c r="B974" s="33" t="s">
        <v>1154</v>
      </c>
      <c r="C974" t="s">
        <v>1269</v>
      </c>
      <c r="D974" t="s">
        <v>1020</v>
      </c>
      <c r="E974" t="s">
        <v>40</v>
      </c>
    </row>
    <row r="975" spans="1:5" hidden="1" x14ac:dyDescent="0.25">
      <c r="A975" s="1">
        <v>100886267003</v>
      </c>
      <c r="B975" s="33" t="s">
        <v>1155</v>
      </c>
      <c r="C975" t="s">
        <v>1269</v>
      </c>
      <c r="D975" t="s">
        <v>1020</v>
      </c>
      <c r="E975" t="s">
        <v>40</v>
      </c>
    </row>
    <row r="976" spans="1:5" hidden="1" x14ac:dyDescent="0.25">
      <c r="A976" s="1">
        <v>100886267004</v>
      </c>
      <c r="B976" s="33" t="s">
        <v>1156</v>
      </c>
      <c r="C976" t="s">
        <v>1269</v>
      </c>
      <c r="D976" t="s">
        <v>1020</v>
      </c>
      <c r="E976" t="s">
        <v>40</v>
      </c>
    </row>
    <row r="977" spans="1:5" hidden="1" x14ac:dyDescent="0.25">
      <c r="A977" s="1">
        <v>100854956001</v>
      </c>
      <c r="B977" s="33" t="s">
        <v>377</v>
      </c>
      <c r="C977" t="s">
        <v>1270</v>
      </c>
      <c r="D977" t="s">
        <v>275</v>
      </c>
      <c r="E977" t="s">
        <v>40</v>
      </c>
    </row>
    <row r="978" spans="1:5" hidden="1" x14ac:dyDescent="0.25">
      <c r="A978" s="1">
        <v>100611427001</v>
      </c>
      <c r="B978" s="33" t="s">
        <v>292</v>
      </c>
      <c r="C978" t="s">
        <v>1270</v>
      </c>
      <c r="D978" t="s">
        <v>275</v>
      </c>
      <c r="E978" t="s">
        <v>40</v>
      </c>
    </row>
    <row r="979" spans="1:5" hidden="1" x14ac:dyDescent="0.25">
      <c r="A979" s="1">
        <v>100611427002</v>
      </c>
      <c r="B979" s="33" t="s">
        <v>293</v>
      </c>
      <c r="C979" t="s">
        <v>1270</v>
      </c>
      <c r="D979" t="s">
        <v>275</v>
      </c>
      <c r="E979" t="s">
        <v>40</v>
      </c>
    </row>
    <row r="980" spans="1:5" hidden="1" x14ac:dyDescent="0.25">
      <c r="A980" s="1">
        <v>100611427003</v>
      </c>
      <c r="B980" s="33" t="s">
        <v>294</v>
      </c>
      <c r="C980" t="s">
        <v>1270</v>
      </c>
      <c r="D980" t="s">
        <v>275</v>
      </c>
      <c r="E980" t="s">
        <v>40</v>
      </c>
    </row>
    <row r="981" spans="1:5" hidden="1" x14ac:dyDescent="0.25">
      <c r="A981" s="1">
        <v>100853960001</v>
      </c>
      <c r="B981" s="33" t="s">
        <v>353</v>
      </c>
      <c r="C981" t="s">
        <v>1270</v>
      </c>
      <c r="D981" t="s">
        <v>275</v>
      </c>
      <c r="E981" t="s">
        <v>40</v>
      </c>
    </row>
    <row r="982" spans="1:5" hidden="1" x14ac:dyDescent="0.25">
      <c r="A982" s="1">
        <v>100853960002</v>
      </c>
      <c r="B982" s="33" t="s">
        <v>354</v>
      </c>
      <c r="C982" t="s">
        <v>1270</v>
      </c>
      <c r="D982" t="s">
        <v>275</v>
      </c>
      <c r="E982" t="s">
        <v>40</v>
      </c>
    </row>
    <row r="983" spans="1:5" hidden="1" x14ac:dyDescent="0.25">
      <c r="A983" s="1">
        <v>100853960003</v>
      </c>
      <c r="B983" s="33" t="s">
        <v>355</v>
      </c>
      <c r="C983" t="s">
        <v>1270</v>
      </c>
      <c r="D983" t="s">
        <v>275</v>
      </c>
      <c r="E983" t="s">
        <v>40</v>
      </c>
    </row>
    <row r="984" spans="1:5" hidden="1" x14ac:dyDescent="0.25">
      <c r="A984" s="1">
        <v>100853960004</v>
      </c>
      <c r="B984" s="33" t="s">
        <v>356</v>
      </c>
      <c r="C984" t="s">
        <v>1270</v>
      </c>
      <c r="D984" t="s">
        <v>275</v>
      </c>
      <c r="E984" t="s">
        <v>40</v>
      </c>
    </row>
    <row r="985" spans="1:5" hidden="1" x14ac:dyDescent="0.25">
      <c r="A985" s="1">
        <v>100611431004</v>
      </c>
      <c r="B985" s="33" t="s">
        <v>298</v>
      </c>
      <c r="C985" t="s">
        <v>1270</v>
      </c>
      <c r="D985" t="s">
        <v>275</v>
      </c>
      <c r="E985" t="s">
        <v>40</v>
      </c>
    </row>
    <row r="986" spans="1:5" hidden="1" x14ac:dyDescent="0.25">
      <c r="A986" s="1">
        <v>100611431005</v>
      </c>
      <c r="B986" s="33" t="s">
        <v>299</v>
      </c>
      <c r="C986" t="s">
        <v>1270</v>
      </c>
      <c r="D986" t="s">
        <v>275</v>
      </c>
      <c r="E986" t="s">
        <v>40</v>
      </c>
    </row>
    <row r="987" spans="1:5" hidden="1" x14ac:dyDescent="0.25">
      <c r="A987" s="1">
        <v>100611431006</v>
      </c>
      <c r="B987" s="33" t="s">
        <v>300</v>
      </c>
      <c r="C987" t="s">
        <v>1270</v>
      </c>
      <c r="D987" t="s">
        <v>275</v>
      </c>
      <c r="E987" t="s">
        <v>40</v>
      </c>
    </row>
    <row r="988" spans="1:5" hidden="1" x14ac:dyDescent="0.25">
      <c r="A988" s="1">
        <v>100611431001</v>
      </c>
      <c r="B988" s="33" t="s">
        <v>295</v>
      </c>
      <c r="C988" t="s">
        <v>1270</v>
      </c>
      <c r="D988" t="s">
        <v>275</v>
      </c>
      <c r="E988" t="s">
        <v>40</v>
      </c>
    </row>
    <row r="989" spans="1:5" hidden="1" x14ac:dyDescent="0.25">
      <c r="A989" s="1">
        <v>100611431002</v>
      </c>
      <c r="B989" s="33" t="s">
        <v>296</v>
      </c>
      <c r="C989" t="s">
        <v>1270</v>
      </c>
      <c r="D989" t="s">
        <v>275</v>
      </c>
      <c r="E989" t="s">
        <v>40</v>
      </c>
    </row>
    <row r="990" spans="1:5" hidden="1" x14ac:dyDescent="0.25">
      <c r="A990" s="1">
        <v>100611431003</v>
      </c>
      <c r="B990" s="33" t="s">
        <v>297</v>
      </c>
      <c r="C990" t="s">
        <v>1270</v>
      </c>
      <c r="D990" t="s">
        <v>275</v>
      </c>
      <c r="E990" t="s">
        <v>40</v>
      </c>
    </row>
    <row r="991" spans="1:5" hidden="1" x14ac:dyDescent="0.25">
      <c r="A991" s="1">
        <v>100854011001</v>
      </c>
      <c r="B991" s="33" t="s">
        <v>1446</v>
      </c>
      <c r="C991" t="s">
        <v>1270</v>
      </c>
      <c r="D991" t="s">
        <v>275</v>
      </c>
      <c r="E991" t="s">
        <v>40</v>
      </c>
    </row>
    <row r="992" spans="1:5" hidden="1" x14ac:dyDescent="0.25">
      <c r="A992" s="1">
        <v>100854011002</v>
      </c>
      <c r="B992" s="33" t="s">
        <v>357</v>
      </c>
      <c r="C992" t="s">
        <v>1270</v>
      </c>
      <c r="D992" t="s">
        <v>275</v>
      </c>
      <c r="E992" t="s">
        <v>40</v>
      </c>
    </row>
    <row r="993" spans="1:5" hidden="1" x14ac:dyDescent="0.25">
      <c r="A993" s="1">
        <v>100854011003</v>
      </c>
      <c r="B993" s="33" t="s">
        <v>358</v>
      </c>
      <c r="C993" t="s">
        <v>1270</v>
      </c>
      <c r="D993" t="s">
        <v>275</v>
      </c>
      <c r="E993" t="s">
        <v>40</v>
      </c>
    </row>
    <row r="994" spans="1:5" hidden="1" x14ac:dyDescent="0.25">
      <c r="A994" s="1">
        <v>100854012001</v>
      </c>
      <c r="B994" s="33" t="s">
        <v>359</v>
      </c>
      <c r="C994" t="s">
        <v>1270</v>
      </c>
      <c r="D994" t="s">
        <v>275</v>
      </c>
      <c r="E994" t="s">
        <v>40</v>
      </c>
    </row>
    <row r="995" spans="1:5" hidden="1" x14ac:dyDescent="0.25">
      <c r="A995" s="1">
        <v>100854012002</v>
      </c>
      <c r="B995" s="33" t="s">
        <v>360</v>
      </c>
      <c r="C995" t="s">
        <v>1270</v>
      </c>
      <c r="D995" t="s">
        <v>275</v>
      </c>
      <c r="E995" t="s">
        <v>40</v>
      </c>
    </row>
    <row r="996" spans="1:5" hidden="1" x14ac:dyDescent="0.25">
      <c r="A996" s="1">
        <v>100854012003</v>
      </c>
      <c r="B996" s="33" t="s">
        <v>361</v>
      </c>
      <c r="C996" t="s">
        <v>1270</v>
      </c>
      <c r="D996" t="s">
        <v>275</v>
      </c>
      <c r="E996" t="s">
        <v>40</v>
      </c>
    </row>
    <row r="997" spans="1:5" hidden="1" x14ac:dyDescent="0.25">
      <c r="A997" s="1">
        <v>100854013001</v>
      </c>
      <c r="B997" s="33" t="s">
        <v>362</v>
      </c>
      <c r="C997" t="s">
        <v>1270</v>
      </c>
      <c r="D997" t="s">
        <v>275</v>
      </c>
      <c r="E997" t="s">
        <v>40</v>
      </c>
    </row>
    <row r="998" spans="1:5" hidden="1" x14ac:dyDescent="0.25">
      <c r="A998" s="1">
        <v>100854013002</v>
      </c>
      <c r="B998" s="33" t="s">
        <v>363</v>
      </c>
      <c r="C998" t="s">
        <v>1270</v>
      </c>
      <c r="D998" t="s">
        <v>275</v>
      </c>
      <c r="E998" t="s">
        <v>40</v>
      </c>
    </row>
    <row r="999" spans="1:5" hidden="1" x14ac:dyDescent="0.25">
      <c r="A999" s="1">
        <v>100854013003</v>
      </c>
      <c r="B999" s="33" t="s">
        <v>364</v>
      </c>
      <c r="C999" t="s">
        <v>1270</v>
      </c>
      <c r="D999" t="s">
        <v>275</v>
      </c>
      <c r="E999" t="s">
        <v>40</v>
      </c>
    </row>
    <row r="1000" spans="1:5" hidden="1" x14ac:dyDescent="0.25">
      <c r="A1000" s="1">
        <v>100854014001</v>
      </c>
      <c r="B1000" s="33" t="s">
        <v>365</v>
      </c>
      <c r="C1000" t="s">
        <v>1270</v>
      </c>
      <c r="D1000" t="s">
        <v>275</v>
      </c>
      <c r="E1000" t="s">
        <v>40</v>
      </c>
    </row>
    <row r="1001" spans="1:5" hidden="1" x14ac:dyDescent="0.25">
      <c r="A1001" s="1">
        <v>100854014002</v>
      </c>
      <c r="B1001" s="33" t="s">
        <v>366</v>
      </c>
      <c r="C1001" t="s">
        <v>1270</v>
      </c>
      <c r="D1001" t="s">
        <v>275</v>
      </c>
      <c r="E1001" t="s">
        <v>40</v>
      </c>
    </row>
    <row r="1002" spans="1:5" hidden="1" x14ac:dyDescent="0.25">
      <c r="A1002" s="1">
        <v>100854014003</v>
      </c>
      <c r="B1002" s="33" t="s">
        <v>367</v>
      </c>
      <c r="C1002" t="s">
        <v>1270</v>
      </c>
      <c r="D1002" t="s">
        <v>275</v>
      </c>
      <c r="E1002" t="s">
        <v>40</v>
      </c>
    </row>
    <row r="1003" spans="1:5" hidden="1" x14ac:dyDescent="0.25">
      <c r="A1003" s="1">
        <v>100854015001</v>
      </c>
      <c r="B1003" s="33" t="s">
        <v>368</v>
      </c>
      <c r="C1003" t="s">
        <v>1270</v>
      </c>
      <c r="D1003" t="s">
        <v>275</v>
      </c>
      <c r="E1003" t="s">
        <v>40</v>
      </c>
    </row>
    <row r="1004" spans="1:5" hidden="1" x14ac:dyDescent="0.25">
      <c r="A1004" s="1">
        <v>100854015002</v>
      </c>
      <c r="B1004" s="33" t="s">
        <v>369</v>
      </c>
      <c r="C1004" t="s">
        <v>1270</v>
      </c>
      <c r="D1004" t="s">
        <v>275</v>
      </c>
      <c r="E1004" t="s">
        <v>40</v>
      </c>
    </row>
    <row r="1005" spans="1:5" hidden="1" x14ac:dyDescent="0.25">
      <c r="A1005" s="1">
        <v>100854015003</v>
      </c>
      <c r="B1005" s="33" t="s">
        <v>370</v>
      </c>
      <c r="C1005" t="s">
        <v>1270</v>
      </c>
      <c r="D1005" t="s">
        <v>275</v>
      </c>
      <c r="E1005" t="s">
        <v>40</v>
      </c>
    </row>
    <row r="1006" spans="1:5" hidden="1" x14ac:dyDescent="0.25">
      <c r="A1006" s="1">
        <v>100854016001</v>
      </c>
      <c r="B1006" s="33" t="s">
        <v>371</v>
      </c>
      <c r="C1006" t="s">
        <v>1270</v>
      </c>
      <c r="D1006" t="s">
        <v>275</v>
      </c>
      <c r="E1006" t="s">
        <v>40</v>
      </c>
    </row>
    <row r="1007" spans="1:5" hidden="1" x14ac:dyDescent="0.25">
      <c r="A1007" s="1">
        <v>100854016002</v>
      </c>
      <c r="B1007" s="33" t="s">
        <v>372</v>
      </c>
      <c r="C1007" t="s">
        <v>1270</v>
      </c>
      <c r="D1007" t="s">
        <v>275</v>
      </c>
      <c r="E1007" t="s">
        <v>40</v>
      </c>
    </row>
    <row r="1008" spans="1:5" hidden="1" x14ac:dyDescent="0.25">
      <c r="A1008" s="1">
        <v>100854016003</v>
      </c>
      <c r="B1008" s="33" t="s">
        <v>373</v>
      </c>
      <c r="C1008" t="s">
        <v>1270</v>
      </c>
      <c r="D1008" t="s">
        <v>275</v>
      </c>
      <c r="E1008" t="s">
        <v>40</v>
      </c>
    </row>
    <row r="1009" spans="1:5" hidden="1" x14ac:dyDescent="0.25">
      <c r="A1009" s="1">
        <v>100854017001</v>
      </c>
      <c r="B1009" s="33" t="s">
        <v>374</v>
      </c>
      <c r="C1009" t="s">
        <v>1270</v>
      </c>
      <c r="D1009" t="s">
        <v>275</v>
      </c>
      <c r="E1009" t="s">
        <v>40</v>
      </c>
    </row>
    <row r="1010" spans="1:5" hidden="1" x14ac:dyDescent="0.25">
      <c r="A1010" s="1">
        <v>100854017002</v>
      </c>
      <c r="B1010" s="33" t="s">
        <v>375</v>
      </c>
      <c r="C1010" t="s">
        <v>1270</v>
      </c>
      <c r="D1010" t="s">
        <v>275</v>
      </c>
      <c r="E1010" t="s">
        <v>40</v>
      </c>
    </row>
    <row r="1011" spans="1:5" hidden="1" x14ac:dyDescent="0.25">
      <c r="A1011" s="1">
        <v>100854017003</v>
      </c>
      <c r="B1011" s="33" t="s">
        <v>376</v>
      </c>
      <c r="C1011" t="s">
        <v>1270</v>
      </c>
      <c r="D1011" t="s">
        <v>275</v>
      </c>
      <c r="E1011" t="s">
        <v>40</v>
      </c>
    </row>
    <row r="1012" spans="1:5" hidden="1" x14ac:dyDescent="0.25">
      <c r="A1012" s="1">
        <v>100663546001</v>
      </c>
      <c r="B1012" s="33" t="s">
        <v>1447</v>
      </c>
      <c r="C1012" t="s">
        <v>1270</v>
      </c>
      <c r="D1012" t="s">
        <v>275</v>
      </c>
      <c r="E1012" t="s">
        <v>40</v>
      </c>
    </row>
    <row r="1013" spans="1:5" hidden="1" x14ac:dyDescent="0.25">
      <c r="A1013" s="1">
        <v>100663546002</v>
      </c>
      <c r="B1013" s="33" t="s">
        <v>1448</v>
      </c>
      <c r="C1013" t="s">
        <v>1270</v>
      </c>
      <c r="D1013" t="s">
        <v>275</v>
      </c>
      <c r="E1013" t="s">
        <v>40</v>
      </c>
    </row>
    <row r="1014" spans="1:5" hidden="1" x14ac:dyDescent="0.25">
      <c r="A1014" s="1">
        <v>100663546003</v>
      </c>
      <c r="B1014" s="33" t="s">
        <v>1449</v>
      </c>
      <c r="C1014" t="s">
        <v>1270</v>
      </c>
      <c r="D1014" t="s">
        <v>275</v>
      </c>
      <c r="E1014" t="s">
        <v>40</v>
      </c>
    </row>
    <row r="1015" spans="1:5" hidden="1" x14ac:dyDescent="0.25">
      <c r="A1015" s="1">
        <v>100663547001</v>
      </c>
      <c r="B1015" s="33" t="s">
        <v>1450</v>
      </c>
      <c r="C1015" t="s">
        <v>1270</v>
      </c>
      <c r="D1015" t="s">
        <v>275</v>
      </c>
      <c r="E1015" t="s">
        <v>40</v>
      </c>
    </row>
    <row r="1016" spans="1:5" hidden="1" x14ac:dyDescent="0.25">
      <c r="A1016" s="1">
        <v>100663547002</v>
      </c>
      <c r="B1016" s="33" t="s">
        <v>1451</v>
      </c>
      <c r="C1016" t="s">
        <v>1270</v>
      </c>
      <c r="D1016" t="s">
        <v>275</v>
      </c>
      <c r="E1016" t="s">
        <v>40</v>
      </c>
    </row>
    <row r="1017" spans="1:5" hidden="1" x14ac:dyDescent="0.25">
      <c r="A1017" s="1">
        <v>100663547003</v>
      </c>
      <c r="B1017" s="33" t="s">
        <v>1452</v>
      </c>
      <c r="C1017" t="s">
        <v>1270</v>
      </c>
      <c r="D1017" t="s">
        <v>275</v>
      </c>
      <c r="E1017" t="s">
        <v>40</v>
      </c>
    </row>
    <row r="1018" spans="1:5" hidden="1" x14ac:dyDescent="0.25">
      <c r="A1018" s="1">
        <v>100913665005</v>
      </c>
      <c r="B1018" s="33" t="s">
        <v>1453</v>
      </c>
      <c r="C1018" t="s">
        <v>1270</v>
      </c>
      <c r="D1018" t="s">
        <v>275</v>
      </c>
      <c r="E1018" t="s">
        <v>40</v>
      </c>
    </row>
    <row r="1019" spans="1:5" hidden="1" x14ac:dyDescent="0.25">
      <c r="A1019" s="1">
        <v>100913662001</v>
      </c>
      <c r="B1019" s="33" t="s">
        <v>1454</v>
      </c>
      <c r="C1019" t="s">
        <v>1270</v>
      </c>
      <c r="D1019" t="s">
        <v>275</v>
      </c>
      <c r="E1019" t="s">
        <v>40</v>
      </c>
    </row>
    <row r="1020" spans="1:5" hidden="1" x14ac:dyDescent="0.25">
      <c r="A1020" s="1">
        <v>100913662002</v>
      </c>
      <c r="B1020" s="33" t="s">
        <v>1455</v>
      </c>
      <c r="C1020" t="s">
        <v>1270</v>
      </c>
      <c r="D1020" t="s">
        <v>275</v>
      </c>
      <c r="E1020" t="s">
        <v>40</v>
      </c>
    </row>
    <row r="1021" spans="1:5" hidden="1" x14ac:dyDescent="0.25">
      <c r="A1021" s="1">
        <v>100913662003</v>
      </c>
      <c r="B1021" s="33" t="s">
        <v>1456</v>
      </c>
      <c r="C1021" t="s">
        <v>1270</v>
      </c>
      <c r="D1021" t="s">
        <v>275</v>
      </c>
      <c r="E1021" t="s">
        <v>40</v>
      </c>
    </row>
    <row r="1022" spans="1:5" hidden="1" x14ac:dyDescent="0.25">
      <c r="A1022" s="1">
        <v>100913662004</v>
      </c>
      <c r="B1022" s="33" t="s">
        <v>1457</v>
      </c>
      <c r="C1022" t="s">
        <v>1270</v>
      </c>
      <c r="D1022" t="s">
        <v>275</v>
      </c>
      <c r="E1022" t="s">
        <v>40</v>
      </c>
    </row>
    <row r="1023" spans="1:5" hidden="1" x14ac:dyDescent="0.25">
      <c r="A1023" s="1">
        <v>100913662005</v>
      </c>
      <c r="B1023" s="33" t="s">
        <v>1458</v>
      </c>
      <c r="C1023" t="s">
        <v>1270</v>
      </c>
      <c r="D1023" t="s">
        <v>275</v>
      </c>
      <c r="E1023" t="s">
        <v>40</v>
      </c>
    </row>
    <row r="1024" spans="1:5" hidden="1" x14ac:dyDescent="0.25">
      <c r="A1024" s="1">
        <v>100913663001</v>
      </c>
      <c r="B1024" s="33" t="s">
        <v>1459</v>
      </c>
      <c r="C1024" t="s">
        <v>1270</v>
      </c>
      <c r="D1024" t="s">
        <v>275</v>
      </c>
      <c r="E1024" t="s">
        <v>40</v>
      </c>
    </row>
    <row r="1025" spans="1:5" hidden="1" x14ac:dyDescent="0.25">
      <c r="A1025" s="1">
        <v>100913663002</v>
      </c>
      <c r="B1025" s="33" t="s">
        <v>1460</v>
      </c>
      <c r="C1025" t="s">
        <v>1270</v>
      </c>
      <c r="D1025" t="s">
        <v>275</v>
      </c>
      <c r="E1025" t="s">
        <v>40</v>
      </c>
    </row>
    <row r="1026" spans="1:5" hidden="1" x14ac:dyDescent="0.25">
      <c r="A1026" s="1">
        <v>100913663003</v>
      </c>
      <c r="B1026" s="33" t="s">
        <v>1461</v>
      </c>
      <c r="C1026" t="s">
        <v>1270</v>
      </c>
      <c r="D1026" t="s">
        <v>275</v>
      </c>
      <c r="E1026" t="s">
        <v>40</v>
      </c>
    </row>
    <row r="1027" spans="1:5" hidden="1" x14ac:dyDescent="0.25">
      <c r="A1027" s="1">
        <v>100913663004</v>
      </c>
      <c r="B1027" s="33" t="s">
        <v>1462</v>
      </c>
      <c r="C1027" t="s">
        <v>1270</v>
      </c>
      <c r="D1027" t="s">
        <v>275</v>
      </c>
      <c r="E1027" t="s">
        <v>40</v>
      </c>
    </row>
    <row r="1028" spans="1:5" hidden="1" x14ac:dyDescent="0.25">
      <c r="A1028" s="1">
        <v>100913663005</v>
      </c>
      <c r="B1028" s="33" t="s">
        <v>1463</v>
      </c>
      <c r="C1028" t="s">
        <v>1270</v>
      </c>
      <c r="D1028" t="s">
        <v>275</v>
      </c>
      <c r="E1028" t="s">
        <v>40</v>
      </c>
    </row>
    <row r="1029" spans="1:5" hidden="1" x14ac:dyDescent="0.25">
      <c r="A1029" s="1">
        <v>100913664001</v>
      </c>
      <c r="B1029" s="33" t="s">
        <v>1464</v>
      </c>
      <c r="C1029" t="s">
        <v>1270</v>
      </c>
      <c r="D1029" t="s">
        <v>275</v>
      </c>
      <c r="E1029" t="s">
        <v>40</v>
      </c>
    </row>
    <row r="1030" spans="1:5" hidden="1" x14ac:dyDescent="0.25">
      <c r="A1030" s="1">
        <v>100913664002</v>
      </c>
      <c r="B1030" s="33" t="s">
        <v>1465</v>
      </c>
      <c r="C1030" t="s">
        <v>1270</v>
      </c>
      <c r="D1030" t="s">
        <v>275</v>
      </c>
      <c r="E1030" t="s">
        <v>40</v>
      </c>
    </row>
    <row r="1031" spans="1:5" hidden="1" x14ac:dyDescent="0.25">
      <c r="A1031" s="1">
        <v>100913664003</v>
      </c>
      <c r="B1031" s="33" t="s">
        <v>1466</v>
      </c>
      <c r="C1031" t="s">
        <v>1270</v>
      </c>
      <c r="D1031" t="s">
        <v>275</v>
      </c>
      <c r="E1031" t="s">
        <v>40</v>
      </c>
    </row>
    <row r="1032" spans="1:5" hidden="1" x14ac:dyDescent="0.25">
      <c r="A1032" s="1">
        <v>100913664004</v>
      </c>
      <c r="B1032" s="33" t="s">
        <v>1467</v>
      </c>
      <c r="C1032" t="s">
        <v>1270</v>
      </c>
      <c r="D1032" t="s">
        <v>275</v>
      </c>
      <c r="E1032" t="s">
        <v>40</v>
      </c>
    </row>
    <row r="1033" spans="1:5" hidden="1" x14ac:dyDescent="0.25">
      <c r="A1033" s="1">
        <v>100913664005</v>
      </c>
      <c r="B1033" s="33" t="s">
        <v>1468</v>
      </c>
      <c r="C1033" t="s">
        <v>1270</v>
      </c>
      <c r="D1033" t="s">
        <v>275</v>
      </c>
      <c r="E1033" t="s">
        <v>40</v>
      </c>
    </row>
    <row r="1034" spans="1:5" hidden="1" x14ac:dyDescent="0.25">
      <c r="A1034" s="1">
        <v>100913665001</v>
      </c>
      <c r="B1034" s="33" t="s">
        <v>1469</v>
      </c>
      <c r="C1034" t="s">
        <v>1270</v>
      </c>
      <c r="D1034" t="s">
        <v>275</v>
      </c>
      <c r="E1034" t="s">
        <v>40</v>
      </c>
    </row>
    <row r="1035" spans="1:5" hidden="1" x14ac:dyDescent="0.25">
      <c r="A1035" s="1">
        <v>100913665002</v>
      </c>
      <c r="B1035" s="33" t="s">
        <v>1470</v>
      </c>
      <c r="C1035" t="s">
        <v>1270</v>
      </c>
      <c r="D1035" t="s">
        <v>275</v>
      </c>
      <c r="E1035" t="s">
        <v>40</v>
      </c>
    </row>
    <row r="1036" spans="1:5" hidden="1" x14ac:dyDescent="0.25">
      <c r="A1036" s="1">
        <v>100913665003</v>
      </c>
      <c r="B1036" s="33" t="s">
        <v>1471</v>
      </c>
      <c r="C1036" t="s">
        <v>1270</v>
      </c>
      <c r="D1036" t="s">
        <v>275</v>
      </c>
      <c r="E1036" t="s">
        <v>40</v>
      </c>
    </row>
    <row r="1037" spans="1:5" hidden="1" x14ac:dyDescent="0.25">
      <c r="A1037" s="1">
        <v>100913665004</v>
      </c>
      <c r="B1037" s="33" t="s">
        <v>1472</v>
      </c>
      <c r="C1037" t="s">
        <v>1270</v>
      </c>
      <c r="D1037" t="s">
        <v>275</v>
      </c>
      <c r="E1037" t="s">
        <v>40</v>
      </c>
    </row>
    <row r="1038" spans="1:5" hidden="1" x14ac:dyDescent="0.25">
      <c r="A1038" s="1">
        <v>100291452</v>
      </c>
      <c r="B1038" s="33" t="s">
        <v>464</v>
      </c>
      <c r="C1038" t="s">
        <v>1271</v>
      </c>
      <c r="D1038" t="s">
        <v>443</v>
      </c>
      <c r="E1038" t="s">
        <v>40</v>
      </c>
    </row>
    <row r="1039" spans="1:5" hidden="1" x14ac:dyDescent="0.25">
      <c r="A1039" s="1">
        <v>82143</v>
      </c>
      <c r="B1039" s="33" t="s">
        <v>463</v>
      </c>
      <c r="C1039" t="s">
        <v>1271</v>
      </c>
      <c r="D1039" t="s">
        <v>443</v>
      </c>
      <c r="E1039" t="s">
        <v>40</v>
      </c>
    </row>
    <row r="1040" spans="1:5" x14ac:dyDescent="0.25">
      <c r="A1040" s="1">
        <v>82221</v>
      </c>
      <c r="B1040" s="33" t="s">
        <v>94</v>
      </c>
      <c r="C1040" t="s">
        <v>1271</v>
      </c>
      <c r="D1040" t="s">
        <v>78</v>
      </c>
      <c r="E1040" t="s">
        <v>40</v>
      </c>
    </row>
    <row r="1041" spans="1:5" hidden="1" x14ac:dyDescent="0.25">
      <c r="A1041" s="1">
        <v>100059990</v>
      </c>
      <c r="B1041" s="33" t="s">
        <v>178</v>
      </c>
      <c r="C1041" t="s">
        <v>1271</v>
      </c>
      <c r="D1041" t="s">
        <v>163</v>
      </c>
      <c r="E1041" t="s">
        <v>40</v>
      </c>
    </row>
    <row r="1042" spans="1:5" hidden="1" x14ac:dyDescent="0.25">
      <c r="A1042" s="1">
        <v>82197</v>
      </c>
      <c r="B1042" s="33" t="s">
        <v>176</v>
      </c>
      <c r="C1042" t="s">
        <v>1271</v>
      </c>
      <c r="D1042" t="s">
        <v>163</v>
      </c>
      <c r="E1042" t="s">
        <v>40</v>
      </c>
    </row>
    <row r="1043" spans="1:5" hidden="1" x14ac:dyDescent="0.25">
      <c r="A1043" s="1">
        <v>100395316</v>
      </c>
      <c r="B1043" s="33" t="s">
        <v>763</v>
      </c>
      <c r="C1043" t="s">
        <v>1271</v>
      </c>
      <c r="D1043" t="s">
        <v>759</v>
      </c>
      <c r="E1043" t="s">
        <v>40</v>
      </c>
    </row>
    <row r="1044" spans="1:5" hidden="1" x14ac:dyDescent="0.25">
      <c r="A1044" s="1">
        <v>100480205</v>
      </c>
      <c r="B1044" s="33" t="s">
        <v>467</v>
      </c>
      <c r="C1044" t="s">
        <v>1271</v>
      </c>
      <c r="D1044" t="s">
        <v>443</v>
      </c>
      <c r="E1044" t="s">
        <v>40</v>
      </c>
    </row>
    <row r="1045" spans="1:5" hidden="1" x14ac:dyDescent="0.25">
      <c r="A1045" s="1">
        <v>100480206</v>
      </c>
      <c r="B1045" s="33" t="s">
        <v>764</v>
      </c>
      <c r="C1045" t="s">
        <v>1271</v>
      </c>
      <c r="D1045" t="s">
        <v>759</v>
      </c>
      <c r="E1045" t="s">
        <v>40</v>
      </c>
    </row>
    <row r="1046" spans="1:5" hidden="1" x14ac:dyDescent="0.25">
      <c r="A1046" s="1">
        <v>100462547</v>
      </c>
      <c r="B1046" s="33" t="s">
        <v>466</v>
      </c>
      <c r="C1046" t="s">
        <v>1271</v>
      </c>
      <c r="D1046" t="s">
        <v>443</v>
      </c>
      <c r="E1046" t="s">
        <v>40</v>
      </c>
    </row>
    <row r="1047" spans="1:5" hidden="1" x14ac:dyDescent="0.25">
      <c r="A1047" s="1">
        <v>100462549</v>
      </c>
      <c r="B1047" s="33" t="s">
        <v>102</v>
      </c>
      <c r="C1047" t="s">
        <v>1271</v>
      </c>
      <c r="D1047" t="s">
        <v>78</v>
      </c>
      <c r="E1047" t="s">
        <v>40</v>
      </c>
    </row>
    <row r="1048" spans="1:5" hidden="1" x14ac:dyDescent="0.25">
      <c r="A1048" s="1">
        <v>100529206</v>
      </c>
      <c r="B1048" s="33" t="s">
        <v>184</v>
      </c>
      <c r="C1048" t="s">
        <v>1271</v>
      </c>
      <c r="D1048" t="s">
        <v>163</v>
      </c>
      <c r="E1048" t="s">
        <v>40</v>
      </c>
    </row>
    <row r="1049" spans="1:5" hidden="1" x14ac:dyDescent="0.25">
      <c r="A1049" s="1">
        <v>100529256</v>
      </c>
      <c r="B1049" s="33" t="s">
        <v>468</v>
      </c>
      <c r="C1049" t="s">
        <v>1271</v>
      </c>
      <c r="D1049" t="s">
        <v>443</v>
      </c>
      <c r="E1049" t="s">
        <v>40</v>
      </c>
    </row>
    <row r="1050" spans="1:5" hidden="1" x14ac:dyDescent="0.25">
      <c r="A1050" s="1">
        <v>100529260</v>
      </c>
      <c r="B1050" s="33" t="s">
        <v>469</v>
      </c>
      <c r="C1050" t="s">
        <v>1271</v>
      </c>
      <c r="D1050" t="s">
        <v>443</v>
      </c>
      <c r="E1050" t="s">
        <v>40</v>
      </c>
    </row>
    <row r="1051" spans="1:5" hidden="1" x14ac:dyDescent="0.25">
      <c r="A1051" s="1">
        <v>100556004</v>
      </c>
      <c r="B1051" s="33" t="s">
        <v>473</v>
      </c>
      <c r="C1051" t="s">
        <v>1271</v>
      </c>
      <c r="D1051" t="s">
        <v>443</v>
      </c>
      <c r="E1051" t="s">
        <v>40</v>
      </c>
    </row>
    <row r="1052" spans="1:5" hidden="1" x14ac:dyDescent="0.25">
      <c r="A1052" s="1">
        <v>100612208</v>
      </c>
      <c r="B1052" s="33" t="s">
        <v>475</v>
      </c>
      <c r="C1052" t="s">
        <v>1271</v>
      </c>
      <c r="D1052" t="s">
        <v>443</v>
      </c>
      <c r="E1052" t="s">
        <v>40</v>
      </c>
    </row>
    <row r="1053" spans="1:5" hidden="1" x14ac:dyDescent="0.25">
      <c r="A1053" s="1">
        <v>100612211</v>
      </c>
      <c r="B1053" s="33" t="s">
        <v>110</v>
      </c>
      <c r="C1053" t="s">
        <v>1271</v>
      </c>
      <c r="D1053" t="s">
        <v>78</v>
      </c>
      <c r="E1053" t="s">
        <v>40</v>
      </c>
    </row>
    <row r="1054" spans="1:5" hidden="1" x14ac:dyDescent="0.25">
      <c r="A1054" s="1">
        <v>100612217</v>
      </c>
      <c r="B1054" s="33" t="s">
        <v>42</v>
      </c>
      <c r="C1054" t="s">
        <v>1271</v>
      </c>
      <c r="D1054" t="s">
        <v>31</v>
      </c>
      <c r="E1054" t="s">
        <v>40</v>
      </c>
    </row>
    <row r="1055" spans="1:5" hidden="1" x14ac:dyDescent="0.25">
      <c r="A1055" s="1">
        <v>100612218</v>
      </c>
      <c r="B1055" s="33" t="s">
        <v>43</v>
      </c>
      <c r="C1055" t="s">
        <v>1271</v>
      </c>
      <c r="D1055" t="s">
        <v>31</v>
      </c>
      <c r="E1055" t="s">
        <v>40</v>
      </c>
    </row>
    <row r="1056" spans="1:5" hidden="1" x14ac:dyDescent="0.25">
      <c r="A1056" s="1">
        <v>100612219</v>
      </c>
      <c r="B1056" s="33" t="s">
        <v>45</v>
      </c>
      <c r="C1056" t="s">
        <v>1271</v>
      </c>
      <c r="D1056" t="s">
        <v>31</v>
      </c>
      <c r="E1056" t="s">
        <v>40</v>
      </c>
    </row>
    <row r="1057" spans="1:5" hidden="1" x14ac:dyDescent="0.25">
      <c r="A1057" s="1">
        <v>100612221</v>
      </c>
      <c r="B1057" s="33" t="s">
        <v>186</v>
      </c>
      <c r="C1057" t="s">
        <v>1271</v>
      </c>
      <c r="D1057" t="s">
        <v>163</v>
      </c>
      <c r="E1057" t="s">
        <v>40</v>
      </c>
    </row>
    <row r="1058" spans="1:5" hidden="1" x14ac:dyDescent="0.25">
      <c r="A1058" s="1">
        <v>100612227</v>
      </c>
      <c r="B1058" s="33" t="s">
        <v>111</v>
      </c>
      <c r="C1058" t="s">
        <v>1271</v>
      </c>
      <c r="D1058" t="s">
        <v>78</v>
      </c>
      <c r="E1058" t="s">
        <v>40</v>
      </c>
    </row>
    <row r="1059" spans="1:5" hidden="1" x14ac:dyDescent="0.25">
      <c r="A1059" s="1">
        <v>100612229</v>
      </c>
      <c r="B1059" s="33" t="s">
        <v>476</v>
      </c>
      <c r="C1059" t="s">
        <v>1271</v>
      </c>
      <c r="D1059" t="s">
        <v>443</v>
      </c>
      <c r="E1059" t="s">
        <v>40</v>
      </c>
    </row>
    <row r="1060" spans="1:5" hidden="1" x14ac:dyDescent="0.25">
      <c r="A1060" s="1">
        <v>100674052</v>
      </c>
      <c r="B1060" s="33" t="s">
        <v>444</v>
      </c>
      <c r="C1060" t="s">
        <v>1271</v>
      </c>
      <c r="D1060" t="s">
        <v>443</v>
      </c>
      <c r="E1060" t="s">
        <v>32</v>
      </c>
    </row>
    <row r="1061" spans="1:5" hidden="1" x14ac:dyDescent="0.25">
      <c r="A1061" s="1">
        <v>100674056</v>
      </c>
      <c r="B1061" s="33" t="s">
        <v>445</v>
      </c>
      <c r="C1061" t="s">
        <v>1271</v>
      </c>
      <c r="D1061" t="s">
        <v>443</v>
      </c>
      <c r="E1061" t="s">
        <v>32</v>
      </c>
    </row>
    <row r="1062" spans="1:5" hidden="1" x14ac:dyDescent="0.25">
      <c r="A1062" s="1">
        <v>100674057</v>
      </c>
      <c r="B1062" s="33" t="s">
        <v>79</v>
      </c>
      <c r="C1062" t="s">
        <v>1271</v>
      </c>
      <c r="D1062" t="s">
        <v>78</v>
      </c>
      <c r="E1062" t="s">
        <v>32</v>
      </c>
    </row>
    <row r="1063" spans="1:5" hidden="1" x14ac:dyDescent="0.25">
      <c r="A1063" s="1">
        <v>100674061</v>
      </c>
      <c r="B1063" s="33" t="s">
        <v>446</v>
      </c>
      <c r="C1063" t="s">
        <v>1271</v>
      </c>
      <c r="D1063" t="s">
        <v>443</v>
      </c>
      <c r="E1063" t="s">
        <v>32</v>
      </c>
    </row>
    <row r="1064" spans="1:5" hidden="1" x14ac:dyDescent="0.25">
      <c r="A1064" s="1">
        <v>100674073</v>
      </c>
      <c r="B1064" s="33" t="s">
        <v>46</v>
      </c>
      <c r="C1064" t="s">
        <v>1271</v>
      </c>
      <c r="D1064" t="s">
        <v>31</v>
      </c>
      <c r="E1064" t="s">
        <v>40</v>
      </c>
    </row>
    <row r="1065" spans="1:5" hidden="1" x14ac:dyDescent="0.25">
      <c r="A1065" s="1">
        <v>100674325</v>
      </c>
      <c r="B1065" s="33" t="s">
        <v>49</v>
      </c>
      <c r="C1065" t="s">
        <v>1271</v>
      </c>
      <c r="D1065" t="s">
        <v>31</v>
      </c>
      <c r="E1065" t="s">
        <v>40</v>
      </c>
    </row>
    <row r="1066" spans="1:5" hidden="1" x14ac:dyDescent="0.25">
      <c r="A1066" s="1">
        <v>100674075</v>
      </c>
      <c r="B1066" s="33" t="s">
        <v>48</v>
      </c>
      <c r="C1066" t="s">
        <v>1271</v>
      </c>
      <c r="D1066" t="s">
        <v>31</v>
      </c>
      <c r="E1066" t="s">
        <v>40</v>
      </c>
    </row>
    <row r="1067" spans="1:5" hidden="1" x14ac:dyDescent="0.25">
      <c r="A1067" s="1">
        <v>100674076</v>
      </c>
      <c r="B1067" s="33" t="s">
        <v>187</v>
      </c>
      <c r="C1067" t="s">
        <v>1271</v>
      </c>
      <c r="D1067" t="s">
        <v>163</v>
      </c>
      <c r="E1067" t="s">
        <v>40</v>
      </c>
    </row>
    <row r="1068" spans="1:5" hidden="1" x14ac:dyDescent="0.25">
      <c r="A1068" s="1">
        <v>100674077</v>
      </c>
      <c r="B1068" s="33" t="s">
        <v>187</v>
      </c>
      <c r="C1068" t="s">
        <v>1271</v>
      </c>
      <c r="D1068" t="s">
        <v>163</v>
      </c>
      <c r="E1068" t="s">
        <v>40</v>
      </c>
    </row>
    <row r="1069" spans="1:5" hidden="1" x14ac:dyDescent="0.25">
      <c r="A1069" s="1">
        <v>100726362</v>
      </c>
      <c r="B1069" s="33" t="s">
        <v>481</v>
      </c>
      <c r="C1069" t="s">
        <v>1271</v>
      </c>
      <c r="D1069" t="s">
        <v>443</v>
      </c>
      <c r="E1069" t="s">
        <v>40</v>
      </c>
    </row>
    <row r="1070" spans="1:5" hidden="1" x14ac:dyDescent="0.25">
      <c r="A1070" s="1">
        <v>100726364</v>
      </c>
      <c r="B1070" s="33" t="s">
        <v>1165</v>
      </c>
      <c r="C1070" t="s">
        <v>1271</v>
      </c>
      <c r="D1070" t="s">
        <v>1157</v>
      </c>
      <c r="E1070" t="s">
        <v>40</v>
      </c>
    </row>
    <row r="1071" spans="1:5" hidden="1" x14ac:dyDescent="0.25">
      <c r="A1071" s="1">
        <v>100726365</v>
      </c>
      <c r="B1071" s="33" t="s">
        <v>1160</v>
      </c>
      <c r="C1071" t="s">
        <v>1271</v>
      </c>
      <c r="D1071" t="s">
        <v>1157</v>
      </c>
      <c r="E1071" t="s">
        <v>32</v>
      </c>
    </row>
    <row r="1072" spans="1:5" hidden="1" x14ac:dyDescent="0.25">
      <c r="A1072" s="1">
        <v>100726366</v>
      </c>
      <c r="B1072" s="33" t="s">
        <v>482</v>
      </c>
      <c r="C1072" t="s">
        <v>1271</v>
      </c>
      <c r="D1072" t="s">
        <v>443</v>
      </c>
      <c r="E1072" t="s">
        <v>40</v>
      </c>
    </row>
    <row r="1073" spans="1:5" hidden="1" x14ac:dyDescent="0.25">
      <c r="A1073" s="1">
        <v>100726371</v>
      </c>
      <c r="B1073" s="33" t="s">
        <v>448</v>
      </c>
      <c r="C1073" t="s">
        <v>1271</v>
      </c>
      <c r="D1073" t="s">
        <v>443</v>
      </c>
      <c r="E1073" t="s">
        <v>32</v>
      </c>
    </row>
    <row r="1074" spans="1:5" hidden="1" x14ac:dyDescent="0.25">
      <c r="A1074" s="1">
        <v>100726380</v>
      </c>
      <c r="B1074" s="33" t="s">
        <v>124</v>
      </c>
      <c r="C1074" t="s">
        <v>1271</v>
      </c>
      <c r="D1074" t="s">
        <v>78</v>
      </c>
      <c r="E1074" t="s">
        <v>40</v>
      </c>
    </row>
    <row r="1075" spans="1:5" hidden="1" x14ac:dyDescent="0.25">
      <c r="A1075" s="1">
        <v>100726381</v>
      </c>
      <c r="B1075" s="33" t="s">
        <v>483</v>
      </c>
      <c r="C1075" t="s">
        <v>1271</v>
      </c>
      <c r="D1075" t="s">
        <v>443</v>
      </c>
      <c r="E1075" t="s">
        <v>40</v>
      </c>
    </row>
    <row r="1076" spans="1:5" hidden="1" x14ac:dyDescent="0.25">
      <c r="A1076" s="1">
        <v>100726382</v>
      </c>
      <c r="B1076" s="33" t="s">
        <v>484</v>
      </c>
      <c r="C1076" t="s">
        <v>1271</v>
      </c>
      <c r="D1076" t="s">
        <v>443</v>
      </c>
      <c r="E1076" t="s">
        <v>40</v>
      </c>
    </row>
    <row r="1077" spans="1:5" hidden="1" x14ac:dyDescent="0.25">
      <c r="A1077" s="1">
        <v>100726386</v>
      </c>
      <c r="B1077" s="33" t="s">
        <v>125</v>
      </c>
      <c r="C1077" t="s">
        <v>1271</v>
      </c>
      <c r="D1077" t="s">
        <v>78</v>
      </c>
      <c r="E1077" t="s">
        <v>40</v>
      </c>
    </row>
    <row r="1078" spans="1:5" hidden="1" x14ac:dyDescent="0.25">
      <c r="A1078" s="1">
        <v>100726387</v>
      </c>
      <c r="B1078" s="33" t="s">
        <v>190</v>
      </c>
      <c r="C1078" t="s">
        <v>1271</v>
      </c>
      <c r="D1078" t="s">
        <v>163</v>
      </c>
      <c r="E1078" t="s">
        <v>40</v>
      </c>
    </row>
    <row r="1079" spans="1:5" hidden="1" x14ac:dyDescent="0.25">
      <c r="A1079" s="1">
        <v>100726388</v>
      </c>
      <c r="B1079" s="33" t="s">
        <v>191</v>
      </c>
      <c r="C1079" t="s">
        <v>1271</v>
      </c>
      <c r="D1079" t="s">
        <v>163</v>
      </c>
      <c r="E1079" t="s">
        <v>40</v>
      </c>
    </row>
    <row r="1080" spans="1:5" hidden="1" x14ac:dyDescent="0.25">
      <c r="A1080" s="1">
        <v>100726389</v>
      </c>
      <c r="B1080" s="33" t="s">
        <v>192</v>
      </c>
      <c r="C1080" t="s">
        <v>1271</v>
      </c>
      <c r="D1080" t="s">
        <v>163</v>
      </c>
      <c r="E1080" t="s">
        <v>40</v>
      </c>
    </row>
    <row r="1081" spans="1:5" hidden="1" x14ac:dyDescent="0.25">
      <c r="A1081" s="1">
        <v>100726390</v>
      </c>
      <c r="B1081" s="33" t="s">
        <v>126</v>
      </c>
      <c r="C1081" t="s">
        <v>1271</v>
      </c>
      <c r="D1081" t="s">
        <v>78</v>
      </c>
      <c r="E1081" t="s">
        <v>40</v>
      </c>
    </row>
    <row r="1082" spans="1:5" hidden="1" x14ac:dyDescent="0.25">
      <c r="A1082" s="1">
        <v>100726391</v>
      </c>
      <c r="B1082" s="33" t="s">
        <v>449</v>
      </c>
      <c r="C1082" t="s">
        <v>1271</v>
      </c>
      <c r="D1082" t="s">
        <v>443</v>
      </c>
      <c r="E1082" t="s">
        <v>32</v>
      </c>
    </row>
    <row r="1083" spans="1:5" hidden="1" x14ac:dyDescent="0.25">
      <c r="A1083" s="1">
        <v>100726392</v>
      </c>
      <c r="B1083" s="33" t="s">
        <v>485</v>
      </c>
      <c r="C1083" t="s">
        <v>1271</v>
      </c>
      <c r="D1083" t="s">
        <v>443</v>
      </c>
      <c r="E1083" t="s">
        <v>40</v>
      </c>
    </row>
    <row r="1084" spans="1:5" hidden="1" x14ac:dyDescent="0.25">
      <c r="A1084" s="1">
        <v>100779641</v>
      </c>
      <c r="B1084" s="33" t="s">
        <v>130</v>
      </c>
      <c r="C1084" t="s">
        <v>1271</v>
      </c>
      <c r="D1084" t="s">
        <v>78</v>
      </c>
      <c r="E1084" t="s">
        <v>40</v>
      </c>
    </row>
    <row r="1085" spans="1:5" hidden="1" x14ac:dyDescent="0.25">
      <c r="A1085" s="1">
        <v>100779571</v>
      </c>
      <c r="B1085" s="33" t="s">
        <v>487</v>
      </c>
      <c r="C1085" t="s">
        <v>1271</v>
      </c>
      <c r="D1085" t="s">
        <v>443</v>
      </c>
      <c r="E1085" t="s">
        <v>40</v>
      </c>
    </row>
    <row r="1086" spans="1:5" hidden="1" x14ac:dyDescent="0.25">
      <c r="A1086" s="1">
        <v>100779640</v>
      </c>
      <c r="B1086" s="33" t="s">
        <v>83</v>
      </c>
      <c r="C1086" t="s">
        <v>1271</v>
      </c>
      <c r="D1086" t="s">
        <v>78</v>
      </c>
      <c r="E1086" t="s">
        <v>32</v>
      </c>
    </row>
    <row r="1087" spans="1:5" hidden="1" x14ac:dyDescent="0.25">
      <c r="A1087" s="1">
        <v>100779573</v>
      </c>
      <c r="B1087" s="33" t="s">
        <v>452</v>
      </c>
      <c r="C1087" t="s">
        <v>1271</v>
      </c>
      <c r="D1087" t="s">
        <v>443</v>
      </c>
      <c r="E1087" t="s">
        <v>32</v>
      </c>
    </row>
    <row r="1088" spans="1:5" hidden="1" x14ac:dyDescent="0.25">
      <c r="A1088" s="1">
        <v>100779543</v>
      </c>
      <c r="B1088" s="33" t="s">
        <v>451</v>
      </c>
      <c r="C1088" t="s">
        <v>1271</v>
      </c>
      <c r="D1088" t="s">
        <v>443</v>
      </c>
      <c r="E1088" t="s">
        <v>32</v>
      </c>
    </row>
    <row r="1089" spans="1:5" hidden="1" x14ac:dyDescent="0.25">
      <c r="A1089" s="1">
        <v>100779643</v>
      </c>
      <c r="B1089" s="33" t="s">
        <v>84</v>
      </c>
      <c r="C1089" t="s">
        <v>1271</v>
      </c>
      <c r="D1089" t="s">
        <v>78</v>
      </c>
      <c r="E1089" t="s">
        <v>32</v>
      </c>
    </row>
    <row r="1090" spans="1:5" hidden="1" x14ac:dyDescent="0.25">
      <c r="A1090" s="1">
        <v>100779707</v>
      </c>
      <c r="B1090" s="33" t="s">
        <v>760</v>
      </c>
      <c r="C1090" t="s">
        <v>1271</v>
      </c>
      <c r="D1090" t="s">
        <v>759</v>
      </c>
      <c r="E1090" t="s">
        <v>32</v>
      </c>
    </row>
    <row r="1091" spans="1:5" hidden="1" x14ac:dyDescent="0.25">
      <c r="A1091" s="1">
        <v>100779596</v>
      </c>
      <c r="B1091" s="33" t="s">
        <v>165</v>
      </c>
      <c r="C1091" t="s">
        <v>1271</v>
      </c>
      <c r="D1091" t="s">
        <v>163</v>
      </c>
      <c r="E1091" t="s">
        <v>32</v>
      </c>
    </row>
    <row r="1092" spans="1:5" hidden="1" x14ac:dyDescent="0.25">
      <c r="A1092" s="1">
        <v>100779572</v>
      </c>
      <c r="B1092" s="33" t="s">
        <v>488</v>
      </c>
      <c r="C1092" t="s">
        <v>1271</v>
      </c>
      <c r="D1092" t="s">
        <v>443</v>
      </c>
      <c r="E1092" t="s">
        <v>40</v>
      </c>
    </row>
    <row r="1093" spans="1:5" hidden="1" x14ac:dyDescent="0.25">
      <c r="A1093" s="1">
        <v>100779544</v>
      </c>
      <c r="B1093" s="33" t="s">
        <v>486</v>
      </c>
      <c r="C1093" t="s">
        <v>1271</v>
      </c>
      <c r="D1093" t="s">
        <v>443</v>
      </c>
      <c r="E1093" t="s">
        <v>40</v>
      </c>
    </row>
    <row r="1094" spans="1:5" hidden="1" x14ac:dyDescent="0.25">
      <c r="A1094" s="1">
        <v>100779644</v>
      </c>
      <c r="B1094" s="33" t="s">
        <v>131</v>
      </c>
      <c r="C1094" t="s">
        <v>1271</v>
      </c>
      <c r="D1094" t="s">
        <v>78</v>
      </c>
      <c r="E1094" t="s">
        <v>40</v>
      </c>
    </row>
    <row r="1095" spans="1:5" hidden="1" x14ac:dyDescent="0.25">
      <c r="A1095" s="1">
        <v>100779597</v>
      </c>
      <c r="B1095" s="33" t="s">
        <v>166</v>
      </c>
      <c r="C1095" t="s">
        <v>1271</v>
      </c>
      <c r="D1095" t="s">
        <v>163</v>
      </c>
      <c r="E1095" t="s">
        <v>32</v>
      </c>
    </row>
    <row r="1096" spans="1:5" hidden="1" x14ac:dyDescent="0.25">
      <c r="A1096" s="1">
        <v>100779616</v>
      </c>
      <c r="B1096" s="33" t="s">
        <v>195</v>
      </c>
      <c r="C1096" t="s">
        <v>1271</v>
      </c>
      <c r="D1096" t="s">
        <v>163</v>
      </c>
      <c r="E1096" t="s">
        <v>40</v>
      </c>
    </row>
    <row r="1097" spans="1:5" hidden="1" x14ac:dyDescent="0.25">
      <c r="A1097" s="1">
        <v>100779593</v>
      </c>
      <c r="B1097" s="33" t="s">
        <v>194</v>
      </c>
      <c r="C1097" t="s">
        <v>1271</v>
      </c>
      <c r="D1097" t="s">
        <v>163</v>
      </c>
      <c r="E1097" t="s">
        <v>40</v>
      </c>
    </row>
    <row r="1098" spans="1:5" hidden="1" x14ac:dyDescent="0.25">
      <c r="A1098" s="1">
        <v>100779594</v>
      </c>
      <c r="B1098" s="33" t="s">
        <v>194</v>
      </c>
      <c r="C1098" t="s">
        <v>1271</v>
      </c>
      <c r="D1098" t="s">
        <v>163</v>
      </c>
      <c r="E1098" t="s">
        <v>40</v>
      </c>
    </row>
    <row r="1099" spans="1:5" hidden="1" x14ac:dyDescent="0.25">
      <c r="A1099" s="1">
        <v>100837668</v>
      </c>
      <c r="B1099" s="33" t="s">
        <v>506</v>
      </c>
      <c r="C1099" t="s">
        <v>1271</v>
      </c>
      <c r="D1099" t="s">
        <v>443</v>
      </c>
      <c r="E1099" t="s">
        <v>40</v>
      </c>
    </row>
    <row r="1100" spans="1:5" hidden="1" x14ac:dyDescent="0.25">
      <c r="A1100" s="1">
        <v>100837669</v>
      </c>
      <c r="B1100" s="33" t="s">
        <v>507</v>
      </c>
      <c r="C1100" t="s">
        <v>1271</v>
      </c>
      <c r="D1100" t="s">
        <v>443</v>
      </c>
      <c r="E1100" t="s">
        <v>40</v>
      </c>
    </row>
    <row r="1101" spans="1:5" hidden="1" x14ac:dyDescent="0.25">
      <c r="A1101" s="1">
        <v>100762126</v>
      </c>
      <c r="B1101" s="33" t="s">
        <v>767</v>
      </c>
      <c r="C1101" t="s">
        <v>1271</v>
      </c>
      <c r="D1101" t="s">
        <v>766</v>
      </c>
      <c r="E1101" t="s">
        <v>40</v>
      </c>
    </row>
    <row r="1102" spans="1:5" hidden="1" x14ac:dyDescent="0.25">
      <c r="A1102" s="1">
        <v>100837670</v>
      </c>
      <c r="B1102" s="33" t="s">
        <v>221</v>
      </c>
      <c r="C1102" t="s">
        <v>1271</v>
      </c>
      <c r="D1102" t="s">
        <v>163</v>
      </c>
      <c r="E1102" t="s">
        <v>40</v>
      </c>
    </row>
    <row r="1103" spans="1:5" hidden="1" x14ac:dyDescent="0.25">
      <c r="A1103" s="1">
        <v>100837671</v>
      </c>
      <c r="B1103" s="33" t="s">
        <v>222</v>
      </c>
      <c r="C1103" t="s">
        <v>1271</v>
      </c>
      <c r="D1103" t="s">
        <v>163</v>
      </c>
      <c r="E1103" t="s">
        <v>40</v>
      </c>
    </row>
    <row r="1104" spans="1:5" hidden="1" x14ac:dyDescent="0.25">
      <c r="A1104" s="1">
        <v>100837672</v>
      </c>
      <c r="B1104" s="33" t="s">
        <v>223</v>
      </c>
      <c r="C1104" t="s">
        <v>1271</v>
      </c>
      <c r="D1104" t="s">
        <v>163</v>
      </c>
      <c r="E1104" t="s">
        <v>40</v>
      </c>
    </row>
    <row r="1105" spans="1:5" hidden="1" x14ac:dyDescent="0.25">
      <c r="A1105" s="1">
        <v>100837673</v>
      </c>
      <c r="B1105" s="33" t="s">
        <v>462</v>
      </c>
      <c r="C1105" t="s">
        <v>1271</v>
      </c>
      <c r="D1105" t="s">
        <v>443</v>
      </c>
      <c r="E1105" t="s">
        <v>32</v>
      </c>
    </row>
    <row r="1106" spans="1:5" hidden="1" x14ac:dyDescent="0.25">
      <c r="A1106" s="1">
        <v>100837674</v>
      </c>
      <c r="B1106" s="33" t="s">
        <v>92</v>
      </c>
      <c r="C1106" t="s">
        <v>1271</v>
      </c>
      <c r="D1106" t="s">
        <v>78</v>
      </c>
      <c r="E1106" t="s">
        <v>32</v>
      </c>
    </row>
    <row r="1107" spans="1:5" hidden="1" x14ac:dyDescent="0.25">
      <c r="A1107" s="1">
        <v>100837675</v>
      </c>
      <c r="B1107" s="33" t="s">
        <v>761</v>
      </c>
      <c r="C1107" t="s">
        <v>1271</v>
      </c>
      <c r="D1107" t="s">
        <v>759</v>
      </c>
      <c r="E1107" t="s">
        <v>32</v>
      </c>
    </row>
    <row r="1108" spans="1:5" hidden="1" x14ac:dyDescent="0.25">
      <c r="A1108" s="1">
        <v>100837677</v>
      </c>
      <c r="B1108" s="33" t="s">
        <v>508</v>
      </c>
      <c r="C1108" t="s">
        <v>1271</v>
      </c>
      <c r="D1108" t="s">
        <v>443</v>
      </c>
      <c r="E1108" t="s">
        <v>40</v>
      </c>
    </row>
    <row r="1109" spans="1:5" hidden="1" x14ac:dyDescent="0.25">
      <c r="A1109" s="1">
        <v>100837678</v>
      </c>
      <c r="B1109" s="33" t="s">
        <v>152</v>
      </c>
      <c r="C1109" t="s">
        <v>1271</v>
      </c>
      <c r="D1109" t="s">
        <v>78</v>
      </c>
      <c r="E1109" t="s">
        <v>40</v>
      </c>
    </row>
    <row r="1110" spans="1:5" hidden="1" x14ac:dyDescent="0.25">
      <c r="A1110" s="1">
        <v>100837679</v>
      </c>
      <c r="B1110" s="33" t="s">
        <v>224</v>
      </c>
      <c r="C1110" t="s">
        <v>1271</v>
      </c>
      <c r="D1110" t="s">
        <v>163</v>
      </c>
      <c r="E1110" t="s">
        <v>40</v>
      </c>
    </row>
    <row r="1111" spans="1:5" hidden="1" x14ac:dyDescent="0.25">
      <c r="A1111" s="1">
        <v>100837682</v>
      </c>
      <c r="B1111" s="33" t="s">
        <v>225</v>
      </c>
      <c r="C1111" t="s">
        <v>1271</v>
      </c>
      <c r="D1111" t="s">
        <v>163</v>
      </c>
      <c r="E1111" t="s">
        <v>40</v>
      </c>
    </row>
    <row r="1112" spans="1:5" hidden="1" x14ac:dyDescent="0.25">
      <c r="A1112" s="1">
        <v>100837683</v>
      </c>
      <c r="B1112" s="33" t="s">
        <v>509</v>
      </c>
      <c r="C1112" t="s">
        <v>1271</v>
      </c>
      <c r="D1112" t="s">
        <v>443</v>
      </c>
      <c r="E1112" t="s">
        <v>40</v>
      </c>
    </row>
    <row r="1113" spans="1:5" hidden="1" x14ac:dyDescent="0.25">
      <c r="A1113" s="1">
        <v>100837684</v>
      </c>
      <c r="B1113" s="33" t="s">
        <v>93</v>
      </c>
      <c r="C1113" t="s">
        <v>1271</v>
      </c>
      <c r="D1113" t="s">
        <v>78</v>
      </c>
      <c r="E1113" t="s">
        <v>32</v>
      </c>
    </row>
    <row r="1114" spans="1:5" hidden="1" x14ac:dyDescent="0.25">
      <c r="A1114" s="1">
        <v>100837685</v>
      </c>
      <c r="B1114" s="33" t="s">
        <v>153</v>
      </c>
      <c r="C1114" t="s">
        <v>1271</v>
      </c>
      <c r="D1114" t="s">
        <v>78</v>
      </c>
      <c r="E1114" t="s">
        <v>40</v>
      </c>
    </row>
    <row r="1115" spans="1:5" hidden="1" x14ac:dyDescent="0.25">
      <c r="A1115" s="1">
        <v>100837686</v>
      </c>
      <c r="B1115" s="33" t="s">
        <v>510</v>
      </c>
      <c r="C1115" t="s">
        <v>1271</v>
      </c>
      <c r="D1115" t="s">
        <v>443</v>
      </c>
      <c r="E1115" t="s">
        <v>40</v>
      </c>
    </row>
    <row r="1116" spans="1:5" hidden="1" x14ac:dyDescent="0.25">
      <c r="A1116" s="1">
        <v>100837687</v>
      </c>
      <c r="B1116" s="33" t="s">
        <v>511</v>
      </c>
      <c r="C1116" t="s">
        <v>1271</v>
      </c>
      <c r="D1116" t="s">
        <v>443</v>
      </c>
      <c r="E1116" t="s">
        <v>40</v>
      </c>
    </row>
    <row r="1117" spans="1:5" hidden="1" x14ac:dyDescent="0.25">
      <c r="A1117" s="1">
        <v>100837690</v>
      </c>
      <c r="B1117" s="33" t="s">
        <v>173</v>
      </c>
      <c r="C1117" t="s">
        <v>1271</v>
      </c>
      <c r="D1117" t="s">
        <v>163</v>
      </c>
      <c r="E1117" t="s">
        <v>32</v>
      </c>
    </row>
    <row r="1118" spans="1:5" hidden="1" x14ac:dyDescent="0.25">
      <c r="A1118" s="1">
        <v>100837691</v>
      </c>
      <c r="B1118" s="33" t="s">
        <v>174</v>
      </c>
      <c r="C1118" t="s">
        <v>1271</v>
      </c>
      <c r="D1118" t="s">
        <v>163</v>
      </c>
      <c r="E1118" t="s">
        <v>32</v>
      </c>
    </row>
    <row r="1119" spans="1:5" hidden="1" x14ac:dyDescent="0.25">
      <c r="A1119" s="1">
        <v>100837692</v>
      </c>
      <c r="B1119" s="33" t="s">
        <v>175</v>
      </c>
      <c r="C1119" t="s">
        <v>1271</v>
      </c>
      <c r="D1119" t="s">
        <v>163</v>
      </c>
      <c r="E1119" t="s">
        <v>32</v>
      </c>
    </row>
    <row r="1120" spans="1:5" hidden="1" x14ac:dyDescent="0.25">
      <c r="A1120" s="1">
        <v>100174518</v>
      </c>
      <c r="B1120" s="33" t="s">
        <v>1473</v>
      </c>
      <c r="C1120" t="s">
        <v>1271</v>
      </c>
      <c r="D1120" t="s">
        <v>31</v>
      </c>
      <c r="E1120" t="s">
        <v>40</v>
      </c>
    </row>
    <row r="1121" spans="1:5" hidden="1" x14ac:dyDescent="0.25">
      <c r="A1121" s="1">
        <v>100174519</v>
      </c>
      <c r="B1121" s="33" t="s">
        <v>41</v>
      </c>
      <c r="C1121" t="s">
        <v>1271</v>
      </c>
      <c r="D1121" t="s">
        <v>31</v>
      </c>
      <c r="E1121" t="s">
        <v>40</v>
      </c>
    </row>
    <row r="1122" spans="1:5" hidden="1" x14ac:dyDescent="0.25">
      <c r="A1122" s="1">
        <v>100174520</v>
      </c>
      <c r="B1122" s="33" t="s">
        <v>1474</v>
      </c>
      <c r="C1122" t="s">
        <v>1271</v>
      </c>
      <c r="D1122" t="s">
        <v>31</v>
      </c>
      <c r="E1122" t="s">
        <v>40</v>
      </c>
    </row>
    <row r="1123" spans="1:5" hidden="1" x14ac:dyDescent="0.25">
      <c r="A1123" s="1">
        <v>100320914</v>
      </c>
      <c r="B1123" s="33" t="s">
        <v>1475</v>
      </c>
      <c r="C1123" t="s">
        <v>1271</v>
      </c>
      <c r="D1123" t="s">
        <v>31</v>
      </c>
      <c r="E1123" t="s">
        <v>40</v>
      </c>
    </row>
    <row r="1124" spans="1:5" hidden="1" x14ac:dyDescent="0.25">
      <c r="A1124" s="1">
        <v>100320915</v>
      </c>
      <c r="B1124" s="33" t="s">
        <v>1476</v>
      </c>
      <c r="C1124" t="s">
        <v>1271</v>
      </c>
      <c r="D1124" t="s">
        <v>31</v>
      </c>
      <c r="E1124" t="s">
        <v>40</v>
      </c>
    </row>
    <row r="1125" spans="1:5" hidden="1" x14ac:dyDescent="0.25">
      <c r="A1125" s="1">
        <v>100320979</v>
      </c>
      <c r="B1125" s="33" t="s">
        <v>1477</v>
      </c>
      <c r="C1125" t="s">
        <v>1271</v>
      </c>
      <c r="D1125" t="s">
        <v>31</v>
      </c>
      <c r="E1125" t="s">
        <v>40</v>
      </c>
    </row>
    <row r="1126" spans="1:5" hidden="1" x14ac:dyDescent="0.25">
      <c r="A1126" s="1">
        <v>100349770</v>
      </c>
      <c r="B1126" s="33" t="s">
        <v>1478</v>
      </c>
      <c r="C1126" t="s">
        <v>1271</v>
      </c>
      <c r="D1126" t="s">
        <v>31</v>
      </c>
      <c r="E1126" t="s">
        <v>40</v>
      </c>
    </row>
    <row r="1127" spans="1:5" hidden="1" x14ac:dyDescent="0.25">
      <c r="A1127" s="1">
        <v>100349771</v>
      </c>
      <c r="B1127" s="33" t="s">
        <v>1479</v>
      </c>
      <c r="C1127" t="s">
        <v>1271</v>
      </c>
      <c r="D1127" t="s">
        <v>31</v>
      </c>
      <c r="E1127" t="s">
        <v>40</v>
      </c>
    </row>
    <row r="1128" spans="1:5" hidden="1" x14ac:dyDescent="0.25">
      <c r="A1128" s="1">
        <v>100349772</v>
      </c>
      <c r="B1128" s="33" t="s">
        <v>1480</v>
      </c>
      <c r="C1128" t="s">
        <v>1271</v>
      </c>
      <c r="D1128" t="s">
        <v>31</v>
      </c>
      <c r="E1128" t="s">
        <v>40</v>
      </c>
    </row>
    <row r="1129" spans="1:5" hidden="1" x14ac:dyDescent="0.25">
      <c r="A1129" s="1">
        <v>100349773</v>
      </c>
      <c r="B1129" s="33" t="s">
        <v>1481</v>
      </c>
      <c r="C1129" t="s">
        <v>1271</v>
      </c>
      <c r="D1129" t="s">
        <v>31</v>
      </c>
      <c r="E1129" t="s">
        <v>40</v>
      </c>
    </row>
    <row r="1130" spans="1:5" hidden="1" x14ac:dyDescent="0.25">
      <c r="A1130" s="1">
        <v>100726115</v>
      </c>
      <c r="B1130" s="33" t="s">
        <v>1482</v>
      </c>
      <c r="C1130" t="s">
        <v>1271</v>
      </c>
      <c r="D1130" t="s">
        <v>31</v>
      </c>
      <c r="E1130" t="s">
        <v>40</v>
      </c>
    </row>
    <row r="1131" spans="1:5" hidden="1" x14ac:dyDescent="0.25">
      <c r="A1131" s="1">
        <v>100726116</v>
      </c>
      <c r="B1131" s="33" t="s">
        <v>50</v>
      </c>
      <c r="C1131" t="s">
        <v>1271</v>
      </c>
      <c r="D1131" t="s">
        <v>31</v>
      </c>
      <c r="E1131" t="s">
        <v>40</v>
      </c>
    </row>
    <row r="1132" spans="1:5" hidden="1" x14ac:dyDescent="0.25">
      <c r="A1132" s="1">
        <v>100726117</v>
      </c>
      <c r="B1132" s="33" t="s">
        <v>1483</v>
      </c>
      <c r="C1132" t="s">
        <v>1271</v>
      </c>
      <c r="D1132" t="s">
        <v>31</v>
      </c>
      <c r="E1132" t="s">
        <v>40</v>
      </c>
    </row>
    <row r="1133" spans="1:5" hidden="1" x14ac:dyDescent="0.25">
      <c r="A1133" s="1">
        <v>100779679</v>
      </c>
      <c r="B1133" s="33" t="s">
        <v>1484</v>
      </c>
      <c r="C1133" t="s">
        <v>1271</v>
      </c>
      <c r="D1133" t="s">
        <v>31</v>
      </c>
      <c r="E1133" t="s">
        <v>40</v>
      </c>
    </row>
    <row r="1134" spans="1:5" hidden="1" x14ac:dyDescent="0.25">
      <c r="A1134" s="1">
        <v>100779672</v>
      </c>
      <c r="B1134" s="33" t="s">
        <v>1484</v>
      </c>
      <c r="C1134" t="s">
        <v>1271</v>
      </c>
      <c r="D1134" t="s">
        <v>31</v>
      </c>
      <c r="E1134" t="s">
        <v>40</v>
      </c>
    </row>
    <row r="1135" spans="1:5" hidden="1" x14ac:dyDescent="0.25">
      <c r="A1135" s="1">
        <v>100779795</v>
      </c>
      <c r="B1135" s="33" t="s">
        <v>1484</v>
      </c>
      <c r="C1135" t="s">
        <v>1271</v>
      </c>
      <c r="D1135" t="s">
        <v>31</v>
      </c>
      <c r="E1135" t="s">
        <v>40</v>
      </c>
    </row>
    <row r="1136" spans="1:5" hidden="1" x14ac:dyDescent="0.25">
      <c r="A1136" s="1">
        <v>100785779</v>
      </c>
      <c r="B1136" s="33" t="s">
        <v>53</v>
      </c>
      <c r="C1136" t="s">
        <v>1271</v>
      </c>
      <c r="D1136" t="s">
        <v>31</v>
      </c>
      <c r="E1136" t="s">
        <v>40</v>
      </c>
    </row>
    <row r="1137" spans="1:5" hidden="1" x14ac:dyDescent="0.25">
      <c r="A1137" s="1">
        <v>100785780</v>
      </c>
      <c r="B1137" s="33" t="s">
        <v>53</v>
      </c>
      <c r="C1137" t="s">
        <v>1271</v>
      </c>
      <c r="D1137" t="s">
        <v>31</v>
      </c>
      <c r="E1137" t="s">
        <v>40</v>
      </c>
    </row>
    <row r="1138" spans="1:5" hidden="1" x14ac:dyDescent="0.25">
      <c r="A1138" s="1">
        <v>100785778</v>
      </c>
      <c r="B1138" s="33" t="s">
        <v>53</v>
      </c>
      <c r="C1138" t="s">
        <v>1271</v>
      </c>
      <c r="D1138" t="s">
        <v>31</v>
      </c>
      <c r="E1138" t="s">
        <v>40</v>
      </c>
    </row>
    <row r="1139" spans="1:5" hidden="1" x14ac:dyDescent="0.25">
      <c r="A1139" s="1">
        <v>100785781</v>
      </c>
      <c r="B1139" s="33" t="s">
        <v>53</v>
      </c>
      <c r="C1139" t="s">
        <v>1271</v>
      </c>
      <c r="D1139" t="s">
        <v>31</v>
      </c>
      <c r="E1139" t="s">
        <v>40</v>
      </c>
    </row>
    <row r="1140" spans="1:5" hidden="1" x14ac:dyDescent="0.25">
      <c r="A1140" s="1">
        <v>100785783</v>
      </c>
      <c r="B1140" s="33" t="s">
        <v>1485</v>
      </c>
      <c r="C1140" t="s">
        <v>1271</v>
      </c>
      <c r="D1140" t="s">
        <v>31</v>
      </c>
      <c r="E1140" t="s">
        <v>40</v>
      </c>
    </row>
    <row r="1141" spans="1:5" hidden="1" x14ac:dyDescent="0.25">
      <c r="A1141" s="1">
        <v>100728161</v>
      </c>
      <c r="B1141" s="33" t="s">
        <v>52</v>
      </c>
      <c r="C1141" t="s">
        <v>1271</v>
      </c>
      <c r="D1141" t="s">
        <v>31</v>
      </c>
      <c r="E1141" t="s">
        <v>40</v>
      </c>
    </row>
    <row r="1142" spans="1:5" hidden="1" x14ac:dyDescent="0.25">
      <c r="A1142" s="1">
        <v>100728130</v>
      </c>
      <c r="B1142" s="33" t="s">
        <v>52</v>
      </c>
      <c r="C1142" t="s">
        <v>1271</v>
      </c>
      <c r="D1142" t="s">
        <v>31</v>
      </c>
      <c r="E1142" t="s">
        <v>40</v>
      </c>
    </row>
    <row r="1143" spans="1:5" hidden="1" x14ac:dyDescent="0.25">
      <c r="A1143" s="1">
        <v>100728162</v>
      </c>
      <c r="B1143" s="33" t="s">
        <v>52</v>
      </c>
      <c r="C1143" t="s">
        <v>1271</v>
      </c>
      <c r="D1143" t="s">
        <v>31</v>
      </c>
      <c r="E1143" t="s">
        <v>40</v>
      </c>
    </row>
    <row r="1144" spans="1:5" hidden="1" x14ac:dyDescent="0.25">
      <c r="A1144" s="1">
        <v>100837386</v>
      </c>
      <c r="B1144" s="33" t="s">
        <v>1486</v>
      </c>
      <c r="C1144" t="s">
        <v>1271</v>
      </c>
      <c r="D1144" t="s">
        <v>31</v>
      </c>
      <c r="E1144" t="s">
        <v>40</v>
      </c>
    </row>
    <row r="1145" spans="1:5" hidden="1" x14ac:dyDescent="0.25">
      <c r="A1145" s="1">
        <v>100837387</v>
      </c>
      <c r="B1145" s="33" t="s">
        <v>1487</v>
      </c>
      <c r="C1145" t="s">
        <v>1271</v>
      </c>
      <c r="D1145" t="s">
        <v>31</v>
      </c>
      <c r="E1145" t="s">
        <v>40</v>
      </c>
    </row>
    <row r="1146" spans="1:5" hidden="1" x14ac:dyDescent="0.25">
      <c r="A1146" s="1">
        <v>100837388</v>
      </c>
      <c r="B1146" s="33" t="s">
        <v>1488</v>
      </c>
      <c r="C1146" t="s">
        <v>1271</v>
      </c>
      <c r="D1146" t="s">
        <v>31</v>
      </c>
      <c r="E1146" t="s">
        <v>40</v>
      </c>
    </row>
    <row r="1147" spans="1:5" hidden="1" x14ac:dyDescent="0.25">
      <c r="A1147" s="1">
        <v>100837389</v>
      </c>
      <c r="B1147" s="33" t="s">
        <v>1489</v>
      </c>
      <c r="C1147" t="s">
        <v>1271</v>
      </c>
      <c r="D1147" t="s">
        <v>31</v>
      </c>
      <c r="E1147" t="s">
        <v>40</v>
      </c>
    </row>
    <row r="1148" spans="1:5" hidden="1" x14ac:dyDescent="0.25">
      <c r="A1148" s="1">
        <v>100837390</v>
      </c>
      <c r="B1148" s="33" t="s">
        <v>1490</v>
      </c>
      <c r="C1148" t="s">
        <v>1271</v>
      </c>
      <c r="D1148" t="s">
        <v>31</v>
      </c>
      <c r="E1148" t="s">
        <v>40</v>
      </c>
    </row>
    <row r="1149" spans="1:5" hidden="1" x14ac:dyDescent="0.25">
      <c r="A1149" s="1">
        <v>100393842</v>
      </c>
      <c r="B1149" s="33" t="s">
        <v>1491</v>
      </c>
      <c r="C1149" t="s">
        <v>1271</v>
      </c>
      <c r="D1149" t="s">
        <v>31</v>
      </c>
      <c r="E1149" t="s">
        <v>40</v>
      </c>
    </row>
    <row r="1150" spans="1:5" hidden="1" x14ac:dyDescent="0.25">
      <c r="A1150" s="1">
        <v>100837479</v>
      </c>
      <c r="B1150" s="33" t="s">
        <v>33</v>
      </c>
      <c r="C1150" t="s">
        <v>1271</v>
      </c>
      <c r="D1150" t="s">
        <v>31</v>
      </c>
      <c r="E1150" t="s">
        <v>32</v>
      </c>
    </row>
    <row r="1151" spans="1:5" hidden="1" x14ac:dyDescent="0.25">
      <c r="A1151" s="1">
        <v>100837480</v>
      </c>
      <c r="B1151" s="33" t="s">
        <v>37</v>
      </c>
      <c r="C1151" t="s">
        <v>1271</v>
      </c>
      <c r="D1151" t="s">
        <v>31</v>
      </c>
      <c r="E1151" t="s">
        <v>32</v>
      </c>
    </row>
    <row r="1152" spans="1:5" hidden="1" x14ac:dyDescent="0.25">
      <c r="A1152" s="1">
        <v>100837481</v>
      </c>
      <c r="B1152" s="33" t="s">
        <v>38</v>
      </c>
      <c r="C1152" t="s">
        <v>1271</v>
      </c>
      <c r="D1152" t="s">
        <v>31</v>
      </c>
      <c r="E1152" t="s">
        <v>32</v>
      </c>
    </row>
    <row r="1153" spans="1:5" hidden="1" x14ac:dyDescent="0.25">
      <c r="A1153" s="1">
        <v>100837482</v>
      </c>
      <c r="B1153" s="33" t="s">
        <v>39</v>
      </c>
      <c r="C1153" t="s">
        <v>1271</v>
      </c>
      <c r="D1153" t="s">
        <v>31</v>
      </c>
      <c r="E1153" t="s">
        <v>32</v>
      </c>
    </row>
    <row r="1154" spans="1:5" hidden="1" x14ac:dyDescent="0.25">
      <c r="A1154" s="1">
        <v>100837507</v>
      </c>
      <c r="B1154" s="33" t="s">
        <v>64</v>
      </c>
      <c r="C1154" t="s">
        <v>1271</v>
      </c>
      <c r="D1154" t="s">
        <v>31</v>
      </c>
      <c r="E1154" t="s">
        <v>40</v>
      </c>
    </row>
    <row r="1155" spans="1:5" hidden="1" x14ac:dyDescent="0.25">
      <c r="A1155" s="1">
        <v>100837508</v>
      </c>
      <c r="B1155" s="33" t="s">
        <v>65</v>
      </c>
      <c r="C1155" t="s">
        <v>1271</v>
      </c>
      <c r="D1155" t="s">
        <v>31</v>
      </c>
      <c r="E1155" t="s">
        <v>40</v>
      </c>
    </row>
    <row r="1156" spans="1:5" hidden="1" x14ac:dyDescent="0.25">
      <c r="A1156" s="1">
        <v>100837509</v>
      </c>
      <c r="B1156" s="33" t="s">
        <v>66</v>
      </c>
      <c r="C1156" t="s">
        <v>1271</v>
      </c>
      <c r="D1156" t="s">
        <v>31</v>
      </c>
      <c r="E1156" t="s">
        <v>40</v>
      </c>
    </row>
    <row r="1157" spans="1:5" hidden="1" x14ac:dyDescent="0.25">
      <c r="A1157" s="1">
        <v>100837510</v>
      </c>
      <c r="B1157" s="33" t="s">
        <v>1492</v>
      </c>
      <c r="C1157" t="s">
        <v>1271</v>
      </c>
      <c r="D1157" t="s">
        <v>31</v>
      </c>
      <c r="E1157" t="s">
        <v>40</v>
      </c>
    </row>
    <row r="1158" spans="1:5" hidden="1" x14ac:dyDescent="0.25">
      <c r="A1158" s="1">
        <v>100837511</v>
      </c>
      <c r="B1158" s="33" t="s">
        <v>1493</v>
      </c>
      <c r="C1158" t="s">
        <v>1271</v>
      </c>
      <c r="D1158" t="s">
        <v>31</v>
      </c>
      <c r="E1158" t="s">
        <v>40</v>
      </c>
    </row>
    <row r="1159" spans="1:5" hidden="1" x14ac:dyDescent="0.25">
      <c r="A1159" s="1">
        <v>100837561</v>
      </c>
      <c r="B1159" s="33" t="s">
        <v>1494</v>
      </c>
      <c r="C1159" t="s">
        <v>1271</v>
      </c>
      <c r="D1159" t="s">
        <v>31</v>
      </c>
      <c r="E1159" t="s">
        <v>40</v>
      </c>
    </row>
    <row r="1160" spans="1:5" hidden="1" x14ac:dyDescent="0.25">
      <c r="A1160" s="1">
        <v>100837562</v>
      </c>
      <c r="B1160" s="33" t="s">
        <v>1495</v>
      </c>
      <c r="C1160" t="s">
        <v>1271</v>
      </c>
      <c r="D1160" t="s">
        <v>31</v>
      </c>
      <c r="E1160" t="s">
        <v>40</v>
      </c>
    </row>
    <row r="1161" spans="1:5" hidden="1" x14ac:dyDescent="0.25">
      <c r="A1161" s="1">
        <v>100837563</v>
      </c>
      <c r="B1161" s="33" t="s">
        <v>1496</v>
      </c>
      <c r="C1161" t="s">
        <v>1271</v>
      </c>
      <c r="D1161" t="s">
        <v>31</v>
      </c>
      <c r="E1161" t="s">
        <v>40</v>
      </c>
    </row>
    <row r="1162" spans="1:5" hidden="1" x14ac:dyDescent="0.25">
      <c r="A1162" s="1">
        <v>100837564</v>
      </c>
      <c r="B1162" s="33" t="s">
        <v>1497</v>
      </c>
      <c r="C1162" t="s">
        <v>1271</v>
      </c>
      <c r="D1162" t="s">
        <v>31</v>
      </c>
      <c r="E1162" t="s">
        <v>40</v>
      </c>
    </row>
    <row r="1163" spans="1:5" hidden="1" x14ac:dyDescent="0.25">
      <c r="A1163" s="1">
        <v>100837565</v>
      </c>
      <c r="B1163" s="33" t="s">
        <v>1498</v>
      </c>
      <c r="C1163" t="s">
        <v>1271</v>
      </c>
      <c r="D1163" t="s">
        <v>31</v>
      </c>
      <c r="E1163" t="s">
        <v>40</v>
      </c>
    </row>
    <row r="1164" spans="1:5" hidden="1" x14ac:dyDescent="0.25">
      <c r="A1164" s="1">
        <v>100837566</v>
      </c>
      <c r="B1164" s="33" t="s">
        <v>1499</v>
      </c>
      <c r="C1164" t="s">
        <v>1271</v>
      </c>
      <c r="D1164" t="s">
        <v>31</v>
      </c>
      <c r="E1164" t="s">
        <v>40</v>
      </c>
    </row>
    <row r="1165" spans="1:5" hidden="1" x14ac:dyDescent="0.25">
      <c r="A1165" s="1">
        <v>100837567</v>
      </c>
      <c r="B1165" s="33" t="s">
        <v>1500</v>
      </c>
      <c r="C1165" t="s">
        <v>1271</v>
      </c>
      <c r="D1165" t="s">
        <v>31</v>
      </c>
      <c r="E1165" t="s">
        <v>40</v>
      </c>
    </row>
    <row r="1166" spans="1:5" hidden="1" x14ac:dyDescent="0.25">
      <c r="A1166" s="1">
        <v>100837568</v>
      </c>
      <c r="B1166" s="33" t="s">
        <v>1501</v>
      </c>
      <c r="C1166" t="s">
        <v>1271</v>
      </c>
      <c r="D1166" t="s">
        <v>31</v>
      </c>
      <c r="E1166" t="s">
        <v>40</v>
      </c>
    </row>
    <row r="1167" spans="1:5" hidden="1" x14ac:dyDescent="0.25">
      <c r="A1167" s="1">
        <v>100837604</v>
      </c>
      <c r="B1167" s="33" t="s">
        <v>1502</v>
      </c>
      <c r="C1167" t="s">
        <v>1271</v>
      </c>
      <c r="D1167" t="s">
        <v>31</v>
      </c>
      <c r="E1167" t="s">
        <v>40</v>
      </c>
    </row>
    <row r="1168" spans="1:5" hidden="1" x14ac:dyDescent="0.25">
      <c r="A1168" s="1">
        <v>100837605</v>
      </c>
      <c r="B1168" s="33" t="s">
        <v>1503</v>
      </c>
      <c r="C1168" t="s">
        <v>1271</v>
      </c>
      <c r="D1168" t="s">
        <v>31</v>
      </c>
      <c r="E1168" t="s">
        <v>40</v>
      </c>
    </row>
    <row r="1169" spans="1:5" hidden="1" x14ac:dyDescent="0.25">
      <c r="A1169" s="1">
        <v>100837606</v>
      </c>
      <c r="B1169" s="33" t="s">
        <v>67</v>
      </c>
      <c r="C1169" t="s">
        <v>1271</v>
      </c>
      <c r="D1169" t="s">
        <v>31</v>
      </c>
      <c r="E1169" t="s">
        <v>40</v>
      </c>
    </row>
    <row r="1170" spans="1:5" hidden="1" x14ac:dyDescent="0.25">
      <c r="A1170" s="1">
        <v>100837607</v>
      </c>
      <c r="B1170" s="33" t="s">
        <v>68</v>
      </c>
      <c r="C1170" t="s">
        <v>1271</v>
      </c>
      <c r="D1170" t="s">
        <v>31</v>
      </c>
      <c r="E1170" t="s">
        <v>40</v>
      </c>
    </row>
    <row r="1171" spans="1:5" hidden="1" x14ac:dyDescent="0.25">
      <c r="A1171" s="1">
        <v>100837608</v>
      </c>
      <c r="B1171" s="33" t="s">
        <v>1504</v>
      </c>
      <c r="C1171" t="s">
        <v>1271</v>
      </c>
      <c r="D1171" t="s">
        <v>31</v>
      </c>
      <c r="E1171" t="s">
        <v>40</v>
      </c>
    </row>
    <row r="1172" spans="1:5" hidden="1" x14ac:dyDescent="0.25">
      <c r="A1172" s="1">
        <v>100837609</v>
      </c>
      <c r="B1172" s="33" t="s">
        <v>69</v>
      </c>
      <c r="C1172" t="s">
        <v>1271</v>
      </c>
      <c r="D1172" t="s">
        <v>31</v>
      </c>
      <c r="E1172" t="s">
        <v>40</v>
      </c>
    </row>
    <row r="1173" spans="1:5" hidden="1" x14ac:dyDescent="0.25">
      <c r="A1173" s="1">
        <v>100106041</v>
      </c>
      <c r="B1173" s="33" t="s">
        <v>96</v>
      </c>
      <c r="C1173" t="s">
        <v>1271</v>
      </c>
      <c r="D1173" t="s">
        <v>78</v>
      </c>
      <c r="E1173" t="s">
        <v>40</v>
      </c>
    </row>
    <row r="1174" spans="1:5" hidden="1" x14ac:dyDescent="0.25">
      <c r="A1174" s="1">
        <v>100040915</v>
      </c>
      <c r="B1174" s="33" t="s">
        <v>1505</v>
      </c>
      <c r="C1174" t="s">
        <v>1271</v>
      </c>
      <c r="D1174" t="s">
        <v>78</v>
      </c>
      <c r="E1174" t="s">
        <v>40</v>
      </c>
    </row>
    <row r="1175" spans="1:5" hidden="1" x14ac:dyDescent="0.25">
      <c r="A1175" s="1">
        <v>100085352</v>
      </c>
      <c r="B1175" s="33" t="s">
        <v>1506</v>
      </c>
      <c r="C1175" t="s">
        <v>1271</v>
      </c>
      <c r="D1175" t="s">
        <v>78</v>
      </c>
      <c r="E1175" t="s">
        <v>40</v>
      </c>
    </row>
    <row r="1176" spans="1:5" hidden="1" x14ac:dyDescent="0.25">
      <c r="A1176" s="1">
        <v>100000627</v>
      </c>
      <c r="B1176" s="33" t="s">
        <v>95</v>
      </c>
      <c r="C1176" t="s">
        <v>1271</v>
      </c>
      <c r="D1176" t="s">
        <v>78</v>
      </c>
      <c r="E1176" t="s">
        <v>40</v>
      </c>
    </row>
    <row r="1177" spans="1:5" hidden="1" x14ac:dyDescent="0.25">
      <c r="A1177" s="1">
        <v>100032075</v>
      </c>
      <c r="B1177" s="33" t="s">
        <v>1507</v>
      </c>
      <c r="C1177" t="s">
        <v>1271</v>
      </c>
      <c r="D1177" t="s">
        <v>78</v>
      </c>
      <c r="E1177" t="s">
        <v>40</v>
      </c>
    </row>
    <row r="1178" spans="1:5" hidden="1" x14ac:dyDescent="0.25">
      <c r="A1178" s="1">
        <v>100326957</v>
      </c>
      <c r="B1178" s="33" t="s">
        <v>1508</v>
      </c>
      <c r="C1178" t="s">
        <v>1271</v>
      </c>
      <c r="D1178" t="s">
        <v>78</v>
      </c>
      <c r="E1178" t="s">
        <v>40</v>
      </c>
    </row>
    <row r="1179" spans="1:5" hidden="1" x14ac:dyDescent="0.25">
      <c r="A1179" s="1">
        <v>100389789</v>
      </c>
      <c r="B1179" s="33" t="s">
        <v>98</v>
      </c>
      <c r="C1179" t="s">
        <v>1271</v>
      </c>
      <c r="D1179" t="s">
        <v>78</v>
      </c>
      <c r="E1179" t="s">
        <v>40</v>
      </c>
    </row>
    <row r="1180" spans="1:5" hidden="1" x14ac:dyDescent="0.25">
      <c r="A1180" s="1">
        <v>100223113</v>
      </c>
      <c r="B1180" s="33" t="s">
        <v>97</v>
      </c>
      <c r="C1180" t="s">
        <v>1271</v>
      </c>
      <c r="D1180" t="s">
        <v>78</v>
      </c>
      <c r="E1180" t="s">
        <v>40</v>
      </c>
    </row>
    <row r="1181" spans="1:5" hidden="1" x14ac:dyDescent="0.25">
      <c r="A1181" s="1">
        <v>100421149</v>
      </c>
      <c r="B1181" s="33" t="s">
        <v>100</v>
      </c>
      <c r="C1181" t="s">
        <v>1271</v>
      </c>
      <c r="D1181" t="s">
        <v>78</v>
      </c>
      <c r="E1181" t="s">
        <v>40</v>
      </c>
    </row>
    <row r="1182" spans="1:5" hidden="1" x14ac:dyDescent="0.25">
      <c r="A1182" s="1">
        <v>100421168</v>
      </c>
      <c r="B1182" s="33" t="s">
        <v>101</v>
      </c>
      <c r="C1182" t="s">
        <v>1271</v>
      </c>
      <c r="D1182" t="s">
        <v>78</v>
      </c>
      <c r="E1182" t="s">
        <v>40</v>
      </c>
    </row>
    <row r="1183" spans="1:5" hidden="1" x14ac:dyDescent="0.25">
      <c r="A1183" s="1">
        <v>100421171</v>
      </c>
      <c r="B1183" s="33" t="s">
        <v>1509</v>
      </c>
      <c r="C1183" t="s">
        <v>1271</v>
      </c>
      <c r="D1183" t="s">
        <v>78</v>
      </c>
      <c r="E1183" t="s">
        <v>40</v>
      </c>
    </row>
    <row r="1184" spans="1:5" hidden="1" x14ac:dyDescent="0.25">
      <c r="A1184" s="1">
        <v>100481995</v>
      </c>
      <c r="B1184" s="33" t="s">
        <v>103</v>
      </c>
      <c r="C1184" t="s">
        <v>1271</v>
      </c>
      <c r="D1184" t="s">
        <v>78</v>
      </c>
      <c r="E1184" t="s">
        <v>40</v>
      </c>
    </row>
    <row r="1185" spans="1:5" hidden="1" x14ac:dyDescent="0.25">
      <c r="A1185" s="1">
        <v>100481996</v>
      </c>
      <c r="B1185" s="33" t="s">
        <v>103</v>
      </c>
      <c r="C1185" t="s">
        <v>1271</v>
      </c>
      <c r="D1185" t="s">
        <v>78</v>
      </c>
      <c r="E1185" t="s">
        <v>40</v>
      </c>
    </row>
    <row r="1186" spans="1:5" hidden="1" x14ac:dyDescent="0.25">
      <c r="A1186" s="1">
        <v>100482042</v>
      </c>
      <c r="B1186" s="33" t="s">
        <v>104</v>
      </c>
      <c r="C1186" t="s">
        <v>1271</v>
      </c>
      <c r="D1186" t="s">
        <v>78</v>
      </c>
      <c r="E1186" t="s">
        <v>40</v>
      </c>
    </row>
    <row r="1187" spans="1:5" hidden="1" x14ac:dyDescent="0.25">
      <c r="A1187" s="1">
        <v>100524791</v>
      </c>
      <c r="B1187" s="33" t="s">
        <v>1510</v>
      </c>
      <c r="C1187" t="s">
        <v>1271</v>
      </c>
      <c r="D1187" t="s">
        <v>78</v>
      </c>
      <c r="E1187" t="s">
        <v>40</v>
      </c>
    </row>
    <row r="1188" spans="1:5" hidden="1" x14ac:dyDescent="0.25">
      <c r="A1188" s="1">
        <v>100555759</v>
      </c>
      <c r="B1188" s="33" t="s">
        <v>1511</v>
      </c>
      <c r="C1188" t="s">
        <v>1271</v>
      </c>
      <c r="D1188" t="s">
        <v>78</v>
      </c>
      <c r="E1188" t="s">
        <v>32</v>
      </c>
    </row>
    <row r="1189" spans="1:5" hidden="1" x14ac:dyDescent="0.25">
      <c r="A1189" s="1">
        <v>100611989</v>
      </c>
      <c r="B1189" s="33" t="s">
        <v>105</v>
      </c>
      <c r="C1189" t="s">
        <v>1271</v>
      </c>
      <c r="D1189" t="s">
        <v>78</v>
      </c>
      <c r="E1189" t="s">
        <v>40</v>
      </c>
    </row>
    <row r="1190" spans="1:5" hidden="1" x14ac:dyDescent="0.25">
      <c r="A1190" s="1">
        <v>100612128</v>
      </c>
      <c r="B1190" s="33" t="s">
        <v>106</v>
      </c>
      <c r="C1190" t="s">
        <v>1271</v>
      </c>
      <c r="D1190" t="s">
        <v>78</v>
      </c>
      <c r="E1190" t="s">
        <v>40</v>
      </c>
    </row>
    <row r="1191" spans="1:5" hidden="1" x14ac:dyDescent="0.25">
      <c r="A1191" s="1">
        <v>100612129</v>
      </c>
      <c r="B1191" s="33" t="s">
        <v>107</v>
      </c>
      <c r="C1191" t="s">
        <v>1271</v>
      </c>
      <c r="D1191" t="s">
        <v>78</v>
      </c>
      <c r="E1191" t="s">
        <v>40</v>
      </c>
    </row>
    <row r="1192" spans="1:5" hidden="1" x14ac:dyDescent="0.25">
      <c r="A1192" s="1">
        <v>100612130</v>
      </c>
      <c r="B1192" s="33" t="s">
        <v>108</v>
      </c>
      <c r="C1192" t="s">
        <v>1271</v>
      </c>
      <c r="D1192" t="s">
        <v>78</v>
      </c>
      <c r="E1192" t="s">
        <v>40</v>
      </c>
    </row>
    <row r="1193" spans="1:5" hidden="1" x14ac:dyDescent="0.25">
      <c r="A1193" s="1">
        <v>100612136</v>
      </c>
      <c r="B1193" s="33" t="s">
        <v>109</v>
      </c>
      <c r="C1193" t="s">
        <v>1271</v>
      </c>
      <c r="D1193" t="s">
        <v>78</v>
      </c>
      <c r="E1193" t="s">
        <v>40</v>
      </c>
    </row>
    <row r="1194" spans="1:5" hidden="1" x14ac:dyDescent="0.25">
      <c r="A1194" s="1">
        <v>100674241</v>
      </c>
      <c r="B1194" s="33" t="s">
        <v>1512</v>
      </c>
      <c r="C1194" t="s">
        <v>1271</v>
      </c>
      <c r="D1194" t="s">
        <v>78</v>
      </c>
      <c r="E1194" t="s">
        <v>40</v>
      </c>
    </row>
    <row r="1195" spans="1:5" hidden="1" x14ac:dyDescent="0.25">
      <c r="A1195" s="1">
        <v>100674256</v>
      </c>
      <c r="B1195" s="33" t="s">
        <v>112</v>
      </c>
      <c r="C1195" t="s">
        <v>1271</v>
      </c>
      <c r="D1195" t="s">
        <v>78</v>
      </c>
      <c r="E1195" t="s">
        <v>40</v>
      </c>
    </row>
    <row r="1196" spans="1:5" hidden="1" x14ac:dyDescent="0.25">
      <c r="A1196" s="1">
        <v>100674257</v>
      </c>
      <c r="B1196" s="33" t="s">
        <v>113</v>
      </c>
      <c r="C1196" t="s">
        <v>1271</v>
      </c>
      <c r="D1196" t="s">
        <v>78</v>
      </c>
      <c r="E1196" t="s">
        <v>40</v>
      </c>
    </row>
    <row r="1197" spans="1:5" hidden="1" x14ac:dyDescent="0.25">
      <c r="A1197" s="1">
        <v>100675154</v>
      </c>
      <c r="B1197" s="33" t="s">
        <v>114</v>
      </c>
      <c r="C1197" t="s">
        <v>1271</v>
      </c>
      <c r="D1197" t="s">
        <v>78</v>
      </c>
      <c r="E1197" t="s">
        <v>40</v>
      </c>
    </row>
    <row r="1198" spans="1:5" hidden="1" x14ac:dyDescent="0.25">
      <c r="A1198" s="1">
        <v>100726147</v>
      </c>
      <c r="B1198" s="33" t="s">
        <v>115</v>
      </c>
      <c r="C1198" t="s">
        <v>1271</v>
      </c>
      <c r="D1198" t="s">
        <v>78</v>
      </c>
      <c r="E1198" t="s">
        <v>40</v>
      </c>
    </row>
    <row r="1199" spans="1:5" hidden="1" x14ac:dyDescent="0.25">
      <c r="A1199" s="1">
        <v>100726149</v>
      </c>
      <c r="B1199" s="33" t="s">
        <v>116</v>
      </c>
      <c r="C1199" t="s">
        <v>1271</v>
      </c>
      <c r="D1199" t="s">
        <v>78</v>
      </c>
      <c r="E1199" t="s">
        <v>40</v>
      </c>
    </row>
    <row r="1200" spans="1:5" hidden="1" x14ac:dyDescent="0.25">
      <c r="A1200" s="1">
        <v>100726157</v>
      </c>
      <c r="B1200" s="33" t="s">
        <v>117</v>
      </c>
      <c r="C1200" t="s">
        <v>1271</v>
      </c>
      <c r="D1200" t="s">
        <v>78</v>
      </c>
      <c r="E1200" t="s">
        <v>40</v>
      </c>
    </row>
    <row r="1201" spans="1:5" hidden="1" x14ac:dyDescent="0.25">
      <c r="A1201" s="1">
        <v>100726158</v>
      </c>
      <c r="B1201" s="33" t="s">
        <v>1513</v>
      </c>
      <c r="C1201" t="s">
        <v>1271</v>
      </c>
      <c r="D1201" t="s">
        <v>78</v>
      </c>
      <c r="E1201" t="s">
        <v>40</v>
      </c>
    </row>
    <row r="1202" spans="1:5" hidden="1" x14ac:dyDescent="0.25">
      <c r="A1202" s="1">
        <v>100726160</v>
      </c>
      <c r="B1202" s="33" t="s">
        <v>118</v>
      </c>
      <c r="C1202" t="s">
        <v>1271</v>
      </c>
      <c r="D1202" t="s">
        <v>78</v>
      </c>
      <c r="E1202" t="s">
        <v>40</v>
      </c>
    </row>
    <row r="1203" spans="1:5" hidden="1" x14ac:dyDescent="0.25">
      <c r="A1203" s="1">
        <v>100726162</v>
      </c>
      <c r="B1203" s="33" t="s">
        <v>80</v>
      </c>
      <c r="C1203" t="s">
        <v>1271</v>
      </c>
      <c r="D1203" t="s">
        <v>78</v>
      </c>
      <c r="E1203" t="s">
        <v>32</v>
      </c>
    </row>
    <row r="1204" spans="1:5" hidden="1" x14ac:dyDescent="0.25">
      <c r="A1204" s="1">
        <v>100726166</v>
      </c>
      <c r="B1204" s="33" t="s">
        <v>81</v>
      </c>
      <c r="C1204" t="s">
        <v>1271</v>
      </c>
      <c r="D1204" t="s">
        <v>78</v>
      </c>
      <c r="E1204" t="s">
        <v>32</v>
      </c>
    </row>
    <row r="1205" spans="1:5" hidden="1" x14ac:dyDescent="0.25">
      <c r="A1205" s="1">
        <v>100726167</v>
      </c>
      <c r="B1205" s="33" t="s">
        <v>119</v>
      </c>
      <c r="C1205" t="s">
        <v>1271</v>
      </c>
      <c r="D1205" t="s">
        <v>78</v>
      </c>
      <c r="E1205" t="s">
        <v>40</v>
      </c>
    </row>
    <row r="1206" spans="1:5" hidden="1" x14ac:dyDescent="0.25">
      <c r="A1206" s="1">
        <v>100726172</v>
      </c>
      <c r="B1206" s="33" t="s">
        <v>120</v>
      </c>
      <c r="C1206" t="s">
        <v>1271</v>
      </c>
      <c r="D1206" t="s">
        <v>78</v>
      </c>
      <c r="E1206" t="s">
        <v>40</v>
      </c>
    </row>
    <row r="1207" spans="1:5" hidden="1" x14ac:dyDescent="0.25">
      <c r="A1207" s="1">
        <v>100726173</v>
      </c>
      <c r="B1207" s="33" t="s">
        <v>121</v>
      </c>
      <c r="C1207" t="s">
        <v>1271</v>
      </c>
      <c r="D1207" t="s">
        <v>78</v>
      </c>
      <c r="E1207" t="s">
        <v>40</v>
      </c>
    </row>
    <row r="1208" spans="1:5" hidden="1" x14ac:dyDescent="0.25">
      <c r="A1208" s="1">
        <v>100726182</v>
      </c>
      <c r="B1208" s="33" t="s">
        <v>82</v>
      </c>
      <c r="C1208" t="s">
        <v>1271</v>
      </c>
      <c r="D1208" t="s">
        <v>78</v>
      </c>
      <c r="E1208" t="s">
        <v>32</v>
      </c>
    </row>
    <row r="1209" spans="1:5" hidden="1" x14ac:dyDescent="0.25">
      <c r="A1209" s="1">
        <v>100726183</v>
      </c>
      <c r="B1209" s="33" t="s">
        <v>122</v>
      </c>
      <c r="C1209" t="s">
        <v>1271</v>
      </c>
      <c r="D1209" t="s">
        <v>78</v>
      </c>
      <c r="E1209" t="s">
        <v>40</v>
      </c>
    </row>
    <row r="1210" spans="1:5" hidden="1" x14ac:dyDescent="0.25">
      <c r="A1210" s="1">
        <v>100726184</v>
      </c>
      <c r="B1210" s="33" t="s">
        <v>123</v>
      </c>
      <c r="C1210" t="s">
        <v>1271</v>
      </c>
      <c r="D1210" t="s">
        <v>78</v>
      </c>
      <c r="E1210" t="s">
        <v>40</v>
      </c>
    </row>
    <row r="1211" spans="1:5" hidden="1" x14ac:dyDescent="0.25">
      <c r="A1211" s="1">
        <v>100779627</v>
      </c>
      <c r="B1211" s="33" t="s">
        <v>128</v>
      </c>
      <c r="C1211" t="s">
        <v>1271</v>
      </c>
      <c r="D1211" t="s">
        <v>78</v>
      </c>
      <c r="E1211" t="s">
        <v>40</v>
      </c>
    </row>
    <row r="1212" spans="1:5" hidden="1" x14ac:dyDescent="0.25">
      <c r="A1212" s="1">
        <v>100779629</v>
      </c>
      <c r="B1212" s="33" t="s">
        <v>1514</v>
      </c>
      <c r="C1212" t="s">
        <v>1271</v>
      </c>
      <c r="D1212" t="s">
        <v>78</v>
      </c>
      <c r="E1212" t="s">
        <v>40</v>
      </c>
    </row>
    <row r="1213" spans="1:5" hidden="1" x14ac:dyDescent="0.25">
      <c r="A1213" s="1">
        <v>100776378</v>
      </c>
      <c r="B1213" s="33" t="s">
        <v>1515</v>
      </c>
      <c r="C1213" t="s">
        <v>1271</v>
      </c>
      <c r="D1213" t="s">
        <v>78</v>
      </c>
      <c r="E1213" t="s">
        <v>40</v>
      </c>
    </row>
    <row r="1214" spans="1:5" hidden="1" x14ac:dyDescent="0.25">
      <c r="A1214" s="1">
        <v>100779630</v>
      </c>
      <c r="B1214" s="33" t="s">
        <v>129</v>
      </c>
      <c r="C1214" t="s">
        <v>1271</v>
      </c>
      <c r="D1214" t="s">
        <v>78</v>
      </c>
      <c r="E1214" t="s">
        <v>40</v>
      </c>
    </row>
    <row r="1215" spans="1:5" hidden="1" x14ac:dyDescent="0.25">
      <c r="A1215" s="1">
        <v>100776303</v>
      </c>
      <c r="B1215" s="33" t="s">
        <v>1516</v>
      </c>
      <c r="C1215" t="s">
        <v>1271</v>
      </c>
      <c r="D1215" t="s">
        <v>78</v>
      </c>
      <c r="E1215" t="s">
        <v>32</v>
      </c>
    </row>
    <row r="1216" spans="1:5" hidden="1" x14ac:dyDescent="0.25">
      <c r="A1216" s="1">
        <v>100776304</v>
      </c>
      <c r="B1216" s="33" t="s">
        <v>1517</v>
      </c>
      <c r="C1216" t="s">
        <v>1271</v>
      </c>
      <c r="D1216" t="s">
        <v>78</v>
      </c>
      <c r="E1216" t="s">
        <v>40</v>
      </c>
    </row>
    <row r="1217" spans="1:5" hidden="1" x14ac:dyDescent="0.25">
      <c r="A1217" s="1">
        <v>100837373</v>
      </c>
      <c r="B1217" s="33" t="s">
        <v>138</v>
      </c>
      <c r="C1217" t="s">
        <v>1271</v>
      </c>
      <c r="D1217" t="s">
        <v>78</v>
      </c>
      <c r="E1217" t="s">
        <v>40</v>
      </c>
    </row>
    <row r="1218" spans="1:5" hidden="1" x14ac:dyDescent="0.25">
      <c r="A1218" s="1">
        <v>100837376</v>
      </c>
      <c r="B1218" s="33" t="s">
        <v>139</v>
      </c>
      <c r="C1218" t="s">
        <v>1271</v>
      </c>
      <c r="D1218" t="s">
        <v>78</v>
      </c>
      <c r="E1218" t="s">
        <v>40</v>
      </c>
    </row>
    <row r="1219" spans="1:5" hidden="1" x14ac:dyDescent="0.25">
      <c r="A1219" s="1">
        <v>100837377</v>
      </c>
      <c r="B1219" s="33" t="s">
        <v>140</v>
      </c>
      <c r="C1219" t="s">
        <v>1271</v>
      </c>
      <c r="D1219" t="s">
        <v>78</v>
      </c>
      <c r="E1219" t="s">
        <v>40</v>
      </c>
    </row>
    <row r="1220" spans="1:5" hidden="1" x14ac:dyDescent="0.25">
      <c r="A1220" s="1">
        <v>100837378</v>
      </c>
      <c r="B1220" s="33" t="s">
        <v>85</v>
      </c>
      <c r="C1220" t="s">
        <v>1271</v>
      </c>
      <c r="D1220" t="s">
        <v>78</v>
      </c>
      <c r="E1220" t="s">
        <v>32</v>
      </c>
    </row>
    <row r="1221" spans="1:5" hidden="1" x14ac:dyDescent="0.25">
      <c r="A1221" s="1">
        <v>100837379</v>
      </c>
      <c r="B1221" s="33" t="s">
        <v>86</v>
      </c>
      <c r="C1221" t="s">
        <v>1271</v>
      </c>
      <c r="D1221" t="s">
        <v>78</v>
      </c>
      <c r="E1221" t="s">
        <v>32</v>
      </c>
    </row>
    <row r="1222" spans="1:5" hidden="1" x14ac:dyDescent="0.25">
      <c r="A1222" s="1">
        <v>100837380</v>
      </c>
      <c r="B1222" s="33" t="s">
        <v>141</v>
      </c>
      <c r="C1222" t="s">
        <v>1271</v>
      </c>
      <c r="D1222" t="s">
        <v>78</v>
      </c>
      <c r="E1222" t="s">
        <v>40</v>
      </c>
    </row>
    <row r="1223" spans="1:5" hidden="1" x14ac:dyDescent="0.25">
      <c r="A1223" s="1">
        <v>100837381</v>
      </c>
      <c r="B1223" s="33" t="s">
        <v>87</v>
      </c>
      <c r="C1223" t="s">
        <v>1271</v>
      </c>
      <c r="D1223" t="s">
        <v>78</v>
      </c>
      <c r="E1223" t="s">
        <v>32</v>
      </c>
    </row>
    <row r="1224" spans="1:5" hidden="1" x14ac:dyDescent="0.25">
      <c r="A1224" s="1">
        <v>100762099</v>
      </c>
      <c r="B1224" s="33" t="s">
        <v>127</v>
      </c>
      <c r="C1224" t="s">
        <v>1271</v>
      </c>
      <c r="D1224" t="s">
        <v>78</v>
      </c>
      <c r="E1224" t="s">
        <v>40</v>
      </c>
    </row>
    <row r="1225" spans="1:5" hidden="1" x14ac:dyDescent="0.25">
      <c r="A1225" s="1">
        <v>100837441</v>
      </c>
      <c r="B1225" s="33" t="s">
        <v>142</v>
      </c>
      <c r="C1225" t="s">
        <v>1271</v>
      </c>
      <c r="D1225" t="s">
        <v>78</v>
      </c>
      <c r="E1225" t="s">
        <v>40</v>
      </c>
    </row>
    <row r="1226" spans="1:5" hidden="1" x14ac:dyDescent="0.25">
      <c r="A1226" s="1">
        <v>100837475</v>
      </c>
      <c r="B1226" s="33" t="s">
        <v>88</v>
      </c>
      <c r="C1226" t="s">
        <v>1271</v>
      </c>
      <c r="D1226" t="s">
        <v>78</v>
      </c>
      <c r="E1226" t="s">
        <v>32</v>
      </c>
    </row>
    <row r="1227" spans="1:5" hidden="1" x14ac:dyDescent="0.25">
      <c r="A1227" s="1">
        <v>100837476</v>
      </c>
      <c r="B1227" s="33" t="s">
        <v>143</v>
      </c>
      <c r="C1227" t="s">
        <v>1271</v>
      </c>
      <c r="D1227" t="s">
        <v>78</v>
      </c>
      <c r="E1227" t="s">
        <v>40</v>
      </c>
    </row>
    <row r="1228" spans="1:5" hidden="1" x14ac:dyDescent="0.25">
      <c r="A1228" s="1">
        <v>100837477</v>
      </c>
      <c r="B1228" s="33" t="s">
        <v>144</v>
      </c>
      <c r="C1228" t="s">
        <v>1271</v>
      </c>
      <c r="D1228" t="s">
        <v>78</v>
      </c>
      <c r="E1228" t="s">
        <v>40</v>
      </c>
    </row>
    <row r="1229" spans="1:5" hidden="1" x14ac:dyDescent="0.25">
      <c r="A1229" s="1">
        <v>100837499</v>
      </c>
      <c r="B1229" s="33" t="s">
        <v>145</v>
      </c>
      <c r="C1229" t="s">
        <v>1271</v>
      </c>
      <c r="D1229" t="s">
        <v>78</v>
      </c>
      <c r="E1229" t="s">
        <v>40</v>
      </c>
    </row>
    <row r="1230" spans="1:5" hidden="1" x14ac:dyDescent="0.25">
      <c r="A1230" s="1">
        <v>100837500</v>
      </c>
      <c r="B1230" s="33" t="s">
        <v>146</v>
      </c>
      <c r="C1230" t="s">
        <v>1271</v>
      </c>
      <c r="D1230" t="s">
        <v>78</v>
      </c>
      <c r="E1230" t="s">
        <v>40</v>
      </c>
    </row>
    <row r="1231" spans="1:5" hidden="1" x14ac:dyDescent="0.25">
      <c r="A1231" s="1">
        <v>100837501</v>
      </c>
      <c r="B1231" s="33" t="s">
        <v>147</v>
      </c>
      <c r="C1231" t="s">
        <v>1271</v>
      </c>
      <c r="D1231" t="s">
        <v>78</v>
      </c>
      <c r="E1231" t="s">
        <v>40</v>
      </c>
    </row>
    <row r="1232" spans="1:5" hidden="1" x14ac:dyDescent="0.25">
      <c r="A1232" s="1">
        <v>100837560</v>
      </c>
      <c r="B1232" s="33" t="s">
        <v>148</v>
      </c>
      <c r="C1232" t="s">
        <v>1271</v>
      </c>
      <c r="D1232" t="s">
        <v>78</v>
      </c>
      <c r="E1232" t="s">
        <v>40</v>
      </c>
    </row>
    <row r="1233" spans="1:5" hidden="1" x14ac:dyDescent="0.25">
      <c r="A1233" s="1">
        <v>100837590</v>
      </c>
      <c r="B1233" s="33" t="s">
        <v>89</v>
      </c>
      <c r="C1233" t="s">
        <v>1271</v>
      </c>
      <c r="D1233" t="s">
        <v>78</v>
      </c>
      <c r="E1233" t="s">
        <v>32</v>
      </c>
    </row>
    <row r="1234" spans="1:5" hidden="1" x14ac:dyDescent="0.25">
      <c r="A1234" s="1">
        <v>100837591</v>
      </c>
      <c r="B1234" s="33" t="s">
        <v>149</v>
      </c>
      <c r="C1234" t="s">
        <v>1271</v>
      </c>
      <c r="D1234" t="s">
        <v>78</v>
      </c>
      <c r="E1234" t="s">
        <v>40</v>
      </c>
    </row>
    <row r="1235" spans="1:5" hidden="1" x14ac:dyDescent="0.25">
      <c r="A1235" s="1">
        <v>100837592</v>
      </c>
      <c r="B1235" s="33" t="s">
        <v>150</v>
      </c>
      <c r="C1235" t="s">
        <v>1271</v>
      </c>
      <c r="D1235" t="s">
        <v>78</v>
      </c>
      <c r="E1235" t="s">
        <v>40</v>
      </c>
    </row>
    <row r="1236" spans="1:5" hidden="1" x14ac:dyDescent="0.25">
      <c r="A1236" s="1">
        <v>100837593</v>
      </c>
      <c r="B1236" s="33" t="s">
        <v>90</v>
      </c>
      <c r="C1236" t="s">
        <v>1271</v>
      </c>
      <c r="D1236" t="s">
        <v>78</v>
      </c>
      <c r="E1236" t="s">
        <v>32</v>
      </c>
    </row>
    <row r="1237" spans="1:5" hidden="1" x14ac:dyDescent="0.25">
      <c r="A1237" s="1">
        <v>100837594</v>
      </c>
      <c r="B1237" s="33" t="s">
        <v>91</v>
      </c>
      <c r="C1237" t="s">
        <v>1271</v>
      </c>
      <c r="D1237" t="s">
        <v>78</v>
      </c>
      <c r="E1237" t="s">
        <v>32</v>
      </c>
    </row>
    <row r="1238" spans="1:5" hidden="1" x14ac:dyDescent="0.25">
      <c r="A1238" s="1">
        <v>100837595</v>
      </c>
      <c r="B1238" s="33" t="s">
        <v>151</v>
      </c>
      <c r="C1238" t="s">
        <v>1271</v>
      </c>
      <c r="D1238" t="s">
        <v>78</v>
      </c>
      <c r="E1238" t="s">
        <v>40</v>
      </c>
    </row>
    <row r="1239" spans="1:5" hidden="1" x14ac:dyDescent="0.25">
      <c r="A1239" s="1">
        <v>100000675</v>
      </c>
      <c r="B1239" s="33" t="s">
        <v>1518</v>
      </c>
      <c r="C1239" t="s">
        <v>1271</v>
      </c>
      <c r="D1239" t="s">
        <v>163</v>
      </c>
      <c r="E1239" t="s">
        <v>40</v>
      </c>
    </row>
    <row r="1240" spans="1:5" hidden="1" x14ac:dyDescent="0.25">
      <c r="A1240" s="1">
        <v>100023698</v>
      </c>
      <c r="B1240" s="33" t="s">
        <v>177</v>
      </c>
      <c r="C1240" t="s">
        <v>1271</v>
      </c>
      <c r="D1240" t="s">
        <v>163</v>
      </c>
      <c r="E1240" t="s">
        <v>40</v>
      </c>
    </row>
    <row r="1241" spans="1:5" hidden="1" x14ac:dyDescent="0.25">
      <c r="A1241" s="1">
        <v>100291021</v>
      </c>
      <c r="B1241" s="33" t="s">
        <v>180</v>
      </c>
      <c r="C1241" t="s">
        <v>1271</v>
      </c>
      <c r="D1241" t="s">
        <v>163</v>
      </c>
      <c r="E1241" t="s">
        <v>40</v>
      </c>
    </row>
    <row r="1242" spans="1:5" hidden="1" x14ac:dyDescent="0.25">
      <c r="A1242" s="1">
        <v>100320898</v>
      </c>
      <c r="B1242" s="33" t="s">
        <v>1519</v>
      </c>
      <c r="C1242" t="s">
        <v>1271</v>
      </c>
      <c r="D1242" t="s">
        <v>163</v>
      </c>
      <c r="E1242" t="s">
        <v>40</v>
      </c>
    </row>
    <row r="1243" spans="1:5" hidden="1" x14ac:dyDescent="0.25">
      <c r="A1243" s="1">
        <v>100320900</v>
      </c>
      <c r="B1243" s="33" t="s">
        <v>181</v>
      </c>
      <c r="C1243" t="s">
        <v>1271</v>
      </c>
      <c r="D1243" t="s">
        <v>163</v>
      </c>
      <c r="E1243" t="s">
        <v>40</v>
      </c>
    </row>
    <row r="1244" spans="1:5" hidden="1" x14ac:dyDescent="0.25">
      <c r="A1244" s="1">
        <v>100349796</v>
      </c>
      <c r="B1244" s="33" t="s">
        <v>182</v>
      </c>
      <c r="C1244" t="s">
        <v>1271</v>
      </c>
      <c r="D1244" t="s">
        <v>163</v>
      </c>
      <c r="E1244" t="s">
        <v>40</v>
      </c>
    </row>
    <row r="1245" spans="1:5" hidden="1" x14ac:dyDescent="0.25">
      <c r="A1245" s="1">
        <v>100420969</v>
      </c>
      <c r="B1245" s="33" t="s">
        <v>1520</v>
      </c>
      <c r="C1245" t="s">
        <v>1271</v>
      </c>
      <c r="D1245" t="s">
        <v>163</v>
      </c>
      <c r="E1245" t="s">
        <v>40</v>
      </c>
    </row>
    <row r="1246" spans="1:5" hidden="1" x14ac:dyDescent="0.25">
      <c r="A1246" s="1">
        <v>100420970</v>
      </c>
      <c r="B1246" s="33" t="s">
        <v>1521</v>
      </c>
      <c r="C1246" t="s">
        <v>1271</v>
      </c>
      <c r="D1246" t="s">
        <v>163</v>
      </c>
      <c r="E1246" t="s">
        <v>40</v>
      </c>
    </row>
    <row r="1247" spans="1:5" hidden="1" x14ac:dyDescent="0.25">
      <c r="A1247" s="1">
        <v>100421021</v>
      </c>
      <c r="B1247" s="33" t="s">
        <v>1522</v>
      </c>
      <c r="C1247" t="s">
        <v>1271</v>
      </c>
      <c r="D1247" t="s">
        <v>163</v>
      </c>
      <c r="E1247" t="s">
        <v>40</v>
      </c>
    </row>
    <row r="1248" spans="1:5" hidden="1" x14ac:dyDescent="0.25">
      <c r="A1248" s="1">
        <v>100524653</v>
      </c>
      <c r="B1248" s="33" t="s">
        <v>1523</v>
      </c>
      <c r="C1248" t="s">
        <v>1271</v>
      </c>
      <c r="D1248" t="s">
        <v>163</v>
      </c>
      <c r="E1248" t="s">
        <v>40</v>
      </c>
    </row>
    <row r="1249" spans="1:5" hidden="1" x14ac:dyDescent="0.25">
      <c r="A1249" s="1">
        <v>100524654</v>
      </c>
      <c r="B1249" s="33" t="s">
        <v>1524</v>
      </c>
      <c r="C1249" t="s">
        <v>1271</v>
      </c>
      <c r="D1249" t="s">
        <v>163</v>
      </c>
      <c r="E1249" t="s">
        <v>40</v>
      </c>
    </row>
    <row r="1250" spans="1:5" hidden="1" x14ac:dyDescent="0.25">
      <c r="A1250" s="1">
        <v>100524675</v>
      </c>
      <c r="B1250" s="33" t="s">
        <v>1525</v>
      </c>
      <c r="C1250" t="s">
        <v>1271</v>
      </c>
      <c r="D1250" t="s">
        <v>163</v>
      </c>
      <c r="E1250" t="s">
        <v>40</v>
      </c>
    </row>
    <row r="1251" spans="1:5" hidden="1" x14ac:dyDescent="0.25">
      <c r="A1251" s="1">
        <v>100524768</v>
      </c>
      <c r="B1251" s="33" t="s">
        <v>1526</v>
      </c>
      <c r="C1251" t="s">
        <v>1271</v>
      </c>
      <c r="D1251" t="s">
        <v>163</v>
      </c>
      <c r="E1251" t="s">
        <v>40</v>
      </c>
    </row>
    <row r="1252" spans="1:5" hidden="1" x14ac:dyDescent="0.25">
      <c r="A1252" s="1">
        <v>100524769</v>
      </c>
      <c r="B1252" s="33" t="s">
        <v>1527</v>
      </c>
      <c r="C1252" t="s">
        <v>1271</v>
      </c>
      <c r="D1252" t="s">
        <v>163</v>
      </c>
      <c r="E1252" t="s">
        <v>40</v>
      </c>
    </row>
    <row r="1253" spans="1:5" hidden="1" x14ac:dyDescent="0.25">
      <c r="A1253" s="1">
        <v>100555757</v>
      </c>
      <c r="B1253" s="33" t="s">
        <v>185</v>
      </c>
      <c r="C1253" t="s">
        <v>1271</v>
      </c>
      <c r="D1253" t="s">
        <v>163</v>
      </c>
      <c r="E1253" t="s">
        <v>40</v>
      </c>
    </row>
    <row r="1254" spans="1:5" hidden="1" x14ac:dyDescent="0.25">
      <c r="A1254" s="1">
        <v>100612133</v>
      </c>
      <c r="B1254" s="33" t="s">
        <v>164</v>
      </c>
      <c r="C1254" t="s">
        <v>1271</v>
      </c>
      <c r="D1254" t="s">
        <v>163</v>
      </c>
      <c r="E1254" t="s">
        <v>32</v>
      </c>
    </row>
    <row r="1255" spans="1:5" hidden="1" x14ac:dyDescent="0.25">
      <c r="A1255" s="1">
        <v>100674096</v>
      </c>
      <c r="B1255" s="33" t="s">
        <v>1528</v>
      </c>
      <c r="C1255" t="s">
        <v>1271</v>
      </c>
      <c r="D1255" t="s">
        <v>163</v>
      </c>
      <c r="E1255" t="s">
        <v>40</v>
      </c>
    </row>
    <row r="1256" spans="1:5" hidden="1" x14ac:dyDescent="0.25">
      <c r="A1256" s="1">
        <v>100674188</v>
      </c>
      <c r="B1256" s="33" t="s">
        <v>1529</v>
      </c>
      <c r="C1256" t="s">
        <v>1271</v>
      </c>
      <c r="D1256" t="s">
        <v>163</v>
      </c>
      <c r="E1256" t="s">
        <v>40</v>
      </c>
    </row>
    <row r="1257" spans="1:5" hidden="1" x14ac:dyDescent="0.25">
      <c r="A1257" s="1">
        <v>100674226</v>
      </c>
      <c r="B1257" s="33" t="s">
        <v>188</v>
      </c>
      <c r="C1257" t="s">
        <v>1271</v>
      </c>
      <c r="D1257" t="s">
        <v>163</v>
      </c>
      <c r="E1257" t="s">
        <v>40</v>
      </c>
    </row>
    <row r="1258" spans="1:5" hidden="1" x14ac:dyDescent="0.25">
      <c r="A1258" s="1">
        <v>100726207</v>
      </c>
      <c r="B1258" s="33" t="s">
        <v>1530</v>
      </c>
      <c r="C1258" t="s">
        <v>1271</v>
      </c>
      <c r="D1258" t="s">
        <v>163</v>
      </c>
      <c r="E1258" t="s">
        <v>40</v>
      </c>
    </row>
    <row r="1259" spans="1:5" hidden="1" x14ac:dyDescent="0.25">
      <c r="A1259" s="1">
        <v>100726209</v>
      </c>
      <c r="B1259" s="33" t="s">
        <v>189</v>
      </c>
      <c r="C1259" t="s">
        <v>1271</v>
      </c>
      <c r="D1259" t="s">
        <v>163</v>
      </c>
      <c r="E1259" t="s">
        <v>40</v>
      </c>
    </row>
    <row r="1260" spans="1:5" hidden="1" x14ac:dyDescent="0.25">
      <c r="A1260" s="1">
        <v>100776339</v>
      </c>
      <c r="B1260" s="33" t="s">
        <v>1531</v>
      </c>
      <c r="C1260" t="s">
        <v>1271</v>
      </c>
      <c r="D1260" t="s">
        <v>163</v>
      </c>
      <c r="E1260" t="s">
        <v>40</v>
      </c>
    </row>
    <row r="1261" spans="1:5" hidden="1" x14ac:dyDescent="0.25">
      <c r="A1261" s="1">
        <v>100779581</v>
      </c>
      <c r="B1261" s="33" t="s">
        <v>193</v>
      </c>
      <c r="C1261" t="s">
        <v>1271</v>
      </c>
      <c r="D1261" t="s">
        <v>163</v>
      </c>
      <c r="E1261" t="s">
        <v>40</v>
      </c>
    </row>
    <row r="1262" spans="1:5" hidden="1" x14ac:dyDescent="0.25">
      <c r="A1262" s="1">
        <v>100779575</v>
      </c>
      <c r="B1262" s="33" t="s">
        <v>1532</v>
      </c>
      <c r="C1262" t="s">
        <v>1271</v>
      </c>
      <c r="D1262" t="s">
        <v>163</v>
      </c>
      <c r="E1262" t="s">
        <v>32</v>
      </c>
    </row>
    <row r="1263" spans="1:5" hidden="1" x14ac:dyDescent="0.25">
      <c r="A1263" s="1">
        <v>100779578</v>
      </c>
      <c r="B1263" s="33" t="s">
        <v>1533</v>
      </c>
      <c r="C1263" t="s">
        <v>1271</v>
      </c>
      <c r="D1263" t="s">
        <v>163</v>
      </c>
      <c r="E1263" t="s">
        <v>40</v>
      </c>
    </row>
    <row r="1264" spans="1:5" hidden="1" x14ac:dyDescent="0.25">
      <c r="A1264" s="1">
        <v>100779588</v>
      </c>
      <c r="B1264" s="33" t="s">
        <v>1534</v>
      </c>
      <c r="C1264" t="s">
        <v>1271</v>
      </c>
      <c r="D1264" t="s">
        <v>163</v>
      </c>
      <c r="E1264" t="s">
        <v>40</v>
      </c>
    </row>
    <row r="1265" spans="1:5" hidden="1" x14ac:dyDescent="0.25">
      <c r="A1265" s="1">
        <v>100837430</v>
      </c>
      <c r="B1265" s="33" t="s">
        <v>167</v>
      </c>
      <c r="C1265" t="s">
        <v>1271</v>
      </c>
      <c r="D1265" t="s">
        <v>163</v>
      </c>
      <c r="E1265" t="s">
        <v>32</v>
      </c>
    </row>
    <row r="1266" spans="1:5" hidden="1" x14ac:dyDescent="0.25">
      <c r="A1266" s="1">
        <v>100837431</v>
      </c>
      <c r="B1266" s="33" t="s">
        <v>168</v>
      </c>
      <c r="C1266" t="s">
        <v>1271</v>
      </c>
      <c r="D1266" t="s">
        <v>163</v>
      </c>
      <c r="E1266" t="s">
        <v>32</v>
      </c>
    </row>
    <row r="1267" spans="1:5" hidden="1" x14ac:dyDescent="0.25">
      <c r="A1267" s="1">
        <v>100837453</v>
      </c>
      <c r="B1267" s="33" t="s">
        <v>200</v>
      </c>
      <c r="C1267" t="s">
        <v>1271</v>
      </c>
      <c r="D1267" t="s">
        <v>163</v>
      </c>
      <c r="E1267" t="s">
        <v>40</v>
      </c>
    </row>
    <row r="1268" spans="1:5" hidden="1" x14ac:dyDescent="0.25">
      <c r="A1268" s="1">
        <v>100837454</v>
      </c>
      <c r="B1268" s="33" t="s">
        <v>201</v>
      </c>
      <c r="C1268" t="s">
        <v>1271</v>
      </c>
      <c r="D1268" t="s">
        <v>163</v>
      </c>
      <c r="E1268" t="s">
        <v>40</v>
      </c>
    </row>
    <row r="1269" spans="1:5" hidden="1" x14ac:dyDescent="0.25">
      <c r="A1269" s="1">
        <v>100837455</v>
      </c>
      <c r="B1269" s="33" t="s">
        <v>202</v>
      </c>
      <c r="C1269" t="s">
        <v>1271</v>
      </c>
      <c r="D1269" t="s">
        <v>163</v>
      </c>
      <c r="E1269" t="s">
        <v>40</v>
      </c>
    </row>
    <row r="1270" spans="1:5" hidden="1" x14ac:dyDescent="0.25">
      <c r="A1270" s="1">
        <v>100837456</v>
      </c>
      <c r="B1270" s="33" t="s">
        <v>169</v>
      </c>
      <c r="C1270" t="s">
        <v>1271</v>
      </c>
      <c r="D1270" t="s">
        <v>163</v>
      </c>
      <c r="E1270" t="s">
        <v>32</v>
      </c>
    </row>
    <row r="1271" spans="1:5" hidden="1" x14ac:dyDescent="0.25">
      <c r="A1271" s="1">
        <v>100837457</v>
      </c>
      <c r="B1271" s="33" t="s">
        <v>203</v>
      </c>
      <c r="C1271" t="s">
        <v>1271</v>
      </c>
      <c r="D1271" t="s">
        <v>163</v>
      </c>
      <c r="E1271" t="s">
        <v>40</v>
      </c>
    </row>
    <row r="1272" spans="1:5" hidden="1" x14ac:dyDescent="0.25">
      <c r="A1272" s="1">
        <v>100837458</v>
      </c>
      <c r="B1272" s="33" t="s">
        <v>170</v>
      </c>
      <c r="C1272" t="s">
        <v>1271</v>
      </c>
      <c r="D1272" t="s">
        <v>163</v>
      </c>
      <c r="E1272" t="s">
        <v>32</v>
      </c>
    </row>
    <row r="1273" spans="1:5" hidden="1" x14ac:dyDescent="0.25">
      <c r="A1273" s="1">
        <v>100837486</v>
      </c>
      <c r="B1273" s="33" t="s">
        <v>204</v>
      </c>
      <c r="C1273" t="s">
        <v>1271</v>
      </c>
      <c r="D1273" t="s">
        <v>163</v>
      </c>
      <c r="E1273" t="s">
        <v>40</v>
      </c>
    </row>
    <row r="1274" spans="1:5" hidden="1" x14ac:dyDescent="0.25">
      <c r="A1274" s="1">
        <v>100837487</v>
      </c>
      <c r="B1274" s="33" t="s">
        <v>205</v>
      </c>
      <c r="C1274" t="s">
        <v>1271</v>
      </c>
      <c r="D1274" t="s">
        <v>163</v>
      </c>
      <c r="E1274" t="s">
        <v>40</v>
      </c>
    </row>
    <row r="1275" spans="1:5" hidden="1" x14ac:dyDescent="0.25">
      <c r="A1275" s="1">
        <v>100837488</v>
      </c>
      <c r="B1275" s="33" t="s">
        <v>206</v>
      </c>
      <c r="C1275" t="s">
        <v>1271</v>
      </c>
      <c r="D1275" t="s">
        <v>163</v>
      </c>
      <c r="E1275" t="s">
        <v>40</v>
      </c>
    </row>
    <row r="1276" spans="1:5" hidden="1" x14ac:dyDescent="0.25">
      <c r="A1276" s="1">
        <v>100837489</v>
      </c>
      <c r="B1276" s="33" t="s">
        <v>207</v>
      </c>
      <c r="C1276" t="s">
        <v>1271</v>
      </c>
      <c r="D1276" t="s">
        <v>163</v>
      </c>
      <c r="E1276" t="s">
        <v>40</v>
      </c>
    </row>
    <row r="1277" spans="1:5" hidden="1" x14ac:dyDescent="0.25">
      <c r="A1277" s="1">
        <v>100837552</v>
      </c>
      <c r="B1277" s="33" t="s">
        <v>171</v>
      </c>
      <c r="C1277" t="s">
        <v>1271</v>
      </c>
      <c r="D1277" t="s">
        <v>163</v>
      </c>
      <c r="E1277" t="s">
        <v>32</v>
      </c>
    </row>
    <row r="1278" spans="1:5" hidden="1" x14ac:dyDescent="0.25">
      <c r="A1278" s="1">
        <v>100837554</v>
      </c>
      <c r="B1278" s="33" t="s">
        <v>1535</v>
      </c>
      <c r="C1278" t="s">
        <v>1271</v>
      </c>
      <c r="D1278" t="s">
        <v>163</v>
      </c>
      <c r="E1278" t="s">
        <v>40</v>
      </c>
    </row>
    <row r="1279" spans="1:5" hidden="1" x14ac:dyDescent="0.25">
      <c r="A1279" s="1">
        <v>100837555</v>
      </c>
      <c r="B1279" s="33" t="s">
        <v>1536</v>
      </c>
      <c r="C1279" t="s">
        <v>1271</v>
      </c>
      <c r="D1279" t="s">
        <v>163</v>
      </c>
      <c r="E1279" t="s">
        <v>40</v>
      </c>
    </row>
    <row r="1280" spans="1:5" hidden="1" x14ac:dyDescent="0.25">
      <c r="A1280" s="1">
        <v>100837556</v>
      </c>
      <c r="B1280" s="33" t="s">
        <v>208</v>
      </c>
      <c r="C1280" t="s">
        <v>1271</v>
      </c>
      <c r="D1280" t="s">
        <v>163</v>
      </c>
      <c r="E1280" t="s">
        <v>40</v>
      </c>
    </row>
    <row r="1281" spans="1:5" hidden="1" x14ac:dyDescent="0.25">
      <c r="A1281" s="1">
        <v>100393950</v>
      </c>
      <c r="B1281" s="33" t="s">
        <v>183</v>
      </c>
      <c r="C1281" t="s">
        <v>1271</v>
      </c>
      <c r="D1281" t="s">
        <v>163</v>
      </c>
      <c r="E1281" t="s">
        <v>40</v>
      </c>
    </row>
    <row r="1282" spans="1:5" hidden="1" x14ac:dyDescent="0.25">
      <c r="A1282" s="1">
        <v>100393951</v>
      </c>
      <c r="B1282" s="33" t="s">
        <v>1537</v>
      </c>
      <c r="C1282" t="s">
        <v>1271</v>
      </c>
      <c r="D1282" t="s">
        <v>163</v>
      </c>
      <c r="E1282" t="s">
        <v>40</v>
      </c>
    </row>
    <row r="1283" spans="1:5" hidden="1" x14ac:dyDescent="0.25">
      <c r="A1283" s="1">
        <v>100837571</v>
      </c>
      <c r="B1283" s="33" t="s">
        <v>209</v>
      </c>
      <c r="C1283" t="s">
        <v>1271</v>
      </c>
      <c r="D1283" t="s">
        <v>163</v>
      </c>
      <c r="E1283" t="s">
        <v>40</v>
      </c>
    </row>
    <row r="1284" spans="1:5" hidden="1" x14ac:dyDescent="0.25">
      <c r="A1284" s="1">
        <v>100837572</v>
      </c>
      <c r="B1284" s="33" t="s">
        <v>210</v>
      </c>
      <c r="C1284" t="s">
        <v>1271</v>
      </c>
      <c r="D1284" t="s">
        <v>163</v>
      </c>
      <c r="E1284" t="s">
        <v>40</v>
      </c>
    </row>
    <row r="1285" spans="1:5" hidden="1" x14ac:dyDescent="0.25">
      <c r="A1285" s="1">
        <v>100837573</v>
      </c>
      <c r="B1285" s="33" t="s">
        <v>211</v>
      </c>
      <c r="C1285" t="s">
        <v>1271</v>
      </c>
      <c r="D1285" t="s">
        <v>163</v>
      </c>
      <c r="E1285" t="s">
        <v>40</v>
      </c>
    </row>
    <row r="1286" spans="1:5" hidden="1" x14ac:dyDescent="0.25">
      <c r="A1286" s="1">
        <v>100837574</v>
      </c>
      <c r="B1286" s="33" t="s">
        <v>212</v>
      </c>
      <c r="C1286" t="s">
        <v>1271</v>
      </c>
      <c r="D1286" t="s">
        <v>163</v>
      </c>
      <c r="E1286" t="s">
        <v>40</v>
      </c>
    </row>
    <row r="1287" spans="1:5" hidden="1" x14ac:dyDescent="0.25">
      <c r="A1287" s="1">
        <v>100837575</v>
      </c>
      <c r="B1287" s="33" t="s">
        <v>213</v>
      </c>
      <c r="C1287" t="s">
        <v>1271</v>
      </c>
      <c r="D1287" t="s">
        <v>163</v>
      </c>
      <c r="E1287" t="s">
        <v>40</v>
      </c>
    </row>
    <row r="1288" spans="1:5" hidden="1" x14ac:dyDescent="0.25">
      <c r="A1288" s="1">
        <v>100837576</v>
      </c>
      <c r="B1288" s="33" t="s">
        <v>214</v>
      </c>
      <c r="C1288" t="s">
        <v>1271</v>
      </c>
      <c r="D1288" t="s">
        <v>163</v>
      </c>
      <c r="E1288" t="s">
        <v>40</v>
      </c>
    </row>
    <row r="1289" spans="1:5" hidden="1" x14ac:dyDescent="0.25">
      <c r="A1289" s="1">
        <v>100837577</v>
      </c>
      <c r="B1289" s="33" t="s">
        <v>1538</v>
      </c>
      <c r="C1289" t="s">
        <v>1271</v>
      </c>
      <c r="D1289" t="s">
        <v>163</v>
      </c>
      <c r="E1289" t="s">
        <v>40</v>
      </c>
    </row>
    <row r="1290" spans="1:5" hidden="1" x14ac:dyDescent="0.25">
      <c r="A1290" s="1">
        <v>100728166</v>
      </c>
      <c r="B1290" s="33" t="s">
        <v>1539</v>
      </c>
      <c r="C1290" t="s">
        <v>1271</v>
      </c>
      <c r="D1290" t="s">
        <v>163</v>
      </c>
      <c r="E1290" t="s">
        <v>40</v>
      </c>
    </row>
    <row r="1291" spans="1:5" hidden="1" x14ac:dyDescent="0.25">
      <c r="A1291" s="1">
        <v>100837579</v>
      </c>
      <c r="B1291" s="33" t="s">
        <v>1540</v>
      </c>
      <c r="C1291" t="s">
        <v>1271</v>
      </c>
      <c r="D1291" t="s">
        <v>163</v>
      </c>
      <c r="E1291" t="s">
        <v>40</v>
      </c>
    </row>
    <row r="1292" spans="1:5" hidden="1" x14ac:dyDescent="0.25">
      <c r="A1292" s="1">
        <v>100837580</v>
      </c>
      <c r="B1292" s="33" t="s">
        <v>215</v>
      </c>
      <c r="C1292" t="s">
        <v>1271</v>
      </c>
      <c r="D1292" t="s">
        <v>163</v>
      </c>
      <c r="E1292" t="s">
        <v>40</v>
      </c>
    </row>
    <row r="1293" spans="1:5" hidden="1" x14ac:dyDescent="0.25">
      <c r="A1293" s="1">
        <v>100837581</v>
      </c>
      <c r="B1293" s="33" t="s">
        <v>216</v>
      </c>
      <c r="C1293" t="s">
        <v>1271</v>
      </c>
      <c r="D1293" t="s">
        <v>163</v>
      </c>
      <c r="E1293" t="s">
        <v>40</v>
      </c>
    </row>
    <row r="1294" spans="1:5" hidden="1" x14ac:dyDescent="0.25">
      <c r="A1294" s="1">
        <v>100837584</v>
      </c>
      <c r="B1294" s="33" t="s">
        <v>172</v>
      </c>
      <c r="C1294" t="s">
        <v>1271</v>
      </c>
      <c r="D1294" t="s">
        <v>163</v>
      </c>
      <c r="E1294" t="s">
        <v>32</v>
      </c>
    </row>
    <row r="1295" spans="1:5" hidden="1" x14ac:dyDescent="0.25">
      <c r="A1295" s="1">
        <v>100837585</v>
      </c>
      <c r="B1295" s="33" t="s">
        <v>217</v>
      </c>
      <c r="C1295" t="s">
        <v>1271</v>
      </c>
      <c r="D1295" t="s">
        <v>163</v>
      </c>
      <c r="E1295" t="s">
        <v>40</v>
      </c>
    </row>
    <row r="1296" spans="1:5" hidden="1" x14ac:dyDescent="0.25">
      <c r="A1296" s="1">
        <v>100837586</v>
      </c>
      <c r="B1296" s="33" t="s">
        <v>218</v>
      </c>
      <c r="C1296" t="s">
        <v>1271</v>
      </c>
      <c r="D1296" t="s">
        <v>163</v>
      </c>
      <c r="E1296" t="s">
        <v>40</v>
      </c>
    </row>
    <row r="1297" spans="1:5" hidden="1" x14ac:dyDescent="0.25">
      <c r="A1297" s="1">
        <v>100349775</v>
      </c>
      <c r="B1297" s="33" t="s">
        <v>1541</v>
      </c>
      <c r="C1297" t="s">
        <v>1271</v>
      </c>
      <c r="D1297" t="s">
        <v>163</v>
      </c>
      <c r="E1297" t="s">
        <v>40</v>
      </c>
    </row>
    <row r="1298" spans="1:5" hidden="1" x14ac:dyDescent="0.25">
      <c r="A1298" s="1">
        <v>100837629</v>
      </c>
      <c r="B1298" s="33" t="s">
        <v>1542</v>
      </c>
      <c r="C1298" t="s">
        <v>1271</v>
      </c>
      <c r="D1298" t="s">
        <v>163</v>
      </c>
      <c r="E1298" t="s">
        <v>40</v>
      </c>
    </row>
    <row r="1299" spans="1:5" hidden="1" x14ac:dyDescent="0.25">
      <c r="A1299" s="1">
        <v>100837630</v>
      </c>
      <c r="B1299" s="33" t="s">
        <v>219</v>
      </c>
      <c r="C1299" t="s">
        <v>1271</v>
      </c>
      <c r="D1299" t="s">
        <v>163</v>
      </c>
      <c r="E1299" t="s">
        <v>40</v>
      </c>
    </row>
    <row r="1300" spans="1:5" hidden="1" x14ac:dyDescent="0.25">
      <c r="A1300" s="1">
        <v>100837631</v>
      </c>
      <c r="B1300" s="33" t="s">
        <v>1543</v>
      </c>
      <c r="C1300" t="s">
        <v>1271</v>
      </c>
      <c r="D1300" t="s">
        <v>163</v>
      </c>
      <c r="E1300" t="s">
        <v>40</v>
      </c>
    </row>
    <row r="1301" spans="1:5" hidden="1" x14ac:dyDescent="0.25">
      <c r="A1301" s="1">
        <v>100837632</v>
      </c>
      <c r="B1301" s="33" t="s">
        <v>220</v>
      </c>
      <c r="C1301" t="s">
        <v>1271</v>
      </c>
      <c r="D1301" t="s">
        <v>163</v>
      </c>
      <c r="E1301" t="s">
        <v>40</v>
      </c>
    </row>
    <row r="1302" spans="1:5" hidden="1" x14ac:dyDescent="0.25">
      <c r="A1302" s="1">
        <v>100612164</v>
      </c>
      <c r="B1302" s="33" t="s">
        <v>1544</v>
      </c>
      <c r="C1302" t="s">
        <v>1271</v>
      </c>
      <c r="D1302" t="s">
        <v>163</v>
      </c>
      <c r="E1302" t="s">
        <v>40</v>
      </c>
    </row>
    <row r="1303" spans="1:5" hidden="1" x14ac:dyDescent="0.25">
      <c r="A1303" s="1">
        <v>100612165</v>
      </c>
      <c r="B1303" s="33" t="s">
        <v>1545</v>
      </c>
      <c r="C1303" t="s">
        <v>1271</v>
      </c>
      <c r="D1303" t="s">
        <v>163</v>
      </c>
      <c r="E1303" t="s">
        <v>40</v>
      </c>
    </row>
    <row r="1304" spans="1:5" hidden="1" x14ac:dyDescent="0.25">
      <c r="A1304" s="1">
        <v>100612166</v>
      </c>
      <c r="B1304" s="33" t="s">
        <v>1546</v>
      </c>
      <c r="C1304" t="s">
        <v>1271</v>
      </c>
      <c r="D1304" t="s">
        <v>163</v>
      </c>
      <c r="E1304" t="s">
        <v>40</v>
      </c>
    </row>
    <row r="1305" spans="1:5" hidden="1" x14ac:dyDescent="0.25">
      <c r="A1305" s="1">
        <v>100612169</v>
      </c>
      <c r="B1305" s="33" t="s">
        <v>1547</v>
      </c>
      <c r="C1305" t="s">
        <v>1271</v>
      </c>
      <c r="D1305" t="s">
        <v>163</v>
      </c>
      <c r="E1305" t="s">
        <v>40</v>
      </c>
    </row>
    <row r="1306" spans="1:5" hidden="1" x14ac:dyDescent="0.25">
      <c r="A1306" s="1">
        <v>100612170</v>
      </c>
      <c r="B1306" s="33" t="s">
        <v>1548</v>
      </c>
      <c r="C1306" t="s">
        <v>1271</v>
      </c>
      <c r="D1306" t="s">
        <v>163</v>
      </c>
      <c r="E1306" t="s">
        <v>40</v>
      </c>
    </row>
    <row r="1307" spans="1:5" hidden="1" x14ac:dyDescent="0.25">
      <c r="A1307" s="1">
        <v>100612173</v>
      </c>
      <c r="B1307" s="33" t="s">
        <v>1549</v>
      </c>
      <c r="C1307" t="s">
        <v>1271</v>
      </c>
      <c r="D1307" t="s">
        <v>163</v>
      </c>
      <c r="E1307" t="s">
        <v>40</v>
      </c>
    </row>
    <row r="1308" spans="1:5" hidden="1" x14ac:dyDescent="0.25">
      <c r="A1308" s="1">
        <v>100674299</v>
      </c>
      <c r="B1308" s="33" t="s">
        <v>1550</v>
      </c>
      <c r="C1308" t="s">
        <v>1271</v>
      </c>
      <c r="D1308" t="s">
        <v>163</v>
      </c>
      <c r="E1308" t="s">
        <v>40</v>
      </c>
    </row>
    <row r="1309" spans="1:5" hidden="1" x14ac:dyDescent="0.25">
      <c r="A1309" s="1">
        <v>100674305</v>
      </c>
      <c r="B1309" s="33" t="s">
        <v>1551</v>
      </c>
      <c r="C1309" t="s">
        <v>1271</v>
      </c>
      <c r="D1309" t="s">
        <v>163</v>
      </c>
      <c r="E1309" t="s">
        <v>40</v>
      </c>
    </row>
    <row r="1310" spans="1:5" hidden="1" x14ac:dyDescent="0.25">
      <c r="A1310" s="1">
        <v>100779610</v>
      </c>
      <c r="B1310" s="33" t="s">
        <v>1552</v>
      </c>
      <c r="C1310" t="s">
        <v>1271</v>
      </c>
      <c r="D1310" t="s">
        <v>163</v>
      </c>
      <c r="E1310" t="s">
        <v>40</v>
      </c>
    </row>
    <row r="1311" spans="1:5" hidden="1" x14ac:dyDescent="0.25">
      <c r="A1311" s="1">
        <v>100779606</v>
      </c>
      <c r="B1311" s="33" t="s">
        <v>1553</v>
      </c>
      <c r="C1311" t="s">
        <v>1271</v>
      </c>
      <c r="D1311" t="s">
        <v>163</v>
      </c>
      <c r="E1311" t="s">
        <v>40</v>
      </c>
    </row>
    <row r="1312" spans="1:5" hidden="1" x14ac:dyDescent="0.25">
      <c r="A1312" s="1">
        <v>100779614</v>
      </c>
      <c r="B1312" s="33" t="s">
        <v>1553</v>
      </c>
      <c r="C1312" t="s">
        <v>1271</v>
      </c>
      <c r="D1312" t="s">
        <v>163</v>
      </c>
      <c r="E1312" t="s">
        <v>40</v>
      </c>
    </row>
    <row r="1313" spans="1:5" hidden="1" x14ac:dyDescent="0.25">
      <c r="A1313" s="1">
        <v>100389838</v>
      </c>
      <c r="B1313" s="33" t="s">
        <v>465</v>
      </c>
      <c r="C1313" t="s">
        <v>1271</v>
      </c>
      <c r="D1313" t="s">
        <v>443</v>
      </c>
      <c r="E1313" t="s">
        <v>40</v>
      </c>
    </row>
    <row r="1314" spans="1:5" hidden="1" x14ac:dyDescent="0.25">
      <c r="A1314" s="1">
        <v>100482122</v>
      </c>
      <c r="B1314" s="33" t="s">
        <v>1554</v>
      </c>
      <c r="C1314" t="s">
        <v>1271</v>
      </c>
      <c r="D1314" t="s">
        <v>443</v>
      </c>
      <c r="E1314" t="s">
        <v>40</v>
      </c>
    </row>
    <row r="1315" spans="1:5" hidden="1" x14ac:dyDescent="0.25">
      <c r="A1315" s="1">
        <v>100524534</v>
      </c>
      <c r="B1315" s="33" t="s">
        <v>1555</v>
      </c>
      <c r="C1315" t="s">
        <v>1271</v>
      </c>
      <c r="D1315" t="s">
        <v>443</v>
      </c>
      <c r="E1315" t="s">
        <v>40</v>
      </c>
    </row>
    <row r="1316" spans="1:5" hidden="1" x14ac:dyDescent="0.25">
      <c r="A1316" s="1">
        <v>100524535</v>
      </c>
      <c r="B1316" s="33" t="s">
        <v>1556</v>
      </c>
      <c r="C1316" t="s">
        <v>1271</v>
      </c>
      <c r="D1316" t="s">
        <v>443</v>
      </c>
      <c r="E1316" t="s">
        <v>40</v>
      </c>
    </row>
    <row r="1317" spans="1:5" hidden="1" x14ac:dyDescent="0.25">
      <c r="A1317" s="1">
        <v>100524792</v>
      </c>
      <c r="B1317" s="33" t="s">
        <v>1557</v>
      </c>
      <c r="C1317" t="s">
        <v>1271</v>
      </c>
      <c r="D1317" t="s">
        <v>443</v>
      </c>
      <c r="E1317" t="s">
        <v>40</v>
      </c>
    </row>
    <row r="1318" spans="1:5" hidden="1" x14ac:dyDescent="0.25">
      <c r="A1318" s="1">
        <v>100524793</v>
      </c>
      <c r="B1318" s="33" t="s">
        <v>1558</v>
      </c>
      <c r="C1318" t="s">
        <v>1271</v>
      </c>
      <c r="D1318" t="s">
        <v>443</v>
      </c>
      <c r="E1318" t="s">
        <v>40</v>
      </c>
    </row>
    <row r="1319" spans="1:5" hidden="1" x14ac:dyDescent="0.25">
      <c r="A1319" s="1">
        <v>100421259</v>
      </c>
      <c r="B1319" s="33" t="s">
        <v>1559</v>
      </c>
      <c r="C1319" t="s">
        <v>1271</v>
      </c>
      <c r="D1319" t="s">
        <v>443</v>
      </c>
      <c r="E1319" t="s">
        <v>40</v>
      </c>
    </row>
    <row r="1320" spans="1:5" hidden="1" x14ac:dyDescent="0.25">
      <c r="A1320" s="1">
        <v>100482184</v>
      </c>
      <c r="B1320" s="33" t="s">
        <v>1554</v>
      </c>
      <c r="C1320" t="s">
        <v>1271</v>
      </c>
      <c r="D1320" t="s">
        <v>443</v>
      </c>
      <c r="E1320" t="s">
        <v>40</v>
      </c>
    </row>
    <row r="1321" spans="1:5" hidden="1" x14ac:dyDescent="0.25">
      <c r="A1321" s="1">
        <v>100555679</v>
      </c>
      <c r="B1321" s="33" t="s">
        <v>1560</v>
      </c>
      <c r="C1321" t="s">
        <v>1271</v>
      </c>
      <c r="D1321" t="s">
        <v>443</v>
      </c>
      <c r="E1321" t="s">
        <v>40</v>
      </c>
    </row>
    <row r="1322" spans="1:5" hidden="1" x14ac:dyDescent="0.25">
      <c r="A1322" s="1">
        <v>100555761</v>
      </c>
      <c r="B1322" s="33" t="s">
        <v>1561</v>
      </c>
      <c r="C1322" t="s">
        <v>1271</v>
      </c>
      <c r="D1322" t="s">
        <v>443</v>
      </c>
      <c r="E1322" t="s">
        <v>40</v>
      </c>
    </row>
    <row r="1323" spans="1:5" hidden="1" x14ac:dyDescent="0.25">
      <c r="A1323" s="1">
        <v>100555762</v>
      </c>
      <c r="B1323" s="33" t="s">
        <v>1562</v>
      </c>
      <c r="C1323" t="s">
        <v>1271</v>
      </c>
      <c r="D1323" t="s">
        <v>443</v>
      </c>
      <c r="E1323" t="s">
        <v>32</v>
      </c>
    </row>
    <row r="1324" spans="1:5" hidden="1" x14ac:dyDescent="0.25">
      <c r="A1324" s="1">
        <v>100556038</v>
      </c>
      <c r="B1324" s="33" t="s">
        <v>1563</v>
      </c>
      <c r="C1324" t="s">
        <v>1271</v>
      </c>
      <c r="D1324" t="s">
        <v>443</v>
      </c>
      <c r="E1324" t="s">
        <v>40</v>
      </c>
    </row>
    <row r="1325" spans="1:5" hidden="1" x14ac:dyDescent="0.25">
      <c r="A1325" s="1">
        <v>100556039</v>
      </c>
      <c r="B1325" s="33" t="s">
        <v>1564</v>
      </c>
      <c r="C1325" t="s">
        <v>1271</v>
      </c>
      <c r="D1325" t="s">
        <v>443</v>
      </c>
      <c r="E1325" t="s">
        <v>40</v>
      </c>
    </row>
    <row r="1326" spans="1:5" hidden="1" x14ac:dyDescent="0.25">
      <c r="A1326" s="1">
        <v>100555906</v>
      </c>
      <c r="B1326" s="33" t="s">
        <v>470</v>
      </c>
      <c r="C1326" t="s">
        <v>1271</v>
      </c>
      <c r="D1326" t="s">
        <v>443</v>
      </c>
      <c r="E1326" t="s">
        <v>40</v>
      </c>
    </row>
    <row r="1327" spans="1:5" hidden="1" x14ac:dyDescent="0.25">
      <c r="A1327" s="1">
        <v>100555909</v>
      </c>
      <c r="B1327" s="33" t="s">
        <v>471</v>
      </c>
      <c r="C1327" t="s">
        <v>1271</v>
      </c>
      <c r="D1327" t="s">
        <v>443</v>
      </c>
      <c r="E1327" t="s">
        <v>40</v>
      </c>
    </row>
    <row r="1328" spans="1:5" hidden="1" x14ac:dyDescent="0.25">
      <c r="A1328" s="1">
        <v>100555910</v>
      </c>
      <c r="B1328" s="33" t="s">
        <v>472</v>
      </c>
      <c r="C1328" t="s">
        <v>1271</v>
      </c>
      <c r="D1328" t="s">
        <v>443</v>
      </c>
      <c r="E1328" t="s">
        <v>40</v>
      </c>
    </row>
    <row r="1329" spans="1:5" hidden="1" x14ac:dyDescent="0.25">
      <c r="A1329" s="1">
        <v>100555913</v>
      </c>
      <c r="B1329" s="33" t="s">
        <v>472</v>
      </c>
      <c r="C1329" t="s">
        <v>1271</v>
      </c>
      <c r="D1329" t="s">
        <v>443</v>
      </c>
      <c r="E1329" t="s">
        <v>40</v>
      </c>
    </row>
    <row r="1330" spans="1:5" hidden="1" x14ac:dyDescent="0.25">
      <c r="A1330" s="1">
        <v>100611958</v>
      </c>
      <c r="B1330" s="33" t="s">
        <v>1565</v>
      </c>
      <c r="C1330" t="s">
        <v>1271</v>
      </c>
      <c r="D1330" t="s">
        <v>443</v>
      </c>
      <c r="E1330" t="s">
        <v>40</v>
      </c>
    </row>
    <row r="1331" spans="1:5" hidden="1" x14ac:dyDescent="0.25">
      <c r="A1331" s="1">
        <v>100611959</v>
      </c>
      <c r="B1331" s="33" t="s">
        <v>1566</v>
      </c>
      <c r="C1331" t="s">
        <v>1271</v>
      </c>
      <c r="D1331" t="s">
        <v>443</v>
      </c>
      <c r="E1331" t="s">
        <v>40</v>
      </c>
    </row>
    <row r="1332" spans="1:5" hidden="1" x14ac:dyDescent="0.25">
      <c r="A1332" s="1">
        <v>100611962</v>
      </c>
      <c r="B1332" s="33" t="s">
        <v>1567</v>
      </c>
      <c r="C1332" t="s">
        <v>1271</v>
      </c>
      <c r="D1332" t="s">
        <v>443</v>
      </c>
      <c r="E1332" t="s">
        <v>40</v>
      </c>
    </row>
    <row r="1333" spans="1:5" hidden="1" x14ac:dyDescent="0.25">
      <c r="A1333" s="1">
        <v>100612117</v>
      </c>
      <c r="B1333" s="33" t="s">
        <v>1568</v>
      </c>
      <c r="C1333" t="s">
        <v>1271</v>
      </c>
      <c r="D1333" t="s">
        <v>443</v>
      </c>
      <c r="E1333" t="s">
        <v>40</v>
      </c>
    </row>
    <row r="1334" spans="1:5" hidden="1" x14ac:dyDescent="0.25">
      <c r="A1334" s="1">
        <v>100612132</v>
      </c>
      <c r="B1334" s="33" t="s">
        <v>474</v>
      </c>
      <c r="C1334" t="s">
        <v>1271</v>
      </c>
      <c r="D1334" t="s">
        <v>443</v>
      </c>
      <c r="E1334" t="s">
        <v>40</v>
      </c>
    </row>
    <row r="1335" spans="1:5" hidden="1" x14ac:dyDescent="0.25">
      <c r="A1335" s="1">
        <v>100674091</v>
      </c>
      <c r="B1335" s="33" t="s">
        <v>477</v>
      </c>
      <c r="C1335" t="s">
        <v>1271</v>
      </c>
      <c r="D1335" t="s">
        <v>443</v>
      </c>
      <c r="E1335" t="s">
        <v>40</v>
      </c>
    </row>
    <row r="1336" spans="1:5" hidden="1" x14ac:dyDescent="0.25">
      <c r="A1336" s="1">
        <v>100675183</v>
      </c>
      <c r="B1336" s="33" t="s">
        <v>478</v>
      </c>
      <c r="C1336" t="s">
        <v>1271</v>
      </c>
      <c r="D1336" t="s">
        <v>443</v>
      </c>
      <c r="E1336" t="s">
        <v>40</v>
      </c>
    </row>
    <row r="1337" spans="1:5" hidden="1" x14ac:dyDescent="0.25">
      <c r="A1337" s="1">
        <v>100726278</v>
      </c>
      <c r="B1337" s="33" t="s">
        <v>447</v>
      </c>
      <c r="C1337" t="s">
        <v>1271</v>
      </c>
      <c r="D1337" t="s">
        <v>443</v>
      </c>
      <c r="E1337" t="s">
        <v>32</v>
      </c>
    </row>
    <row r="1338" spans="1:5" hidden="1" x14ac:dyDescent="0.25">
      <c r="A1338" s="1">
        <v>100726279</v>
      </c>
      <c r="B1338" s="33" t="s">
        <v>479</v>
      </c>
      <c r="C1338" t="s">
        <v>1271</v>
      </c>
      <c r="D1338" t="s">
        <v>443</v>
      </c>
      <c r="E1338" t="s">
        <v>40</v>
      </c>
    </row>
    <row r="1339" spans="1:5" hidden="1" x14ac:dyDescent="0.25">
      <c r="A1339" s="1">
        <v>100726280</v>
      </c>
      <c r="B1339" s="33" t="s">
        <v>480</v>
      </c>
      <c r="C1339" t="s">
        <v>1271</v>
      </c>
      <c r="D1339" t="s">
        <v>443</v>
      </c>
      <c r="E1339" t="s">
        <v>40</v>
      </c>
    </row>
    <row r="1340" spans="1:5" hidden="1" x14ac:dyDescent="0.25">
      <c r="A1340" s="1">
        <v>100726282</v>
      </c>
      <c r="B1340" s="33" t="s">
        <v>1569</v>
      </c>
      <c r="C1340" t="s">
        <v>1271</v>
      </c>
      <c r="D1340" t="s">
        <v>443</v>
      </c>
      <c r="E1340" t="s">
        <v>40</v>
      </c>
    </row>
    <row r="1341" spans="1:5" hidden="1" x14ac:dyDescent="0.25">
      <c r="A1341" s="1">
        <v>100726283</v>
      </c>
      <c r="B1341" s="33" t="s">
        <v>1570</v>
      </c>
      <c r="C1341" t="s">
        <v>1271</v>
      </c>
      <c r="D1341" t="s">
        <v>443</v>
      </c>
      <c r="E1341" t="s">
        <v>40</v>
      </c>
    </row>
    <row r="1342" spans="1:5" hidden="1" x14ac:dyDescent="0.25">
      <c r="A1342" s="1">
        <v>100726288</v>
      </c>
      <c r="B1342" s="33" t="s">
        <v>1571</v>
      </c>
      <c r="C1342" t="s">
        <v>1271</v>
      </c>
      <c r="D1342" t="s">
        <v>443</v>
      </c>
      <c r="E1342" t="s">
        <v>40</v>
      </c>
    </row>
    <row r="1343" spans="1:5" hidden="1" x14ac:dyDescent="0.25">
      <c r="A1343" s="1">
        <v>100726289</v>
      </c>
      <c r="B1343" s="33" t="s">
        <v>1572</v>
      </c>
      <c r="C1343" t="s">
        <v>1271</v>
      </c>
      <c r="D1343" t="s">
        <v>443</v>
      </c>
      <c r="E1343" t="s">
        <v>40</v>
      </c>
    </row>
    <row r="1344" spans="1:5" hidden="1" x14ac:dyDescent="0.25">
      <c r="A1344" s="1">
        <v>100726298</v>
      </c>
      <c r="B1344" s="33" t="s">
        <v>1573</v>
      </c>
      <c r="C1344" t="s">
        <v>1271</v>
      </c>
      <c r="D1344" t="s">
        <v>443</v>
      </c>
      <c r="E1344" t="s">
        <v>40</v>
      </c>
    </row>
    <row r="1345" spans="1:5" hidden="1" x14ac:dyDescent="0.25">
      <c r="A1345" s="1">
        <v>100726299</v>
      </c>
      <c r="B1345" s="33" t="s">
        <v>1574</v>
      </c>
      <c r="C1345" t="s">
        <v>1271</v>
      </c>
      <c r="D1345" t="s">
        <v>443</v>
      </c>
      <c r="E1345" t="s">
        <v>40</v>
      </c>
    </row>
    <row r="1346" spans="1:5" hidden="1" x14ac:dyDescent="0.25">
      <c r="A1346" s="1">
        <v>100726303</v>
      </c>
      <c r="B1346" s="33" t="s">
        <v>1575</v>
      </c>
      <c r="C1346" t="s">
        <v>1271</v>
      </c>
      <c r="D1346" t="s">
        <v>443</v>
      </c>
      <c r="E1346" t="s">
        <v>40</v>
      </c>
    </row>
    <row r="1347" spans="1:5" hidden="1" x14ac:dyDescent="0.25">
      <c r="A1347" s="1">
        <v>100726306</v>
      </c>
      <c r="B1347" s="33" t="s">
        <v>1576</v>
      </c>
      <c r="C1347" t="s">
        <v>1271</v>
      </c>
      <c r="D1347" t="s">
        <v>443</v>
      </c>
      <c r="E1347" t="s">
        <v>40</v>
      </c>
    </row>
    <row r="1348" spans="1:5" hidden="1" x14ac:dyDescent="0.25">
      <c r="A1348" s="1">
        <v>100726312</v>
      </c>
      <c r="B1348" s="33" t="s">
        <v>1577</v>
      </c>
      <c r="C1348" t="s">
        <v>1271</v>
      </c>
      <c r="D1348" t="s">
        <v>759</v>
      </c>
      <c r="E1348" t="s">
        <v>32</v>
      </c>
    </row>
    <row r="1349" spans="1:5" hidden="1" x14ac:dyDescent="0.25">
      <c r="A1349" s="1">
        <v>100776323</v>
      </c>
      <c r="B1349" s="33" t="s">
        <v>1578</v>
      </c>
      <c r="C1349" t="s">
        <v>1271</v>
      </c>
      <c r="D1349" t="s">
        <v>443</v>
      </c>
      <c r="E1349" t="s">
        <v>32</v>
      </c>
    </row>
    <row r="1350" spans="1:5" hidden="1" x14ac:dyDescent="0.25">
      <c r="A1350" s="1">
        <v>100779529</v>
      </c>
      <c r="B1350" s="33" t="s">
        <v>1579</v>
      </c>
      <c r="C1350" t="s">
        <v>1271</v>
      </c>
      <c r="D1350" t="s">
        <v>443</v>
      </c>
      <c r="E1350" t="s">
        <v>40</v>
      </c>
    </row>
    <row r="1351" spans="1:5" hidden="1" x14ac:dyDescent="0.25">
      <c r="A1351" s="1">
        <v>100779555</v>
      </c>
      <c r="B1351" s="33" t="s">
        <v>1580</v>
      </c>
      <c r="C1351" t="s">
        <v>1271</v>
      </c>
      <c r="D1351" t="s">
        <v>443</v>
      </c>
      <c r="E1351" t="s">
        <v>40</v>
      </c>
    </row>
    <row r="1352" spans="1:5" hidden="1" x14ac:dyDescent="0.25">
      <c r="A1352" s="1">
        <v>100779554</v>
      </c>
      <c r="B1352" s="33" t="s">
        <v>1581</v>
      </c>
      <c r="C1352" t="s">
        <v>1271</v>
      </c>
      <c r="D1352" t="s">
        <v>443</v>
      </c>
      <c r="E1352" t="s">
        <v>32</v>
      </c>
    </row>
    <row r="1353" spans="1:5" hidden="1" x14ac:dyDescent="0.25">
      <c r="A1353" s="1">
        <v>100779531</v>
      </c>
      <c r="B1353" s="33" t="s">
        <v>1582</v>
      </c>
      <c r="C1353" t="s">
        <v>1271</v>
      </c>
      <c r="D1353" t="s">
        <v>443</v>
      </c>
      <c r="E1353" t="s">
        <v>40</v>
      </c>
    </row>
    <row r="1354" spans="1:5" hidden="1" x14ac:dyDescent="0.25">
      <c r="A1354" s="1">
        <v>100779559</v>
      </c>
      <c r="B1354" s="33" t="s">
        <v>1583</v>
      </c>
      <c r="C1354" t="s">
        <v>1271</v>
      </c>
      <c r="D1354" t="s">
        <v>443</v>
      </c>
      <c r="E1354" t="s">
        <v>40</v>
      </c>
    </row>
    <row r="1355" spans="1:5" hidden="1" x14ac:dyDescent="0.25">
      <c r="A1355" s="1">
        <v>100779561</v>
      </c>
      <c r="B1355" s="33" t="s">
        <v>1584</v>
      </c>
      <c r="C1355" t="s">
        <v>1271</v>
      </c>
      <c r="D1355" t="s">
        <v>443</v>
      </c>
      <c r="E1355" t="s">
        <v>40</v>
      </c>
    </row>
    <row r="1356" spans="1:5" hidden="1" x14ac:dyDescent="0.25">
      <c r="A1356" s="1">
        <v>100837374</v>
      </c>
      <c r="B1356" s="33" t="s">
        <v>1585</v>
      </c>
      <c r="C1356" t="s">
        <v>1271</v>
      </c>
      <c r="D1356" t="s">
        <v>443</v>
      </c>
      <c r="E1356" t="s">
        <v>40</v>
      </c>
    </row>
    <row r="1357" spans="1:5" hidden="1" x14ac:dyDescent="0.25">
      <c r="A1357" s="1">
        <v>100837375</v>
      </c>
      <c r="B1357" s="33" t="s">
        <v>492</v>
      </c>
      <c r="C1357" t="s">
        <v>1271</v>
      </c>
      <c r="D1357" t="s">
        <v>443</v>
      </c>
      <c r="E1357" t="s">
        <v>40</v>
      </c>
    </row>
    <row r="1358" spans="1:5" hidden="1" x14ac:dyDescent="0.25">
      <c r="A1358" s="1">
        <v>100837432</v>
      </c>
      <c r="B1358" s="33" t="s">
        <v>453</v>
      </c>
      <c r="C1358" t="s">
        <v>1271</v>
      </c>
      <c r="D1358" t="s">
        <v>443</v>
      </c>
      <c r="E1358" t="s">
        <v>32</v>
      </c>
    </row>
    <row r="1359" spans="1:5" hidden="1" x14ac:dyDescent="0.25">
      <c r="A1359" s="1">
        <v>100837435</v>
      </c>
      <c r="B1359" s="33" t="s">
        <v>493</v>
      </c>
      <c r="C1359" t="s">
        <v>1271</v>
      </c>
      <c r="D1359" t="s">
        <v>443</v>
      </c>
      <c r="E1359" t="s">
        <v>40</v>
      </c>
    </row>
    <row r="1360" spans="1:5" hidden="1" x14ac:dyDescent="0.25">
      <c r="A1360" s="1">
        <v>100837442</v>
      </c>
      <c r="B1360" s="33" t="s">
        <v>494</v>
      </c>
      <c r="C1360" t="s">
        <v>1271</v>
      </c>
      <c r="D1360" t="s">
        <v>443</v>
      </c>
      <c r="E1360" t="s">
        <v>40</v>
      </c>
    </row>
    <row r="1361" spans="1:5" hidden="1" x14ac:dyDescent="0.25">
      <c r="A1361" s="1">
        <v>100837443</v>
      </c>
      <c r="B1361" s="33" t="s">
        <v>495</v>
      </c>
      <c r="C1361" t="s">
        <v>1271</v>
      </c>
      <c r="D1361" t="s">
        <v>443</v>
      </c>
      <c r="E1361" t="s">
        <v>40</v>
      </c>
    </row>
    <row r="1362" spans="1:5" hidden="1" x14ac:dyDescent="0.25">
      <c r="A1362" s="1">
        <v>100837470</v>
      </c>
      <c r="B1362" s="33" t="s">
        <v>454</v>
      </c>
      <c r="C1362" t="s">
        <v>1271</v>
      </c>
      <c r="D1362" t="s">
        <v>443</v>
      </c>
      <c r="E1362" t="s">
        <v>32</v>
      </c>
    </row>
    <row r="1363" spans="1:5" hidden="1" x14ac:dyDescent="0.25">
      <c r="A1363" s="1">
        <v>100837471</v>
      </c>
      <c r="B1363" s="33" t="s">
        <v>455</v>
      </c>
      <c r="C1363" t="s">
        <v>1271</v>
      </c>
      <c r="D1363" t="s">
        <v>443</v>
      </c>
      <c r="E1363" t="s">
        <v>32</v>
      </c>
    </row>
    <row r="1364" spans="1:5" hidden="1" x14ac:dyDescent="0.25">
      <c r="A1364" s="1">
        <v>100837472</v>
      </c>
      <c r="B1364" s="33" t="s">
        <v>496</v>
      </c>
      <c r="C1364" t="s">
        <v>1271</v>
      </c>
      <c r="D1364" t="s">
        <v>443</v>
      </c>
      <c r="E1364" t="s">
        <v>40</v>
      </c>
    </row>
    <row r="1365" spans="1:5" hidden="1" x14ac:dyDescent="0.25">
      <c r="A1365" s="1">
        <v>100837473</v>
      </c>
      <c r="B1365" s="33" t="s">
        <v>456</v>
      </c>
      <c r="C1365" t="s">
        <v>1271</v>
      </c>
      <c r="D1365" t="s">
        <v>443</v>
      </c>
      <c r="E1365" t="s">
        <v>32</v>
      </c>
    </row>
    <row r="1366" spans="1:5" hidden="1" x14ac:dyDescent="0.25">
      <c r="A1366" s="1">
        <v>100837474</v>
      </c>
      <c r="B1366" s="33" t="s">
        <v>457</v>
      </c>
      <c r="C1366" t="s">
        <v>1271</v>
      </c>
      <c r="D1366" t="s">
        <v>443</v>
      </c>
      <c r="E1366" t="s">
        <v>32</v>
      </c>
    </row>
    <row r="1367" spans="1:5" hidden="1" x14ac:dyDescent="0.25">
      <c r="A1367" s="1">
        <v>100837484</v>
      </c>
      <c r="B1367" s="33" t="s">
        <v>458</v>
      </c>
      <c r="C1367" t="s">
        <v>1271</v>
      </c>
      <c r="D1367" t="s">
        <v>443</v>
      </c>
      <c r="E1367" t="s">
        <v>32</v>
      </c>
    </row>
    <row r="1368" spans="1:5" hidden="1" x14ac:dyDescent="0.25">
      <c r="A1368" s="1">
        <v>100837495</v>
      </c>
      <c r="B1368" s="33" t="s">
        <v>459</v>
      </c>
      <c r="C1368" t="s">
        <v>1271</v>
      </c>
      <c r="D1368" t="s">
        <v>443</v>
      </c>
      <c r="E1368" t="s">
        <v>32</v>
      </c>
    </row>
    <row r="1369" spans="1:5" hidden="1" x14ac:dyDescent="0.25">
      <c r="A1369" s="1">
        <v>100837496</v>
      </c>
      <c r="B1369" s="33" t="s">
        <v>497</v>
      </c>
      <c r="C1369" t="s">
        <v>1271</v>
      </c>
      <c r="D1369" t="s">
        <v>443</v>
      </c>
      <c r="E1369" t="s">
        <v>40</v>
      </c>
    </row>
    <row r="1370" spans="1:5" hidden="1" x14ac:dyDescent="0.25">
      <c r="A1370" s="1">
        <v>100837497</v>
      </c>
      <c r="B1370" s="33" t="s">
        <v>460</v>
      </c>
      <c r="C1370" t="s">
        <v>1271</v>
      </c>
      <c r="D1370" t="s">
        <v>443</v>
      </c>
      <c r="E1370" t="s">
        <v>32</v>
      </c>
    </row>
    <row r="1371" spans="1:5" hidden="1" x14ac:dyDescent="0.25">
      <c r="A1371" s="1">
        <v>100837498</v>
      </c>
      <c r="B1371" s="33" t="s">
        <v>498</v>
      </c>
      <c r="C1371" t="s">
        <v>1271</v>
      </c>
      <c r="D1371" t="s">
        <v>443</v>
      </c>
      <c r="E1371" t="s">
        <v>40</v>
      </c>
    </row>
    <row r="1372" spans="1:5" hidden="1" x14ac:dyDescent="0.25">
      <c r="A1372" s="1">
        <v>100799433</v>
      </c>
      <c r="B1372" s="33" t="s">
        <v>1586</v>
      </c>
      <c r="C1372" t="s">
        <v>1271</v>
      </c>
      <c r="D1372" t="s">
        <v>443</v>
      </c>
      <c r="E1372" t="s">
        <v>40</v>
      </c>
    </row>
    <row r="1373" spans="1:5" hidden="1" x14ac:dyDescent="0.25">
      <c r="A1373" s="1">
        <v>100837551</v>
      </c>
      <c r="B1373" s="33" t="s">
        <v>499</v>
      </c>
      <c r="C1373" t="s">
        <v>1271</v>
      </c>
      <c r="D1373" t="s">
        <v>443</v>
      </c>
      <c r="E1373" t="s">
        <v>40</v>
      </c>
    </row>
    <row r="1374" spans="1:5" hidden="1" x14ac:dyDescent="0.25">
      <c r="A1374" s="1">
        <v>100837557</v>
      </c>
      <c r="B1374" s="33" t="s">
        <v>461</v>
      </c>
      <c r="C1374" t="s">
        <v>1271</v>
      </c>
      <c r="D1374" t="s">
        <v>443</v>
      </c>
      <c r="E1374" t="s">
        <v>32</v>
      </c>
    </row>
    <row r="1375" spans="1:5" hidden="1" x14ac:dyDescent="0.25">
      <c r="A1375" s="1">
        <v>100837558</v>
      </c>
      <c r="B1375" s="33" t="s">
        <v>500</v>
      </c>
      <c r="C1375" t="s">
        <v>1271</v>
      </c>
      <c r="D1375" t="s">
        <v>443</v>
      </c>
      <c r="E1375" t="s">
        <v>40</v>
      </c>
    </row>
    <row r="1376" spans="1:5" hidden="1" x14ac:dyDescent="0.25">
      <c r="A1376" s="1">
        <v>100837587</v>
      </c>
      <c r="B1376" s="33" t="s">
        <v>1587</v>
      </c>
      <c r="C1376" t="s">
        <v>1271</v>
      </c>
      <c r="D1376" t="s">
        <v>443</v>
      </c>
      <c r="E1376" t="s">
        <v>40</v>
      </c>
    </row>
    <row r="1377" spans="1:5" hidden="1" x14ac:dyDescent="0.25">
      <c r="A1377" s="1">
        <v>100837588</v>
      </c>
      <c r="B1377" s="33" t="s">
        <v>501</v>
      </c>
      <c r="C1377" t="s">
        <v>1271</v>
      </c>
      <c r="D1377" t="s">
        <v>443</v>
      </c>
      <c r="E1377" t="s">
        <v>40</v>
      </c>
    </row>
    <row r="1378" spans="1:5" hidden="1" x14ac:dyDescent="0.25">
      <c r="A1378" s="1">
        <v>100837589</v>
      </c>
      <c r="B1378" s="33" t="s">
        <v>502</v>
      </c>
      <c r="C1378" t="s">
        <v>1271</v>
      </c>
      <c r="D1378" t="s">
        <v>443</v>
      </c>
      <c r="E1378" t="s">
        <v>40</v>
      </c>
    </row>
    <row r="1379" spans="1:5" hidden="1" x14ac:dyDescent="0.25">
      <c r="A1379" s="1">
        <v>100837596</v>
      </c>
      <c r="B1379" s="33" t="s">
        <v>503</v>
      </c>
      <c r="C1379" t="s">
        <v>1271</v>
      </c>
      <c r="D1379" t="s">
        <v>443</v>
      </c>
      <c r="E1379" t="s">
        <v>40</v>
      </c>
    </row>
    <row r="1380" spans="1:5" hidden="1" x14ac:dyDescent="0.25">
      <c r="A1380" s="1">
        <v>100728209</v>
      </c>
      <c r="B1380" s="33" t="s">
        <v>450</v>
      </c>
      <c r="C1380" t="s">
        <v>1271</v>
      </c>
      <c r="D1380" t="s">
        <v>443</v>
      </c>
      <c r="E1380" t="s">
        <v>32</v>
      </c>
    </row>
    <row r="1381" spans="1:5" hidden="1" x14ac:dyDescent="0.25">
      <c r="A1381" s="1">
        <v>100837597</v>
      </c>
      <c r="B1381" s="33" t="s">
        <v>504</v>
      </c>
      <c r="C1381" t="s">
        <v>1271</v>
      </c>
      <c r="D1381" t="s">
        <v>443</v>
      </c>
      <c r="E1381" t="s">
        <v>40</v>
      </c>
    </row>
    <row r="1382" spans="1:5" hidden="1" x14ac:dyDescent="0.25">
      <c r="A1382" s="1">
        <v>100837598</v>
      </c>
      <c r="B1382" s="33" t="s">
        <v>505</v>
      </c>
      <c r="C1382" t="s">
        <v>1271</v>
      </c>
      <c r="D1382" t="s">
        <v>443</v>
      </c>
      <c r="E1382" t="s">
        <v>40</v>
      </c>
    </row>
    <row r="1383" spans="1:5" hidden="1" x14ac:dyDescent="0.25">
      <c r="A1383" s="1">
        <v>100389788</v>
      </c>
      <c r="B1383" s="33" t="s">
        <v>762</v>
      </c>
      <c r="C1383" t="s">
        <v>1271</v>
      </c>
      <c r="D1383" t="s">
        <v>759</v>
      </c>
      <c r="E1383" t="s">
        <v>40</v>
      </c>
    </row>
    <row r="1384" spans="1:5" hidden="1" x14ac:dyDescent="0.25">
      <c r="A1384" s="1">
        <v>100779701</v>
      </c>
      <c r="B1384" s="33" t="s">
        <v>1588</v>
      </c>
      <c r="C1384" t="s">
        <v>1271</v>
      </c>
      <c r="D1384" t="s">
        <v>759</v>
      </c>
      <c r="E1384" t="s">
        <v>32</v>
      </c>
    </row>
    <row r="1385" spans="1:5" hidden="1" x14ac:dyDescent="0.25">
      <c r="A1385" s="1">
        <v>100675170</v>
      </c>
      <c r="B1385" s="33" t="s">
        <v>1589</v>
      </c>
      <c r="C1385" t="s">
        <v>1271</v>
      </c>
      <c r="D1385" t="s">
        <v>759</v>
      </c>
      <c r="E1385" t="s">
        <v>40</v>
      </c>
    </row>
    <row r="1386" spans="1:5" hidden="1" x14ac:dyDescent="0.25">
      <c r="A1386" s="1">
        <v>100837399</v>
      </c>
      <c r="B1386" s="33" t="s">
        <v>765</v>
      </c>
      <c r="C1386" t="s">
        <v>1271</v>
      </c>
      <c r="D1386" t="s">
        <v>759</v>
      </c>
      <c r="E1386" t="s">
        <v>40</v>
      </c>
    </row>
    <row r="1387" spans="1:5" hidden="1" x14ac:dyDescent="0.25">
      <c r="A1387" s="1">
        <v>100837512</v>
      </c>
      <c r="B1387" s="33" t="s">
        <v>1590</v>
      </c>
      <c r="C1387" t="s">
        <v>1271</v>
      </c>
      <c r="D1387" t="s">
        <v>759</v>
      </c>
      <c r="E1387" t="s">
        <v>32</v>
      </c>
    </row>
    <row r="1388" spans="1:5" hidden="1" x14ac:dyDescent="0.25">
      <c r="A1388" s="1">
        <v>100726322</v>
      </c>
      <c r="B1388" s="33" t="s">
        <v>1158</v>
      </c>
      <c r="C1388" t="s">
        <v>1271</v>
      </c>
      <c r="D1388" t="s">
        <v>1157</v>
      </c>
      <c r="E1388" t="s">
        <v>32</v>
      </c>
    </row>
    <row r="1389" spans="1:5" hidden="1" x14ac:dyDescent="0.25">
      <c r="A1389" s="1">
        <v>100726324</v>
      </c>
      <c r="B1389" s="33" t="s">
        <v>1159</v>
      </c>
      <c r="C1389" t="s">
        <v>1271</v>
      </c>
      <c r="D1389" t="s">
        <v>1157</v>
      </c>
      <c r="E1389" t="s">
        <v>32</v>
      </c>
    </row>
    <row r="1390" spans="1:5" hidden="1" x14ac:dyDescent="0.25">
      <c r="A1390" s="1">
        <v>100837419</v>
      </c>
      <c r="B1390" s="33" t="s">
        <v>1161</v>
      </c>
      <c r="C1390" t="s">
        <v>1271</v>
      </c>
      <c r="D1390" t="s">
        <v>1157</v>
      </c>
      <c r="E1390" t="s">
        <v>32</v>
      </c>
    </row>
    <row r="1391" spans="1:5" hidden="1" x14ac:dyDescent="0.25">
      <c r="A1391" s="1">
        <v>100837420</v>
      </c>
      <c r="B1391" s="33" t="s">
        <v>1162</v>
      </c>
      <c r="C1391" t="s">
        <v>1271</v>
      </c>
      <c r="D1391" t="s">
        <v>1157</v>
      </c>
      <c r="E1391" t="s">
        <v>32</v>
      </c>
    </row>
    <row r="1392" spans="1:5" hidden="1" x14ac:dyDescent="0.25">
      <c r="A1392" s="1">
        <v>100837421</v>
      </c>
      <c r="B1392" s="33" t="s">
        <v>1163</v>
      </c>
      <c r="C1392" t="s">
        <v>1271</v>
      </c>
      <c r="D1392" t="s">
        <v>1157</v>
      </c>
      <c r="E1392" t="s">
        <v>32</v>
      </c>
    </row>
    <row r="1393" spans="1:5" hidden="1" x14ac:dyDescent="0.25">
      <c r="A1393" s="1">
        <v>100837422</v>
      </c>
      <c r="B1393" s="33" t="s">
        <v>1164</v>
      </c>
      <c r="C1393" t="s">
        <v>1271</v>
      </c>
      <c r="D1393" t="s">
        <v>1157</v>
      </c>
      <c r="E1393" t="s">
        <v>32</v>
      </c>
    </row>
    <row r="1394" spans="1:5" hidden="1" x14ac:dyDescent="0.25">
      <c r="A1394" s="1">
        <v>100837412</v>
      </c>
      <c r="B1394" s="33" t="s">
        <v>1591</v>
      </c>
      <c r="C1394" t="s">
        <v>1271</v>
      </c>
      <c r="D1394" t="s">
        <v>754</v>
      </c>
      <c r="E1394" t="s">
        <v>32</v>
      </c>
    </row>
    <row r="1395" spans="1:5" hidden="1" x14ac:dyDescent="0.25">
      <c r="A1395" s="1">
        <v>100837416</v>
      </c>
      <c r="B1395" s="33" t="s">
        <v>755</v>
      </c>
      <c r="C1395" t="s">
        <v>1271</v>
      </c>
      <c r="D1395" t="s">
        <v>754</v>
      </c>
      <c r="E1395" t="s">
        <v>40</v>
      </c>
    </row>
    <row r="1396" spans="1:5" hidden="1" x14ac:dyDescent="0.25">
      <c r="A1396" s="1">
        <v>100863451</v>
      </c>
      <c r="B1396" s="33" t="s">
        <v>1592</v>
      </c>
      <c r="C1396" t="s">
        <v>1271</v>
      </c>
      <c r="D1396" t="s">
        <v>1733</v>
      </c>
      <c r="E1396" t="s">
        <v>32</v>
      </c>
    </row>
    <row r="1397" spans="1:5" hidden="1" x14ac:dyDescent="0.25">
      <c r="A1397" s="1">
        <v>100857753</v>
      </c>
      <c r="B1397" s="33" t="s">
        <v>1593</v>
      </c>
      <c r="C1397" t="s">
        <v>1271</v>
      </c>
      <c r="D1397" t="s">
        <v>512</v>
      </c>
      <c r="E1397" t="s">
        <v>40</v>
      </c>
    </row>
    <row r="1398" spans="1:5" hidden="1" x14ac:dyDescent="0.25">
      <c r="A1398" s="1">
        <v>100540833</v>
      </c>
      <c r="B1398" s="33" t="s">
        <v>632</v>
      </c>
      <c r="C1398" t="s">
        <v>1272</v>
      </c>
      <c r="D1398" t="s">
        <v>593</v>
      </c>
      <c r="E1398" t="s">
        <v>516</v>
      </c>
    </row>
    <row r="1399" spans="1:5" hidden="1" x14ac:dyDescent="0.25">
      <c r="A1399" s="1">
        <v>100544899</v>
      </c>
      <c r="B1399" s="33" t="s">
        <v>633</v>
      </c>
      <c r="C1399" t="s">
        <v>1272</v>
      </c>
      <c r="D1399" t="s">
        <v>593</v>
      </c>
      <c r="E1399" t="s">
        <v>516</v>
      </c>
    </row>
    <row r="1400" spans="1:5" hidden="1" x14ac:dyDescent="0.25">
      <c r="A1400" s="1">
        <v>100585459</v>
      </c>
      <c r="B1400" s="33" t="s">
        <v>676</v>
      </c>
      <c r="C1400" t="s">
        <v>1272</v>
      </c>
      <c r="D1400" t="s">
        <v>593</v>
      </c>
      <c r="E1400" t="s">
        <v>40</v>
      </c>
    </row>
    <row r="1401" spans="1:5" hidden="1" x14ac:dyDescent="0.25">
      <c r="A1401" s="1">
        <v>100585460</v>
      </c>
      <c r="B1401" s="33" t="s">
        <v>599</v>
      </c>
      <c r="C1401" t="s">
        <v>1272</v>
      </c>
      <c r="D1401" t="s">
        <v>593</v>
      </c>
      <c r="E1401" t="s">
        <v>32</v>
      </c>
    </row>
    <row r="1402" spans="1:5" hidden="1" x14ac:dyDescent="0.25">
      <c r="A1402" s="1">
        <v>100585590</v>
      </c>
      <c r="B1402" s="33" t="s">
        <v>636</v>
      </c>
      <c r="C1402" t="s">
        <v>1272</v>
      </c>
      <c r="D1402" t="s">
        <v>593</v>
      </c>
      <c r="E1402" t="s">
        <v>516</v>
      </c>
    </row>
    <row r="1403" spans="1:5" hidden="1" x14ac:dyDescent="0.25">
      <c r="A1403" s="1">
        <v>100585591</v>
      </c>
      <c r="B1403" s="33" t="s">
        <v>637</v>
      </c>
      <c r="C1403" t="s">
        <v>1272</v>
      </c>
      <c r="D1403" t="s">
        <v>593</v>
      </c>
      <c r="E1403" t="s">
        <v>516</v>
      </c>
    </row>
    <row r="1404" spans="1:5" hidden="1" x14ac:dyDescent="0.25">
      <c r="A1404" s="1">
        <v>100585593</v>
      </c>
      <c r="B1404" s="33" t="s">
        <v>677</v>
      </c>
      <c r="C1404" t="s">
        <v>1272</v>
      </c>
      <c r="D1404" t="s">
        <v>593</v>
      </c>
      <c r="E1404" t="s">
        <v>40</v>
      </c>
    </row>
    <row r="1405" spans="1:5" hidden="1" x14ac:dyDescent="0.25">
      <c r="A1405" s="1">
        <v>100635761</v>
      </c>
      <c r="B1405" s="33" t="s">
        <v>681</v>
      </c>
      <c r="C1405" t="s">
        <v>1272</v>
      </c>
      <c r="D1405" t="s">
        <v>593</v>
      </c>
      <c r="E1405" t="s">
        <v>40</v>
      </c>
    </row>
    <row r="1406" spans="1:5" hidden="1" x14ac:dyDescent="0.25">
      <c r="A1406" s="1">
        <v>100635766</v>
      </c>
      <c r="B1406" s="33" t="s">
        <v>1594</v>
      </c>
      <c r="C1406" t="s">
        <v>1272</v>
      </c>
      <c r="D1406" t="s">
        <v>593</v>
      </c>
      <c r="E1406" t="s">
        <v>516</v>
      </c>
    </row>
    <row r="1407" spans="1:5" hidden="1" x14ac:dyDescent="0.25">
      <c r="A1407" s="1">
        <v>100635773</v>
      </c>
      <c r="B1407" s="33" t="s">
        <v>1595</v>
      </c>
      <c r="C1407" t="s">
        <v>1272</v>
      </c>
      <c r="D1407" t="s">
        <v>593</v>
      </c>
      <c r="E1407" t="s">
        <v>40</v>
      </c>
    </row>
    <row r="1408" spans="1:5" hidden="1" x14ac:dyDescent="0.25">
      <c r="A1408" s="1">
        <v>100635787</v>
      </c>
      <c r="B1408" s="33" t="s">
        <v>1596</v>
      </c>
      <c r="C1408" t="s">
        <v>1272</v>
      </c>
      <c r="D1408" t="s">
        <v>593</v>
      </c>
      <c r="E1408" t="s">
        <v>516</v>
      </c>
    </row>
    <row r="1409" spans="1:5" hidden="1" x14ac:dyDescent="0.25">
      <c r="A1409" s="1">
        <v>100635792</v>
      </c>
      <c r="B1409" s="33" t="s">
        <v>643</v>
      </c>
      <c r="C1409" t="s">
        <v>1272</v>
      </c>
      <c r="D1409" t="s">
        <v>593</v>
      </c>
      <c r="E1409" t="s">
        <v>516</v>
      </c>
    </row>
    <row r="1410" spans="1:5" hidden="1" x14ac:dyDescent="0.25">
      <c r="A1410" s="1">
        <v>100635797</v>
      </c>
      <c r="B1410" s="33" t="s">
        <v>600</v>
      </c>
      <c r="C1410" t="s">
        <v>1272</v>
      </c>
      <c r="D1410" t="s">
        <v>593</v>
      </c>
      <c r="E1410" t="s">
        <v>32</v>
      </c>
    </row>
    <row r="1411" spans="1:5" hidden="1" x14ac:dyDescent="0.25">
      <c r="A1411" s="1">
        <v>100635799</v>
      </c>
      <c r="B1411" s="33" t="s">
        <v>1597</v>
      </c>
      <c r="C1411" t="s">
        <v>1272</v>
      </c>
      <c r="D1411" t="s">
        <v>593</v>
      </c>
      <c r="E1411" t="s">
        <v>40</v>
      </c>
    </row>
    <row r="1412" spans="1:5" hidden="1" x14ac:dyDescent="0.25">
      <c r="A1412" s="1">
        <v>100585648</v>
      </c>
      <c r="B1412" s="33" t="s">
        <v>1598</v>
      </c>
      <c r="C1412" t="s">
        <v>1272</v>
      </c>
      <c r="D1412" t="s">
        <v>593</v>
      </c>
      <c r="E1412" t="s">
        <v>40</v>
      </c>
    </row>
    <row r="1413" spans="1:5" hidden="1" x14ac:dyDescent="0.25">
      <c r="A1413" s="1">
        <v>100585649</v>
      </c>
      <c r="B1413" s="33" t="s">
        <v>1599</v>
      </c>
      <c r="C1413" t="s">
        <v>1272</v>
      </c>
      <c r="D1413" t="s">
        <v>593</v>
      </c>
      <c r="E1413" t="s">
        <v>40</v>
      </c>
    </row>
    <row r="1414" spans="1:5" hidden="1" x14ac:dyDescent="0.25">
      <c r="A1414" s="1">
        <v>100492811</v>
      </c>
      <c r="B1414" s="33" t="s">
        <v>1600</v>
      </c>
      <c r="C1414" t="s">
        <v>1272</v>
      </c>
      <c r="D1414" t="s">
        <v>593</v>
      </c>
      <c r="E1414" t="s">
        <v>516</v>
      </c>
    </row>
    <row r="1415" spans="1:5" hidden="1" x14ac:dyDescent="0.25">
      <c r="A1415" s="1">
        <v>100585651</v>
      </c>
      <c r="B1415" s="33" t="s">
        <v>678</v>
      </c>
      <c r="C1415" t="s">
        <v>1272</v>
      </c>
      <c r="D1415" t="s">
        <v>593</v>
      </c>
      <c r="E1415" t="s">
        <v>40</v>
      </c>
    </row>
    <row r="1416" spans="1:5" hidden="1" x14ac:dyDescent="0.25">
      <c r="A1416" s="1">
        <v>100585653</v>
      </c>
      <c r="B1416" s="33" t="s">
        <v>638</v>
      </c>
      <c r="C1416" t="s">
        <v>1272</v>
      </c>
      <c r="D1416" t="s">
        <v>593</v>
      </c>
      <c r="E1416" t="s">
        <v>516</v>
      </c>
    </row>
    <row r="1417" spans="1:5" hidden="1" x14ac:dyDescent="0.25">
      <c r="A1417" s="1">
        <v>100585657</v>
      </c>
      <c r="B1417" s="33" t="s">
        <v>679</v>
      </c>
      <c r="C1417" t="s">
        <v>1272</v>
      </c>
      <c r="D1417" t="s">
        <v>593</v>
      </c>
      <c r="E1417" t="s">
        <v>40</v>
      </c>
    </row>
    <row r="1418" spans="1:5" hidden="1" x14ac:dyDescent="0.25">
      <c r="A1418" s="1">
        <v>100585658</v>
      </c>
      <c r="B1418" s="33" t="s">
        <v>1601</v>
      </c>
      <c r="C1418" t="s">
        <v>1272</v>
      </c>
      <c r="D1418" t="s">
        <v>593</v>
      </c>
      <c r="E1418" t="s">
        <v>516</v>
      </c>
    </row>
    <row r="1419" spans="1:5" hidden="1" x14ac:dyDescent="0.25">
      <c r="A1419" s="1">
        <v>100635801</v>
      </c>
      <c r="B1419" s="33" t="s">
        <v>1602</v>
      </c>
      <c r="C1419" t="s">
        <v>1272</v>
      </c>
      <c r="D1419" t="s">
        <v>593</v>
      </c>
      <c r="E1419" t="s">
        <v>40</v>
      </c>
    </row>
    <row r="1420" spans="1:5" hidden="1" x14ac:dyDescent="0.25">
      <c r="A1420" s="1">
        <v>100635803</v>
      </c>
      <c r="B1420" s="33" t="s">
        <v>1603</v>
      </c>
      <c r="C1420" t="s">
        <v>1272</v>
      </c>
      <c r="D1420" t="s">
        <v>593</v>
      </c>
      <c r="E1420" t="s">
        <v>40</v>
      </c>
    </row>
    <row r="1421" spans="1:5" hidden="1" x14ac:dyDescent="0.25">
      <c r="A1421" s="1">
        <v>100635804</v>
      </c>
      <c r="B1421" s="33" t="s">
        <v>1604</v>
      </c>
      <c r="C1421" t="s">
        <v>1272</v>
      </c>
      <c r="D1421" t="s">
        <v>593</v>
      </c>
      <c r="E1421" t="s">
        <v>32</v>
      </c>
    </row>
    <row r="1422" spans="1:5" hidden="1" x14ac:dyDescent="0.25">
      <c r="A1422" s="1">
        <v>100635807</v>
      </c>
      <c r="B1422" s="33" t="s">
        <v>644</v>
      </c>
      <c r="C1422" t="s">
        <v>1272</v>
      </c>
      <c r="D1422" t="s">
        <v>593</v>
      </c>
      <c r="E1422" t="s">
        <v>516</v>
      </c>
    </row>
    <row r="1423" spans="1:5" hidden="1" x14ac:dyDescent="0.25">
      <c r="A1423" s="1">
        <v>100635808</v>
      </c>
      <c r="B1423" s="33" t="s">
        <v>1605</v>
      </c>
      <c r="C1423" t="s">
        <v>1272</v>
      </c>
      <c r="D1423" t="s">
        <v>593</v>
      </c>
      <c r="E1423" t="s">
        <v>40</v>
      </c>
    </row>
    <row r="1424" spans="1:5" hidden="1" x14ac:dyDescent="0.25">
      <c r="A1424" s="1">
        <v>100635810</v>
      </c>
      <c r="B1424" s="33" t="s">
        <v>1606</v>
      </c>
      <c r="C1424" t="s">
        <v>1272</v>
      </c>
      <c r="D1424" t="s">
        <v>593</v>
      </c>
      <c r="E1424" t="s">
        <v>40</v>
      </c>
    </row>
    <row r="1425" spans="1:5" hidden="1" x14ac:dyDescent="0.25">
      <c r="A1425" s="1">
        <v>100635813</v>
      </c>
      <c r="B1425" s="33" t="s">
        <v>1607</v>
      </c>
      <c r="C1425" t="s">
        <v>1272</v>
      </c>
      <c r="D1425" t="s">
        <v>593</v>
      </c>
      <c r="E1425" t="s">
        <v>32</v>
      </c>
    </row>
    <row r="1426" spans="1:5" hidden="1" x14ac:dyDescent="0.25">
      <c r="A1426" s="1">
        <v>100695291</v>
      </c>
      <c r="B1426" s="33" t="s">
        <v>648</v>
      </c>
      <c r="C1426" t="s">
        <v>1272</v>
      </c>
      <c r="D1426" t="s">
        <v>593</v>
      </c>
      <c r="E1426" t="s">
        <v>516</v>
      </c>
    </row>
    <row r="1427" spans="1:5" hidden="1" x14ac:dyDescent="0.25">
      <c r="A1427" s="1">
        <v>100695292</v>
      </c>
      <c r="B1427" s="33" t="s">
        <v>703</v>
      </c>
      <c r="C1427" t="s">
        <v>1272</v>
      </c>
      <c r="D1427" t="s">
        <v>593</v>
      </c>
      <c r="E1427" t="s">
        <v>40</v>
      </c>
    </row>
    <row r="1428" spans="1:5" hidden="1" x14ac:dyDescent="0.25">
      <c r="A1428" s="1">
        <v>100695305</v>
      </c>
      <c r="B1428" s="33" t="s">
        <v>649</v>
      </c>
      <c r="C1428" t="s">
        <v>1272</v>
      </c>
      <c r="D1428" t="s">
        <v>593</v>
      </c>
      <c r="E1428" t="s">
        <v>516</v>
      </c>
    </row>
    <row r="1429" spans="1:5" hidden="1" x14ac:dyDescent="0.25">
      <c r="A1429" s="1">
        <v>100695307</v>
      </c>
      <c r="B1429" s="33" t="s">
        <v>650</v>
      </c>
      <c r="C1429" t="s">
        <v>1272</v>
      </c>
      <c r="D1429" t="s">
        <v>593</v>
      </c>
      <c r="E1429" t="s">
        <v>516</v>
      </c>
    </row>
    <row r="1430" spans="1:5" hidden="1" x14ac:dyDescent="0.25">
      <c r="A1430" s="1">
        <v>100695308</v>
      </c>
      <c r="B1430" s="33" t="s">
        <v>1608</v>
      </c>
      <c r="C1430" t="s">
        <v>1272</v>
      </c>
      <c r="D1430" t="s">
        <v>593</v>
      </c>
      <c r="E1430" t="s">
        <v>40</v>
      </c>
    </row>
    <row r="1431" spans="1:5" hidden="1" x14ac:dyDescent="0.25">
      <c r="A1431" s="1">
        <v>100695311</v>
      </c>
      <c r="B1431" s="33" t="s">
        <v>651</v>
      </c>
      <c r="C1431" t="s">
        <v>1272</v>
      </c>
      <c r="D1431" t="s">
        <v>593</v>
      </c>
      <c r="E1431" t="s">
        <v>516</v>
      </c>
    </row>
    <row r="1432" spans="1:5" hidden="1" x14ac:dyDescent="0.25">
      <c r="A1432" s="1">
        <v>100695312</v>
      </c>
      <c r="B1432" s="33" t="s">
        <v>1609</v>
      </c>
      <c r="C1432" t="s">
        <v>1272</v>
      </c>
      <c r="D1432" t="s">
        <v>593</v>
      </c>
      <c r="E1432" t="s">
        <v>516</v>
      </c>
    </row>
    <row r="1433" spans="1:5" hidden="1" x14ac:dyDescent="0.25">
      <c r="A1433" s="1">
        <v>100695313</v>
      </c>
      <c r="B1433" s="33" t="s">
        <v>652</v>
      </c>
      <c r="C1433" t="s">
        <v>1272</v>
      </c>
      <c r="D1433" t="s">
        <v>593</v>
      </c>
      <c r="E1433" t="s">
        <v>516</v>
      </c>
    </row>
    <row r="1434" spans="1:5" hidden="1" x14ac:dyDescent="0.25">
      <c r="A1434" s="1">
        <v>100695314</v>
      </c>
      <c r="B1434" s="33" t="s">
        <v>653</v>
      </c>
      <c r="C1434" t="s">
        <v>1272</v>
      </c>
      <c r="D1434" t="s">
        <v>593</v>
      </c>
      <c r="E1434" t="s">
        <v>516</v>
      </c>
    </row>
    <row r="1435" spans="1:5" hidden="1" x14ac:dyDescent="0.25">
      <c r="A1435" s="1">
        <v>100695316</v>
      </c>
      <c r="B1435" s="33" t="s">
        <v>654</v>
      </c>
      <c r="C1435" t="s">
        <v>1272</v>
      </c>
      <c r="D1435" t="s">
        <v>593</v>
      </c>
      <c r="E1435" t="s">
        <v>516</v>
      </c>
    </row>
    <row r="1436" spans="1:5" hidden="1" x14ac:dyDescent="0.25">
      <c r="A1436" s="1">
        <v>100695317</v>
      </c>
      <c r="B1436" s="33" t="s">
        <v>1610</v>
      </c>
      <c r="C1436" t="s">
        <v>1272</v>
      </c>
      <c r="D1436" t="s">
        <v>593</v>
      </c>
      <c r="E1436" t="s">
        <v>40</v>
      </c>
    </row>
    <row r="1437" spans="1:5" hidden="1" x14ac:dyDescent="0.25">
      <c r="A1437" s="1">
        <v>100695318</v>
      </c>
      <c r="B1437" s="33" t="s">
        <v>1611</v>
      </c>
      <c r="C1437" t="s">
        <v>1272</v>
      </c>
      <c r="D1437" t="s">
        <v>593</v>
      </c>
      <c r="E1437" t="s">
        <v>40</v>
      </c>
    </row>
    <row r="1438" spans="1:5" hidden="1" x14ac:dyDescent="0.25">
      <c r="A1438" s="1">
        <v>100695319</v>
      </c>
      <c r="B1438" s="33" t="s">
        <v>704</v>
      </c>
      <c r="C1438" t="s">
        <v>1272</v>
      </c>
      <c r="D1438" t="s">
        <v>593</v>
      </c>
      <c r="E1438" t="s">
        <v>40</v>
      </c>
    </row>
    <row r="1439" spans="1:5" hidden="1" x14ac:dyDescent="0.25">
      <c r="A1439" s="1">
        <v>100695321</v>
      </c>
      <c r="B1439" s="33" t="s">
        <v>1612</v>
      </c>
      <c r="C1439" t="s">
        <v>1272</v>
      </c>
      <c r="D1439" t="s">
        <v>593</v>
      </c>
      <c r="E1439" t="s">
        <v>40</v>
      </c>
    </row>
    <row r="1440" spans="1:5" hidden="1" x14ac:dyDescent="0.25">
      <c r="A1440" s="1">
        <v>100653097</v>
      </c>
      <c r="B1440" s="33" t="s">
        <v>1613</v>
      </c>
      <c r="C1440" t="s">
        <v>1272</v>
      </c>
      <c r="D1440" t="s">
        <v>593</v>
      </c>
      <c r="E1440" t="s">
        <v>40</v>
      </c>
    </row>
    <row r="1441" spans="1:5" hidden="1" x14ac:dyDescent="0.25">
      <c r="A1441" s="1">
        <v>100748017</v>
      </c>
      <c r="B1441" s="33" t="s">
        <v>655</v>
      </c>
      <c r="C1441" t="s">
        <v>1272</v>
      </c>
      <c r="D1441" t="s">
        <v>593</v>
      </c>
      <c r="E1441" t="s">
        <v>516</v>
      </c>
    </row>
    <row r="1442" spans="1:5" hidden="1" x14ac:dyDescent="0.25">
      <c r="A1442" s="1">
        <v>100748021</v>
      </c>
      <c r="B1442" s="33" t="s">
        <v>609</v>
      </c>
      <c r="C1442" t="s">
        <v>1272</v>
      </c>
      <c r="D1442" t="s">
        <v>593</v>
      </c>
      <c r="E1442" t="s">
        <v>32</v>
      </c>
    </row>
    <row r="1443" spans="1:5" hidden="1" x14ac:dyDescent="0.25">
      <c r="A1443" s="1">
        <v>100748022</v>
      </c>
      <c r="B1443" s="33" t="s">
        <v>609</v>
      </c>
      <c r="C1443" t="s">
        <v>1272</v>
      </c>
      <c r="D1443" t="s">
        <v>593</v>
      </c>
      <c r="E1443" t="s">
        <v>40</v>
      </c>
    </row>
    <row r="1444" spans="1:5" hidden="1" x14ac:dyDescent="0.25">
      <c r="A1444" s="1">
        <v>100748023</v>
      </c>
      <c r="B1444" s="33" t="s">
        <v>656</v>
      </c>
      <c r="C1444" t="s">
        <v>1272</v>
      </c>
      <c r="D1444" t="s">
        <v>593</v>
      </c>
      <c r="E1444" t="s">
        <v>516</v>
      </c>
    </row>
    <row r="1445" spans="1:5" hidden="1" x14ac:dyDescent="0.25">
      <c r="A1445" s="1">
        <v>100748024</v>
      </c>
      <c r="B1445" s="33" t="s">
        <v>656</v>
      </c>
      <c r="C1445" t="s">
        <v>1272</v>
      </c>
      <c r="D1445" t="s">
        <v>593</v>
      </c>
      <c r="E1445" t="s">
        <v>516</v>
      </c>
    </row>
    <row r="1446" spans="1:5" hidden="1" x14ac:dyDescent="0.25">
      <c r="A1446" s="1">
        <v>100748025</v>
      </c>
      <c r="B1446" s="33" t="s">
        <v>710</v>
      </c>
      <c r="C1446" t="s">
        <v>1272</v>
      </c>
      <c r="D1446" t="s">
        <v>593</v>
      </c>
      <c r="E1446" t="s">
        <v>40</v>
      </c>
    </row>
    <row r="1447" spans="1:5" hidden="1" x14ac:dyDescent="0.25">
      <c r="A1447" s="1">
        <v>100748026</v>
      </c>
      <c r="B1447" s="33" t="s">
        <v>710</v>
      </c>
      <c r="C1447" t="s">
        <v>1272</v>
      </c>
      <c r="D1447" t="s">
        <v>593</v>
      </c>
      <c r="E1447" t="s">
        <v>40</v>
      </c>
    </row>
    <row r="1448" spans="1:5" hidden="1" x14ac:dyDescent="0.25">
      <c r="A1448" s="1">
        <v>100748028</v>
      </c>
      <c r="B1448" s="33" t="s">
        <v>1614</v>
      </c>
      <c r="C1448" t="s">
        <v>1272</v>
      </c>
      <c r="D1448" t="s">
        <v>593</v>
      </c>
      <c r="E1448" t="s">
        <v>40</v>
      </c>
    </row>
    <row r="1449" spans="1:5" hidden="1" x14ac:dyDescent="0.25">
      <c r="A1449" s="1">
        <v>100748031</v>
      </c>
      <c r="B1449" s="33" t="s">
        <v>610</v>
      </c>
      <c r="C1449" t="s">
        <v>1272</v>
      </c>
      <c r="D1449" t="s">
        <v>593</v>
      </c>
      <c r="E1449" t="s">
        <v>32</v>
      </c>
    </row>
    <row r="1450" spans="1:5" hidden="1" x14ac:dyDescent="0.25">
      <c r="A1450" s="1">
        <v>100748034</v>
      </c>
      <c r="B1450" s="33" t="s">
        <v>1615</v>
      </c>
      <c r="C1450" t="s">
        <v>1272</v>
      </c>
      <c r="D1450" t="s">
        <v>593</v>
      </c>
      <c r="E1450" t="s">
        <v>40</v>
      </c>
    </row>
    <row r="1451" spans="1:5" hidden="1" x14ac:dyDescent="0.25">
      <c r="A1451" s="1">
        <v>100748036</v>
      </c>
      <c r="B1451" s="33" t="s">
        <v>711</v>
      </c>
      <c r="C1451" t="s">
        <v>1272</v>
      </c>
      <c r="D1451" t="s">
        <v>593</v>
      </c>
      <c r="E1451" t="s">
        <v>40</v>
      </c>
    </row>
    <row r="1452" spans="1:5" hidden="1" x14ac:dyDescent="0.25">
      <c r="A1452" s="1">
        <v>100748037</v>
      </c>
      <c r="B1452" s="33" t="s">
        <v>712</v>
      </c>
      <c r="C1452" t="s">
        <v>1272</v>
      </c>
      <c r="D1452" t="s">
        <v>593</v>
      </c>
      <c r="E1452" t="s">
        <v>40</v>
      </c>
    </row>
    <row r="1453" spans="1:5" hidden="1" x14ac:dyDescent="0.25">
      <c r="A1453" s="1">
        <v>100748061</v>
      </c>
      <c r="B1453" s="33" t="s">
        <v>713</v>
      </c>
      <c r="C1453" t="s">
        <v>1272</v>
      </c>
      <c r="D1453" t="s">
        <v>593</v>
      </c>
      <c r="E1453" t="s">
        <v>40</v>
      </c>
    </row>
    <row r="1454" spans="1:5" hidden="1" x14ac:dyDescent="0.25">
      <c r="A1454" s="1">
        <v>100748062</v>
      </c>
      <c r="B1454" s="33" t="s">
        <v>713</v>
      </c>
      <c r="C1454" t="s">
        <v>1272</v>
      </c>
      <c r="D1454" t="s">
        <v>593</v>
      </c>
      <c r="E1454" t="s">
        <v>516</v>
      </c>
    </row>
    <row r="1455" spans="1:5" hidden="1" x14ac:dyDescent="0.25">
      <c r="A1455" s="1">
        <v>100748063</v>
      </c>
      <c r="B1455" s="33" t="s">
        <v>714</v>
      </c>
      <c r="C1455" t="s">
        <v>1272</v>
      </c>
      <c r="D1455" t="s">
        <v>593</v>
      </c>
      <c r="E1455" t="s">
        <v>40</v>
      </c>
    </row>
    <row r="1456" spans="1:5" hidden="1" x14ac:dyDescent="0.25">
      <c r="A1456" s="1">
        <v>100748064</v>
      </c>
      <c r="B1456" s="33" t="s">
        <v>714</v>
      </c>
      <c r="C1456" t="s">
        <v>1272</v>
      </c>
      <c r="D1456" t="s">
        <v>593</v>
      </c>
      <c r="E1456" t="s">
        <v>40</v>
      </c>
    </row>
    <row r="1457" spans="1:5" hidden="1" x14ac:dyDescent="0.25">
      <c r="A1457" s="1">
        <v>100748065</v>
      </c>
      <c r="B1457" s="33" t="s">
        <v>611</v>
      </c>
      <c r="C1457" t="s">
        <v>1272</v>
      </c>
      <c r="D1457" t="s">
        <v>593</v>
      </c>
      <c r="E1457" t="s">
        <v>32</v>
      </c>
    </row>
    <row r="1458" spans="1:5" hidden="1" x14ac:dyDescent="0.25">
      <c r="A1458" s="1">
        <v>100748066</v>
      </c>
      <c r="B1458" s="33" t="s">
        <v>715</v>
      </c>
      <c r="C1458" t="s">
        <v>1272</v>
      </c>
      <c r="D1458" t="s">
        <v>593</v>
      </c>
      <c r="E1458" t="s">
        <v>40</v>
      </c>
    </row>
    <row r="1459" spans="1:5" hidden="1" x14ac:dyDescent="0.25">
      <c r="A1459" s="1">
        <v>100748067</v>
      </c>
      <c r="B1459" s="33" t="s">
        <v>716</v>
      </c>
      <c r="C1459" t="s">
        <v>1272</v>
      </c>
      <c r="D1459" t="s">
        <v>593</v>
      </c>
      <c r="E1459" t="s">
        <v>40</v>
      </c>
    </row>
    <row r="1460" spans="1:5" hidden="1" x14ac:dyDescent="0.25">
      <c r="A1460" s="1">
        <v>100748069</v>
      </c>
      <c r="B1460" s="33" t="s">
        <v>657</v>
      </c>
      <c r="C1460" t="s">
        <v>1272</v>
      </c>
      <c r="D1460" t="s">
        <v>593</v>
      </c>
      <c r="E1460" t="s">
        <v>516</v>
      </c>
    </row>
    <row r="1461" spans="1:5" hidden="1" x14ac:dyDescent="0.25">
      <c r="A1461" s="1">
        <v>100748070</v>
      </c>
      <c r="B1461" s="33" t="s">
        <v>1616</v>
      </c>
      <c r="C1461" t="s">
        <v>1272</v>
      </c>
      <c r="D1461" t="s">
        <v>593</v>
      </c>
      <c r="E1461" t="s">
        <v>516</v>
      </c>
    </row>
    <row r="1462" spans="1:5" hidden="1" x14ac:dyDescent="0.25">
      <c r="A1462" s="1">
        <v>100748071</v>
      </c>
      <c r="B1462" s="33" t="s">
        <v>1616</v>
      </c>
      <c r="C1462" t="s">
        <v>1272</v>
      </c>
      <c r="D1462" t="s">
        <v>593</v>
      </c>
      <c r="E1462" t="s">
        <v>32</v>
      </c>
    </row>
    <row r="1463" spans="1:5" hidden="1" x14ac:dyDescent="0.25">
      <c r="A1463" s="1">
        <v>100748072</v>
      </c>
      <c r="B1463" s="33" t="s">
        <v>1617</v>
      </c>
      <c r="C1463" t="s">
        <v>1272</v>
      </c>
      <c r="D1463" t="s">
        <v>593</v>
      </c>
      <c r="E1463" t="s">
        <v>516</v>
      </c>
    </row>
    <row r="1464" spans="1:5" hidden="1" x14ac:dyDescent="0.25">
      <c r="A1464" s="1">
        <v>100811784</v>
      </c>
      <c r="B1464" s="33" t="s">
        <v>736</v>
      </c>
      <c r="C1464" t="s">
        <v>1272</v>
      </c>
      <c r="D1464" t="s">
        <v>593</v>
      </c>
      <c r="E1464" t="s">
        <v>40</v>
      </c>
    </row>
    <row r="1465" spans="1:5" hidden="1" x14ac:dyDescent="0.25">
      <c r="A1465" s="1">
        <v>100811785</v>
      </c>
      <c r="B1465" s="33" t="s">
        <v>736</v>
      </c>
      <c r="C1465" t="s">
        <v>1272</v>
      </c>
      <c r="D1465" t="s">
        <v>593</v>
      </c>
      <c r="E1465" t="s">
        <v>40</v>
      </c>
    </row>
    <row r="1466" spans="1:5" hidden="1" x14ac:dyDescent="0.25">
      <c r="A1466" s="1">
        <v>100811793</v>
      </c>
      <c r="B1466" s="33" t="s">
        <v>737</v>
      </c>
      <c r="C1466" t="s">
        <v>1272</v>
      </c>
      <c r="D1466" t="s">
        <v>593</v>
      </c>
      <c r="E1466" t="s">
        <v>40</v>
      </c>
    </row>
    <row r="1467" spans="1:5" hidden="1" x14ac:dyDescent="0.25">
      <c r="A1467" s="1">
        <v>100811794</v>
      </c>
      <c r="B1467" s="33" t="s">
        <v>1618</v>
      </c>
      <c r="C1467" t="s">
        <v>1272</v>
      </c>
      <c r="D1467" t="s">
        <v>593</v>
      </c>
      <c r="E1467" t="s">
        <v>516</v>
      </c>
    </row>
    <row r="1468" spans="1:5" hidden="1" x14ac:dyDescent="0.25">
      <c r="A1468" s="1">
        <v>100811795</v>
      </c>
      <c r="B1468" s="33" t="s">
        <v>1619</v>
      </c>
      <c r="C1468" t="s">
        <v>1272</v>
      </c>
      <c r="D1468" t="s">
        <v>593</v>
      </c>
      <c r="E1468" t="s">
        <v>516</v>
      </c>
    </row>
    <row r="1469" spans="1:5" hidden="1" x14ac:dyDescent="0.25">
      <c r="A1469" s="1">
        <v>100842181</v>
      </c>
      <c r="B1469" s="33" t="s">
        <v>1620</v>
      </c>
      <c r="C1469" t="s">
        <v>1272</v>
      </c>
      <c r="D1469" t="s">
        <v>593</v>
      </c>
      <c r="E1469" t="s">
        <v>40</v>
      </c>
    </row>
    <row r="1470" spans="1:5" hidden="1" x14ac:dyDescent="0.25">
      <c r="A1470" s="1">
        <v>100842182</v>
      </c>
      <c r="B1470" s="33" t="s">
        <v>662</v>
      </c>
      <c r="C1470" t="s">
        <v>1272</v>
      </c>
      <c r="D1470" t="s">
        <v>593</v>
      </c>
      <c r="E1470" t="s">
        <v>516</v>
      </c>
    </row>
    <row r="1471" spans="1:5" hidden="1" x14ac:dyDescent="0.25">
      <c r="A1471" s="1">
        <v>100842183</v>
      </c>
      <c r="B1471" s="33" t="s">
        <v>631</v>
      </c>
      <c r="C1471" t="s">
        <v>1272</v>
      </c>
      <c r="D1471" t="s">
        <v>593</v>
      </c>
      <c r="E1471" t="s">
        <v>32</v>
      </c>
    </row>
    <row r="1472" spans="1:5" hidden="1" x14ac:dyDescent="0.25">
      <c r="A1472" s="1">
        <v>100842184</v>
      </c>
      <c r="B1472" s="33" t="s">
        <v>739</v>
      </c>
      <c r="C1472" t="s">
        <v>1272</v>
      </c>
      <c r="D1472" t="s">
        <v>593</v>
      </c>
      <c r="E1472" t="s">
        <v>40</v>
      </c>
    </row>
    <row r="1473" spans="1:5" hidden="1" x14ac:dyDescent="0.25">
      <c r="A1473" s="1">
        <v>100852641</v>
      </c>
      <c r="B1473" s="33" t="s">
        <v>663</v>
      </c>
      <c r="C1473" t="s">
        <v>1272</v>
      </c>
      <c r="D1473" t="s">
        <v>593</v>
      </c>
      <c r="E1473" t="s">
        <v>516</v>
      </c>
    </row>
    <row r="1474" spans="1:5" hidden="1" x14ac:dyDescent="0.25">
      <c r="A1474" s="1">
        <v>100852642</v>
      </c>
      <c r="B1474" s="33" t="s">
        <v>663</v>
      </c>
      <c r="C1474" t="s">
        <v>1272</v>
      </c>
      <c r="D1474" t="s">
        <v>593</v>
      </c>
      <c r="E1474" t="s">
        <v>516</v>
      </c>
    </row>
    <row r="1475" spans="1:5" hidden="1" x14ac:dyDescent="0.25">
      <c r="A1475" s="1">
        <v>100576144</v>
      </c>
      <c r="B1475" s="33" t="s">
        <v>672</v>
      </c>
      <c r="C1475" t="s">
        <v>1273</v>
      </c>
      <c r="D1475" t="s">
        <v>593</v>
      </c>
      <c r="E1475" t="s">
        <v>40</v>
      </c>
    </row>
    <row r="1476" spans="1:5" hidden="1" x14ac:dyDescent="0.25">
      <c r="A1476" s="1">
        <v>100576166</v>
      </c>
      <c r="B1476" s="33" t="s">
        <v>673</v>
      </c>
      <c r="C1476" t="s">
        <v>1273</v>
      </c>
      <c r="D1476" t="s">
        <v>593</v>
      </c>
      <c r="E1476" t="s">
        <v>40</v>
      </c>
    </row>
    <row r="1477" spans="1:5" hidden="1" x14ac:dyDescent="0.25">
      <c r="A1477" s="1">
        <v>100576170</v>
      </c>
      <c r="B1477" s="33" t="s">
        <v>674</v>
      </c>
      <c r="C1477" t="s">
        <v>1273</v>
      </c>
      <c r="D1477" t="s">
        <v>593</v>
      </c>
      <c r="E1477" t="s">
        <v>40</v>
      </c>
    </row>
    <row r="1478" spans="1:5" hidden="1" x14ac:dyDescent="0.25">
      <c r="A1478" s="1">
        <v>100576171</v>
      </c>
      <c r="B1478" s="33" t="s">
        <v>675</v>
      </c>
      <c r="C1478" t="s">
        <v>1273</v>
      </c>
      <c r="D1478" t="s">
        <v>593</v>
      </c>
      <c r="E1478" t="s">
        <v>40</v>
      </c>
    </row>
    <row r="1479" spans="1:5" hidden="1" x14ac:dyDescent="0.25">
      <c r="A1479" s="1">
        <v>100464768</v>
      </c>
      <c r="B1479" s="33" t="s">
        <v>1621</v>
      </c>
      <c r="C1479" t="s">
        <v>1273</v>
      </c>
      <c r="D1479" t="s">
        <v>593</v>
      </c>
      <c r="E1479" t="s">
        <v>40</v>
      </c>
    </row>
    <row r="1480" spans="1:5" hidden="1" x14ac:dyDescent="0.25">
      <c r="A1480" s="1">
        <v>100464777</v>
      </c>
      <c r="B1480" s="33" t="s">
        <v>670</v>
      </c>
      <c r="C1480" t="s">
        <v>1273</v>
      </c>
      <c r="D1480" t="s">
        <v>593</v>
      </c>
      <c r="E1480" t="s">
        <v>40</v>
      </c>
    </row>
    <row r="1481" spans="1:5" hidden="1" x14ac:dyDescent="0.25">
      <c r="A1481" s="1">
        <v>100464788</v>
      </c>
      <c r="B1481" s="33" t="s">
        <v>671</v>
      </c>
      <c r="C1481" t="s">
        <v>1273</v>
      </c>
      <c r="D1481" t="s">
        <v>593</v>
      </c>
      <c r="E1481" t="s">
        <v>40</v>
      </c>
    </row>
    <row r="1482" spans="1:5" hidden="1" x14ac:dyDescent="0.25">
      <c r="A1482" s="1">
        <v>100576191</v>
      </c>
      <c r="B1482" s="33" t="s">
        <v>635</v>
      </c>
      <c r="C1482" t="s">
        <v>1273</v>
      </c>
      <c r="D1482" t="s">
        <v>593</v>
      </c>
      <c r="E1482" t="s">
        <v>516</v>
      </c>
    </row>
    <row r="1483" spans="1:5" hidden="1" x14ac:dyDescent="0.25">
      <c r="A1483" s="1">
        <v>100635748</v>
      </c>
      <c r="B1483" s="33" t="s">
        <v>640</v>
      </c>
      <c r="C1483" t="s">
        <v>1273</v>
      </c>
      <c r="D1483" t="s">
        <v>593</v>
      </c>
      <c r="E1483" t="s">
        <v>516</v>
      </c>
    </row>
    <row r="1484" spans="1:5" hidden="1" x14ac:dyDescent="0.25">
      <c r="A1484" s="1">
        <v>100635752</v>
      </c>
      <c r="B1484" s="33" t="s">
        <v>641</v>
      </c>
      <c r="C1484" t="s">
        <v>1273</v>
      </c>
      <c r="D1484" t="s">
        <v>593</v>
      </c>
      <c r="E1484" t="s">
        <v>516</v>
      </c>
    </row>
    <row r="1485" spans="1:5" hidden="1" x14ac:dyDescent="0.25">
      <c r="A1485" s="1">
        <v>100635756</v>
      </c>
      <c r="B1485" s="33" t="s">
        <v>642</v>
      </c>
      <c r="C1485" t="s">
        <v>1273</v>
      </c>
      <c r="D1485" t="s">
        <v>593</v>
      </c>
      <c r="E1485" t="s">
        <v>516</v>
      </c>
    </row>
    <row r="1486" spans="1:5" hidden="1" x14ac:dyDescent="0.25">
      <c r="A1486" s="1">
        <v>100695344</v>
      </c>
      <c r="B1486" s="33" t="s">
        <v>705</v>
      </c>
      <c r="C1486" t="s">
        <v>1273</v>
      </c>
      <c r="D1486" t="s">
        <v>593</v>
      </c>
      <c r="E1486" t="s">
        <v>40</v>
      </c>
    </row>
    <row r="1487" spans="1:5" hidden="1" x14ac:dyDescent="0.25">
      <c r="A1487" s="1">
        <v>100695345</v>
      </c>
      <c r="B1487" s="33" t="s">
        <v>1622</v>
      </c>
      <c r="C1487" t="s">
        <v>1273</v>
      </c>
      <c r="D1487" t="s">
        <v>593</v>
      </c>
      <c r="E1487" t="s">
        <v>40</v>
      </c>
    </row>
    <row r="1488" spans="1:5" hidden="1" x14ac:dyDescent="0.25">
      <c r="A1488" s="1">
        <v>100695357</v>
      </c>
      <c r="B1488" s="33" t="s">
        <v>604</v>
      </c>
      <c r="C1488" t="s">
        <v>1273</v>
      </c>
      <c r="D1488" t="s">
        <v>593</v>
      </c>
      <c r="E1488" t="s">
        <v>32</v>
      </c>
    </row>
    <row r="1489" spans="1:5" hidden="1" x14ac:dyDescent="0.25">
      <c r="A1489" s="1">
        <v>100695713</v>
      </c>
      <c r="B1489" s="33" t="s">
        <v>706</v>
      </c>
      <c r="C1489" t="s">
        <v>1273</v>
      </c>
      <c r="D1489" t="s">
        <v>593</v>
      </c>
      <c r="E1489" t="s">
        <v>40</v>
      </c>
    </row>
    <row r="1490" spans="1:5" hidden="1" x14ac:dyDescent="0.25">
      <c r="A1490" s="1">
        <v>100695359</v>
      </c>
      <c r="B1490" s="33" t="s">
        <v>1623</v>
      </c>
      <c r="C1490" t="s">
        <v>1273</v>
      </c>
      <c r="D1490" t="s">
        <v>593</v>
      </c>
      <c r="E1490" t="s">
        <v>516</v>
      </c>
    </row>
    <row r="1491" spans="1:5" hidden="1" x14ac:dyDescent="0.25">
      <c r="A1491" s="1">
        <v>100728648</v>
      </c>
      <c r="B1491" s="33" t="s">
        <v>1624</v>
      </c>
      <c r="C1491" t="s">
        <v>1273</v>
      </c>
      <c r="D1491" t="s">
        <v>593</v>
      </c>
      <c r="E1491" t="s">
        <v>40</v>
      </c>
    </row>
    <row r="1492" spans="1:5" hidden="1" x14ac:dyDescent="0.25">
      <c r="A1492" s="1">
        <v>100728649</v>
      </c>
      <c r="B1492" s="33" t="s">
        <v>1625</v>
      </c>
      <c r="C1492" t="s">
        <v>1273</v>
      </c>
      <c r="D1492" t="s">
        <v>593</v>
      </c>
      <c r="E1492" t="s">
        <v>32</v>
      </c>
    </row>
    <row r="1493" spans="1:5" hidden="1" x14ac:dyDescent="0.25">
      <c r="A1493" s="1">
        <v>100728663</v>
      </c>
      <c r="B1493" s="33" t="s">
        <v>608</v>
      </c>
      <c r="C1493" t="s">
        <v>1273</v>
      </c>
      <c r="D1493" t="s">
        <v>593</v>
      </c>
      <c r="E1493" t="s">
        <v>32</v>
      </c>
    </row>
    <row r="1494" spans="1:5" hidden="1" x14ac:dyDescent="0.25">
      <c r="A1494" s="1">
        <v>100750524</v>
      </c>
      <c r="B1494" s="33" t="s">
        <v>1626</v>
      </c>
      <c r="C1494" t="s">
        <v>1273</v>
      </c>
      <c r="D1494" t="s">
        <v>593</v>
      </c>
      <c r="E1494" t="s">
        <v>32</v>
      </c>
    </row>
    <row r="1495" spans="1:5" hidden="1" x14ac:dyDescent="0.25">
      <c r="A1495" s="1">
        <v>100750528</v>
      </c>
      <c r="B1495" s="33" t="s">
        <v>1627</v>
      </c>
      <c r="C1495" t="s">
        <v>1273</v>
      </c>
      <c r="D1495" t="s">
        <v>593</v>
      </c>
      <c r="E1495" t="s">
        <v>516</v>
      </c>
    </row>
    <row r="1496" spans="1:5" hidden="1" x14ac:dyDescent="0.25">
      <c r="A1496" s="1">
        <v>100750530</v>
      </c>
      <c r="B1496" s="33" t="s">
        <v>720</v>
      </c>
      <c r="C1496" t="s">
        <v>1273</v>
      </c>
      <c r="D1496" t="s">
        <v>593</v>
      </c>
      <c r="E1496" t="s">
        <v>40</v>
      </c>
    </row>
    <row r="1497" spans="1:5" hidden="1" x14ac:dyDescent="0.25">
      <c r="A1497" s="1">
        <v>100750532</v>
      </c>
      <c r="B1497" s="33" t="s">
        <v>1628</v>
      </c>
      <c r="C1497" t="s">
        <v>1273</v>
      </c>
      <c r="D1497" t="s">
        <v>593</v>
      </c>
      <c r="E1497" t="s">
        <v>32</v>
      </c>
    </row>
    <row r="1498" spans="1:5" hidden="1" x14ac:dyDescent="0.25">
      <c r="A1498" s="1">
        <v>100750533</v>
      </c>
      <c r="B1498" s="33" t="s">
        <v>1629</v>
      </c>
      <c r="C1498" t="s">
        <v>1273</v>
      </c>
      <c r="D1498" t="s">
        <v>593</v>
      </c>
      <c r="E1498" t="s">
        <v>32</v>
      </c>
    </row>
    <row r="1499" spans="1:5" hidden="1" x14ac:dyDescent="0.25">
      <c r="A1499" s="1">
        <v>100750534</v>
      </c>
      <c r="B1499" s="33" t="s">
        <v>1630</v>
      </c>
      <c r="C1499" t="s">
        <v>1273</v>
      </c>
      <c r="D1499" t="s">
        <v>593</v>
      </c>
      <c r="E1499" t="s">
        <v>40</v>
      </c>
    </row>
    <row r="1500" spans="1:5" hidden="1" x14ac:dyDescent="0.25">
      <c r="A1500" s="1">
        <v>100750535</v>
      </c>
      <c r="B1500" s="33" t="s">
        <v>1631</v>
      </c>
      <c r="C1500" t="s">
        <v>1273</v>
      </c>
      <c r="D1500" t="s">
        <v>593</v>
      </c>
      <c r="E1500" t="s">
        <v>516</v>
      </c>
    </row>
    <row r="1501" spans="1:5" hidden="1" x14ac:dyDescent="0.25">
      <c r="A1501" s="1">
        <v>100750536</v>
      </c>
      <c r="B1501" s="33" t="s">
        <v>619</v>
      </c>
      <c r="C1501" t="s">
        <v>1273</v>
      </c>
      <c r="D1501" t="s">
        <v>593</v>
      </c>
      <c r="E1501" t="s">
        <v>32</v>
      </c>
    </row>
    <row r="1502" spans="1:5" hidden="1" x14ac:dyDescent="0.25">
      <c r="A1502" s="1">
        <v>100750537</v>
      </c>
      <c r="B1502" s="33" t="s">
        <v>620</v>
      </c>
      <c r="C1502" t="s">
        <v>1273</v>
      </c>
      <c r="D1502" t="s">
        <v>593</v>
      </c>
      <c r="E1502" t="s">
        <v>32</v>
      </c>
    </row>
    <row r="1503" spans="1:5" hidden="1" x14ac:dyDescent="0.25">
      <c r="A1503" s="1">
        <v>100750539</v>
      </c>
      <c r="B1503" s="33" t="s">
        <v>721</v>
      </c>
      <c r="C1503" t="s">
        <v>1273</v>
      </c>
      <c r="D1503" t="s">
        <v>593</v>
      </c>
      <c r="E1503" t="s">
        <v>40</v>
      </c>
    </row>
    <row r="1504" spans="1:5" hidden="1" x14ac:dyDescent="0.25">
      <c r="A1504" s="1">
        <v>100750545</v>
      </c>
      <c r="B1504" s="33" t="s">
        <v>621</v>
      </c>
      <c r="C1504" t="s">
        <v>1273</v>
      </c>
      <c r="D1504" t="s">
        <v>593</v>
      </c>
      <c r="E1504" t="s">
        <v>32</v>
      </c>
    </row>
    <row r="1505" spans="1:5" hidden="1" x14ac:dyDescent="0.25">
      <c r="A1505" s="1">
        <v>100750547</v>
      </c>
      <c r="B1505" s="33" t="s">
        <v>722</v>
      </c>
      <c r="C1505" t="s">
        <v>1273</v>
      </c>
      <c r="D1505" t="s">
        <v>593</v>
      </c>
      <c r="E1505" t="s">
        <v>40</v>
      </c>
    </row>
    <row r="1506" spans="1:5" hidden="1" x14ac:dyDescent="0.25">
      <c r="A1506" s="1">
        <v>100750550</v>
      </c>
      <c r="B1506" s="33" t="s">
        <v>723</v>
      </c>
      <c r="C1506" t="s">
        <v>1273</v>
      </c>
      <c r="D1506" t="s">
        <v>593</v>
      </c>
      <c r="E1506" t="s">
        <v>40</v>
      </c>
    </row>
    <row r="1507" spans="1:5" hidden="1" x14ac:dyDescent="0.25">
      <c r="A1507" s="1">
        <v>100805589</v>
      </c>
      <c r="B1507" s="33" t="s">
        <v>1632</v>
      </c>
      <c r="C1507" t="s">
        <v>1273</v>
      </c>
      <c r="D1507" t="s">
        <v>593</v>
      </c>
      <c r="E1507" t="s">
        <v>40</v>
      </c>
    </row>
    <row r="1508" spans="1:5" hidden="1" x14ac:dyDescent="0.25">
      <c r="A1508" s="1">
        <v>100805590</v>
      </c>
      <c r="B1508" s="33" t="s">
        <v>1633</v>
      </c>
      <c r="C1508" t="s">
        <v>1273</v>
      </c>
      <c r="D1508" t="s">
        <v>593</v>
      </c>
      <c r="E1508" t="s">
        <v>32</v>
      </c>
    </row>
    <row r="1509" spans="1:5" hidden="1" x14ac:dyDescent="0.25">
      <c r="A1509" s="1">
        <v>100805591</v>
      </c>
      <c r="B1509" s="33" t="s">
        <v>1634</v>
      </c>
      <c r="C1509" t="s">
        <v>1273</v>
      </c>
      <c r="D1509" t="s">
        <v>593</v>
      </c>
      <c r="E1509" t="s">
        <v>40</v>
      </c>
    </row>
    <row r="1510" spans="1:5" hidden="1" x14ac:dyDescent="0.25">
      <c r="A1510" s="1">
        <v>100805592</v>
      </c>
      <c r="B1510" s="33" t="s">
        <v>624</v>
      </c>
      <c r="C1510" t="s">
        <v>1273</v>
      </c>
      <c r="D1510" t="s">
        <v>593</v>
      </c>
      <c r="E1510" t="s">
        <v>32</v>
      </c>
    </row>
    <row r="1511" spans="1:5" hidden="1" x14ac:dyDescent="0.25">
      <c r="A1511" s="1">
        <v>100805595</v>
      </c>
      <c r="B1511" s="33" t="s">
        <v>728</v>
      </c>
      <c r="C1511" t="s">
        <v>1273</v>
      </c>
      <c r="D1511" t="s">
        <v>593</v>
      </c>
      <c r="E1511" t="s">
        <v>40</v>
      </c>
    </row>
    <row r="1512" spans="1:5" hidden="1" x14ac:dyDescent="0.25">
      <c r="A1512" s="1">
        <v>100805598</v>
      </c>
      <c r="B1512" s="33" t="s">
        <v>729</v>
      </c>
      <c r="C1512" t="s">
        <v>1273</v>
      </c>
      <c r="D1512" t="s">
        <v>593</v>
      </c>
      <c r="E1512" t="s">
        <v>40</v>
      </c>
    </row>
    <row r="1513" spans="1:5" hidden="1" x14ac:dyDescent="0.25">
      <c r="A1513" s="1">
        <v>100805599</v>
      </c>
      <c r="B1513" s="33" t="s">
        <v>730</v>
      </c>
      <c r="C1513" t="s">
        <v>1273</v>
      </c>
      <c r="D1513" t="s">
        <v>593</v>
      </c>
      <c r="E1513" t="s">
        <v>40</v>
      </c>
    </row>
    <row r="1514" spans="1:5" hidden="1" x14ac:dyDescent="0.25">
      <c r="A1514" s="1">
        <v>100805600</v>
      </c>
      <c r="B1514" s="33" t="s">
        <v>1635</v>
      </c>
      <c r="C1514" t="s">
        <v>1273</v>
      </c>
      <c r="D1514" t="s">
        <v>593</v>
      </c>
      <c r="E1514" t="s">
        <v>40</v>
      </c>
    </row>
    <row r="1515" spans="1:5" hidden="1" x14ac:dyDescent="0.25">
      <c r="A1515" s="1">
        <v>100805601</v>
      </c>
      <c r="B1515" s="33" t="s">
        <v>659</v>
      </c>
      <c r="C1515" t="s">
        <v>1273</v>
      </c>
      <c r="D1515" t="s">
        <v>593</v>
      </c>
      <c r="E1515" t="s">
        <v>516</v>
      </c>
    </row>
    <row r="1516" spans="1:5" hidden="1" x14ac:dyDescent="0.25">
      <c r="A1516" s="1">
        <v>100805602</v>
      </c>
      <c r="B1516" s="33" t="s">
        <v>660</v>
      </c>
      <c r="C1516" t="s">
        <v>1273</v>
      </c>
      <c r="D1516" t="s">
        <v>593</v>
      </c>
      <c r="E1516" t="s">
        <v>516</v>
      </c>
    </row>
    <row r="1517" spans="1:5" hidden="1" x14ac:dyDescent="0.25">
      <c r="A1517" s="1">
        <v>100805603</v>
      </c>
      <c r="B1517" s="33" t="s">
        <v>661</v>
      </c>
      <c r="C1517" t="s">
        <v>1273</v>
      </c>
      <c r="D1517" t="s">
        <v>593</v>
      </c>
      <c r="E1517" t="s">
        <v>516</v>
      </c>
    </row>
    <row r="1518" spans="1:5" hidden="1" x14ac:dyDescent="0.25">
      <c r="A1518" s="1">
        <v>100805604</v>
      </c>
      <c r="B1518" s="33" t="s">
        <v>625</v>
      </c>
      <c r="C1518" t="s">
        <v>1273</v>
      </c>
      <c r="D1518" t="s">
        <v>593</v>
      </c>
      <c r="E1518" t="s">
        <v>32</v>
      </c>
    </row>
    <row r="1519" spans="1:5" hidden="1" x14ac:dyDescent="0.25">
      <c r="A1519" s="1">
        <v>100805607</v>
      </c>
      <c r="B1519" s="33" t="s">
        <v>731</v>
      </c>
      <c r="C1519" t="s">
        <v>1273</v>
      </c>
      <c r="D1519" t="s">
        <v>593</v>
      </c>
      <c r="E1519" t="s">
        <v>40</v>
      </c>
    </row>
    <row r="1520" spans="1:5" hidden="1" x14ac:dyDescent="0.25">
      <c r="A1520" s="1">
        <v>100805609</v>
      </c>
      <c r="B1520" s="33" t="s">
        <v>1636</v>
      </c>
      <c r="C1520" t="s">
        <v>1273</v>
      </c>
      <c r="D1520" t="s">
        <v>593</v>
      </c>
      <c r="E1520" t="s">
        <v>32</v>
      </c>
    </row>
    <row r="1521" spans="1:5" hidden="1" x14ac:dyDescent="0.25">
      <c r="A1521" s="1">
        <v>100805613</v>
      </c>
      <c r="B1521" s="33" t="s">
        <v>1637</v>
      </c>
      <c r="C1521" t="s">
        <v>1273</v>
      </c>
      <c r="D1521" t="s">
        <v>593</v>
      </c>
      <c r="E1521" t="s">
        <v>516</v>
      </c>
    </row>
    <row r="1522" spans="1:5" hidden="1" x14ac:dyDescent="0.25">
      <c r="A1522" s="1">
        <v>100406410</v>
      </c>
      <c r="B1522" s="33" t="s">
        <v>598</v>
      </c>
      <c r="C1522" t="s">
        <v>1274</v>
      </c>
      <c r="D1522" t="s">
        <v>593</v>
      </c>
      <c r="E1522" t="s">
        <v>32</v>
      </c>
    </row>
    <row r="1523" spans="1:5" hidden="1" x14ac:dyDescent="0.25">
      <c r="A1523" s="1">
        <v>100637512</v>
      </c>
      <c r="B1523" s="33" t="s">
        <v>602</v>
      </c>
      <c r="C1523" t="s">
        <v>1274</v>
      </c>
      <c r="D1523" t="s">
        <v>593</v>
      </c>
      <c r="E1523" t="s">
        <v>32</v>
      </c>
    </row>
    <row r="1524" spans="1:5" hidden="1" x14ac:dyDescent="0.25">
      <c r="A1524" s="1">
        <v>100637513</v>
      </c>
      <c r="B1524" s="33" t="s">
        <v>1638</v>
      </c>
      <c r="C1524" t="s">
        <v>1274</v>
      </c>
      <c r="D1524" t="s">
        <v>593</v>
      </c>
      <c r="E1524" t="s">
        <v>32</v>
      </c>
    </row>
    <row r="1525" spans="1:5" hidden="1" x14ac:dyDescent="0.25">
      <c r="A1525" s="1">
        <v>100637549</v>
      </c>
      <c r="B1525" s="33" t="s">
        <v>601</v>
      </c>
      <c r="C1525" t="s">
        <v>1274</v>
      </c>
      <c r="D1525" t="s">
        <v>593</v>
      </c>
      <c r="E1525" t="s">
        <v>32</v>
      </c>
    </row>
    <row r="1526" spans="1:5" hidden="1" x14ac:dyDescent="0.25">
      <c r="A1526" s="1">
        <v>100637551</v>
      </c>
      <c r="B1526" s="33" t="s">
        <v>1639</v>
      </c>
      <c r="C1526" t="s">
        <v>1274</v>
      </c>
      <c r="D1526" t="s">
        <v>593</v>
      </c>
      <c r="E1526" t="s">
        <v>32</v>
      </c>
    </row>
    <row r="1527" spans="1:5" hidden="1" x14ac:dyDescent="0.25">
      <c r="A1527" s="1">
        <v>100690513</v>
      </c>
      <c r="B1527" s="33" t="s">
        <v>690</v>
      </c>
      <c r="C1527" t="s">
        <v>1274</v>
      </c>
      <c r="D1527" t="s">
        <v>593</v>
      </c>
      <c r="E1527" t="s">
        <v>40</v>
      </c>
    </row>
    <row r="1528" spans="1:5" hidden="1" x14ac:dyDescent="0.25">
      <c r="A1528" s="1">
        <v>100690514</v>
      </c>
      <c r="B1528" s="33" t="s">
        <v>691</v>
      </c>
      <c r="C1528" t="s">
        <v>1274</v>
      </c>
      <c r="D1528" t="s">
        <v>593</v>
      </c>
      <c r="E1528" t="s">
        <v>40</v>
      </c>
    </row>
    <row r="1529" spans="1:5" hidden="1" x14ac:dyDescent="0.25">
      <c r="A1529" s="1">
        <v>100690517</v>
      </c>
      <c r="B1529" s="33" t="s">
        <v>692</v>
      </c>
      <c r="C1529" t="s">
        <v>1274</v>
      </c>
      <c r="D1529" t="s">
        <v>593</v>
      </c>
      <c r="E1529" t="s">
        <v>40</v>
      </c>
    </row>
    <row r="1530" spans="1:5" hidden="1" x14ac:dyDescent="0.25">
      <c r="A1530" s="1">
        <v>100690519</v>
      </c>
      <c r="B1530" s="33" t="s">
        <v>693</v>
      </c>
      <c r="C1530" t="s">
        <v>1274</v>
      </c>
      <c r="D1530" t="s">
        <v>593</v>
      </c>
      <c r="E1530" t="s">
        <v>40</v>
      </c>
    </row>
    <row r="1531" spans="1:5" hidden="1" x14ac:dyDescent="0.25">
      <c r="A1531" s="1">
        <v>100690520</v>
      </c>
      <c r="B1531" s="33" t="s">
        <v>694</v>
      </c>
      <c r="C1531" t="s">
        <v>1274</v>
      </c>
      <c r="D1531" t="s">
        <v>593</v>
      </c>
      <c r="E1531" t="s">
        <v>40</v>
      </c>
    </row>
    <row r="1532" spans="1:5" hidden="1" x14ac:dyDescent="0.25">
      <c r="A1532" s="1">
        <v>100690554</v>
      </c>
      <c r="B1532" s="33" t="s">
        <v>695</v>
      </c>
      <c r="C1532" t="s">
        <v>1274</v>
      </c>
      <c r="D1532" t="s">
        <v>593</v>
      </c>
      <c r="E1532" t="s">
        <v>40</v>
      </c>
    </row>
    <row r="1533" spans="1:5" hidden="1" x14ac:dyDescent="0.25">
      <c r="A1533" s="1">
        <v>100690555</v>
      </c>
      <c r="B1533" s="33" t="s">
        <v>696</v>
      </c>
      <c r="C1533" t="s">
        <v>1274</v>
      </c>
      <c r="D1533" t="s">
        <v>593</v>
      </c>
      <c r="E1533" t="s">
        <v>40</v>
      </c>
    </row>
    <row r="1534" spans="1:5" hidden="1" x14ac:dyDescent="0.25">
      <c r="A1534" s="1">
        <v>100690556</v>
      </c>
      <c r="B1534" s="33" t="s">
        <v>697</v>
      </c>
      <c r="C1534" t="s">
        <v>1274</v>
      </c>
      <c r="D1534" t="s">
        <v>593</v>
      </c>
      <c r="E1534" t="s">
        <v>40</v>
      </c>
    </row>
    <row r="1535" spans="1:5" hidden="1" x14ac:dyDescent="0.25">
      <c r="A1535" s="1">
        <v>100690557</v>
      </c>
      <c r="B1535" s="33" t="s">
        <v>698</v>
      </c>
      <c r="C1535" t="s">
        <v>1274</v>
      </c>
      <c r="D1535" t="s">
        <v>593</v>
      </c>
      <c r="E1535" t="s">
        <v>40</v>
      </c>
    </row>
    <row r="1536" spans="1:5" hidden="1" x14ac:dyDescent="0.25">
      <c r="A1536" s="1">
        <v>100690558</v>
      </c>
      <c r="B1536" s="33" t="s">
        <v>699</v>
      </c>
      <c r="C1536" t="s">
        <v>1274</v>
      </c>
      <c r="D1536" t="s">
        <v>593</v>
      </c>
      <c r="E1536" t="s">
        <v>40</v>
      </c>
    </row>
    <row r="1537" spans="1:5" hidden="1" x14ac:dyDescent="0.25">
      <c r="A1537" s="1">
        <v>100690560</v>
      </c>
      <c r="B1537" s="33" t="s">
        <v>700</v>
      </c>
      <c r="C1537" t="s">
        <v>1274</v>
      </c>
      <c r="D1537" t="s">
        <v>593</v>
      </c>
      <c r="E1537" t="s">
        <v>40</v>
      </c>
    </row>
    <row r="1538" spans="1:5" hidden="1" x14ac:dyDescent="0.25">
      <c r="A1538" s="1">
        <v>100690561</v>
      </c>
      <c r="B1538" s="33" t="s">
        <v>1640</v>
      </c>
      <c r="C1538" t="s">
        <v>1274</v>
      </c>
      <c r="D1538" t="s">
        <v>593</v>
      </c>
      <c r="E1538" t="s">
        <v>32</v>
      </c>
    </row>
    <row r="1539" spans="1:5" hidden="1" x14ac:dyDescent="0.25">
      <c r="A1539" s="1">
        <v>100690562</v>
      </c>
      <c r="B1539" s="33" t="s">
        <v>701</v>
      </c>
      <c r="C1539" t="s">
        <v>1274</v>
      </c>
      <c r="D1539" t="s">
        <v>593</v>
      </c>
      <c r="E1539" t="s">
        <v>40</v>
      </c>
    </row>
    <row r="1540" spans="1:5" hidden="1" x14ac:dyDescent="0.25">
      <c r="A1540" s="1">
        <v>100690563</v>
      </c>
      <c r="B1540" s="33" t="s">
        <v>1641</v>
      </c>
      <c r="C1540" t="s">
        <v>1274</v>
      </c>
      <c r="D1540" t="s">
        <v>593</v>
      </c>
      <c r="E1540" t="s">
        <v>40</v>
      </c>
    </row>
    <row r="1541" spans="1:5" hidden="1" x14ac:dyDescent="0.25">
      <c r="A1541" s="1">
        <v>100690565</v>
      </c>
      <c r="B1541" s="33" t="s">
        <v>702</v>
      </c>
      <c r="C1541" t="s">
        <v>1274</v>
      </c>
      <c r="D1541" t="s">
        <v>593</v>
      </c>
      <c r="E1541" t="s">
        <v>40</v>
      </c>
    </row>
    <row r="1542" spans="1:5" hidden="1" x14ac:dyDescent="0.25">
      <c r="A1542" s="1">
        <v>100720440</v>
      </c>
      <c r="B1542" s="33" t="s">
        <v>606</v>
      </c>
      <c r="C1542" t="s">
        <v>1274</v>
      </c>
      <c r="D1542" t="s">
        <v>593</v>
      </c>
      <c r="E1542" t="s">
        <v>32</v>
      </c>
    </row>
    <row r="1543" spans="1:5" hidden="1" x14ac:dyDescent="0.25">
      <c r="A1543" s="1">
        <v>100720521</v>
      </c>
      <c r="B1543" s="33" t="s">
        <v>607</v>
      </c>
      <c r="C1543" t="s">
        <v>1274</v>
      </c>
      <c r="D1543" t="s">
        <v>593</v>
      </c>
      <c r="E1543" t="s">
        <v>32</v>
      </c>
    </row>
    <row r="1544" spans="1:5" hidden="1" x14ac:dyDescent="0.25">
      <c r="A1544" s="1">
        <v>100720524</v>
      </c>
      <c r="B1544" s="33" t="s">
        <v>1642</v>
      </c>
      <c r="C1544" t="s">
        <v>1274</v>
      </c>
      <c r="D1544" t="s">
        <v>593</v>
      </c>
      <c r="E1544" t="s">
        <v>32</v>
      </c>
    </row>
    <row r="1545" spans="1:5" hidden="1" x14ac:dyDescent="0.25">
      <c r="A1545" s="1">
        <v>100720525</v>
      </c>
      <c r="B1545" s="33" t="s">
        <v>1643</v>
      </c>
      <c r="C1545" t="s">
        <v>1274</v>
      </c>
      <c r="D1545" t="s">
        <v>593</v>
      </c>
      <c r="E1545" t="s">
        <v>32</v>
      </c>
    </row>
    <row r="1546" spans="1:5" hidden="1" x14ac:dyDescent="0.25">
      <c r="A1546" s="1">
        <v>100720526</v>
      </c>
      <c r="B1546" s="33" t="s">
        <v>1644</v>
      </c>
      <c r="C1546" t="s">
        <v>1274</v>
      </c>
      <c r="D1546" t="s">
        <v>593</v>
      </c>
      <c r="E1546" t="s">
        <v>32</v>
      </c>
    </row>
    <row r="1547" spans="1:5" hidden="1" x14ac:dyDescent="0.25">
      <c r="A1547" s="1">
        <v>100728079</v>
      </c>
      <c r="B1547" s="33" t="s">
        <v>1645</v>
      </c>
      <c r="C1547" t="s">
        <v>1274</v>
      </c>
      <c r="D1547" t="s">
        <v>593</v>
      </c>
      <c r="E1547" t="s">
        <v>32</v>
      </c>
    </row>
    <row r="1548" spans="1:5" hidden="1" x14ac:dyDescent="0.25">
      <c r="A1548" s="1">
        <v>100707859</v>
      </c>
      <c r="B1548" s="33" t="s">
        <v>605</v>
      </c>
      <c r="C1548" t="s">
        <v>1274</v>
      </c>
      <c r="D1548" t="s">
        <v>593</v>
      </c>
      <c r="E1548" t="s">
        <v>32</v>
      </c>
    </row>
    <row r="1549" spans="1:5" hidden="1" x14ac:dyDescent="0.25">
      <c r="A1549" s="1">
        <v>100720565</v>
      </c>
      <c r="B1549" s="33" t="s">
        <v>1646</v>
      </c>
      <c r="C1549" t="s">
        <v>1274</v>
      </c>
      <c r="D1549" t="s">
        <v>593</v>
      </c>
      <c r="E1549" t="s">
        <v>40</v>
      </c>
    </row>
    <row r="1550" spans="1:5" hidden="1" x14ac:dyDescent="0.25">
      <c r="A1550" s="1">
        <v>100720569</v>
      </c>
      <c r="B1550" s="33" t="s">
        <v>1647</v>
      </c>
      <c r="C1550" t="s">
        <v>1274</v>
      </c>
      <c r="D1550" t="s">
        <v>593</v>
      </c>
      <c r="E1550" t="s">
        <v>40</v>
      </c>
    </row>
    <row r="1551" spans="1:5" hidden="1" x14ac:dyDescent="0.25">
      <c r="A1551" s="1">
        <v>100721603</v>
      </c>
      <c r="B1551" s="33" t="s">
        <v>1648</v>
      </c>
      <c r="C1551" t="s">
        <v>1274</v>
      </c>
      <c r="D1551" t="s">
        <v>593</v>
      </c>
      <c r="E1551" t="s">
        <v>32</v>
      </c>
    </row>
    <row r="1552" spans="1:5" hidden="1" x14ac:dyDescent="0.25">
      <c r="A1552" s="1">
        <v>100720612</v>
      </c>
      <c r="B1552" s="33" t="s">
        <v>1649</v>
      </c>
      <c r="C1552" t="s">
        <v>1274</v>
      </c>
      <c r="D1552" t="s">
        <v>593</v>
      </c>
      <c r="E1552" t="s">
        <v>32</v>
      </c>
    </row>
    <row r="1553" spans="1:5" hidden="1" x14ac:dyDescent="0.25">
      <c r="A1553" s="1">
        <v>100707436</v>
      </c>
      <c r="B1553" s="33" t="s">
        <v>1650</v>
      </c>
      <c r="C1553" t="s">
        <v>1274</v>
      </c>
      <c r="D1553" t="s">
        <v>593</v>
      </c>
      <c r="E1553" t="s">
        <v>32</v>
      </c>
    </row>
    <row r="1554" spans="1:5" hidden="1" x14ac:dyDescent="0.25">
      <c r="A1554" s="1">
        <v>100707439</v>
      </c>
      <c r="B1554" s="33" t="s">
        <v>1651</v>
      </c>
      <c r="C1554" t="s">
        <v>1274</v>
      </c>
      <c r="D1554" t="s">
        <v>593</v>
      </c>
      <c r="E1554" t="s">
        <v>32</v>
      </c>
    </row>
    <row r="1555" spans="1:5" hidden="1" x14ac:dyDescent="0.25">
      <c r="A1555" s="1">
        <v>100749854</v>
      </c>
      <c r="B1555" s="33" t="s">
        <v>1652</v>
      </c>
      <c r="C1555" t="s">
        <v>1274</v>
      </c>
      <c r="D1555" t="s">
        <v>593</v>
      </c>
      <c r="E1555" t="s">
        <v>32</v>
      </c>
    </row>
    <row r="1556" spans="1:5" hidden="1" x14ac:dyDescent="0.25">
      <c r="A1556" s="1">
        <v>100749855</v>
      </c>
      <c r="B1556" s="33" t="s">
        <v>612</v>
      </c>
      <c r="C1556" t="s">
        <v>1274</v>
      </c>
      <c r="D1556" t="s">
        <v>593</v>
      </c>
      <c r="E1556" t="s">
        <v>32</v>
      </c>
    </row>
    <row r="1557" spans="1:5" hidden="1" x14ac:dyDescent="0.25">
      <c r="A1557" s="1">
        <v>100749856</v>
      </c>
      <c r="B1557" s="33" t="s">
        <v>613</v>
      </c>
      <c r="C1557" t="s">
        <v>1274</v>
      </c>
      <c r="D1557" t="s">
        <v>593</v>
      </c>
      <c r="E1557" t="s">
        <v>32</v>
      </c>
    </row>
    <row r="1558" spans="1:5" hidden="1" x14ac:dyDescent="0.25">
      <c r="A1558" s="1">
        <v>100749857</v>
      </c>
      <c r="B1558" s="33" t="s">
        <v>1653</v>
      </c>
      <c r="C1558" t="s">
        <v>1274</v>
      </c>
      <c r="D1558" t="s">
        <v>593</v>
      </c>
      <c r="E1558" t="s">
        <v>516</v>
      </c>
    </row>
    <row r="1559" spans="1:5" hidden="1" x14ac:dyDescent="0.25">
      <c r="A1559" s="1">
        <v>100749858</v>
      </c>
      <c r="B1559" s="33" t="s">
        <v>614</v>
      </c>
      <c r="C1559" t="s">
        <v>1274</v>
      </c>
      <c r="D1559" t="s">
        <v>593</v>
      </c>
      <c r="E1559" t="s">
        <v>32</v>
      </c>
    </row>
    <row r="1560" spans="1:5" hidden="1" x14ac:dyDescent="0.25">
      <c r="A1560" s="1">
        <v>100749859</v>
      </c>
      <c r="B1560" s="33" t="s">
        <v>1654</v>
      </c>
      <c r="C1560" t="s">
        <v>1274</v>
      </c>
      <c r="D1560" t="s">
        <v>593</v>
      </c>
      <c r="E1560" t="s">
        <v>32</v>
      </c>
    </row>
    <row r="1561" spans="1:5" hidden="1" x14ac:dyDescent="0.25">
      <c r="A1561" s="1">
        <v>100749860</v>
      </c>
      <c r="B1561" s="33" t="s">
        <v>1655</v>
      </c>
      <c r="C1561" t="s">
        <v>1274</v>
      </c>
      <c r="D1561" t="s">
        <v>593</v>
      </c>
      <c r="E1561" t="s">
        <v>32</v>
      </c>
    </row>
    <row r="1562" spans="1:5" hidden="1" x14ac:dyDescent="0.25">
      <c r="A1562" s="1">
        <v>100663163</v>
      </c>
      <c r="B1562" s="33" t="s">
        <v>685</v>
      </c>
      <c r="C1562" t="s">
        <v>1274</v>
      </c>
      <c r="D1562" t="s">
        <v>593</v>
      </c>
      <c r="E1562" t="s">
        <v>40</v>
      </c>
    </row>
    <row r="1563" spans="1:5" hidden="1" x14ac:dyDescent="0.25">
      <c r="A1563" s="1">
        <v>100750305</v>
      </c>
      <c r="B1563" s="33" t="s">
        <v>1656</v>
      </c>
      <c r="C1563" t="s">
        <v>1274</v>
      </c>
      <c r="D1563" t="s">
        <v>593</v>
      </c>
      <c r="E1563" t="s">
        <v>40</v>
      </c>
    </row>
    <row r="1564" spans="1:5" hidden="1" x14ac:dyDescent="0.25">
      <c r="A1564" s="1">
        <v>100750306</v>
      </c>
      <c r="B1564" s="33" t="s">
        <v>1657</v>
      </c>
      <c r="C1564" t="s">
        <v>1274</v>
      </c>
      <c r="D1564" t="s">
        <v>593</v>
      </c>
      <c r="E1564" t="s">
        <v>32</v>
      </c>
    </row>
    <row r="1565" spans="1:5" hidden="1" x14ac:dyDescent="0.25">
      <c r="A1565" s="1">
        <v>100750307</v>
      </c>
      <c r="B1565" s="33" t="s">
        <v>1658</v>
      </c>
      <c r="C1565" t="s">
        <v>1274</v>
      </c>
      <c r="D1565" t="s">
        <v>593</v>
      </c>
      <c r="E1565" t="s">
        <v>32</v>
      </c>
    </row>
    <row r="1566" spans="1:5" hidden="1" x14ac:dyDescent="0.25">
      <c r="A1566" s="1">
        <v>100750308</v>
      </c>
      <c r="B1566" s="33" t="s">
        <v>1659</v>
      </c>
      <c r="C1566" t="s">
        <v>1274</v>
      </c>
      <c r="D1566" t="s">
        <v>593</v>
      </c>
      <c r="E1566" t="s">
        <v>32</v>
      </c>
    </row>
    <row r="1567" spans="1:5" hidden="1" x14ac:dyDescent="0.25">
      <c r="A1567" s="1">
        <v>100750309</v>
      </c>
      <c r="B1567" s="33" t="s">
        <v>717</v>
      </c>
      <c r="C1567" t="s">
        <v>1274</v>
      </c>
      <c r="D1567" t="s">
        <v>593</v>
      </c>
      <c r="E1567" t="s">
        <v>40</v>
      </c>
    </row>
    <row r="1568" spans="1:5" hidden="1" x14ac:dyDescent="0.25">
      <c r="A1568" s="1">
        <v>100750310</v>
      </c>
      <c r="B1568" s="33" t="s">
        <v>615</v>
      </c>
      <c r="C1568" t="s">
        <v>1274</v>
      </c>
      <c r="D1568" t="s">
        <v>593</v>
      </c>
      <c r="E1568" t="s">
        <v>32</v>
      </c>
    </row>
    <row r="1569" spans="1:5" hidden="1" x14ac:dyDescent="0.25">
      <c r="A1569" s="1">
        <v>100750311</v>
      </c>
      <c r="B1569" s="33" t="s">
        <v>616</v>
      </c>
      <c r="C1569" t="s">
        <v>1274</v>
      </c>
      <c r="D1569" t="s">
        <v>593</v>
      </c>
      <c r="E1569" t="s">
        <v>32</v>
      </c>
    </row>
    <row r="1570" spans="1:5" hidden="1" x14ac:dyDescent="0.25">
      <c r="A1570" s="1">
        <v>100750312</v>
      </c>
      <c r="B1570" s="33" t="s">
        <v>718</v>
      </c>
      <c r="C1570" t="s">
        <v>1274</v>
      </c>
      <c r="D1570" t="s">
        <v>593</v>
      </c>
      <c r="E1570" t="s">
        <v>40</v>
      </c>
    </row>
    <row r="1571" spans="1:5" hidden="1" x14ac:dyDescent="0.25">
      <c r="A1571" s="1">
        <v>100750313</v>
      </c>
      <c r="B1571" s="33" t="s">
        <v>719</v>
      </c>
      <c r="C1571" t="s">
        <v>1274</v>
      </c>
      <c r="D1571" t="s">
        <v>593</v>
      </c>
      <c r="E1571" t="s">
        <v>40</v>
      </c>
    </row>
    <row r="1572" spans="1:5" hidden="1" x14ac:dyDescent="0.25">
      <c r="A1572" s="1">
        <v>100750314</v>
      </c>
      <c r="B1572" s="33" t="s">
        <v>617</v>
      </c>
      <c r="C1572" t="s">
        <v>1274</v>
      </c>
      <c r="D1572" t="s">
        <v>593</v>
      </c>
      <c r="E1572" t="s">
        <v>32</v>
      </c>
    </row>
    <row r="1573" spans="1:5" hidden="1" x14ac:dyDescent="0.25">
      <c r="A1573" s="1">
        <v>100750315</v>
      </c>
      <c r="B1573" s="33" t="s">
        <v>618</v>
      </c>
      <c r="C1573" t="s">
        <v>1274</v>
      </c>
      <c r="D1573" t="s">
        <v>593</v>
      </c>
      <c r="E1573" t="s">
        <v>32</v>
      </c>
    </row>
    <row r="1574" spans="1:5" hidden="1" x14ac:dyDescent="0.25">
      <c r="A1574" s="1">
        <v>100750316</v>
      </c>
      <c r="B1574" s="33" t="s">
        <v>1660</v>
      </c>
      <c r="C1574" t="s">
        <v>1274</v>
      </c>
      <c r="D1574" t="s">
        <v>593</v>
      </c>
      <c r="E1574" t="s">
        <v>32</v>
      </c>
    </row>
    <row r="1575" spans="1:5" hidden="1" x14ac:dyDescent="0.25">
      <c r="A1575" s="1">
        <v>100811663</v>
      </c>
      <c r="B1575" s="33" t="s">
        <v>1661</v>
      </c>
      <c r="C1575" t="s">
        <v>1274</v>
      </c>
      <c r="D1575" t="s">
        <v>593</v>
      </c>
      <c r="E1575" t="s">
        <v>32</v>
      </c>
    </row>
    <row r="1576" spans="1:5" hidden="1" x14ac:dyDescent="0.25">
      <c r="A1576" s="1">
        <v>100811664</v>
      </c>
      <c r="B1576" s="33" t="s">
        <v>1662</v>
      </c>
      <c r="C1576" t="s">
        <v>1274</v>
      </c>
      <c r="D1576" t="s">
        <v>593</v>
      </c>
      <c r="E1576" t="s">
        <v>32</v>
      </c>
    </row>
    <row r="1577" spans="1:5" hidden="1" x14ac:dyDescent="0.25">
      <c r="A1577" s="1">
        <v>100811665</v>
      </c>
      <c r="B1577" s="33" t="s">
        <v>1663</v>
      </c>
      <c r="C1577" t="s">
        <v>1274</v>
      </c>
      <c r="D1577" t="s">
        <v>593</v>
      </c>
      <c r="E1577" t="s">
        <v>32</v>
      </c>
    </row>
    <row r="1578" spans="1:5" hidden="1" x14ac:dyDescent="0.25">
      <c r="A1578" s="1">
        <v>100811666</v>
      </c>
      <c r="B1578" s="33" t="s">
        <v>626</v>
      </c>
      <c r="C1578" t="s">
        <v>1274</v>
      </c>
      <c r="D1578" t="s">
        <v>593</v>
      </c>
      <c r="E1578" t="s">
        <v>32</v>
      </c>
    </row>
    <row r="1579" spans="1:5" hidden="1" x14ac:dyDescent="0.25">
      <c r="A1579" s="1">
        <v>100811773</v>
      </c>
      <c r="B1579" s="33" t="s">
        <v>1664</v>
      </c>
      <c r="C1579" t="s">
        <v>1274</v>
      </c>
      <c r="D1579" t="s">
        <v>593</v>
      </c>
      <c r="E1579" t="s">
        <v>32</v>
      </c>
    </row>
    <row r="1580" spans="1:5" hidden="1" x14ac:dyDescent="0.25">
      <c r="A1580" s="1">
        <v>100811774</v>
      </c>
      <c r="B1580" s="33" t="s">
        <v>732</v>
      </c>
      <c r="C1580" t="s">
        <v>1274</v>
      </c>
      <c r="D1580" t="s">
        <v>593</v>
      </c>
      <c r="E1580" t="s">
        <v>40</v>
      </c>
    </row>
    <row r="1581" spans="1:5" hidden="1" x14ac:dyDescent="0.25">
      <c r="A1581" s="1">
        <v>100811775</v>
      </c>
      <c r="B1581" s="33" t="s">
        <v>733</v>
      </c>
      <c r="C1581" t="s">
        <v>1274</v>
      </c>
      <c r="D1581" t="s">
        <v>593</v>
      </c>
      <c r="E1581" t="s">
        <v>40</v>
      </c>
    </row>
    <row r="1582" spans="1:5" hidden="1" x14ac:dyDescent="0.25">
      <c r="A1582" s="1">
        <v>100811776</v>
      </c>
      <c r="B1582" s="33" t="s">
        <v>734</v>
      </c>
      <c r="C1582" t="s">
        <v>1274</v>
      </c>
      <c r="D1582" t="s">
        <v>593</v>
      </c>
      <c r="E1582" t="s">
        <v>40</v>
      </c>
    </row>
    <row r="1583" spans="1:5" hidden="1" x14ac:dyDescent="0.25">
      <c r="A1583" s="1">
        <v>100811777</v>
      </c>
      <c r="B1583" s="33" t="s">
        <v>735</v>
      </c>
      <c r="C1583" t="s">
        <v>1274</v>
      </c>
      <c r="D1583" t="s">
        <v>593</v>
      </c>
      <c r="E1583" t="s">
        <v>40</v>
      </c>
    </row>
    <row r="1584" spans="1:5" hidden="1" x14ac:dyDescent="0.25">
      <c r="A1584" s="1">
        <v>100811778</v>
      </c>
      <c r="B1584" s="33" t="s">
        <v>1665</v>
      </c>
      <c r="C1584" t="s">
        <v>1274</v>
      </c>
      <c r="D1584" t="s">
        <v>593</v>
      </c>
      <c r="E1584" t="s">
        <v>32</v>
      </c>
    </row>
    <row r="1585" spans="1:5" hidden="1" x14ac:dyDescent="0.25">
      <c r="A1585" s="1">
        <v>100811779</v>
      </c>
      <c r="B1585" s="33" t="s">
        <v>1666</v>
      </c>
      <c r="C1585" t="s">
        <v>1274</v>
      </c>
      <c r="D1585" t="s">
        <v>593</v>
      </c>
      <c r="E1585" t="s">
        <v>32</v>
      </c>
    </row>
    <row r="1586" spans="1:5" hidden="1" x14ac:dyDescent="0.25">
      <c r="A1586" s="1">
        <v>100803104</v>
      </c>
      <c r="B1586" s="33" t="s">
        <v>1667</v>
      </c>
      <c r="C1586" t="s">
        <v>1274</v>
      </c>
      <c r="D1586" t="s">
        <v>593</v>
      </c>
      <c r="E1586" t="s">
        <v>40</v>
      </c>
    </row>
    <row r="1587" spans="1:5" hidden="1" x14ac:dyDescent="0.25">
      <c r="A1587" s="1">
        <v>100811780</v>
      </c>
      <c r="B1587" s="33" t="s">
        <v>1668</v>
      </c>
      <c r="C1587" t="s">
        <v>1274</v>
      </c>
      <c r="D1587" t="s">
        <v>593</v>
      </c>
      <c r="E1587" t="s">
        <v>40</v>
      </c>
    </row>
    <row r="1588" spans="1:5" hidden="1" x14ac:dyDescent="0.25">
      <c r="A1588" s="1">
        <v>100811781</v>
      </c>
      <c r="B1588" s="33" t="s">
        <v>627</v>
      </c>
      <c r="C1588" t="s">
        <v>1274</v>
      </c>
      <c r="D1588" t="s">
        <v>593</v>
      </c>
      <c r="E1588" t="s">
        <v>32</v>
      </c>
    </row>
    <row r="1589" spans="1:5" hidden="1" x14ac:dyDescent="0.25">
      <c r="A1589" s="1">
        <v>100811782</v>
      </c>
      <c r="B1589" s="33" t="s">
        <v>628</v>
      </c>
      <c r="C1589" t="s">
        <v>1274</v>
      </c>
      <c r="D1589" t="s">
        <v>593</v>
      </c>
      <c r="E1589" t="s">
        <v>32</v>
      </c>
    </row>
    <row r="1590" spans="1:5" hidden="1" x14ac:dyDescent="0.25">
      <c r="A1590" s="1">
        <v>72004</v>
      </c>
      <c r="B1590" s="33" t="s">
        <v>665</v>
      </c>
      <c r="C1590" t="s">
        <v>1275</v>
      </c>
      <c r="D1590" t="s">
        <v>593</v>
      </c>
      <c r="E1590" t="s">
        <v>40</v>
      </c>
    </row>
    <row r="1591" spans="1:5" hidden="1" x14ac:dyDescent="0.25">
      <c r="A1591" s="1">
        <v>100562651</v>
      </c>
      <c r="B1591" s="33" t="s">
        <v>594</v>
      </c>
      <c r="C1591" t="s">
        <v>1275</v>
      </c>
      <c r="D1591" t="s">
        <v>593</v>
      </c>
      <c r="E1591" t="s">
        <v>276</v>
      </c>
    </row>
    <row r="1592" spans="1:5" hidden="1" x14ac:dyDescent="0.25">
      <c r="A1592" s="1">
        <v>100562655</v>
      </c>
      <c r="B1592" s="33" t="s">
        <v>634</v>
      </c>
      <c r="C1592" t="s">
        <v>1275</v>
      </c>
      <c r="D1592" t="s">
        <v>593</v>
      </c>
      <c r="E1592" t="s">
        <v>516</v>
      </c>
    </row>
    <row r="1593" spans="1:5" hidden="1" x14ac:dyDescent="0.25">
      <c r="A1593" s="1">
        <v>100642131</v>
      </c>
      <c r="B1593" s="33" t="s">
        <v>645</v>
      </c>
      <c r="C1593" t="s">
        <v>1275</v>
      </c>
      <c r="D1593" t="s">
        <v>593</v>
      </c>
      <c r="E1593" t="s">
        <v>516</v>
      </c>
    </row>
    <row r="1594" spans="1:5" hidden="1" x14ac:dyDescent="0.25">
      <c r="A1594" s="1">
        <v>100642132</v>
      </c>
      <c r="B1594" s="33" t="s">
        <v>646</v>
      </c>
      <c r="C1594" t="s">
        <v>1275</v>
      </c>
      <c r="D1594" t="s">
        <v>593</v>
      </c>
      <c r="E1594" t="s">
        <v>516</v>
      </c>
    </row>
    <row r="1595" spans="1:5" hidden="1" x14ac:dyDescent="0.25">
      <c r="A1595" s="1">
        <v>100620849</v>
      </c>
      <c r="B1595" s="33" t="s">
        <v>639</v>
      </c>
      <c r="C1595" t="s">
        <v>1275</v>
      </c>
      <c r="D1595" t="s">
        <v>593</v>
      </c>
      <c r="E1595" t="s">
        <v>516</v>
      </c>
    </row>
    <row r="1596" spans="1:5" hidden="1" x14ac:dyDescent="0.25">
      <c r="A1596" s="1">
        <v>100642135</v>
      </c>
      <c r="B1596" s="33" t="s">
        <v>1669</v>
      </c>
      <c r="C1596" t="s">
        <v>1275</v>
      </c>
      <c r="D1596" t="s">
        <v>593</v>
      </c>
      <c r="E1596" t="s">
        <v>32</v>
      </c>
    </row>
    <row r="1597" spans="1:5" hidden="1" x14ac:dyDescent="0.25">
      <c r="A1597" s="1">
        <v>100642136</v>
      </c>
      <c r="B1597" s="33" t="s">
        <v>682</v>
      </c>
      <c r="C1597" t="s">
        <v>1275</v>
      </c>
      <c r="D1597" t="s">
        <v>593</v>
      </c>
      <c r="E1597" t="s">
        <v>40</v>
      </c>
    </row>
    <row r="1598" spans="1:5" hidden="1" x14ac:dyDescent="0.25">
      <c r="A1598" s="1">
        <v>100642137</v>
      </c>
      <c r="B1598" s="33" t="s">
        <v>603</v>
      </c>
      <c r="C1598" t="s">
        <v>1275</v>
      </c>
      <c r="D1598" t="s">
        <v>593</v>
      </c>
      <c r="E1598" t="s">
        <v>32</v>
      </c>
    </row>
    <row r="1599" spans="1:5" hidden="1" x14ac:dyDescent="0.25">
      <c r="A1599" s="1">
        <v>100642139</v>
      </c>
      <c r="B1599" s="33" t="s">
        <v>647</v>
      </c>
      <c r="C1599" t="s">
        <v>1275</v>
      </c>
      <c r="D1599" t="s">
        <v>593</v>
      </c>
      <c r="E1599" t="s">
        <v>516</v>
      </c>
    </row>
    <row r="1600" spans="1:5" hidden="1" x14ac:dyDescent="0.25">
      <c r="A1600" s="1">
        <v>100642141</v>
      </c>
      <c r="B1600" s="33" t="s">
        <v>683</v>
      </c>
      <c r="C1600" t="s">
        <v>1275</v>
      </c>
      <c r="D1600" t="s">
        <v>593</v>
      </c>
      <c r="E1600" t="s">
        <v>40</v>
      </c>
    </row>
    <row r="1601" spans="1:5" hidden="1" x14ac:dyDescent="0.25">
      <c r="A1601" s="1">
        <v>100562692</v>
      </c>
      <c r="B1601" s="33" t="s">
        <v>1670</v>
      </c>
      <c r="C1601" t="s">
        <v>1275</v>
      </c>
      <c r="D1601" t="s">
        <v>593</v>
      </c>
      <c r="E1601" t="s">
        <v>276</v>
      </c>
    </row>
    <row r="1602" spans="1:5" hidden="1" x14ac:dyDescent="0.25">
      <c r="A1602" s="1">
        <v>100562703</v>
      </c>
      <c r="B1602" s="33" t="s">
        <v>1671</v>
      </c>
      <c r="C1602" t="s">
        <v>1275</v>
      </c>
      <c r="D1602" t="s">
        <v>593</v>
      </c>
      <c r="E1602" t="s">
        <v>276</v>
      </c>
    </row>
    <row r="1603" spans="1:5" hidden="1" x14ac:dyDescent="0.25">
      <c r="A1603" s="1">
        <v>100589908</v>
      </c>
      <c r="B1603" s="33" t="s">
        <v>1672</v>
      </c>
      <c r="C1603" t="s">
        <v>1275</v>
      </c>
      <c r="D1603" t="s">
        <v>593</v>
      </c>
      <c r="E1603" t="s">
        <v>276</v>
      </c>
    </row>
    <row r="1604" spans="1:5" hidden="1" x14ac:dyDescent="0.25">
      <c r="A1604" s="1">
        <v>100642159</v>
      </c>
      <c r="B1604" s="33" t="s">
        <v>1673</v>
      </c>
      <c r="C1604" t="s">
        <v>1275</v>
      </c>
      <c r="D1604" t="s">
        <v>593</v>
      </c>
      <c r="E1604" t="s">
        <v>276</v>
      </c>
    </row>
    <row r="1605" spans="1:5" hidden="1" x14ac:dyDescent="0.25">
      <c r="A1605" s="1">
        <v>100642161</v>
      </c>
      <c r="B1605" s="33" t="s">
        <v>1674</v>
      </c>
      <c r="C1605" t="s">
        <v>1275</v>
      </c>
      <c r="D1605" t="s">
        <v>593</v>
      </c>
      <c r="E1605" t="s">
        <v>276</v>
      </c>
    </row>
    <row r="1606" spans="1:5" hidden="1" x14ac:dyDescent="0.25">
      <c r="A1606" s="1">
        <v>100642162</v>
      </c>
      <c r="B1606" s="33" t="s">
        <v>1675</v>
      </c>
      <c r="C1606" t="s">
        <v>1275</v>
      </c>
      <c r="D1606" t="s">
        <v>593</v>
      </c>
      <c r="E1606" t="s">
        <v>276</v>
      </c>
    </row>
    <row r="1607" spans="1:5" hidden="1" x14ac:dyDescent="0.25">
      <c r="A1607" s="1">
        <v>100642163</v>
      </c>
      <c r="B1607" s="33" t="s">
        <v>1676</v>
      </c>
      <c r="C1607" t="s">
        <v>1275</v>
      </c>
      <c r="D1607" t="s">
        <v>593</v>
      </c>
      <c r="E1607" t="s">
        <v>276</v>
      </c>
    </row>
    <row r="1608" spans="1:5" hidden="1" x14ac:dyDescent="0.25">
      <c r="A1608" s="1">
        <v>100707886</v>
      </c>
      <c r="B1608" s="33" t="s">
        <v>596</v>
      </c>
      <c r="C1608" t="s">
        <v>1275</v>
      </c>
      <c r="D1608" t="s">
        <v>593</v>
      </c>
      <c r="E1608" t="s">
        <v>276</v>
      </c>
    </row>
    <row r="1609" spans="1:5" hidden="1" x14ac:dyDescent="0.25">
      <c r="A1609" s="1">
        <v>100707887</v>
      </c>
      <c r="B1609" s="33" t="s">
        <v>1677</v>
      </c>
      <c r="C1609" t="s">
        <v>1275</v>
      </c>
      <c r="D1609" t="s">
        <v>593</v>
      </c>
      <c r="E1609" t="s">
        <v>516</v>
      </c>
    </row>
    <row r="1610" spans="1:5" hidden="1" x14ac:dyDescent="0.25">
      <c r="A1610" s="1">
        <v>100701898</v>
      </c>
      <c r="B1610" s="33" t="s">
        <v>595</v>
      </c>
      <c r="C1610" t="s">
        <v>1275</v>
      </c>
      <c r="D1610" t="s">
        <v>593</v>
      </c>
      <c r="E1610" t="s">
        <v>276</v>
      </c>
    </row>
    <row r="1611" spans="1:5" hidden="1" x14ac:dyDescent="0.25">
      <c r="A1611" s="1">
        <v>100707888</v>
      </c>
      <c r="B1611" s="33" t="s">
        <v>1678</v>
      </c>
      <c r="C1611" t="s">
        <v>1275</v>
      </c>
      <c r="D1611" t="s">
        <v>593</v>
      </c>
      <c r="E1611" t="s">
        <v>32</v>
      </c>
    </row>
    <row r="1612" spans="1:5" hidden="1" x14ac:dyDescent="0.25">
      <c r="A1612" s="1">
        <v>100707889</v>
      </c>
      <c r="B1612" s="33" t="s">
        <v>597</v>
      </c>
      <c r="C1612" t="s">
        <v>1275</v>
      </c>
      <c r="D1612" t="s">
        <v>593</v>
      </c>
      <c r="E1612" t="s">
        <v>276</v>
      </c>
    </row>
    <row r="1613" spans="1:5" hidden="1" x14ac:dyDescent="0.25">
      <c r="A1613" s="1">
        <v>100701892</v>
      </c>
      <c r="B1613" s="33" t="s">
        <v>707</v>
      </c>
      <c r="C1613" t="s">
        <v>1275</v>
      </c>
      <c r="D1613" t="s">
        <v>593</v>
      </c>
      <c r="E1613" t="s">
        <v>40</v>
      </c>
    </row>
    <row r="1614" spans="1:5" hidden="1" x14ac:dyDescent="0.25">
      <c r="A1614" s="1">
        <v>100707913</v>
      </c>
      <c r="B1614" s="33" t="s">
        <v>1679</v>
      </c>
      <c r="C1614" t="s">
        <v>1275</v>
      </c>
      <c r="D1614" t="s">
        <v>593</v>
      </c>
      <c r="E1614" t="s">
        <v>276</v>
      </c>
    </row>
    <row r="1615" spans="1:5" hidden="1" x14ac:dyDescent="0.25">
      <c r="A1615" s="1">
        <v>100707891</v>
      </c>
      <c r="B1615" s="33" t="s">
        <v>1680</v>
      </c>
      <c r="C1615" t="s">
        <v>1275</v>
      </c>
      <c r="D1615" t="s">
        <v>593</v>
      </c>
      <c r="E1615" t="s">
        <v>276</v>
      </c>
    </row>
    <row r="1616" spans="1:5" hidden="1" x14ac:dyDescent="0.25">
      <c r="A1616" s="1">
        <v>100707892</v>
      </c>
      <c r="B1616" s="33" t="s">
        <v>1681</v>
      </c>
      <c r="C1616" t="s">
        <v>1275</v>
      </c>
      <c r="D1616" t="s">
        <v>593</v>
      </c>
      <c r="E1616" t="s">
        <v>276</v>
      </c>
    </row>
    <row r="1617" spans="1:5" hidden="1" x14ac:dyDescent="0.25">
      <c r="A1617" s="1">
        <v>100707893</v>
      </c>
      <c r="B1617" s="33" t="s">
        <v>1682</v>
      </c>
      <c r="C1617" t="s">
        <v>1275</v>
      </c>
      <c r="D1617" t="s">
        <v>593</v>
      </c>
      <c r="E1617" t="s">
        <v>276</v>
      </c>
    </row>
    <row r="1618" spans="1:5" hidden="1" x14ac:dyDescent="0.25">
      <c r="A1618" s="1">
        <v>100707894</v>
      </c>
      <c r="B1618" s="33" t="s">
        <v>1683</v>
      </c>
      <c r="C1618" t="s">
        <v>1275</v>
      </c>
      <c r="D1618" t="s">
        <v>593</v>
      </c>
      <c r="E1618" t="s">
        <v>516</v>
      </c>
    </row>
    <row r="1619" spans="1:5" hidden="1" x14ac:dyDescent="0.25">
      <c r="A1619" s="1">
        <v>100707895</v>
      </c>
      <c r="B1619" s="33" t="s">
        <v>1684</v>
      </c>
      <c r="C1619" t="s">
        <v>1275</v>
      </c>
      <c r="D1619" t="s">
        <v>593</v>
      </c>
      <c r="E1619" t="s">
        <v>516</v>
      </c>
    </row>
    <row r="1620" spans="1:5" hidden="1" x14ac:dyDescent="0.25">
      <c r="A1620" s="1">
        <v>100750552</v>
      </c>
      <c r="B1620" s="33" t="s">
        <v>1685</v>
      </c>
      <c r="C1620" t="s">
        <v>1275</v>
      </c>
      <c r="D1620" t="s">
        <v>593</v>
      </c>
      <c r="E1620" t="s">
        <v>40</v>
      </c>
    </row>
    <row r="1621" spans="1:5" hidden="1" x14ac:dyDescent="0.25">
      <c r="A1621" s="1">
        <v>100750553</v>
      </c>
      <c r="B1621" s="33" t="s">
        <v>724</v>
      </c>
      <c r="C1621" t="s">
        <v>1275</v>
      </c>
      <c r="D1621" t="s">
        <v>593</v>
      </c>
      <c r="E1621" t="s">
        <v>40</v>
      </c>
    </row>
    <row r="1622" spans="1:5" hidden="1" x14ac:dyDescent="0.25">
      <c r="A1622" s="1">
        <v>100750554</v>
      </c>
      <c r="B1622" s="33" t="s">
        <v>622</v>
      </c>
      <c r="C1622" t="s">
        <v>1275</v>
      </c>
      <c r="D1622" t="s">
        <v>593</v>
      </c>
      <c r="E1622" t="s">
        <v>32</v>
      </c>
    </row>
    <row r="1623" spans="1:5" hidden="1" x14ac:dyDescent="0.25">
      <c r="A1623" s="1">
        <v>100750555</v>
      </c>
      <c r="B1623" s="33" t="s">
        <v>658</v>
      </c>
      <c r="C1623" t="s">
        <v>1275</v>
      </c>
      <c r="D1623" t="s">
        <v>593</v>
      </c>
      <c r="E1623" t="s">
        <v>516</v>
      </c>
    </row>
    <row r="1624" spans="1:5" hidden="1" x14ac:dyDescent="0.25">
      <c r="A1624" s="1">
        <v>100750556</v>
      </c>
      <c r="B1624" s="33" t="s">
        <v>1686</v>
      </c>
      <c r="C1624" t="s">
        <v>1275</v>
      </c>
      <c r="D1624" t="s">
        <v>593</v>
      </c>
      <c r="E1624" t="s">
        <v>32</v>
      </c>
    </row>
    <row r="1625" spans="1:5" hidden="1" x14ac:dyDescent="0.25">
      <c r="A1625" s="1">
        <v>100750557</v>
      </c>
      <c r="B1625" s="33" t="s">
        <v>725</v>
      </c>
      <c r="C1625" t="s">
        <v>1275</v>
      </c>
      <c r="D1625" t="s">
        <v>593</v>
      </c>
      <c r="E1625" t="s">
        <v>40</v>
      </c>
    </row>
    <row r="1626" spans="1:5" hidden="1" x14ac:dyDescent="0.25">
      <c r="A1626" s="1">
        <v>100750558</v>
      </c>
      <c r="B1626" s="33" t="s">
        <v>623</v>
      </c>
      <c r="C1626" t="s">
        <v>1275</v>
      </c>
      <c r="D1626" t="s">
        <v>593</v>
      </c>
      <c r="E1626" t="s">
        <v>32</v>
      </c>
    </row>
    <row r="1627" spans="1:5" hidden="1" x14ac:dyDescent="0.25">
      <c r="A1627" s="1">
        <v>100750559</v>
      </c>
      <c r="B1627" s="33" t="s">
        <v>1687</v>
      </c>
      <c r="C1627" t="s">
        <v>1275</v>
      </c>
      <c r="D1627" t="s">
        <v>593</v>
      </c>
      <c r="E1627" t="s">
        <v>40</v>
      </c>
    </row>
    <row r="1628" spans="1:5" hidden="1" x14ac:dyDescent="0.25">
      <c r="A1628" s="1">
        <v>100750560</v>
      </c>
      <c r="B1628" s="33" t="s">
        <v>1688</v>
      </c>
      <c r="C1628" t="s">
        <v>1275</v>
      </c>
      <c r="D1628" t="s">
        <v>593</v>
      </c>
      <c r="E1628" t="s">
        <v>516</v>
      </c>
    </row>
    <row r="1629" spans="1:5" hidden="1" x14ac:dyDescent="0.25">
      <c r="A1629" s="1">
        <v>100750561</v>
      </c>
      <c r="B1629" s="33" t="s">
        <v>1689</v>
      </c>
      <c r="C1629" t="s">
        <v>1275</v>
      </c>
      <c r="D1629" t="s">
        <v>593</v>
      </c>
      <c r="E1629" t="s">
        <v>516</v>
      </c>
    </row>
    <row r="1630" spans="1:5" hidden="1" x14ac:dyDescent="0.25">
      <c r="A1630" s="1">
        <v>100750562</v>
      </c>
      <c r="B1630" s="33" t="s">
        <v>1690</v>
      </c>
      <c r="C1630" t="s">
        <v>1275</v>
      </c>
      <c r="D1630" t="s">
        <v>593</v>
      </c>
      <c r="E1630" t="s">
        <v>516</v>
      </c>
    </row>
    <row r="1631" spans="1:5" hidden="1" x14ac:dyDescent="0.25">
      <c r="A1631" s="1">
        <v>100750563</v>
      </c>
      <c r="B1631" s="33" t="s">
        <v>1691</v>
      </c>
      <c r="C1631" t="s">
        <v>1275</v>
      </c>
      <c r="D1631" t="s">
        <v>593</v>
      </c>
      <c r="E1631" t="s">
        <v>516</v>
      </c>
    </row>
    <row r="1632" spans="1:5" hidden="1" x14ac:dyDescent="0.25">
      <c r="A1632" s="1">
        <v>100750564</v>
      </c>
      <c r="B1632" s="33" t="s">
        <v>1692</v>
      </c>
      <c r="C1632" t="s">
        <v>1275</v>
      </c>
      <c r="D1632" t="s">
        <v>593</v>
      </c>
      <c r="E1632" t="s">
        <v>516</v>
      </c>
    </row>
    <row r="1633" spans="1:5" hidden="1" x14ac:dyDescent="0.25">
      <c r="A1633" s="1">
        <v>100750565</v>
      </c>
      <c r="B1633" s="33" t="s">
        <v>1693</v>
      </c>
      <c r="C1633" t="s">
        <v>1275</v>
      </c>
      <c r="D1633" t="s">
        <v>593</v>
      </c>
      <c r="E1633" t="s">
        <v>516</v>
      </c>
    </row>
    <row r="1634" spans="1:5" hidden="1" x14ac:dyDescent="0.25">
      <c r="A1634" s="1">
        <v>100750566</v>
      </c>
      <c r="B1634" s="33" t="s">
        <v>1694</v>
      </c>
      <c r="C1634" t="s">
        <v>1275</v>
      </c>
      <c r="D1634" t="s">
        <v>593</v>
      </c>
      <c r="E1634" t="s">
        <v>276</v>
      </c>
    </row>
    <row r="1635" spans="1:5" hidden="1" x14ac:dyDescent="0.25">
      <c r="A1635" s="1">
        <v>100750567</v>
      </c>
      <c r="B1635" s="33" t="s">
        <v>1695</v>
      </c>
      <c r="C1635" t="s">
        <v>1275</v>
      </c>
      <c r="D1635" t="s">
        <v>593</v>
      </c>
      <c r="E1635" t="s">
        <v>516</v>
      </c>
    </row>
    <row r="1636" spans="1:5" hidden="1" x14ac:dyDescent="0.25">
      <c r="A1636" s="1">
        <v>100750568</v>
      </c>
      <c r="B1636" s="33" t="s">
        <v>1696</v>
      </c>
      <c r="C1636" t="s">
        <v>1275</v>
      </c>
      <c r="D1636" t="s">
        <v>593</v>
      </c>
      <c r="E1636" t="s">
        <v>276</v>
      </c>
    </row>
    <row r="1637" spans="1:5" hidden="1" x14ac:dyDescent="0.25">
      <c r="A1637" s="1">
        <v>100750569</v>
      </c>
      <c r="B1637" s="33" t="s">
        <v>1697</v>
      </c>
      <c r="C1637" t="s">
        <v>1275</v>
      </c>
      <c r="D1637" t="s">
        <v>593</v>
      </c>
      <c r="E1637" t="s">
        <v>516</v>
      </c>
    </row>
    <row r="1638" spans="1:5" hidden="1" x14ac:dyDescent="0.25">
      <c r="A1638" s="1">
        <v>53197</v>
      </c>
      <c r="B1638" s="33" t="s">
        <v>1698</v>
      </c>
      <c r="C1638" t="s">
        <v>1276</v>
      </c>
      <c r="D1638" t="s">
        <v>593</v>
      </c>
      <c r="E1638" t="s">
        <v>40</v>
      </c>
    </row>
    <row r="1639" spans="1:5" hidden="1" x14ac:dyDescent="0.25">
      <c r="A1639" s="1">
        <v>53198</v>
      </c>
      <c r="B1639" s="33" t="s">
        <v>664</v>
      </c>
      <c r="C1639" t="s">
        <v>1276</v>
      </c>
      <c r="D1639" t="s">
        <v>593</v>
      </c>
      <c r="E1639" t="s">
        <v>40</v>
      </c>
    </row>
    <row r="1640" spans="1:5" hidden="1" x14ac:dyDescent="0.25">
      <c r="A1640" s="1">
        <v>100056553</v>
      </c>
      <c r="B1640" s="33" t="s">
        <v>666</v>
      </c>
      <c r="C1640" t="s">
        <v>1276</v>
      </c>
      <c r="D1640" t="s">
        <v>593</v>
      </c>
      <c r="E1640" t="s">
        <v>40</v>
      </c>
    </row>
    <row r="1641" spans="1:5" hidden="1" x14ac:dyDescent="0.25">
      <c r="A1641" s="1">
        <v>100099713</v>
      </c>
      <c r="B1641" s="33" t="s">
        <v>1699</v>
      </c>
      <c r="C1641" t="s">
        <v>1276</v>
      </c>
      <c r="D1641" t="s">
        <v>593</v>
      </c>
      <c r="E1641" t="s">
        <v>40</v>
      </c>
    </row>
    <row r="1642" spans="1:5" hidden="1" x14ac:dyDescent="0.25">
      <c r="A1642" s="1">
        <v>100069057</v>
      </c>
      <c r="B1642" s="33" t="s">
        <v>667</v>
      </c>
      <c r="C1642" t="s">
        <v>1276</v>
      </c>
      <c r="D1642" t="s">
        <v>593</v>
      </c>
      <c r="E1642" t="s">
        <v>40</v>
      </c>
    </row>
    <row r="1643" spans="1:5" hidden="1" x14ac:dyDescent="0.25">
      <c r="A1643" s="1">
        <v>100069059</v>
      </c>
      <c r="B1643" s="33" t="s">
        <v>1700</v>
      </c>
      <c r="C1643" t="s">
        <v>1276</v>
      </c>
      <c r="D1643" t="s">
        <v>593</v>
      </c>
      <c r="E1643" t="s">
        <v>40</v>
      </c>
    </row>
    <row r="1644" spans="1:5" hidden="1" x14ac:dyDescent="0.25">
      <c r="A1644" s="1">
        <v>100099711</v>
      </c>
      <c r="B1644" s="33" t="s">
        <v>1701</v>
      </c>
      <c r="C1644" t="s">
        <v>1276</v>
      </c>
      <c r="D1644" t="s">
        <v>593</v>
      </c>
      <c r="E1644" t="s">
        <v>40</v>
      </c>
    </row>
    <row r="1645" spans="1:5" hidden="1" x14ac:dyDescent="0.25">
      <c r="A1645" s="1">
        <v>100123301</v>
      </c>
      <c r="B1645" s="33" t="s">
        <v>1702</v>
      </c>
      <c r="C1645" t="s">
        <v>1276</v>
      </c>
      <c r="D1645" t="s">
        <v>593</v>
      </c>
      <c r="E1645" t="s">
        <v>40</v>
      </c>
    </row>
    <row r="1646" spans="1:5" hidden="1" x14ac:dyDescent="0.25">
      <c r="A1646" s="1">
        <v>100308930</v>
      </c>
      <c r="B1646" s="33" t="s">
        <v>668</v>
      </c>
      <c r="C1646" t="s">
        <v>1276</v>
      </c>
      <c r="D1646" t="s">
        <v>593</v>
      </c>
      <c r="E1646" t="s">
        <v>40</v>
      </c>
    </row>
    <row r="1647" spans="1:5" hidden="1" x14ac:dyDescent="0.25">
      <c r="A1647" s="1">
        <v>100411127</v>
      </c>
      <c r="B1647" s="33" t="s">
        <v>1703</v>
      </c>
      <c r="C1647" t="s">
        <v>1276</v>
      </c>
      <c r="D1647" t="s">
        <v>593</v>
      </c>
      <c r="E1647" t="s">
        <v>40</v>
      </c>
    </row>
    <row r="1648" spans="1:5" hidden="1" x14ac:dyDescent="0.25">
      <c r="A1648" s="1">
        <v>100688131</v>
      </c>
      <c r="B1648" s="33" t="s">
        <v>1704</v>
      </c>
      <c r="C1648" t="s">
        <v>1276</v>
      </c>
      <c r="D1648" t="s">
        <v>593</v>
      </c>
      <c r="E1648" t="s">
        <v>32</v>
      </c>
    </row>
    <row r="1649" spans="1:5" hidden="1" x14ac:dyDescent="0.25">
      <c r="A1649" s="1">
        <v>100688132</v>
      </c>
      <c r="B1649" s="33" t="s">
        <v>1705</v>
      </c>
      <c r="C1649" t="s">
        <v>1276</v>
      </c>
      <c r="D1649" t="s">
        <v>593</v>
      </c>
      <c r="E1649" t="s">
        <v>32</v>
      </c>
    </row>
    <row r="1650" spans="1:5" hidden="1" x14ac:dyDescent="0.25">
      <c r="A1650" s="1">
        <v>100688134</v>
      </c>
      <c r="B1650" s="33" t="s">
        <v>686</v>
      </c>
      <c r="C1650" t="s">
        <v>1276</v>
      </c>
      <c r="D1650" t="s">
        <v>593</v>
      </c>
      <c r="E1650" t="s">
        <v>40</v>
      </c>
    </row>
    <row r="1651" spans="1:5" hidden="1" x14ac:dyDescent="0.25">
      <c r="A1651" s="1">
        <v>100614504</v>
      </c>
      <c r="B1651" s="33" t="s">
        <v>680</v>
      </c>
      <c r="C1651" t="s">
        <v>1276</v>
      </c>
      <c r="D1651" t="s">
        <v>593</v>
      </c>
      <c r="E1651" t="s">
        <v>40</v>
      </c>
    </row>
    <row r="1652" spans="1:5" hidden="1" x14ac:dyDescent="0.25">
      <c r="A1652" s="1">
        <v>100688138</v>
      </c>
      <c r="B1652" s="33" t="s">
        <v>1706</v>
      </c>
      <c r="C1652" t="s">
        <v>1276</v>
      </c>
      <c r="D1652" t="s">
        <v>593</v>
      </c>
      <c r="E1652" t="s">
        <v>32</v>
      </c>
    </row>
    <row r="1653" spans="1:5" hidden="1" x14ac:dyDescent="0.25">
      <c r="A1653" s="1">
        <v>100688139</v>
      </c>
      <c r="B1653" s="33" t="s">
        <v>687</v>
      </c>
      <c r="C1653" t="s">
        <v>1276</v>
      </c>
      <c r="D1653" t="s">
        <v>593</v>
      </c>
      <c r="E1653" t="s">
        <v>40</v>
      </c>
    </row>
    <row r="1654" spans="1:5" hidden="1" x14ac:dyDescent="0.25">
      <c r="A1654" s="1">
        <v>100659175</v>
      </c>
      <c r="B1654" s="33" t="s">
        <v>684</v>
      </c>
      <c r="C1654" t="s">
        <v>1276</v>
      </c>
      <c r="D1654" t="s">
        <v>593</v>
      </c>
      <c r="E1654" t="s">
        <v>40</v>
      </c>
    </row>
    <row r="1655" spans="1:5" hidden="1" x14ac:dyDescent="0.25">
      <c r="A1655" s="1">
        <v>100688142</v>
      </c>
      <c r="B1655" s="33" t="s">
        <v>688</v>
      </c>
      <c r="C1655" t="s">
        <v>1276</v>
      </c>
      <c r="D1655" t="s">
        <v>593</v>
      </c>
      <c r="E1655" t="s">
        <v>40</v>
      </c>
    </row>
    <row r="1656" spans="1:5" hidden="1" x14ac:dyDescent="0.25">
      <c r="A1656" s="1">
        <v>100688143</v>
      </c>
      <c r="B1656" s="33" t="s">
        <v>689</v>
      </c>
      <c r="C1656" t="s">
        <v>1276</v>
      </c>
      <c r="D1656" t="s">
        <v>593</v>
      </c>
      <c r="E1656" t="s">
        <v>40</v>
      </c>
    </row>
    <row r="1657" spans="1:5" hidden="1" x14ac:dyDescent="0.25">
      <c r="A1657" s="1">
        <v>78369</v>
      </c>
      <c r="B1657" s="33" t="s">
        <v>1707</v>
      </c>
      <c r="C1657" t="s">
        <v>1276</v>
      </c>
      <c r="D1657" t="s">
        <v>593</v>
      </c>
      <c r="E1657" t="s">
        <v>40</v>
      </c>
    </row>
    <row r="1658" spans="1:5" hidden="1" x14ac:dyDescent="0.25">
      <c r="A1658" s="1">
        <v>100717962</v>
      </c>
      <c r="B1658" s="33" t="s">
        <v>708</v>
      </c>
      <c r="C1658" t="s">
        <v>1276</v>
      </c>
      <c r="D1658" t="s">
        <v>593</v>
      </c>
      <c r="E1658" t="s">
        <v>40</v>
      </c>
    </row>
    <row r="1659" spans="1:5" hidden="1" x14ac:dyDescent="0.25">
      <c r="A1659" s="1">
        <v>100717964</v>
      </c>
      <c r="B1659" s="33" t="s">
        <v>709</v>
      </c>
      <c r="C1659" t="s">
        <v>1276</v>
      </c>
      <c r="D1659" t="s">
        <v>593</v>
      </c>
      <c r="E1659" t="s">
        <v>40</v>
      </c>
    </row>
    <row r="1660" spans="1:5" hidden="1" x14ac:dyDescent="0.25">
      <c r="A1660" s="1">
        <v>100755946</v>
      </c>
      <c r="B1660" s="33" t="s">
        <v>1708</v>
      </c>
      <c r="C1660" t="s">
        <v>1276</v>
      </c>
      <c r="D1660" t="s">
        <v>593</v>
      </c>
      <c r="E1660" t="s">
        <v>40</v>
      </c>
    </row>
    <row r="1661" spans="1:5" hidden="1" x14ac:dyDescent="0.25">
      <c r="A1661" s="1">
        <v>100841038</v>
      </c>
      <c r="B1661" s="33" t="s">
        <v>1709</v>
      </c>
      <c r="C1661" t="s">
        <v>1276</v>
      </c>
      <c r="D1661" t="s">
        <v>593</v>
      </c>
      <c r="E1661" t="s">
        <v>32</v>
      </c>
    </row>
    <row r="1662" spans="1:5" hidden="1" x14ac:dyDescent="0.25">
      <c r="A1662" s="1">
        <v>100841039</v>
      </c>
      <c r="B1662" s="33" t="s">
        <v>629</v>
      </c>
      <c r="C1662" t="s">
        <v>1276</v>
      </c>
      <c r="D1662" t="s">
        <v>593</v>
      </c>
      <c r="E1662" t="s">
        <v>32</v>
      </c>
    </row>
    <row r="1663" spans="1:5" hidden="1" x14ac:dyDescent="0.25">
      <c r="A1663" s="1">
        <v>100827379</v>
      </c>
      <c r="B1663" s="33" t="s">
        <v>738</v>
      </c>
      <c r="C1663" t="s">
        <v>1276</v>
      </c>
      <c r="D1663" t="s">
        <v>593</v>
      </c>
      <c r="E1663" t="s">
        <v>40</v>
      </c>
    </row>
    <row r="1664" spans="1:5" hidden="1" x14ac:dyDescent="0.25">
      <c r="A1664" s="1">
        <v>100841162</v>
      </c>
      <c r="B1664" s="33" t="s">
        <v>1710</v>
      </c>
      <c r="C1664" t="s">
        <v>1276</v>
      </c>
      <c r="D1664" t="s">
        <v>593</v>
      </c>
      <c r="E1664" t="s">
        <v>40</v>
      </c>
    </row>
    <row r="1665" spans="1:5" hidden="1" x14ac:dyDescent="0.25">
      <c r="A1665" s="1">
        <v>100803799</v>
      </c>
      <c r="B1665" s="33" t="s">
        <v>1711</v>
      </c>
      <c r="C1665" t="s">
        <v>1276</v>
      </c>
      <c r="D1665" t="s">
        <v>593</v>
      </c>
      <c r="E1665" t="s">
        <v>40</v>
      </c>
    </row>
    <row r="1666" spans="1:5" hidden="1" x14ac:dyDescent="0.25">
      <c r="A1666" s="1">
        <v>100841164</v>
      </c>
      <c r="B1666" s="33" t="s">
        <v>630</v>
      </c>
      <c r="C1666" t="s">
        <v>1276</v>
      </c>
      <c r="D1666" t="s">
        <v>593</v>
      </c>
      <c r="E1666" t="s">
        <v>32</v>
      </c>
    </row>
    <row r="1667" spans="1:5" hidden="1" x14ac:dyDescent="0.25">
      <c r="A1667" s="1">
        <v>100803795</v>
      </c>
      <c r="B1667" s="33" t="s">
        <v>1712</v>
      </c>
      <c r="C1667" t="s">
        <v>1276</v>
      </c>
      <c r="D1667" t="s">
        <v>593</v>
      </c>
      <c r="E1667" t="s">
        <v>40</v>
      </c>
    </row>
    <row r="1668" spans="1:5" hidden="1" x14ac:dyDescent="0.25">
      <c r="A1668" s="1">
        <v>100841165</v>
      </c>
      <c r="B1668" s="33" t="s">
        <v>1713</v>
      </c>
      <c r="C1668" t="s">
        <v>1276</v>
      </c>
      <c r="D1668" t="s">
        <v>593</v>
      </c>
      <c r="E1668" t="s">
        <v>32</v>
      </c>
    </row>
    <row r="1669" spans="1:5" hidden="1" x14ac:dyDescent="0.25">
      <c r="A1669" s="1">
        <v>100841166</v>
      </c>
      <c r="B1669" s="33" t="s">
        <v>1714</v>
      </c>
      <c r="C1669" t="s">
        <v>1276</v>
      </c>
      <c r="D1669" t="s">
        <v>593</v>
      </c>
      <c r="E1669" t="s">
        <v>32</v>
      </c>
    </row>
    <row r="1670" spans="1:5" hidden="1" x14ac:dyDescent="0.25">
      <c r="A1670" s="1">
        <v>100431333</v>
      </c>
      <c r="B1670" s="33" t="s">
        <v>669</v>
      </c>
      <c r="C1670" t="s">
        <v>1276</v>
      </c>
      <c r="D1670" t="s">
        <v>593</v>
      </c>
      <c r="E1670" t="s">
        <v>40</v>
      </c>
    </row>
    <row r="1671" spans="1:5" hidden="1" x14ac:dyDescent="0.25">
      <c r="A1671" s="1">
        <v>100805016</v>
      </c>
      <c r="B1671" s="33" t="s">
        <v>727</v>
      </c>
      <c r="C1671" t="s">
        <v>1276</v>
      </c>
      <c r="D1671" t="s">
        <v>593</v>
      </c>
      <c r="E1671" t="s">
        <v>40</v>
      </c>
    </row>
    <row r="1672" spans="1:5" hidden="1" x14ac:dyDescent="0.25">
      <c r="A1672" s="1">
        <v>100805015</v>
      </c>
      <c r="B1672" s="33" t="s">
        <v>726</v>
      </c>
      <c r="C1672" t="s">
        <v>1276</v>
      </c>
      <c r="D1672" t="s">
        <v>593</v>
      </c>
      <c r="E1672" t="s">
        <v>40</v>
      </c>
    </row>
    <row r="1673" spans="1:5" hidden="1" x14ac:dyDescent="0.25">
      <c r="A1673" s="1">
        <v>100841167</v>
      </c>
      <c r="B1673" s="33" t="s">
        <v>1715</v>
      </c>
      <c r="C1673" t="s">
        <v>1276</v>
      </c>
      <c r="D1673" t="s">
        <v>593</v>
      </c>
      <c r="E1673" t="s">
        <v>40</v>
      </c>
    </row>
    <row r="1674" spans="1:5" hidden="1" x14ac:dyDescent="0.25">
      <c r="A1674" s="1">
        <v>100910685</v>
      </c>
      <c r="B1674" s="33" t="s">
        <v>1716</v>
      </c>
      <c r="C1674" t="s">
        <v>1277</v>
      </c>
      <c r="D1674" t="s">
        <v>593</v>
      </c>
      <c r="E1674" t="s">
        <v>40</v>
      </c>
    </row>
    <row r="1675" spans="1:5" hidden="1" x14ac:dyDescent="0.25">
      <c r="A1675" s="1">
        <v>100910686</v>
      </c>
      <c r="B1675" s="33" t="s">
        <v>1717</v>
      </c>
      <c r="C1675" t="s">
        <v>1277</v>
      </c>
      <c r="D1675" t="s">
        <v>593</v>
      </c>
      <c r="E1675" t="s">
        <v>40</v>
      </c>
    </row>
    <row r="1676" spans="1:5" hidden="1" x14ac:dyDescent="0.25">
      <c r="A1676" s="1">
        <v>100910687</v>
      </c>
      <c r="B1676" s="33" t="s">
        <v>1718</v>
      </c>
      <c r="C1676" t="s">
        <v>1277</v>
      </c>
      <c r="D1676" t="s">
        <v>593</v>
      </c>
      <c r="E1676" t="s">
        <v>40</v>
      </c>
    </row>
    <row r="1677" spans="1:5" hidden="1" x14ac:dyDescent="0.25">
      <c r="A1677" s="1">
        <v>100910688</v>
      </c>
      <c r="B1677" s="33" t="s">
        <v>1719</v>
      </c>
      <c r="C1677" t="s">
        <v>1277</v>
      </c>
      <c r="D1677" t="s">
        <v>593</v>
      </c>
      <c r="E1677" t="s">
        <v>40</v>
      </c>
    </row>
    <row r="1678" spans="1:5" hidden="1" x14ac:dyDescent="0.25">
      <c r="A1678" s="1">
        <v>100910689</v>
      </c>
      <c r="B1678" s="33" t="s">
        <v>1720</v>
      </c>
      <c r="C1678" t="s">
        <v>1277</v>
      </c>
      <c r="D1678" t="s">
        <v>593</v>
      </c>
      <c r="E1678" t="s">
        <v>40</v>
      </c>
    </row>
    <row r="1679" spans="1:5" hidden="1" x14ac:dyDescent="0.25">
      <c r="A1679" s="1">
        <v>100910690</v>
      </c>
      <c r="B1679" s="33" t="s">
        <v>1721</v>
      </c>
      <c r="C1679" t="s">
        <v>1277</v>
      </c>
      <c r="D1679" t="s">
        <v>593</v>
      </c>
      <c r="E1679" t="s">
        <v>40</v>
      </c>
    </row>
    <row r="1680" spans="1:5" hidden="1" x14ac:dyDescent="0.25">
      <c r="A1680" s="1">
        <v>100910711</v>
      </c>
      <c r="B1680" s="33" t="s">
        <v>1722</v>
      </c>
      <c r="C1680" t="s">
        <v>1277</v>
      </c>
      <c r="D1680" t="s">
        <v>593</v>
      </c>
      <c r="E1680" t="s">
        <v>40</v>
      </c>
    </row>
    <row r="1681" spans="1:5" hidden="1" x14ac:dyDescent="0.25">
      <c r="A1681" s="1">
        <v>100910712</v>
      </c>
      <c r="B1681" s="33" t="s">
        <v>1723</v>
      </c>
      <c r="C1681" t="s">
        <v>1277</v>
      </c>
      <c r="D1681" t="s">
        <v>593</v>
      </c>
      <c r="E1681" t="s">
        <v>40</v>
      </c>
    </row>
    <row r="1682" spans="1:5" hidden="1" x14ac:dyDescent="0.25">
      <c r="A1682" s="1">
        <v>100910713</v>
      </c>
      <c r="B1682" s="33" t="s">
        <v>1724</v>
      </c>
      <c r="C1682" t="s">
        <v>1277</v>
      </c>
      <c r="D1682" t="s">
        <v>593</v>
      </c>
      <c r="E1682" t="s">
        <v>40</v>
      </c>
    </row>
    <row r="1683" spans="1:5" hidden="1" x14ac:dyDescent="0.25">
      <c r="A1683" s="1">
        <v>100910720</v>
      </c>
      <c r="B1683" s="33" t="s">
        <v>1725</v>
      </c>
      <c r="C1683" t="s">
        <v>1277</v>
      </c>
      <c r="D1683" t="s">
        <v>593</v>
      </c>
      <c r="E1683" t="s">
        <v>40</v>
      </c>
    </row>
    <row r="1684" spans="1:5" hidden="1" x14ac:dyDescent="0.25">
      <c r="A1684" s="1">
        <v>100910725</v>
      </c>
      <c r="B1684" s="33" t="s">
        <v>1726</v>
      </c>
      <c r="C1684" t="s">
        <v>1277</v>
      </c>
      <c r="D1684" t="s">
        <v>593</v>
      </c>
      <c r="E1684" t="s">
        <v>40</v>
      </c>
    </row>
    <row r="1685" spans="1:5" hidden="1" x14ac:dyDescent="0.25">
      <c r="A1685" s="1">
        <v>100871153</v>
      </c>
      <c r="B1685" s="33" t="s">
        <v>915</v>
      </c>
      <c r="C1685" t="s">
        <v>1278</v>
      </c>
      <c r="D1685" t="s">
        <v>895</v>
      </c>
      <c r="E1685" t="s">
        <v>40</v>
      </c>
    </row>
    <row r="1686" spans="1:5" hidden="1" x14ac:dyDescent="0.25">
      <c r="A1686" s="1">
        <v>100907596</v>
      </c>
      <c r="B1686" s="33" t="s">
        <v>1727</v>
      </c>
      <c r="C1686" t="s">
        <v>1278</v>
      </c>
      <c r="D1686" t="s">
        <v>843</v>
      </c>
      <c r="E1686" t="s">
        <v>40</v>
      </c>
    </row>
    <row r="1687" spans="1:5" hidden="1" x14ac:dyDescent="0.25">
      <c r="A1687" s="1">
        <v>100768537</v>
      </c>
      <c r="B1687" s="33" t="s">
        <v>856</v>
      </c>
      <c r="C1687" t="s">
        <v>1278</v>
      </c>
      <c r="D1687" t="s">
        <v>843</v>
      </c>
      <c r="E1687" t="s">
        <v>40</v>
      </c>
    </row>
    <row r="1688" spans="1:5" hidden="1" x14ac:dyDescent="0.25">
      <c r="A1688" s="1">
        <v>100768539</v>
      </c>
      <c r="B1688" s="33" t="s">
        <v>858</v>
      </c>
      <c r="C1688" t="s">
        <v>1278</v>
      </c>
      <c r="D1688" t="s">
        <v>843</v>
      </c>
      <c r="E1688" t="s">
        <v>40</v>
      </c>
    </row>
    <row r="1689" spans="1:5" hidden="1" x14ac:dyDescent="0.25">
      <c r="A1689" s="1">
        <v>100768541</v>
      </c>
      <c r="B1689" s="33" t="s">
        <v>860</v>
      </c>
      <c r="C1689" t="s">
        <v>1278</v>
      </c>
      <c r="D1689" t="s">
        <v>843</v>
      </c>
      <c r="E1689" t="s">
        <v>40</v>
      </c>
    </row>
    <row r="1690" spans="1:5" hidden="1" x14ac:dyDescent="0.25">
      <c r="A1690" s="1">
        <v>100768546</v>
      </c>
      <c r="B1690" s="33" t="s">
        <v>865</v>
      </c>
      <c r="C1690" t="s">
        <v>1278</v>
      </c>
      <c r="D1690" t="s">
        <v>843</v>
      </c>
      <c r="E1690" t="s">
        <v>40</v>
      </c>
    </row>
    <row r="1691" spans="1:5" hidden="1" x14ac:dyDescent="0.25">
      <c r="A1691" s="1">
        <v>100768548</v>
      </c>
      <c r="B1691" s="33" t="s">
        <v>867</v>
      </c>
      <c r="C1691" t="s">
        <v>1278</v>
      </c>
      <c r="D1691" t="s">
        <v>843</v>
      </c>
      <c r="E1691" t="s">
        <v>40</v>
      </c>
    </row>
    <row r="1692" spans="1:5" hidden="1" x14ac:dyDescent="0.25">
      <c r="A1692" s="1">
        <v>100768551</v>
      </c>
      <c r="B1692" s="33" t="s">
        <v>870</v>
      </c>
      <c r="C1692" t="s">
        <v>1278</v>
      </c>
      <c r="D1692" t="s">
        <v>843</v>
      </c>
      <c r="E1692" t="s">
        <v>40</v>
      </c>
    </row>
    <row r="1693" spans="1:5" hidden="1" x14ac:dyDescent="0.25">
      <c r="A1693" s="1">
        <v>100768540</v>
      </c>
      <c r="B1693" s="33" t="s">
        <v>859</v>
      </c>
      <c r="C1693" t="s">
        <v>1278</v>
      </c>
      <c r="D1693" t="s">
        <v>843</v>
      </c>
      <c r="E1693" t="s">
        <v>40</v>
      </c>
    </row>
    <row r="1694" spans="1:5" hidden="1" x14ac:dyDescent="0.25">
      <c r="A1694" s="1">
        <v>100768542</v>
      </c>
      <c r="B1694" s="33" t="s">
        <v>861</v>
      </c>
      <c r="C1694" t="s">
        <v>1278</v>
      </c>
      <c r="D1694" t="s">
        <v>843</v>
      </c>
      <c r="E1694" t="s">
        <v>40</v>
      </c>
    </row>
    <row r="1695" spans="1:5" hidden="1" x14ac:dyDescent="0.25">
      <c r="A1695" s="1">
        <v>100768543</v>
      </c>
      <c r="B1695" s="33" t="s">
        <v>862</v>
      </c>
      <c r="C1695" t="s">
        <v>1278</v>
      </c>
      <c r="D1695" t="s">
        <v>843</v>
      </c>
      <c r="E1695" t="s">
        <v>40</v>
      </c>
    </row>
    <row r="1696" spans="1:5" hidden="1" x14ac:dyDescent="0.25">
      <c r="A1696" s="1">
        <v>100768544</v>
      </c>
      <c r="B1696" s="33" t="s">
        <v>863</v>
      </c>
      <c r="C1696" t="s">
        <v>1278</v>
      </c>
      <c r="D1696" t="s">
        <v>843</v>
      </c>
      <c r="E1696" t="s">
        <v>40</v>
      </c>
    </row>
    <row r="1697" spans="1:5" hidden="1" x14ac:dyDescent="0.25">
      <c r="A1697" s="1">
        <v>100768545</v>
      </c>
      <c r="B1697" s="33" t="s">
        <v>864</v>
      </c>
      <c r="C1697" t="s">
        <v>1278</v>
      </c>
      <c r="D1697" t="s">
        <v>843</v>
      </c>
      <c r="E1697" t="s">
        <v>40</v>
      </c>
    </row>
    <row r="1698" spans="1:5" hidden="1" x14ac:dyDescent="0.25">
      <c r="A1698" s="1">
        <v>100768549</v>
      </c>
      <c r="B1698" s="33" t="s">
        <v>868</v>
      </c>
      <c r="C1698" t="s">
        <v>1278</v>
      </c>
      <c r="D1698" t="s">
        <v>843</v>
      </c>
      <c r="E1698" t="s">
        <v>40</v>
      </c>
    </row>
    <row r="1699" spans="1:5" hidden="1" x14ac:dyDescent="0.25">
      <c r="A1699" s="1">
        <v>100768550</v>
      </c>
      <c r="B1699" s="33" t="s">
        <v>869</v>
      </c>
      <c r="C1699" t="s">
        <v>1278</v>
      </c>
      <c r="D1699" t="s">
        <v>843</v>
      </c>
      <c r="E1699" t="s">
        <v>40</v>
      </c>
    </row>
    <row r="1700" spans="1:5" hidden="1" x14ac:dyDescent="0.25">
      <c r="A1700" s="1">
        <v>100768536</v>
      </c>
      <c r="B1700" s="33" t="s">
        <v>855</v>
      </c>
      <c r="C1700" t="s">
        <v>1278</v>
      </c>
      <c r="D1700" t="s">
        <v>843</v>
      </c>
      <c r="E1700" t="s">
        <v>40</v>
      </c>
    </row>
    <row r="1701" spans="1:5" hidden="1" x14ac:dyDescent="0.25">
      <c r="A1701" s="1">
        <v>100768538</v>
      </c>
      <c r="B1701" s="33" t="s">
        <v>857</v>
      </c>
      <c r="C1701" t="s">
        <v>1278</v>
      </c>
      <c r="D1701" t="s">
        <v>843</v>
      </c>
      <c r="E1701" t="s">
        <v>40</v>
      </c>
    </row>
    <row r="1702" spans="1:5" hidden="1" x14ac:dyDescent="0.25">
      <c r="A1702" s="1">
        <v>100768547</v>
      </c>
      <c r="B1702" s="33" t="s">
        <v>866</v>
      </c>
      <c r="C1702" t="s">
        <v>1278</v>
      </c>
      <c r="D1702" t="s">
        <v>843</v>
      </c>
      <c r="E1702" t="s">
        <v>40</v>
      </c>
    </row>
    <row r="1703" spans="1:5" hidden="1" x14ac:dyDescent="0.25">
      <c r="A1703" s="1">
        <v>100904749</v>
      </c>
      <c r="B1703" s="33" t="s">
        <v>872</v>
      </c>
      <c r="C1703" t="s">
        <v>1278</v>
      </c>
      <c r="D1703" t="s">
        <v>843</v>
      </c>
      <c r="E1703" t="s">
        <v>40</v>
      </c>
    </row>
    <row r="1704" spans="1:5" hidden="1" x14ac:dyDescent="0.25">
      <c r="A1704" s="1">
        <v>100904750</v>
      </c>
      <c r="B1704" s="33" t="s">
        <v>873</v>
      </c>
      <c r="C1704" t="s">
        <v>1278</v>
      </c>
      <c r="D1704" t="s">
        <v>843</v>
      </c>
      <c r="E1704" t="s">
        <v>40</v>
      </c>
    </row>
    <row r="1705" spans="1:5" hidden="1" x14ac:dyDescent="0.25">
      <c r="A1705" s="1">
        <v>100904751</v>
      </c>
      <c r="B1705" s="33" t="s">
        <v>874</v>
      </c>
      <c r="C1705" t="s">
        <v>1278</v>
      </c>
      <c r="D1705" t="s">
        <v>843</v>
      </c>
      <c r="E1705" t="s">
        <v>40</v>
      </c>
    </row>
    <row r="1706" spans="1:5" hidden="1" x14ac:dyDescent="0.25">
      <c r="A1706" s="1">
        <v>100904752</v>
      </c>
      <c r="B1706" s="33" t="s">
        <v>875</v>
      </c>
      <c r="C1706" t="s">
        <v>1278</v>
      </c>
      <c r="D1706" t="s">
        <v>843</v>
      </c>
      <c r="E1706" t="s">
        <v>40</v>
      </c>
    </row>
    <row r="1707" spans="1:5" hidden="1" x14ac:dyDescent="0.25">
      <c r="A1707" s="1">
        <v>100904753</v>
      </c>
      <c r="B1707" s="33" t="s">
        <v>876</v>
      </c>
      <c r="C1707" t="s">
        <v>1278</v>
      </c>
      <c r="D1707" t="s">
        <v>843</v>
      </c>
      <c r="E1707" t="s">
        <v>40</v>
      </c>
    </row>
    <row r="1708" spans="1:5" hidden="1" x14ac:dyDescent="0.25">
      <c r="A1708" s="1">
        <v>100904748</v>
      </c>
      <c r="B1708" s="33" t="s">
        <v>871</v>
      </c>
      <c r="C1708" t="s">
        <v>1278</v>
      </c>
      <c r="D1708" t="s">
        <v>843</v>
      </c>
      <c r="E1708" t="s">
        <v>40</v>
      </c>
    </row>
    <row r="1709" spans="1:5" hidden="1" x14ac:dyDescent="0.25">
      <c r="A1709" s="1">
        <v>100860926</v>
      </c>
      <c r="B1709" s="33" t="s">
        <v>441</v>
      </c>
      <c r="C1709" t="s">
        <v>1279</v>
      </c>
      <c r="D1709" t="s">
        <v>417</v>
      </c>
      <c r="E1709" t="s">
        <v>40</v>
      </c>
    </row>
    <row r="1710" spans="1:5" hidden="1" x14ac:dyDescent="0.25">
      <c r="A1710" s="1">
        <v>100860927</v>
      </c>
      <c r="B1710" s="33" t="s">
        <v>442</v>
      </c>
      <c r="C1710" t="s">
        <v>1279</v>
      </c>
      <c r="D1710" t="s">
        <v>417</v>
      </c>
      <c r="E1710" t="s">
        <v>40</v>
      </c>
    </row>
    <row r="1711" spans="1:5" hidden="1" x14ac:dyDescent="0.25">
      <c r="A1711" s="1">
        <v>100793793</v>
      </c>
      <c r="B1711" s="33" t="s">
        <v>418</v>
      </c>
      <c r="C1711" t="s">
        <v>1279</v>
      </c>
      <c r="D1711" t="s">
        <v>417</v>
      </c>
      <c r="E1711" t="s">
        <v>32</v>
      </c>
    </row>
    <row r="1712" spans="1:5" hidden="1" x14ac:dyDescent="0.25">
      <c r="A1712" s="1">
        <v>100793796</v>
      </c>
      <c r="B1712" s="33" t="s">
        <v>419</v>
      </c>
      <c r="C1712" t="s">
        <v>1279</v>
      </c>
      <c r="D1712" t="s">
        <v>417</v>
      </c>
      <c r="E1712" t="s">
        <v>32</v>
      </c>
    </row>
    <row r="1713" spans="1:5" hidden="1" x14ac:dyDescent="0.25">
      <c r="A1713" s="1">
        <v>100793795</v>
      </c>
      <c r="B1713" s="33" t="s">
        <v>438</v>
      </c>
      <c r="C1713" t="s">
        <v>1279</v>
      </c>
      <c r="D1713" t="s">
        <v>417</v>
      </c>
      <c r="E1713" t="s">
        <v>40</v>
      </c>
    </row>
    <row r="1714" spans="1:5" hidden="1" x14ac:dyDescent="0.25">
      <c r="A1714" s="1">
        <v>100725553</v>
      </c>
      <c r="B1714" s="33" t="s">
        <v>427</v>
      </c>
      <c r="C1714" t="s">
        <v>1279</v>
      </c>
      <c r="D1714" t="s">
        <v>417</v>
      </c>
      <c r="E1714" t="s">
        <v>40</v>
      </c>
    </row>
    <row r="1715" spans="1:5" hidden="1" x14ac:dyDescent="0.25">
      <c r="A1715" s="1">
        <v>100725554</v>
      </c>
      <c r="B1715" s="33" t="s">
        <v>428</v>
      </c>
      <c r="C1715" t="s">
        <v>1279</v>
      </c>
      <c r="D1715" t="s">
        <v>417</v>
      </c>
      <c r="E1715" t="s">
        <v>40</v>
      </c>
    </row>
    <row r="1716" spans="1:5" hidden="1" x14ac:dyDescent="0.25">
      <c r="A1716" s="1">
        <v>100725555</v>
      </c>
      <c r="B1716" s="33" t="s">
        <v>429</v>
      </c>
      <c r="C1716" t="s">
        <v>1279</v>
      </c>
      <c r="D1716" t="s">
        <v>417</v>
      </c>
      <c r="E1716" t="s">
        <v>40</v>
      </c>
    </row>
    <row r="1717" spans="1:5" hidden="1" x14ac:dyDescent="0.25">
      <c r="A1717" s="1">
        <v>100725556</v>
      </c>
      <c r="B1717" s="33" t="s">
        <v>430</v>
      </c>
      <c r="C1717" t="s">
        <v>1279</v>
      </c>
      <c r="D1717" t="s">
        <v>417</v>
      </c>
      <c r="E1717" t="s">
        <v>40</v>
      </c>
    </row>
    <row r="1718" spans="1:5" hidden="1" x14ac:dyDescent="0.25">
      <c r="A1718" s="1">
        <v>100725557</v>
      </c>
      <c r="B1718" s="33" t="s">
        <v>431</v>
      </c>
      <c r="C1718" t="s">
        <v>1279</v>
      </c>
      <c r="D1718" t="s">
        <v>417</v>
      </c>
      <c r="E1718" t="s">
        <v>40</v>
      </c>
    </row>
    <row r="1719" spans="1:5" hidden="1" x14ac:dyDescent="0.25">
      <c r="A1719" s="1">
        <v>100725558</v>
      </c>
      <c r="B1719" s="33" t="s">
        <v>432</v>
      </c>
      <c r="C1719" t="s">
        <v>1279</v>
      </c>
      <c r="D1719" t="s">
        <v>417</v>
      </c>
      <c r="E1719" t="s">
        <v>40</v>
      </c>
    </row>
    <row r="1720" spans="1:5" hidden="1" x14ac:dyDescent="0.25">
      <c r="A1720" s="1">
        <v>100725611</v>
      </c>
      <c r="B1720" s="33" t="s">
        <v>434</v>
      </c>
      <c r="C1720" t="s">
        <v>1279</v>
      </c>
      <c r="D1720" t="s">
        <v>417</v>
      </c>
      <c r="E1720" t="s">
        <v>40</v>
      </c>
    </row>
    <row r="1721" spans="1:5" hidden="1" x14ac:dyDescent="0.25">
      <c r="A1721" s="1">
        <v>100725612</v>
      </c>
      <c r="B1721" s="33" t="s">
        <v>435</v>
      </c>
      <c r="C1721" t="s">
        <v>1279</v>
      </c>
      <c r="D1721" t="s">
        <v>417</v>
      </c>
      <c r="E1721" t="s">
        <v>40</v>
      </c>
    </row>
    <row r="1722" spans="1:5" hidden="1" x14ac:dyDescent="0.25">
      <c r="A1722" s="1">
        <v>100725613</v>
      </c>
      <c r="B1722" s="33" t="s">
        <v>436</v>
      </c>
      <c r="C1722" t="s">
        <v>1279</v>
      </c>
      <c r="D1722" t="s">
        <v>417</v>
      </c>
      <c r="E1722" t="s">
        <v>40</v>
      </c>
    </row>
    <row r="1723" spans="1:5" hidden="1" x14ac:dyDescent="0.25">
      <c r="A1723" s="1">
        <v>100793822</v>
      </c>
      <c r="B1723" s="33" t="s">
        <v>439</v>
      </c>
      <c r="C1723" t="s">
        <v>1279</v>
      </c>
      <c r="D1723" t="s">
        <v>417</v>
      </c>
      <c r="E1723" t="s">
        <v>40</v>
      </c>
    </row>
    <row r="1724" spans="1:5" hidden="1" x14ac:dyDescent="0.25">
      <c r="A1724" s="1">
        <v>100793823</v>
      </c>
      <c r="B1724" s="33" t="s">
        <v>440</v>
      </c>
      <c r="C1724" t="s">
        <v>1279</v>
      </c>
      <c r="D1724" t="s">
        <v>417</v>
      </c>
      <c r="E1724" t="s">
        <v>40</v>
      </c>
    </row>
    <row r="1725" spans="1:5" hidden="1" x14ac:dyDescent="0.25">
      <c r="A1725" s="1">
        <v>100725559</v>
      </c>
      <c r="B1725" s="33" t="s">
        <v>433</v>
      </c>
      <c r="C1725" t="s">
        <v>1279</v>
      </c>
      <c r="D1725" t="s">
        <v>417</v>
      </c>
      <c r="E1725" t="s">
        <v>40</v>
      </c>
    </row>
    <row r="1726" spans="1:5" hidden="1" x14ac:dyDescent="0.25">
      <c r="A1726" s="1">
        <v>100793794</v>
      </c>
      <c r="B1726" s="33" t="s">
        <v>437</v>
      </c>
      <c r="C1726" t="s">
        <v>1279</v>
      </c>
      <c r="D1726" t="s">
        <v>417</v>
      </c>
      <c r="E1726" t="s">
        <v>40</v>
      </c>
    </row>
    <row r="1727" spans="1:5" hidden="1" x14ac:dyDescent="0.25">
      <c r="A1727" s="1">
        <v>100794040</v>
      </c>
      <c r="B1727" s="33" t="s">
        <v>54</v>
      </c>
      <c r="C1727" t="s">
        <v>1280</v>
      </c>
      <c r="D1727" t="s">
        <v>31</v>
      </c>
      <c r="E1727" t="s">
        <v>40</v>
      </c>
    </row>
    <row r="1728" spans="1:5" hidden="1" x14ac:dyDescent="0.25">
      <c r="A1728" s="1">
        <v>100794041</v>
      </c>
      <c r="B1728" s="33" t="s">
        <v>56</v>
      </c>
      <c r="C1728" t="s">
        <v>1280</v>
      </c>
      <c r="D1728" t="s">
        <v>31</v>
      </c>
      <c r="E1728" t="s">
        <v>40</v>
      </c>
    </row>
    <row r="1729" spans="1:5" hidden="1" x14ac:dyDescent="0.25">
      <c r="A1729" s="1">
        <v>100794042</v>
      </c>
      <c r="B1729" s="33" t="s">
        <v>57</v>
      </c>
      <c r="C1729" t="s">
        <v>1280</v>
      </c>
      <c r="D1729" t="s">
        <v>31</v>
      </c>
      <c r="E1729" t="s">
        <v>40</v>
      </c>
    </row>
    <row r="1730" spans="1:5" hidden="1" x14ac:dyDescent="0.25">
      <c r="A1730" s="1">
        <v>100794043</v>
      </c>
      <c r="B1730" s="33" t="s">
        <v>62</v>
      </c>
      <c r="C1730" t="s">
        <v>1280</v>
      </c>
      <c r="D1730" t="s">
        <v>31</v>
      </c>
      <c r="E1730" t="s">
        <v>40</v>
      </c>
    </row>
    <row r="1731" spans="1:5" hidden="1" x14ac:dyDescent="0.25">
      <c r="A1731" s="1">
        <v>100794051</v>
      </c>
      <c r="B1731" s="33" t="s">
        <v>132</v>
      </c>
      <c r="C1731" t="s">
        <v>1280</v>
      </c>
      <c r="D1731" t="s">
        <v>78</v>
      </c>
      <c r="E1731" t="s">
        <v>40</v>
      </c>
    </row>
    <row r="1732" spans="1:5" hidden="1" x14ac:dyDescent="0.25">
      <c r="A1732" s="1">
        <v>100794409</v>
      </c>
      <c r="B1732" s="33" t="s">
        <v>136</v>
      </c>
      <c r="C1732" t="s">
        <v>1280</v>
      </c>
      <c r="D1732" t="s">
        <v>78</v>
      </c>
      <c r="E1732" t="s">
        <v>40</v>
      </c>
    </row>
    <row r="1733" spans="1:5" hidden="1" x14ac:dyDescent="0.25">
      <c r="A1733" s="1">
        <v>100794415</v>
      </c>
      <c r="B1733" s="33" t="s">
        <v>136</v>
      </c>
      <c r="C1733" t="s">
        <v>1280</v>
      </c>
      <c r="D1733" t="s">
        <v>78</v>
      </c>
      <c r="E1733" t="s">
        <v>40</v>
      </c>
    </row>
    <row r="1734" spans="1:5" hidden="1" x14ac:dyDescent="0.25">
      <c r="A1734" s="1">
        <v>100794289</v>
      </c>
      <c r="B1734" s="33" t="s">
        <v>54</v>
      </c>
      <c r="C1734" t="s">
        <v>1280</v>
      </c>
      <c r="D1734" t="s">
        <v>31</v>
      </c>
      <c r="E1734" t="s">
        <v>40</v>
      </c>
    </row>
    <row r="1735" spans="1:5" hidden="1" x14ac:dyDescent="0.25">
      <c r="A1735" s="1">
        <v>100794290</v>
      </c>
      <c r="B1735" s="33" t="s">
        <v>56</v>
      </c>
      <c r="C1735" t="s">
        <v>1280</v>
      </c>
      <c r="D1735" t="s">
        <v>31</v>
      </c>
      <c r="E1735" t="s">
        <v>40</v>
      </c>
    </row>
    <row r="1736" spans="1:5" hidden="1" x14ac:dyDescent="0.25">
      <c r="A1736" s="1">
        <v>100794291</v>
      </c>
      <c r="B1736" s="33" t="s">
        <v>57</v>
      </c>
      <c r="C1736" t="s">
        <v>1280</v>
      </c>
      <c r="D1736" t="s">
        <v>31</v>
      </c>
      <c r="E1736" t="s">
        <v>40</v>
      </c>
    </row>
    <row r="1737" spans="1:5" hidden="1" x14ac:dyDescent="0.25">
      <c r="A1737" s="1">
        <v>100794292</v>
      </c>
      <c r="B1737" s="33" t="s">
        <v>62</v>
      </c>
      <c r="C1737" t="s">
        <v>1280</v>
      </c>
      <c r="D1737" t="s">
        <v>31</v>
      </c>
      <c r="E1737" t="s">
        <v>40</v>
      </c>
    </row>
    <row r="1738" spans="1:5" hidden="1" x14ac:dyDescent="0.25">
      <c r="A1738" s="1">
        <v>100794250</v>
      </c>
      <c r="B1738" s="33" t="s">
        <v>196</v>
      </c>
      <c r="C1738" t="s">
        <v>1280</v>
      </c>
      <c r="D1738" t="s">
        <v>163</v>
      </c>
      <c r="E1738" t="s">
        <v>40</v>
      </c>
    </row>
    <row r="1739" spans="1:5" hidden="1" x14ac:dyDescent="0.25">
      <c r="A1739" s="1">
        <v>100794251</v>
      </c>
      <c r="B1739" s="33" t="s">
        <v>489</v>
      </c>
      <c r="C1739" t="s">
        <v>1280</v>
      </c>
      <c r="D1739" t="s">
        <v>443</v>
      </c>
      <c r="E1739" t="s">
        <v>40</v>
      </c>
    </row>
    <row r="1740" spans="1:5" hidden="1" x14ac:dyDescent="0.25">
      <c r="A1740" s="1">
        <v>100794252</v>
      </c>
      <c r="B1740" s="33" t="s">
        <v>489</v>
      </c>
      <c r="C1740" t="s">
        <v>1280</v>
      </c>
      <c r="D1740" t="s">
        <v>443</v>
      </c>
      <c r="E1740" t="s">
        <v>40</v>
      </c>
    </row>
    <row r="1741" spans="1:5" hidden="1" x14ac:dyDescent="0.25">
      <c r="A1741" s="1">
        <v>100794303</v>
      </c>
      <c r="B1741" s="33" t="s">
        <v>489</v>
      </c>
      <c r="C1741" t="s">
        <v>1280</v>
      </c>
      <c r="D1741" t="s">
        <v>443</v>
      </c>
      <c r="E1741" t="s">
        <v>40</v>
      </c>
    </row>
    <row r="1742" spans="1:5" hidden="1" x14ac:dyDescent="0.25">
      <c r="A1742" s="1">
        <v>100793934</v>
      </c>
      <c r="B1742" s="33" t="s">
        <v>132</v>
      </c>
      <c r="C1742" t="s">
        <v>1280</v>
      </c>
      <c r="D1742" t="s">
        <v>78</v>
      </c>
      <c r="E1742" t="s">
        <v>40</v>
      </c>
    </row>
    <row r="1743" spans="1:5" hidden="1" x14ac:dyDescent="0.25">
      <c r="A1743" s="1">
        <v>100794253</v>
      </c>
      <c r="B1743" s="33" t="s">
        <v>132</v>
      </c>
      <c r="C1743" t="s">
        <v>1280</v>
      </c>
      <c r="D1743" t="s">
        <v>78</v>
      </c>
      <c r="E1743" t="s">
        <v>40</v>
      </c>
    </row>
    <row r="1744" spans="1:5" hidden="1" x14ac:dyDescent="0.25">
      <c r="A1744" s="1">
        <v>100794255</v>
      </c>
      <c r="B1744" s="33" t="s">
        <v>132</v>
      </c>
      <c r="C1744" t="s">
        <v>1280</v>
      </c>
      <c r="D1744" t="s">
        <v>78</v>
      </c>
      <c r="E1744" t="s">
        <v>40</v>
      </c>
    </row>
    <row r="1745" spans="1:5" hidden="1" x14ac:dyDescent="0.25">
      <c r="A1745" s="1">
        <v>100794256</v>
      </c>
      <c r="B1745" s="33" t="s">
        <v>132</v>
      </c>
      <c r="C1745" t="s">
        <v>1280</v>
      </c>
      <c r="D1745" t="s">
        <v>78</v>
      </c>
      <c r="E1745" t="s">
        <v>40</v>
      </c>
    </row>
    <row r="1746" spans="1:5" hidden="1" x14ac:dyDescent="0.25">
      <c r="A1746" s="1">
        <v>100794299</v>
      </c>
      <c r="B1746" s="33" t="s">
        <v>132</v>
      </c>
      <c r="C1746" t="s">
        <v>1280</v>
      </c>
      <c r="D1746" t="s">
        <v>78</v>
      </c>
      <c r="E1746" t="s">
        <v>40</v>
      </c>
    </row>
    <row r="1747" spans="1:5" hidden="1" x14ac:dyDescent="0.25">
      <c r="A1747" s="1">
        <v>100794305</v>
      </c>
      <c r="B1747" s="33" t="s">
        <v>132</v>
      </c>
      <c r="C1747" t="s">
        <v>1280</v>
      </c>
      <c r="D1747" t="s">
        <v>78</v>
      </c>
      <c r="E1747" t="s">
        <v>40</v>
      </c>
    </row>
    <row r="1748" spans="1:5" hidden="1" x14ac:dyDescent="0.25">
      <c r="A1748" s="1">
        <v>100794261</v>
      </c>
      <c r="B1748" s="33" t="s">
        <v>61</v>
      </c>
      <c r="C1748" t="s">
        <v>1280</v>
      </c>
      <c r="D1748" t="s">
        <v>31</v>
      </c>
      <c r="E1748" t="s">
        <v>40</v>
      </c>
    </row>
    <row r="1749" spans="1:5" hidden="1" x14ac:dyDescent="0.25">
      <c r="A1749" s="1">
        <v>100794262</v>
      </c>
      <c r="B1749" s="33" t="s">
        <v>58</v>
      </c>
      <c r="C1749" t="s">
        <v>1280</v>
      </c>
      <c r="D1749" t="s">
        <v>31</v>
      </c>
      <c r="E1749" t="s">
        <v>40</v>
      </c>
    </row>
    <row r="1750" spans="1:5" hidden="1" x14ac:dyDescent="0.25">
      <c r="A1750" s="1">
        <v>100794263</v>
      </c>
      <c r="B1750" s="33" t="s">
        <v>59</v>
      </c>
      <c r="C1750" t="s">
        <v>1280</v>
      </c>
      <c r="D1750" t="s">
        <v>31</v>
      </c>
      <c r="E1750" t="s">
        <v>40</v>
      </c>
    </row>
    <row r="1751" spans="1:5" hidden="1" x14ac:dyDescent="0.25">
      <c r="A1751" s="1">
        <v>100794264</v>
      </c>
      <c r="B1751" s="33" t="s">
        <v>60</v>
      </c>
      <c r="C1751" t="s">
        <v>1280</v>
      </c>
      <c r="D1751" t="s">
        <v>31</v>
      </c>
      <c r="E1751" t="s">
        <v>40</v>
      </c>
    </row>
    <row r="1752" spans="1:5" hidden="1" x14ac:dyDescent="0.25">
      <c r="A1752" s="1">
        <v>100794268</v>
      </c>
      <c r="B1752" s="33" t="s">
        <v>61</v>
      </c>
      <c r="C1752" t="s">
        <v>1280</v>
      </c>
      <c r="D1752" t="s">
        <v>31</v>
      </c>
      <c r="E1752" t="s">
        <v>40</v>
      </c>
    </row>
    <row r="1753" spans="1:5" hidden="1" x14ac:dyDescent="0.25">
      <c r="A1753" s="1">
        <v>100794269</v>
      </c>
      <c r="B1753" s="33" t="s">
        <v>58</v>
      </c>
      <c r="C1753" t="s">
        <v>1280</v>
      </c>
      <c r="D1753" t="s">
        <v>31</v>
      </c>
      <c r="E1753" t="s">
        <v>40</v>
      </c>
    </row>
    <row r="1754" spans="1:5" hidden="1" x14ac:dyDescent="0.25">
      <c r="A1754" s="1">
        <v>100794270</v>
      </c>
      <c r="B1754" s="33" t="s">
        <v>59</v>
      </c>
      <c r="C1754" t="s">
        <v>1280</v>
      </c>
      <c r="D1754" t="s">
        <v>31</v>
      </c>
      <c r="E1754" t="s">
        <v>40</v>
      </c>
    </row>
    <row r="1755" spans="1:5" hidden="1" x14ac:dyDescent="0.25">
      <c r="A1755" s="1">
        <v>100794271</v>
      </c>
      <c r="B1755" s="33" t="s">
        <v>60</v>
      </c>
      <c r="C1755" t="s">
        <v>1280</v>
      </c>
      <c r="D1755" t="s">
        <v>31</v>
      </c>
      <c r="E1755" t="s">
        <v>40</v>
      </c>
    </row>
    <row r="1756" spans="1:5" hidden="1" x14ac:dyDescent="0.25">
      <c r="A1756" s="1">
        <v>100794308</v>
      </c>
      <c r="B1756" s="33" t="s">
        <v>54</v>
      </c>
      <c r="C1756" t="s">
        <v>1280</v>
      </c>
      <c r="D1756" t="s">
        <v>31</v>
      </c>
      <c r="E1756" t="s">
        <v>40</v>
      </c>
    </row>
    <row r="1757" spans="1:5" hidden="1" x14ac:dyDescent="0.25">
      <c r="A1757" s="1">
        <v>100794309</v>
      </c>
      <c r="B1757" s="33" t="s">
        <v>56</v>
      </c>
      <c r="C1757" t="s">
        <v>1280</v>
      </c>
      <c r="D1757" t="s">
        <v>31</v>
      </c>
      <c r="E1757" t="s">
        <v>40</v>
      </c>
    </row>
    <row r="1758" spans="1:5" hidden="1" x14ac:dyDescent="0.25">
      <c r="A1758" s="1">
        <v>100794310</v>
      </c>
      <c r="B1758" s="33" t="s">
        <v>57</v>
      </c>
      <c r="C1758" t="s">
        <v>1280</v>
      </c>
      <c r="D1758" t="s">
        <v>31</v>
      </c>
      <c r="E1758" t="s">
        <v>40</v>
      </c>
    </row>
    <row r="1759" spans="1:5" hidden="1" x14ac:dyDescent="0.25">
      <c r="A1759" s="1">
        <v>100794311</v>
      </c>
      <c r="B1759" s="33" t="s">
        <v>62</v>
      </c>
      <c r="C1759" t="s">
        <v>1280</v>
      </c>
      <c r="D1759" t="s">
        <v>31</v>
      </c>
      <c r="E1759" t="s">
        <v>40</v>
      </c>
    </row>
    <row r="1760" spans="1:5" hidden="1" x14ac:dyDescent="0.25">
      <c r="A1760" s="1">
        <v>100794274</v>
      </c>
      <c r="B1760" s="33" t="s">
        <v>197</v>
      </c>
      <c r="C1760" t="s">
        <v>1280</v>
      </c>
      <c r="D1760" t="s">
        <v>163</v>
      </c>
      <c r="E1760" t="s">
        <v>40</v>
      </c>
    </row>
    <row r="1761" spans="1:5" hidden="1" x14ac:dyDescent="0.25">
      <c r="A1761" s="1">
        <v>100794275</v>
      </c>
      <c r="B1761" s="33" t="s">
        <v>198</v>
      </c>
      <c r="C1761" t="s">
        <v>1280</v>
      </c>
      <c r="D1761" t="s">
        <v>163</v>
      </c>
      <c r="E1761" t="s">
        <v>40</v>
      </c>
    </row>
    <row r="1762" spans="1:5" hidden="1" x14ac:dyDescent="0.25">
      <c r="A1762" s="1">
        <v>100794276</v>
      </c>
      <c r="B1762" s="33" t="s">
        <v>196</v>
      </c>
      <c r="C1762" t="s">
        <v>1280</v>
      </c>
      <c r="D1762" t="s">
        <v>163</v>
      </c>
      <c r="E1762" t="s">
        <v>40</v>
      </c>
    </row>
    <row r="1763" spans="1:5" hidden="1" x14ac:dyDescent="0.25">
      <c r="A1763" s="1">
        <v>100794277</v>
      </c>
      <c r="B1763" s="33" t="s">
        <v>489</v>
      </c>
      <c r="C1763" t="s">
        <v>1280</v>
      </c>
      <c r="D1763" t="s">
        <v>443</v>
      </c>
      <c r="E1763" t="s">
        <v>40</v>
      </c>
    </row>
    <row r="1764" spans="1:5" hidden="1" x14ac:dyDescent="0.25">
      <c r="A1764" s="1">
        <v>100794317</v>
      </c>
      <c r="B1764" s="33" t="s">
        <v>489</v>
      </c>
      <c r="C1764" t="s">
        <v>1280</v>
      </c>
      <c r="D1764" t="s">
        <v>443</v>
      </c>
      <c r="E1764" t="s">
        <v>40</v>
      </c>
    </row>
    <row r="1765" spans="1:5" hidden="1" x14ac:dyDescent="0.25">
      <c r="A1765" s="1">
        <v>100794031</v>
      </c>
      <c r="B1765" s="33" t="s">
        <v>133</v>
      </c>
      <c r="C1765" t="s">
        <v>1280</v>
      </c>
      <c r="D1765" t="s">
        <v>78</v>
      </c>
      <c r="E1765" t="s">
        <v>40</v>
      </c>
    </row>
    <row r="1766" spans="1:5" hidden="1" x14ac:dyDescent="0.25">
      <c r="A1766" s="1">
        <v>100794278</v>
      </c>
      <c r="B1766" s="33" t="s">
        <v>132</v>
      </c>
      <c r="C1766" t="s">
        <v>1280</v>
      </c>
      <c r="D1766" t="s">
        <v>78</v>
      </c>
      <c r="E1766" t="s">
        <v>40</v>
      </c>
    </row>
    <row r="1767" spans="1:5" hidden="1" x14ac:dyDescent="0.25">
      <c r="A1767" s="1">
        <v>100794279</v>
      </c>
      <c r="B1767" s="33" t="s">
        <v>132</v>
      </c>
      <c r="C1767" t="s">
        <v>1280</v>
      </c>
      <c r="D1767" t="s">
        <v>78</v>
      </c>
      <c r="E1767" t="s">
        <v>40</v>
      </c>
    </row>
    <row r="1768" spans="1:5" hidden="1" x14ac:dyDescent="0.25">
      <c r="A1768" s="1">
        <v>100794280</v>
      </c>
      <c r="B1768" s="33" t="s">
        <v>132</v>
      </c>
      <c r="C1768" t="s">
        <v>1280</v>
      </c>
      <c r="D1768" t="s">
        <v>78</v>
      </c>
      <c r="E1768" t="s">
        <v>40</v>
      </c>
    </row>
    <row r="1769" spans="1:5" hidden="1" x14ac:dyDescent="0.25">
      <c r="A1769" s="1">
        <v>100794314</v>
      </c>
      <c r="B1769" s="33" t="s">
        <v>132</v>
      </c>
      <c r="C1769" t="s">
        <v>1280</v>
      </c>
      <c r="D1769" t="s">
        <v>78</v>
      </c>
      <c r="E1769" t="s">
        <v>40</v>
      </c>
    </row>
    <row r="1770" spans="1:5" hidden="1" x14ac:dyDescent="0.25">
      <c r="A1770" s="1">
        <v>100794315</v>
      </c>
      <c r="B1770" s="33" t="s">
        <v>135</v>
      </c>
      <c r="C1770" t="s">
        <v>1280</v>
      </c>
      <c r="D1770" t="s">
        <v>78</v>
      </c>
      <c r="E1770" t="s">
        <v>40</v>
      </c>
    </row>
    <row r="1771" spans="1:5" hidden="1" x14ac:dyDescent="0.25">
      <c r="A1771" s="1">
        <v>100794404</v>
      </c>
      <c r="B1771" s="33" t="s">
        <v>489</v>
      </c>
      <c r="C1771" t="s">
        <v>1280</v>
      </c>
      <c r="D1771" t="s">
        <v>443</v>
      </c>
      <c r="E1771" t="s">
        <v>40</v>
      </c>
    </row>
    <row r="1772" spans="1:5" hidden="1" x14ac:dyDescent="0.25">
      <c r="A1772" s="1">
        <v>100794412</v>
      </c>
      <c r="B1772" s="33" t="s">
        <v>132</v>
      </c>
      <c r="C1772" t="s">
        <v>1280</v>
      </c>
      <c r="D1772" t="s">
        <v>78</v>
      </c>
      <c r="E1772" t="s">
        <v>40</v>
      </c>
    </row>
    <row r="1773" spans="1:5" hidden="1" x14ac:dyDescent="0.25">
      <c r="A1773" s="1">
        <v>100794416</v>
      </c>
      <c r="B1773" s="33" t="s">
        <v>132</v>
      </c>
      <c r="C1773" t="s">
        <v>1280</v>
      </c>
      <c r="D1773" t="s">
        <v>78</v>
      </c>
      <c r="E1773" t="s">
        <v>40</v>
      </c>
    </row>
    <row r="1774" spans="1:5" hidden="1" x14ac:dyDescent="0.25">
      <c r="A1774" s="1">
        <v>100826488</v>
      </c>
      <c r="B1774" s="33" t="s">
        <v>199</v>
      </c>
      <c r="C1774" t="s">
        <v>1280</v>
      </c>
      <c r="D1774" t="s">
        <v>163</v>
      </c>
      <c r="E1774" t="s">
        <v>40</v>
      </c>
    </row>
    <row r="1775" spans="1:5" hidden="1" x14ac:dyDescent="0.25">
      <c r="A1775" s="1">
        <v>100826489</v>
      </c>
      <c r="B1775" s="33" t="s">
        <v>199</v>
      </c>
      <c r="C1775" t="s">
        <v>1280</v>
      </c>
      <c r="D1775" t="s">
        <v>163</v>
      </c>
      <c r="E1775" t="s">
        <v>40</v>
      </c>
    </row>
    <row r="1776" spans="1:5" hidden="1" x14ac:dyDescent="0.25">
      <c r="A1776" s="1">
        <v>100826490</v>
      </c>
      <c r="B1776" s="33" t="s">
        <v>199</v>
      </c>
      <c r="C1776" t="s">
        <v>1280</v>
      </c>
      <c r="D1776" t="s">
        <v>163</v>
      </c>
      <c r="E1776" t="s">
        <v>40</v>
      </c>
    </row>
    <row r="1777" spans="1:5" hidden="1" x14ac:dyDescent="0.25">
      <c r="A1777" s="1">
        <v>100826502</v>
      </c>
      <c r="B1777" s="33" t="s">
        <v>1728</v>
      </c>
      <c r="C1777" t="s">
        <v>1280</v>
      </c>
      <c r="D1777" t="s">
        <v>78</v>
      </c>
      <c r="E1777" t="s">
        <v>40</v>
      </c>
    </row>
    <row r="1778" spans="1:5" hidden="1" x14ac:dyDescent="0.25">
      <c r="A1778" s="1">
        <v>100826537</v>
      </c>
      <c r="B1778" s="33" t="s">
        <v>137</v>
      </c>
      <c r="C1778" t="s">
        <v>1280</v>
      </c>
      <c r="D1778" t="s">
        <v>78</v>
      </c>
      <c r="E1778" t="s">
        <v>40</v>
      </c>
    </row>
    <row r="1779" spans="1:5" hidden="1" x14ac:dyDescent="0.25">
      <c r="A1779" s="1">
        <v>100826541</v>
      </c>
      <c r="B1779" s="33" t="s">
        <v>137</v>
      </c>
      <c r="C1779" t="s">
        <v>1280</v>
      </c>
      <c r="D1779" t="s">
        <v>78</v>
      </c>
      <c r="E1779" t="s">
        <v>40</v>
      </c>
    </row>
    <row r="1780" spans="1:5" hidden="1" x14ac:dyDescent="0.25">
      <c r="A1780" s="1">
        <v>100826543</v>
      </c>
      <c r="B1780" s="33" t="s">
        <v>137</v>
      </c>
      <c r="C1780" t="s">
        <v>1280</v>
      </c>
      <c r="D1780" t="s">
        <v>78</v>
      </c>
      <c r="E1780" t="s">
        <v>40</v>
      </c>
    </row>
    <row r="1781" spans="1:5" hidden="1" x14ac:dyDescent="0.25">
      <c r="A1781" s="1">
        <v>100826568</v>
      </c>
      <c r="B1781" s="33" t="s">
        <v>491</v>
      </c>
      <c r="C1781" t="s">
        <v>1280</v>
      </c>
      <c r="D1781" t="s">
        <v>443</v>
      </c>
      <c r="E1781" t="s">
        <v>40</v>
      </c>
    </row>
    <row r="1782" spans="1:5" hidden="1" x14ac:dyDescent="0.25">
      <c r="A1782" s="1">
        <v>100826570</v>
      </c>
      <c r="B1782" s="33" t="s">
        <v>491</v>
      </c>
      <c r="C1782" t="s">
        <v>1280</v>
      </c>
      <c r="D1782" t="s">
        <v>443</v>
      </c>
      <c r="E1782" t="s">
        <v>40</v>
      </c>
    </row>
    <row r="1783" spans="1:5" hidden="1" x14ac:dyDescent="0.25">
      <c r="A1783" s="1">
        <v>100826731</v>
      </c>
      <c r="B1783" s="33" t="s">
        <v>63</v>
      </c>
      <c r="C1783" t="s">
        <v>1280</v>
      </c>
      <c r="D1783" t="s">
        <v>31</v>
      </c>
      <c r="E1783" t="s">
        <v>40</v>
      </c>
    </row>
    <row r="1784" spans="1:5" hidden="1" x14ac:dyDescent="0.25">
      <c r="A1784" s="1">
        <v>100826732</v>
      </c>
      <c r="B1784" s="33" t="s">
        <v>63</v>
      </c>
      <c r="C1784" t="s">
        <v>1280</v>
      </c>
      <c r="D1784" t="s">
        <v>31</v>
      </c>
      <c r="E1784" t="s">
        <v>40</v>
      </c>
    </row>
    <row r="1785" spans="1:5" hidden="1" x14ac:dyDescent="0.25">
      <c r="A1785" s="1">
        <v>100826733</v>
      </c>
      <c r="B1785" s="33" t="s">
        <v>63</v>
      </c>
      <c r="C1785" t="s">
        <v>1280</v>
      </c>
      <c r="D1785" t="s">
        <v>31</v>
      </c>
      <c r="E1785" t="s">
        <v>40</v>
      </c>
    </row>
    <row r="1786" spans="1:5" hidden="1" x14ac:dyDescent="0.25">
      <c r="A1786" s="1">
        <v>100826734</v>
      </c>
      <c r="B1786" s="33" t="s">
        <v>63</v>
      </c>
      <c r="C1786" t="s">
        <v>1280</v>
      </c>
      <c r="D1786" t="s">
        <v>31</v>
      </c>
      <c r="E1786" t="s">
        <v>40</v>
      </c>
    </row>
    <row r="1787" spans="1:5" hidden="1" x14ac:dyDescent="0.25">
      <c r="A1787" s="1">
        <v>100826735</v>
      </c>
      <c r="B1787" s="33" t="s">
        <v>63</v>
      </c>
      <c r="C1787" t="s">
        <v>1280</v>
      </c>
      <c r="D1787" t="s">
        <v>31</v>
      </c>
      <c r="E1787" t="s">
        <v>40</v>
      </c>
    </row>
    <row r="1788" spans="1:5" hidden="1" x14ac:dyDescent="0.25">
      <c r="A1788" s="1">
        <v>100826736</v>
      </c>
      <c r="B1788" s="33" t="s">
        <v>63</v>
      </c>
      <c r="C1788" t="s">
        <v>1280</v>
      </c>
      <c r="D1788" t="s">
        <v>31</v>
      </c>
      <c r="E1788" t="s">
        <v>40</v>
      </c>
    </row>
    <row r="1789" spans="1:5" hidden="1" x14ac:dyDescent="0.25">
      <c r="A1789" s="1">
        <v>100826737</v>
      </c>
      <c r="B1789" s="33" t="s">
        <v>63</v>
      </c>
      <c r="C1789" t="s">
        <v>1280</v>
      </c>
      <c r="D1789" t="s">
        <v>31</v>
      </c>
      <c r="E1789" t="s">
        <v>40</v>
      </c>
    </row>
    <row r="1790" spans="1:5" hidden="1" x14ac:dyDescent="0.25">
      <c r="A1790" s="1">
        <v>100842430</v>
      </c>
      <c r="B1790" s="33" t="s">
        <v>70</v>
      </c>
      <c r="C1790" t="s">
        <v>1280</v>
      </c>
      <c r="D1790" t="s">
        <v>31</v>
      </c>
      <c r="E1790" t="s">
        <v>40</v>
      </c>
    </row>
    <row r="1791" spans="1:5" hidden="1" x14ac:dyDescent="0.25">
      <c r="A1791" s="1">
        <v>100842431</v>
      </c>
      <c r="B1791" s="33" t="s">
        <v>70</v>
      </c>
      <c r="C1791" t="s">
        <v>1280</v>
      </c>
      <c r="D1791" t="s">
        <v>31</v>
      </c>
      <c r="E1791" t="s">
        <v>40</v>
      </c>
    </row>
    <row r="1792" spans="1:5" hidden="1" x14ac:dyDescent="0.25">
      <c r="A1792" s="1">
        <v>100842432</v>
      </c>
      <c r="B1792" s="33" t="s">
        <v>70</v>
      </c>
      <c r="C1792" t="s">
        <v>1280</v>
      </c>
      <c r="D1792" t="s">
        <v>31</v>
      </c>
      <c r="E1792" t="s">
        <v>40</v>
      </c>
    </row>
    <row r="1793" spans="1:5" hidden="1" x14ac:dyDescent="0.25">
      <c r="A1793" s="1">
        <v>100842433</v>
      </c>
      <c r="B1793" s="33" t="s">
        <v>70</v>
      </c>
      <c r="C1793" t="s">
        <v>1280</v>
      </c>
      <c r="D1793" t="s">
        <v>31</v>
      </c>
      <c r="E1793" t="s">
        <v>40</v>
      </c>
    </row>
    <row r="1794" spans="1:5" hidden="1" x14ac:dyDescent="0.25">
      <c r="A1794" s="1">
        <v>100842434</v>
      </c>
      <c r="B1794" s="33" t="s">
        <v>70</v>
      </c>
      <c r="C1794" t="s">
        <v>1280</v>
      </c>
      <c r="D1794" t="s">
        <v>31</v>
      </c>
      <c r="E1794" t="s">
        <v>40</v>
      </c>
    </row>
    <row r="1795" spans="1:5" hidden="1" x14ac:dyDescent="0.25">
      <c r="A1795" s="1">
        <v>100842435</v>
      </c>
      <c r="B1795" s="33" t="s">
        <v>70</v>
      </c>
      <c r="C1795" t="s">
        <v>1280</v>
      </c>
      <c r="D1795" t="s">
        <v>31</v>
      </c>
      <c r="E1795" t="s">
        <v>40</v>
      </c>
    </row>
    <row r="1796" spans="1:5" hidden="1" x14ac:dyDescent="0.25">
      <c r="A1796" s="1">
        <v>100842436</v>
      </c>
      <c r="B1796" s="33" t="s">
        <v>70</v>
      </c>
      <c r="C1796" t="s">
        <v>1280</v>
      </c>
      <c r="D1796" t="s">
        <v>31</v>
      </c>
      <c r="E1796" t="s">
        <v>40</v>
      </c>
    </row>
    <row r="1797" spans="1:5" hidden="1" x14ac:dyDescent="0.25">
      <c r="A1797" s="1">
        <v>100842360</v>
      </c>
      <c r="B1797" s="33" t="s">
        <v>1729</v>
      </c>
      <c r="C1797" t="s">
        <v>1280</v>
      </c>
      <c r="D1797" t="s">
        <v>163</v>
      </c>
      <c r="E1797" t="s">
        <v>40</v>
      </c>
    </row>
    <row r="1798" spans="1:5" hidden="1" x14ac:dyDescent="0.25">
      <c r="A1798" s="1">
        <v>100842361</v>
      </c>
      <c r="B1798" s="33" t="s">
        <v>1729</v>
      </c>
      <c r="C1798" t="s">
        <v>1280</v>
      </c>
      <c r="D1798" t="s">
        <v>163</v>
      </c>
      <c r="E1798" t="s">
        <v>40</v>
      </c>
    </row>
    <row r="1799" spans="1:5" hidden="1" x14ac:dyDescent="0.25">
      <c r="A1799" s="1">
        <v>100842367</v>
      </c>
      <c r="B1799" s="33" t="s">
        <v>1730</v>
      </c>
      <c r="C1799" t="s">
        <v>1280</v>
      </c>
      <c r="D1799" t="s">
        <v>443</v>
      </c>
      <c r="E1799" t="s">
        <v>40</v>
      </c>
    </row>
    <row r="1800" spans="1:5" hidden="1" x14ac:dyDescent="0.25">
      <c r="A1800" s="1">
        <v>100842377</v>
      </c>
      <c r="B1800" s="33" t="s">
        <v>154</v>
      </c>
      <c r="C1800" t="s">
        <v>1280</v>
      </c>
      <c r="D1800" t="s">
        <v>78</v>
      </c>
      <c r="E1800" t="s">
        <v>40</v>
      </c>
    </row>
    <row r="1801" spans="1:5" hidden="1" x14ac:dyDescent="0.25">
      <c r="A1801" s="1">
        <v>100842380</v>
      </c>
      <c r="B1801" s="33" t="s">
        <v>154</v>
      </c>
      <c r="C1801" t="s">
        <v>1280</v>
      </c>
      <c r="D1801" t="s">
        <v>78</v>
      </c>
      <c r="E1801" t="s">
        <v>40</v>
      </c>
    </row>
    <row r="1802" spans="1:5" hidden="1" x14ac:dyDescent="0.25">
      <c r="A1802" s="1">
        <v>100842381</v>
      </c>
      <c r="B1802" s="33" t="s">
        <v>154</v>
      </c>
      <c r="C1802" t="s">
        <v>1280</v>
      </c>
      <c r="D1802" t="s">
        <v>78</v>
      </c>
      <c r="E1802" t="s">
        <v>40</v>
      </c>
    </row>
    <row r="1803" spans="1:5" hidden="1" x14ac:dyDescent="0.25">
      <c r="A1803" s="1">
        <v>100842385</v>
      </c>
      <c r="B1803" s="33" t="s">
        <v>154</v>
      </c>
      <c r="C1803" t="s">
        <v>1280</v>
      </c>
      <c r="D1803" t="s">
        <v>78</v>
      </c>
      <c r="E1803" t="s">
        <v>40</v>
      </c>
    </row>
    <row r="1804" spans="1:5" hidden="1" x14ac:dyDescent="0.25">
      <c r="A1804" s="1">
        <v>100842437</v>
      </c>
      <c r="B1804" s="33" t="s">
        <v>70</v>
      </c>
      <c r="C1804" t="s">
        <v>1280</v>
      </c>
      <c r="D1804" t="s">
        <v>31</v>
      </c>
      <c r="E1804" t="s">
        <v>40</v>
      </c>
    </row>
    <row r="1805" spans="1:5" hidden="1" x14ac:dyDescent="0.25">
      <c r="A1805" s="1">
        <v>100853568</v>
      </c>
      <c r="B1805" s="33" t="s">
        <v>155</v>
      </c>
      <c r="C1805" t="s">
        <v>1280</v>
      </c>
      <c r="D1805" t="s">
        <v>78</v>
      </c>
      <c r="E1805" t="s">
        <v>40</v>
      </c>
    </row>
    <row r="1806" spans="1:5" hidden="1" x14ac:dyDescent="0.25">
      <c r="A1806" s="1">
        <v>100853569</v>
      </c>
      <c r="B1806" s="33" t="s">
        <v>156</v>
      </c>
      <c r="C1806" t="s">
        <v>1280</v>
      </c>
      <c r="D1806" t="s">
        <v>78</v>
      </c>
      <c r="E1806" t="s">
        <v>40</v>
      </c>
    </row>
    <row r="1807" spans="1:5" hidden="1" x14ac:dyDescent="0.25">
      <c r="A1807" s="1">
        <v>100853570</v>
      </c>
      <c r="B1807" s="33" t="s">
        <v>157</v>
      </c>
      <c r="C1807" t="s">
        <v>1280</v>
      </c>
      <c r="D1807" t="s">
        <v>78</v>
      </c>
      <c r="E1807" t="s">
        <v>40</v>
      </c>
    </row>
    <row r="1808" spans="1:5" hidden="1" x14ac:dyDescent="0.25">
      <c r="A1808" s="1">
        <v>100794304</v>
      </c>
      <c r="B1808" s="33" t="s">
        <v>490</v>
      </c>
      <c r="C1808" t="s">
        <v>1280</v>
      </c>
      <c r="D1808" t="s">
        <v>443</v>
      </c>
      <c r="E1808" t="s">
        <v>40</v>
      </c>
    </row>
    <row r="1809" spans="1:5" hidden="1" x14ac:dyDescent="0.25">
      <c r="A1809" s="1">
        <v>100794259</v>
      </c>
      <c r="B1809" s="33" t="s">
        <v>134</v>
      </c>
      <c r="C1809" t="s">
        <v>1280</v>
      </c>
      <c r="D1809" t="s">
        <v>78</v>
      </c>
      <c r="E1809" t="s">
        <v>40</v>
      </c>
    </row>
  </sheetData>
  <autoFilter ref="A1:E1809">
    <filterColumn colId="0">
      <filters>
        <filter val="82221"/>
      </filters>
    </filterColumn>
    <filterColumn colId="2">
      <filters>
        <filter val="SWARO"/>
      </filters>
    </filterColumn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05"/>
  <sheetViews>
    <sheetView topLeftCell="B1" workbookViewId="0">
      <selection activeCell="P14" sqref="P14"/>
    </sheetView>
  </sheetViews>
  <sheetFormatPr baseColWidth="10" defaultRowHeight="15" x14ac:dyDescent="0.25"/>
  <cols>
    <col min="1" max="1" width="43.5703125" bestFit="1" customWidth="1"/>
    <col min="2" max="2" width="14.42578125" bestFit="1" customWidth="1"/>
    <col min="3" max="3" width="10.5703125" bestFit="1" customWidth="1"/>
    <col min="4" max="4" width="37.140625" bestFit="1" customWidth="1"/>
    <col min="5" max="5" width="16.85546875" bestFit="1" customWidth="1"/>
    <col min="6" max="6" width="15.85546875" bestFit="1" customWidth="1"/>
    <col min="7" max="7" width="7.85546875" bestFit="1" customWidth="1"/>
    <col min="8" max="8" width="25.7109375" bestFit="1" customWidth="1"/>
    <col min="9" max="9" width="8" bestFit="1" customWidth="1"/>
  </cols>
  <sheetData>
    <row r="1" spans="1:9" x14ac:dyDescent="0.25">
      <c r="A1" s="6" t="s">
        <v>14</v>
      </c>
      <c r="D1" t="s">
        <v>1257</v>
      </c>
    </row>
    <row r="2" spans="1:9" x14ac:dyDescent="0.25">
      <c r="A2" s="7"/>
    </row>
    <row r="3" spans="1:9" x14ac:dyDescent="0.25">
      <c r="A3" s="8" t="s">
        <v>15</v>
      </c>
    </row>
    <row r="4" spans="1:9" x14ac:dyDescent="0.25">
      <c r="A4" s="9" t="s">
        <v>16</v>
      </c>
    </row>
    <row r="5" spans="1:9" x14ac:dyDescent="0.25">
      <c r="A5" s="8" t="s">
        <v>17</v>
      </c>
    </row>
    <row r="6" spans="1:9" x14ac:dyDescent="0.25">
      <c r="A6" s="8" t="s">
        <v>18</v>
      </c>
    </row>
    <row r="7" spans="1:9" x14ac:dyDescent="0.25">
      <c r="A7" s="9" t="s">
        <v>19</v>
      </c>
    </row>
    <row r="8" spans="1:9" x14ac:dyDescent="0.25">
      <c r="A8" s="8" t="s">
        <v>20</v>
      </c>
    </row>
    <row r="9" spans="1:9" ht="15.75" thickBot="1" x14ac:dyDescent="0.3">
      <c r="A9" s="7"/>
    </row>
    <row r="10" spans="1:9" ht="15.75" thickBot="1" x14ac:dyDescent="0.3">
      <c r="A10" s="10"/>
      <c r="B10" s="11"/>
      <c r="C10" s="11"/>
      <c r="D10" s="11"/>
      <c r="E10" s="11"/>
      <c r="F10" s="12"/>
      <c r="G10" s="13"/>
      <c r="H10" s="14" t="s">
        <v>21</v>
      </c>
      <c r="I10" s="15" t="s">
        <v>22</v>
      </c>
    </row>
    <row r="11" spans="1:9" ht="15" customHeight="1" thickBot="1" x14ac:dyDescent="0.3">
      <c r="A11" s="16" t="s">
        <v>23</v>
      </c>
      <c r="B11" s="16" t="s">
        <v>24</v>
      </c>
      <c r="C11" s="17" t="s">
        <v>25</v>
      </c>
      <c r="D11" s="18"/>
      <c r="E11" s="16" t="s">
        <v>26</v>
      </c>
      <c r="F11" s="16" t="s">
        <v>27</v>
      </c>
      <c r="G11" s="16" t="s">
        <v>28</v>
      </c>
      <c r="H11" s="13" t="s">
        <v>29</v>
      </c>
      <c r="I11" s="13" t="s">
        <v>30</v>
      </c>
    </row>
    <row r="12" spans="1:9" ht="15.75" thickBot="1" x14ac:dyDescent="0.3">
      <c r="A12" s="16" t="s">
        <v>31</v>
      </c>
      <c r="B12" s="16" t="s">
        <v>32</v>
      </c>
      <c r="C12" s="28">
        <v>100837479</v>
      </c>
      <c r="D12" s="16" t="s">
        <v>33</v>
      </c>
      <c r="E12" s="16" t="s">
        <v>34</v>
      </c>
      <c r="F12" s="16" t="s">
        <v>35</v>
      </c>
      <c r="G12" s="16" t="s">
        <v>36</v>
      </c>
      <c r="H12" s="19">
        <v>91.92</v>
      </c>
      <c r="I12" s="20">
        <v>1</v>
      </c>
    </row>
    <row r="13" spans="1:9" ht="15.75" thickBot="1" x14ac:dyDescent="0.3">
      <c r="A13" s="16" t="s">
        <v>31</v>
      </c>
      <c r="B13" s="16" t="s">
        <v>32</v>
      </c>
      <c r="C13" s="28">
        <v>100837480</v>
      </c>
      <c r="D13" s="16" t="s">
        <v>37</v>
      </c>
      <c r="E13" s="16" t="s">
        <v>34</v>
      </c>
      <c r="F13" s="16" t="s">
        <v>35</v>
      </c>
      <c r="G13" s="16" t="s">
        <v>36</v>
      </c>
      <c r="H13" s="21">
        <v>551.52</v>
      </c>
      <c r="I13" s="22">
        <v>6</v>
      </c>
    </row>
    <row r="14" spans="1:9" ht="15.75" thickBot="1" x14ac:dyDescent="0.3">
      <c r="A14" s="16" t="s">
        <v>31</v>
      </c>
      <c r="B14" s="16" t="s">
        <v>32</v>
      </c>
      <c r="C14" s="28">
        <v>100837481</v>
      </c>
      <c r="D14" s="16" t="s">
        <v>38</v>
      </c>
      <c r="E14" s="16" t="s">
        <v>34</v>
      </c>
      <c r="F14" s="16" t="s">
        <v>35</v>
      </c>
      <c r="G14" s="16" t="s">
        <v>36</v>
      </c>
      <c r="H14" s="19">
        <v>275.76</v>
      </c>
      <c r="I14" s="20">
        <v>3</v>
      </c>
    </row>
    <row r="15" spans="1:9" ht="15.75" thickBot="1" x14ac:dyDescent="0.3">
      <c r="A15" s="16" t="s">
        <v>31</v>
      </c>
      <c r="B15" s="16" t="s">
        <v>32</v>
      </c>
      <c r="C15" s="28">
        <v>100837482</v>
      </c>
      <c r="D15" s="16" t="s">
        <v>39</v>
      </c>
      <c r="E15" s="16" t="s">
        <v>34</v>
      </c>
      <c r="F15" s="16" t="s">
        <v>35</v>
      </c>
      <c r="G15" s="16" t="s">
        <v>36</v>
      </c>
      <c r="H15" s="21">
        <v>91.92</v>
      </c>
      <c r="I15" s="22">
        <v>1</v>
      </c>
    </row>
    <row r="16" spans="1:9" ht="15.75" thickBot="1" x14ac:dyDescent="0.3">
      <c r="A16" s="16" t="s">
        <v>31</v>
      </c>
      <c r="B16" s="16" t="s">
        <v>40</v>
      </c>
      <c r="C16" s="28">
        <v>100174519</v>
      </c>
      <c r="D16" s="16" t="s">
        <v>41</v>
      </c>
      <c r="E16" s="16" t="s">
        <v>34</v>
      </c>
      <c r="F16" s="16" t="s">
        <v>35</v>
      </c>
      <c r="G16" s="16" t="s">
        <v>35</v>
      </c>
      <c r="H16" s="19">
        <v>73.349999999999994</v>
      </c>
      <c r="I16" s="20">
        <v>1</v>
      </c>
    </row>
    <row r="17" spans="1:9" ht="15.75" thickBot="1" x14ac:dyDescent="0.3">
      <c r="A17" s="16" t="s">
        <v>31</v>
      </c>
      <c r="B17" s="16" t="s">
        <v>40</v>
      </c>
      <c r="C17" s="28">
        <v>100612217</v>
      </c>
      <c r="D17" s="16" t="s">
        <v>42</v>
      </c>
      <c r="E17" s="16" t="s">
        <v>34</v>
      </c>
      <c r="F17" s="16" t="s">
        <v>35</v>
      </c>
      <c r="G17" s="16" t="s">
        <v>35</v>
      </c>
      <c r="H17" s="21">
        <v>586.79999999999995</v>
      </c>
      <c r="I17" s="22">
        <v>8</v>
      </c>
    </row>
    <row r="18" spans="1:9" ht="15.75" thickBot="1" x14ac:dyDescent="0.3">
      <c r="A18" s="16" t="s">
        <v>31</v>
      </c>
      <c r="B18" s="16" t="s">
        <v>40</v>
      </c>
      <c r="C18" s="28">
        <v>100612218</v>
      </c>
      <c r="D18" s="16" t="s">
        <v>43</v>
      </c>
      <c r="E18" s="16" t="s">
        <v>44</v>
      </c>
      <c r="F18" s="16" t="s">
        <v>35</v>
      </c>
      <c r="G18" s="16" t="s">
        <v>35</v>
      </c>
      <c r="H18" s="19">
        <v>440.1</v>
      </c>
      <c r="I18" s="20">
        <v>6</v>
      </c>
    </row>
    <row r="19" spans="1:9" ht="15.75" thickBot="1" x14ac:dyDescent="0.3">
      <c r="A19" s="16" t="s">
        <v>31</v>
      </c>
      <c r="B19" s="16" t="s">
        <v>40</v>
      </c>
      <c r="C19" s="28">
        <v>100612219</v>
      </c>
      <c r="D19" s="16" t="s">
        <v>45</v>
      </c>
      <c r="E19" s="16" t="s">
        <v>44</v>
      </c>
      <c r="F19" s="16" t="s">
        <v>35</v>
      </c>
      <c r="G19" s="16" t="s">
        <v>35</v>
      </c>
      <c r="H19" s="21">
        <v>856.71</v>
      </c>
      <c r="I19" s="22">
        <v>12</v>
      </c>
    </row>
    <row r="20" spans="1:9" ht="15.75" thickBot="1" x14ac:dyDescent="0.3">
      <c r="A20" s="16" t="s">
        <v>31</v>
      </c>
      <c r="B20" s="16" t="s">
        <v>40</v>
      </c>
      <c r="C20" s="28">
        <v>100674073</v>
      </c>
      <c r="D20" s="16" t="s">
        <v>46</v>
      </c>
      <c r="E20" s="16" t="s">
        <v>34</v>
      </c>
      <c r="F20" s="16" t="s">
        <v>47</v>
      </c>
      <c r="G20" s="16" t="s">
        <v>47</v>
      </c>
      <c r="H20" s="19">
        <v>551.52</v>
      </c>
      <c r="I20" s="20">
        <v>6</v>
      </c>
    </row>
    <row r="21" spans="1:9" ht="15.75" thickBot="1" x14ac:dyDescent="0.3">
      <c r="A21" s="16" t="s">
        <v>31</v>
      </c>
      <c r="B21" s="16" t="s">
        <v>40</v>
      </c>
      <c r="C21" s="28">
        <v>100674075</v>
      </c>
      <c r="D21" s="16" t="s">
        <v>48</v>
      </c>
      <c r="E21" s="16" t="s">
        <v>34</v>
      </c>
      <c r="F21" s="16" t="s">
        <v>47</v>
      </c>
      <c r="G21" s="16" t="s">
        <v>47</v>
      </c>
      <c r="H21" s="21">
        <v>367.68</v>
      </c>
      <c r="I21" s="22">
        <v>4</v>
      </c>
    </row>
    <row r="22" spans="1:9" ht="15.75" thickBot="1" x14ac:dyDescent="0.3">
      <c r="A22" s="16" t="s">
        <v>31</v>
      </c>
      <c r="B22" s="16" t="s">
        <v>40</v>
      </c>
      <c r="C22" s="28">
        <v>100674325</v>
      </c>
      <c r="D22" s="16" t="s">
        <v>49</v>
      </c>
      <c r="E22" s="16" t="s">
        <v>34</v>
      </c>
      <c r="F22" s="16" t="s">
        <v>47</v>
      </c>
      <c r="G22" s="16" t="s">
        <v>47</v>
      </c>
      <c r="H22" s="19">
        <v>551.52</v>
      </c>
      <c r="I22" s="20">
        <v>6</v>
      </c>
    </row>
    <row r="23" spans="1:9" ht="15.75" thickBot="1" x14ac:dyDescent="0.3">
      <c r="A23" s="16" t="s">
        <v>31</v>
      </c>
      <c r="B23" s="16" t="s">
        <v>40</v>
      </c>
      <c r="C23" s="28">
        <v>100726116</v>
      </c>
      <c r="D23" s="16" t="s">
        <v>50</v>
      </c>
      <c r="E23" s="16" t="s">
        <v>34</v>
      </c>
      <c r="F23" s="16" t="s">
        <v>51</v>
      </c>
      <c r="G23" s="16" t="s">
        <v>47</v>
      </c>
      <c r="H23" s="21">
        <v>110.49</v>
      </c>
      <c r="I23" s="22">
        <v>1</v>
      </c>
    </row>
    <row r="24" spans="1:9" ht="15.75" thickBot="1" x14ac:dyDescent="0.3">
      <c r="A24" s="16" t="s">
        <v>31</v>
      </c>
      <c r="B24" s="16" t="s">
        <v>40</v>
      </c>
      <c r="C24" s="28">
        <v>100728130</v>
      </c>
      <c r="D24" s="16" t="s">
        <v>52</v>
      </c>
      <c r="E24" s="16" t="s">
        <v>34</v>
      </c>
      <c r="F24" s="16" t="s">
        <v>35</v>
      </c>
      <c r="G24" s="16" t="s">
        <v>35</v>
      </c>
      <c r="H24" s="19">
        <v>441.96</v>
      </c>
      <c r="I24" s="20">
        <v>4</v>
      </c>
    </row>
    <row r="25" spans="1:9" ht="15.75" thickBot="1" x14ac:dyDescent="0.3">
      <c r="A25" s="16" t="s">
        <v>31</v>
      </c>
      <c r="B25" s="16" t="s">
        <v>40</v>
      </c>
      <c r="C25" s="28">
        <v>100728162</v>
      </c>
      <c r="D25" s="16" t="s">
        <v>52</v>
      </c>
      <c r="E25" s="16" t="s">
        <v>34</v>
      </c>
      <c r="F25" s="16" t="s">
        <v>35</v>
      </c>
      <c r="G25" s="16" t="s">
        <v>47</v>
      </c>
      <c r="H25" s="21">
        <v>110.49</v>
      </c>
      <c r="I25" s="22">
        <v>1</v>
      </c>
    </row>
    <row r="26" spans="1:9" ht="15.75" thickBot="1" x14ac:dyDescent="0.3">
      <c r="A26" s="16" t="s">
        <v>31</v>
      </c>
      <c r="B26" s="16" t="s">
        <v>40</v>
      </c>
      <c r="C26" s="28">
        <v>100785778</v>
      </c>
      <c r="D26" s="16" t="s">
        <v>53</v>
      </c>
      <c r="E26" s="16" t="s">
        <v>34</v>
      </c>
      <c r="F26" s="16" t="s">
        <v>35</v>
      </c>
      <c r="G26" s="16" t="s">
        <v>51</v>
      </c>
      <c r="H26" s="19">
        <v>209.84</v>
      </c>
      <c r="I26" s="20">
        <v>2</v>
      </c>
    </row>
    <row r="27" spans="1:9" ht="15.75" thickBot="1" x14ac:dyDescent="0.3">
      <c r="A27" s="16" t="s">
        <v>31</v>
      </c>
      <c r="B27" s="16" t="s">
        <v>40</v>
      </c>
      <c r="C27" s="28">
        <v>100785781</v>
      </c>
      <c r="D27" s="16" t="s">
        <v>53</v>
      </c>
      <c r="E27" s="16" t="s">
        <v>34</v>
      </c>
      <c r="F27" s="16" t="s">
        <v>35</v>
      </c>
      <c r="G27" s="16" t="s">
        <v>51</v>
      </c>
      <c r="H27" s="21">
        <v>110.49</v>
      </c>
      <c r="I27" s="22">
        <v>1</v>
      </c>
    </row>
    <row r="28" spans="1:9" ht="15.75" thickBot="1" x14ac:dyDescent="0.3">
      <c r="A28" s="16" t="s">
        <v>31</v>
      </c>
      <c r="B28" s="16" t="s">
        <v>40</v>
      </c>
      <c r="C28" s="28">
        <v>100794040</v>
      </c>
      <c r="D28" s="16" t="s">
        <v>54</v>
      </c>
      <c r="E28" s="16" t="s">
        <v>55</v>
      </c>
      <c r="F28" s="16" t="s">
        <v>51</v>
      </c>
      <c r="G28" s="16" t="s">
        <v>36</v>
      </c>
      <c r="H28" s="19">
        <v>120.24</v>
      </c>
      <c r="I28" s="20">
        <v>1</v>
      </c>
    </row>
    <row r="29" spans="1:9" ht="15.75" thickBot="1" x14ac:dyDescent="0.3">
      <c r="A29" s="16" t="s">
        <v>31</v>
      </c>
      <c r="B29" s="16" t="s">
        <v>40</v>
      </c>
      <c r="C29" s="28">
        <v>100794041</v>
      </c>
      <c r="D29" s="16" t="s">
        <v>56</v>
      </c>
      <c r="E29" s="16" t="s">
        <v>55</v>
      </c>
      <c r="F29" s="16" t="s">
        <v>51</v>
      </c>
      <c r="G29" s="16" t="s">
        <v>36</v>
      </c>
      <c r="H29" s="21">
        <v>137.41999999999999</v>
      </c>
      <c r="I29" s="22">
        <v>1</v>
      </c>
    </row>
    <row r="30" spans="1:9" ht="15.75" thickBot="1" x14ac:dyDescent="0.3">
      <c r="A30" s="16" t="s">
        <v>31</v>
      </c>
      <c r="B30" s="16" t="s">
        <v>40</v>
      </c>
      <c r="C30" s="28">
        <v>100794042</v>
      </c>
      <c r="D30" s="16" t="s">
        <v>57</v>
      </c>
      <c r="E30" s="16" t="s">
        <v>55</v>
      </c>
      <c r="F30" s="16" t="s">
        <v>51</v>
      </c>
      <c r="G30" s="16" t="s">
        <v>36</v>
      </c>
      <c r="H30" s="19">
        <v>343.54</v>
      </c>
      <c r="I30" s="20">
        <v>2</v>
      </c>
    </row>
    <row r="31" spans="1:9" ht="15.75" thickBot="1" x14ac:dyDescent="0.3">
      <c r="A31" s="16" t="s">
        <v>31</v>
      </c>
      <c r="B31" s="16" t="s">
        <v>40</v>
      </c>
      <c r="C31" s="28">
        <v>100794262</v>
      </c>
      <c r="D31" s="16" t="s">
        <v>58</v>
      </c>
      <c r="E31" s="16" t="s">
        <v>34</v>
      </c>
      <c r="F31" s="16" t="s">
        <v>47</v>
      </c>
      <c r="G31" s="16" t="s">
        <v>51</v>
      </c>
      <c r="H31" s="21">
        <v>200.56</v>
      </c>
      <c r="I31" s="22">
        <v>2</v>
      </c>
    </row>
    <row r="32" spans="1:9" ht="15.75" thickBot="1" x14ac:dyDescent="0.3">
      <c r="A32" s="16" t="s">
        <v>31</v>
      </c>
      <c r="B32" s="16" t="s">
        <v>40</v>
      </c>
      <c r="C32" s="28">
        <v>100794263</v>
      </c>
      <c r="D32" s="16" t="s">
        <v>59</v>
      </c>
      <c r="E32" s="16" t="s">
        <v>34</v>
      </c>
      <c r="F32" s="16" t="s">
        <v>51</v>
      </c>
      <c r="G32" s="16" t="s">
        <v>51</v>
      </c>
      <c r="H32" s="19">
        <v>100.28</v>
      </c>
      <c r="I32" s="20">
        <v>1</v>
      </c>
    </row>
    <row r="33" spans="1:9" ht="15.75" thickBot="1" x14ac:dyDescent="0.3">
      <c r="A33" s="16" t="s">
        <v>31</v>
      </c>
      <c r="B33" s="16" t="s">
        <v>40</v>
      </c>
      <c r="C33" s="28">
        <v>100794264</v>
      </c>
      <c r="D33" s="16" t="s">
        <v>60</v>
      </c>
      <c r="E33" s="16" t="s">
        <v>34</v>
      </c>
      <c r="F33" s="16" t="s">
        <v>51</v>
      </c>
      <c r="G33" s="16" t="s">
        <v>51</v>
      </c>
      <c r="H33" s="21">
        <v>200.56</v>
      </c>
      <c r="I33" s="22">
        <v>2</v>
      </c>
    </row>
    <row r="34" spans="1:9" ht="15.75" thickBot="1" x14ac:dyDescent="0.3">
      <c r="A34" s="16" t="s">
        <v>31</v>
      </c>
      <c r="B34" s="16" t="s">
        <v>40</v>
      </c>
      <c r="C34" s="28">
        <v>100794268</v>
      </c>
      <c r="D34" s="16" t="s">
        <v>61</v>
      </c>
      <c r="E34" s="16" t="s">
        <v>55</v>
      </c>
      <c r="F34" s="16" t="s">
        <v>51</v>
      </c>
      <c r="G34" s="16" t="s">
        <v>36</v>
      </c>
      <c r="H34" s="19">
        <v>176.42</v>
      </c>
      <c r="I34" s="20">
        <v>1</v>
      </c>
    </row>
    <row r="35" spans="1:9" ht="15.75" thickBot="1" x14ac:dyDescent="0.3">
      <c r="A35" s="16" t="s">
        <v>31</v>
      </c>
      <c r="B35" s="16" t="s">
        <v>40</v>
      </c>
      <c r="C35" s="28">
        <v>100794271</v>
      </c>
      <c r="D35" s="16" t="s">
        <v>60</v>
      </c>
      <c r="E35" s="16" t="s">
        <v>55</v>
      </c>
      <c r="F35" s="16" t="s">
        <v>51</v>
      </c>
      <c r="G35" s="16" t="s">
        <v>36</v>
      </c>
      <c r="H35" s="21">
        <v>529.26</v>
      </c>
      <c r="I35" s="22">
        <v>3</v>
      </c>
    </row>
    <row r="36" spans="1:9" ht="15.75" thickBot="1" x14ac:dyDescent="0.3">
      <c r="A36" s="16" t="s">
        <v>31</v>
      </c>
      <c r="B36" s="16" t="s">
        <v>40</v>
      </c>
      <c r="C36" s="28">
        <v>100794290</v>
      </c>
      <c r="D36" s="16" t="s">
        <v>56</v>
      </c>
      <c r="E36" s="16" t="s">
        <v>34</v>
      </c>
      <c r="F36" s="16" t="s">
        <v>51</v>
      </c>
      <c r="G36" s="16" t="s">
        <v>51</v>
      </c>
      <c r="H36" s="19">
        <v>176.42</v>
      </c>
      <c r="I36" s="20">
        <v>1</v>
      </c>
    </row>
    <row r="37" spans="1:9" ht="15.75" thickBot="1" x14ac:dyDescent="0.3">
      <c r="A37" s="16" t="s">
        <v>31</v>
      </c>
      <c r="B37" s="16" t="s">
        <v>40</v>
      </c>
      <c r="C37" s="28">
        <v>100794291</v>
      </c>
      <c r="D37" s="16" t="s">
        <v>57</v>
      </c>
      <c r="E37" s="16" t="s">
        <v>34</v>
      </c>
      <c r="F37" s="16" t="s">
        <v>47</v>
      </c>
      <c r="G37" s="16" t="s">
        <v>51</v>
      </c>
      <c r="H37" s="21">
        <v>352.84</v>
      </c>
      <c r="I37" s="22">
        <v>2</v>
      </c>
    </row>
    <row r="38" spans="1:9" ht="15.75" thickBot="1" x14ac:dyDescent="0.3">
      <c r="A38" s="16" t="s">
        <v>31</v>
      </c>
      <c r="B38" s="16" t="s">
        <v>40</v>
      </c>
      <c r="C38" s="28">
        <v>100794292</v>
      </c>
      <c r="D38" s="16" t="s">
        <v>62</v>
      </c>
      <c r="E38" s="16" t="s">
        <v>34</v>
      </c>
      <c r="F38" s="16" t="s">
        <v>47</v>
      </c>
      <c r="G38" s="16" t="s">
        <v>47</v>
      </c>
      <c r="H38" s="19">
        <v>529.26</v>
      </c>
      <c r="I38" s="20">
        <v>3</v>
      </c>
    </row>
    <row r="39" spans="1:9" ht="15.75" thickBot="1" x14ac:dyDescent="0.3">
      <c r="A39" s="16" t="s">
        <v>31</v>
      </c>
      <c r="B39" s="16" t="s">
        <v>40</v>
      </c>
      <c r="C39" s="28">
        <v>100794311</v>
      </c>
      <c r="D39" s="16" t="s">
        <v>62</v>
      </c>
      <c r="E39" s="16" t="s">
        <v>34</v>
      </c>
      <c r="F39" s="16" t="s">
        <v>47</v>
      </c>
      <c r="G39" s="16" t="s">
        <v>47</v>
      </c>
      <c r="H39" s="21">
        <v>122.56</v>
      </c>
      <c r="I39" s="22">
        <v>1</v>
      </c>
    </row>
    <row r="40" spans="1:9" ht="15.75" thickBot="1" x14ac:dyDescent="0.3">
      <c r="A40" s="16" t="s">
        <v>31</v>
      </c>
      <c r="B40" s="16" t="s">
        <v>40</v>
      </c>
      <c r="C40" s="28">
        <v>100826732</v>
      </c>
      <c r="D40" s="16" t="s">
        <v>63</v>
      </c>
      <c r="E40" s="16" t="s">
        <v>34</v>
      </c>
      <c r="F40" s="16" t="s">
        <v>51</v>
      </c>
      <c r="G40" s="16" t="s">
        <v>51</v>
      </c>
      <c r="H40" s="19">
        <v>129.99</v>
      </c>
      <c r="I40" s="20">
        <v>1</v>
      </c>
    </row>
    <row r="41" spans="1:9" ht="15.75" thickBot="1" x14ac:dyDescent="0.3">
      <c r="A41" s="16" t="s">
        <v>31</v>
      </c>
      <c r="B41" s="16" t="s">
        <v>40</v>
      </c>
      <c r="C41" s="28">
        <v>100826733</v>
      </c>
      <c r="D41" s="16" t="s">
        <v>63</v>
      </c>
      <c r="E41" s="16" t="s">
        <v>34</v>
      </c>
      <c r="F41" s="16" t="s">
        <v>47</v>
      </c>
      <c r="G41" s="16" t="s">
        <v>51</v>
      </c>
      <c r="H41" s="21">
        <v>597.95000000000005</v>
      </c>
      <c r="I41" s="22">
        <v>5</v>
      </c>
    </row>
    <row r="42" spans="1:9" ht="15.75" thickBot="1" x14ac:dyDescent="0.3">
      <c r="A42" s="16" t="s">
        <v>31</v>
      </c>
      <c r="B42" s="16" t="s">
        <v>40</v>
      </c>
      <c r="C42" s="28">
        <v>100826734</v>
      </c>
      <c r="D42" s="16" t="s">
        <v>63</v>
      </c>
      <c r="E42" s="16" t="s">
        <v>34</v>
      </c>
      <c r="F42" s="16" t="s">
        <v>47</v>
      </c>
      <c r="G42" s="16" t="s">
        <v>51</v>
      </c>
      <c r="H42" s="19">
        <v>350.97</v>
      </c>
      <c r="I42" s="20">
        <v>3</v>
      </c>
    </row>
    <row r="43" spans="1:9" ht="15.75" thickBot="1" x14ac:dyDescent="0.3">
      <c r="A43" s="16" t="s">
        <v>31</v>
      </c>
      <c r="B43" s="16" t="s">
        <v>40</v>
      </c>
      <c r="C43" s="28">
        <v>100826735</v>
      </c>
      <c r="D43" s="16" t="s">
        <v>63</v>
      </c>
      <c r="E43" s="16" t="s">
        <v>34</v>
      </c>
      <c r="F43" s="16" t="s">
        <v>47</v>
      </c>
      <c r="G43" s="16" t="s">
        <v>51</v>
      </c>
      <c r="H43" s="21">
        <v>259.98</v>
      </c>
      <c r="I43" s="22">
        <v>2</v>
      </c>
    </row>
    <row r="44" spans="1:9" ht="15.75" thickBot="1" x14ac:dyDescent="0.3">
      <c r="A44" s="16" t="s">
        <v>31</v>
      </c>
      <c r="B44" s="16" t="s">
        <v>40</v>
      </c>
      <c r="C44" s="28">
        <v>100826736</v>
      </c>
      <c r="D44" s="16" t="s">
        <v>63</v>
      </c>
      <c r="E44" s="16" t="s">
        <v>34</v>
      </c>
      <c r="F44" s="16" t="s">
        <v>51</v>
      </c>
      <c r="G44" s="16" t="s">
        <v>51</v>
      </c>
      <c r="H44" s="19">
        <v>103.99</v>
      </c>
      <c r="I44" s="20">
        <v>1</v>
      </c>
    </row>
    <row r="45" spans="1:9" ht="15.75" thickBot="1" x14ac:dyDescent="0.3">
      <c r="A45" s="16" t="s">
        <v>31</v>
      </c>
      <c r="B45" s="16" t="s">
        <v>40</v>
      </c>
      <c r="C45" s="28">
        <v>100826737</v>
      </c>
      <c r="D45" s="16" t="s">
        <v>63</v>
      </c>
      <c r="E45" s="16" t="s">
        <v>34</v>
      </c>
      <c r="F45" s="16" t="s">
        <v>47</v>
      </c>
      <c r="G45" s="16" t="s">
        <v>51</v>
      </c>
      <c r="H45" s="21">
        <v>72.790000000000006</v>
      </c>
      <c r="I45" s="22">
        <v>1</v>
      </c>
    </row>
    <row r="46" spans="1:9" ht="15.75" thickBot="1" x14ac:dyDescent="0.3">
      <c r="A46" s="16" t="s">
        <v>31</v>
      </c>
      <c r="B46" s="16" t="s">
        <v>40</v>
      </c>
      <c r="C46" s="28">
        <v>100837507</v>
      </c>
      <c r="D46" s="16" t="s">
        <v>64</v>
      </c>
      <c r="E46" s="16" t="s">
        <v>34</v>
      </c>
      <c r="F46" s="16" t="s">
        <v>35</v>
      </c>
      <c r="G46" s="16" t="s">
        <v>51</v>
      </c>
      <c r="H46" s="19">
        <v>83.84</v>
      </c>
      <c r="I46" s="20">
        <v>1</v>
      </c>
    </row>
    <row r="47" spans="1:9" ht="15.75" thickBot="1" x14ac:dyDescent="0.3">
      <c r="A47" s="16" t="s">
        <v>31</v>
      </c>
      <c r="B47" s="16" t="s">
        <v>40</v>
      </c>
      <c r="C47" s="28">
        <v>100837508</v>
      </c>
      <c r="D47" s="16" t="s">
        <v>65</v>
      </c>
      <c r="E47" s="16" t="s">
        <v>34</v>
      </c>
      <c r="F47" s="16" t="s">
        <v>35</v>
      </c>
      <c r="G47" s="16" t="s">
        <v>51</v>
      </c>
      <c r="H47" s="21">
        <v>227.49</v>
      </c>
      <c r="I47" s="22">
        <v>2</v>
      </c>
    </row>
    <row r="48" spans="1:9" ht="15.75" thickBot="1" x14ac:dyDescent="0.3">
      <c r="A48" s="16" t="s">
        <v>31</v>
      </c>
      <c r="B48" s="16" t="s">
        <v>40</v>
      </c>
      <c r="C48" s="28">
        <v>100837509</v>
      </c>
      <c r="D48" s="16" t="s">
        <v>66</v>
      </c>
      <c r="E48" s="16" t="s">
        <v>34</v>
      </c>
      <c r="F48" s="16" t="s">
        <v>35</v>
      </c>
      <c r="G48" s="16" t="s">
        <v>51</v>
      </c>
      <c r="H48" s="19">
        <v>239.56</v>
      </c>
      <c r="I48" s="20">
        <v>2</v>
      </c>
    </row>
    <row r="49" spans="1:9" ht="15.75" thickBot="1" x14ac:dyDescent="0.3">
      <c r="A49" s="16" t="s">
        <v>31</v>
      </c>
      <c r="B49" s="16" t="s">
        <v>40</v>
      </c>
      <c r="C49" s="28">
        <v>100837606</v>
      </c>
      <c r="D49" s="16" t="s">
        <v>67</v>
      </c>
      <c r="E49" s="16" t="s">
        <v>34</v>
      </c>
      <c r="F49" s="16" t="s">
        <v>51</v>
      </c>
      <c r="G49" s="16" t="s">
        <v>51</v>
      </c>
      <c r="H49" s="21">
        <v>276.7</v>
      </c>
      <c r="I49" s="22">
        <v>2</v>
      </c>
    </row>
    <row r="50" spans="1:9" ht="15.75" thickBot="1" x14ac:dyDescent="0.3">
      <c r="A50" s="16" t="s">
        <v>31</v>
      </c>
      <c r="B50" s="16" t="s">
        <v>40</v>
      </c>
      <c r="C50" s="28">
        <v>100837607</v>
      </c>
      <c r="D50" s="16" t="s">
        <v>68</v>
      </c>
      <c r="E50" s="16" t="s">
        <v>34</v>
      </c>
      <c r="F50" s="16" t="s">
        <v>51</v>
      </c>
      <c r="G50" s="16" t="s">
        <v>47</v>
      </c>
      <c r="H50" s="19">
        <v>415.05</v>
      </c>
      <c r="I50" s="20">
        <v>3</v>
      </c>
    </row>
    <row r="51" spans="1:9" ht="15.75" thickBot="1" x14ac:dyDescent="0.3">
      <c r="A51" s="16" t="s">
        <v>31</v>
      </c>
      <c r="B51" s="16" t="s">
        <v>40</v>
      </c>
      <c r="C51" s="28">
        <v>100837609</v>
      </c>
      <c r="D51" s="16" t="s">
        <v>69</v>
      </c>
      <c r="E51" s="16" t="s">
        <v>34</v>
      </c>
      <c r="F51" s="16" t="s">
        <v>51</v>
      </c>
      <c r="G51" s="16" t="s">
        <v>51</v>
      </c>
      <c r="H51" s="21">
        <v>276.7</v>
      </c>
      <c r="I51" s="22">
        <v>2</v>
      </c>
    </row>
    <row r="52" spans="1:9" ht="15.75" thickBot="1" x14ac:dyDescent="0.3">
      <c r="A52" s="16" t="s">
        <v>31</v>
      </c>
      <c r="B52" s="16" t="s">
        <v>40</v>
      </c>
      <c r="C52" s="28">
        <v>100842431</v>
      </c>
      <c r="D52" s="16" t="s">
        <v>70</v>
      </c>
      <c r="E52" s="16" t="s">
        <v>34</v>
      </c>
      <c r="F52" s="16" t="s">
        <v>51</v>
      </c>
      <c r="G52" s="16" t="s">
        <v>51</v>
      </c>
      <c r="H52" s="19">
        <v>92.85</v>
      </c>
      <c r="I52" s="20">
        <v>1</v>
      </c>
    </row>
    <row r="53" spans="1:9" ht="15.75" thickBot="1" x14ac:dyDescent="0.3">
      <c r="A53" s="16" t="s">
        <v>31</v>
      </c>
      <c r="B53" s="16" t="s">
        <v>40</v>
      </c>
      <c r="C53" s="28">
        <v>100842432</v>
      </c>
      <c r="D53" s="16" t="s">
        <v>70</v>
      </c>
      <c r="E53" s="16" t="s">
        <v>34</v>
      </c>
      <c r="F53" s="16" t="s">
        <v>47</v>
      </c>
      <c r="G53" s="16" t="s">
        <v>51</v>
      </c>
      <c r="H53" s="21">
        <v>278.55</v>
      </c>
      <c r="I53" s="22">
        <v>3</v>
      </c>
    </row>
    <row r="54" spans="1:9" ht="15.75" thickBot="1" x14ac:dyDescent="0.3">
      <c r="A54" s="16" t="s">
        <v>31</v>
      </c>
      <c r="B54" s="16" t="s">
        <v>40</v>
      </c>
      <c r="C54" s="28">
        <v>100842433</v>
      </c>
      <c r="D54" s="16" t="s">
        <v>70</v>
      </c>
      <c r="E54" s="16" t="s">
        <v>34</v>
      </c>
      <c r="F54" s="16" t="s">
        <v>47</v>
      </c>
      <c r="G54" s="16" t="s">
        <v>51</v>
      </c>
      <c r="H54" s="19">
        <v>65</v>
      </c>
      <c r="I54" s="20">
        <v>1</v>
      </c>
    </row>
    <row r="55" spans="1:9" ht="15.75" thickBot="1" x14ac:dyDescent="0.3">
      <c r="A55" s="16" t="s">
        <v>31</v>
      </c>
      <c r="B55" s="16" t="s">
        <v>40</v>
      </c>
      <c r="C55" s="28">
        <v>100842434</v>
      </c>
      <c r="D55" s="16" t="s">
        <v>70</v>
      </c>
      <c r="E55" s="16" t="s">
        <v>34</v>
      </c>
      <c r="F55" s="16" t="s">
        <v>47</v>
      </c>
      <c r="G55" s="16" t="s">
        <v>51</v>
      </c>
      <c r="H55" s="21">
        <v>92.85</v>
      </c>
      <c r="I55" s="22">
        <v>1</v>
      </c>
    </row>
    <row r="56" spans="1:9" ht="15.75" thickBot="1" x14ac:dyDescent="0.3">
      <c r="A56" s="16" t="s">
        <v>31</v>
      </c>
      <c r="B56" s="16" t="s">
        <v>40</v>
      </c>
      <c r="C56" s="28">
        <v>100842435</v>
      </c>
      <c r="D56" s="16" t="s">
        <v>70</v>
      </c>
      <c r="E56" s="16" t="s">
        <v>34</v>
      </c>
      <c r="F56" s="16" t="s">
        <v>47</v>
      </c>
      <c r="G56" s="16" t="s">
        <v>51</v>
      </c>
      <c r="H56" s="19">
        <v>92.85</v>
      </c>
      <c r="I56" s="20">
        <v>1</v>
      </c>
    </row>
    <row r="57" spans="1:9" ht="15.75" thickBot="1" x14ac:dyDescent="0.3">
      <c r="A57" s="16" t="s">
        <v>71</v>
      </c>
      <c r="B57" s="16" t="s">
        <v>40</v>
      </c>
      <c r="C57" s="28">
        <v>100296360002</v>
      </c>
      <c r="D57" s="16" t="s">
        <v>72</v>
      </c>
      <c r="E57" s="16" t="s">
        <v>34</v>
      </c>
      <c r="F57" s="16" t="s">
        <v>35</v>
      </c>
      <c r="G57" s="16" t="s">
        <v>35</v>
      </c>
      <c r="H57" s="21">
        <v>212.63</v>
      </c>
      <c r="I57" s="22">
        <v>1</v>
      </c>
    </row>
    <row r="58" spans="1:9" ht="15.75" thickBot="1" x14ac:dyDescent="0.3">
      <c r="A58" s="16" t="s">
        <v>71</v>
      </c>
      <c r="B58" s="16" t="s">
        <v>40</v>
      </c>
      <c r="C58" s="28">
        <v>100296360003</v>
      </c>
      <c r="D58" s="16" t="s">
        <v>73</v>
      </c>
      <c r="E58" s="16" t="s">
        <v>34</v>
      </c>
      <c r="F58" s="16" t="s">
        <v>35</v>
      </c>
      <c r="G58" s="16" t="s">
        <v>35</v>
      </c>
      <c r="H58" s="19">
        <v>212.63</v>
      </c>
      <c r="I58" s="20">
        <v>1</v>
      </c>
    </row>
    <row r="59" spans="1:9" ht="15.75" thickBot="1" x14ac:dyDescent="0.3">
      <c r="A59" s="16" t="s">
        <v>71</v>
      </c>
      <c r="B59" s="16" t="s">
        <v>40</v>
      </c>
      <c r="C59" s="28">
        <v>100296360004</v>
      </c>
      <c r="D59" s="16" t="s">
        <v>74</v>
      </c>
      <c r="E59" s="16" t="s">
        <v>34</v>
      </c>
      <c r="F59" s="16" t="s">
        <v>35</v>
      </c>
      <c r="G59" s="16" t="s">
        <v>35</v>
      </c>
      <c r="H59" s="21">
        <v>425.26</v>
      </c>
      <c r="I59" s="22">
        <v>2</v>
      </c>
    </row>
    <row r="60" spans="1:9" ht="15.75" thickBot="1" x14ac:dyDescent="0.3">
      <c r="A60" s="16" t="s">
        <v>71</v>
      </c>
      <c r="B60" s="16" t="s">
        <v>40</v>
      </c>
      <c r="C60" s="28">
        <v>100296360005</v>
      </c>
      <c r="D60" s="16" t="s">
        <v>75</v>
      </c>
      <c r="E60" s="16" t="s">
        <v>34</v>
      </c>
      <c r="F60" s="16" t="s">
        <v>35</v>
      </c>
      <c r="G60" s="16" t="s">
        <v>35</v>
      </c>
      <c r="H60" s="19">
        <v>212.63</v>
      </c>
      <c r="I60" s="20">
        <v>1</v>
      </c>
    </row>
    <row r="61" spans="1:9" ht="15.75" thickBot="1" x14ac:dyDescent="0.3">
      <c r="A61" s="16" t="s">
        <v>71</v>
      </c>
      <c r="B61" s="16" t="s">
        <v>40</v>
      </c>
      <c r="C61" s="28">
        <v>100296360006</v>
      </c>
      <c r="D61" s="16" t="s">
        <v>76</v>
      </c>
      <c r="E61" s="16" t="s">
        <v>34</v>
      </c>
      <c r="F61" s="16" t="s">
        <v>47</v>
      </c>
      <c r="G61" s="16" t="s">
        <v>47</v>
      </c>
      <c r="H61" s="21">
        <v>637.89</v>
      </c>
      <c r="I61" s="22">
        <v>3</v>
      </c>
    </row>
    <row r="62" spans="1:9" ht="15.75" thickBot="1" x14ac:dyDescent="0.3">
      <c r="A62" s="16" t="s">
        <v>71</v>
      </c>
      <c r="B62" s="16" t="s">
        <v>40</v>
      </c>
      <c r="C62" s="28">
        <v>100296360008</v>
      </c>
      <c r="D62" s="16" t="s">
        <v>77</v>
      </c>
      <c r="E62" s="16" t="s">
        <v>34</v>
      </c>
      <c r="F62" s="16" t="s">
        <v>35</v>
      </c>
      <c r="G62" s="16" t="s">
        <v>35</v>
      </c>
      <c r="H62" s="19">
        <v>212.63</v>
      </c>
      <c r="I62" s="20">
        <v>1</v>
      </c>
    </row>
    <row r="63" spans="1:9" ht="15.75" thickBot="1" x14ac:dyDescent="0.3">
      <c r="A63" s="16" t="s">
        <v>78</v>
      </c>
      <c r="B63" s="16" t="s">
        <v>32</v>
      </c>
      <c r="C63" s="28">
        <v>100674057</v>
      </c>
      <c r="D63" s="16" t="s">
        <v>79</v>
      </c>
      <c r="E63" s="16" t="s">
        <v>44</v>
      </c>
      <c r="F63" s="16" t="s">
        <v>47</v>
      </c>
      <c r="G63" s="16" t="s">
        <v>36</v>
      </c>
      <c r="H63" s="21">
        <v>740.28</v>
      </c>
      <c r="I63" s="22">
        <v>7</v>
      </c>
    </row>
    <row r="64" spans="1:9" ht="15.75" thickBot="1" x14ac:dyDescent="0.3">
      <c r="A64" s="16" t="s">
        <v>78</v>
      </c>
      <c r="B64" s="16" t="s">
        <v>32</v>
      </c>
      <c r="C64" s="28">
        <v>100726162</v>
      </c>
      <c r="D64" s="16" t="s">
        <v>80</v>
      </c>
      <c r="E64" s="16" t="s">
        <v>55</v>
      </c>
      <c r="F64" s="16" t="s">
        <v>51</v>
      </c>
      <c r="G64" s="16" t="s">
        <v>36</v>
      </c>
      <c r="H64" s="19">
        <v>91.92</v>
      </c>
      <c r="I64" s="20">
        <v>1</v>
      </c>
    </row>
    <row r="65" spans="1:9" ht="15.75" thickBot="1" x14ac:dyDescent="0.3">
      <c r="A65" s="16" t="s">
        <v>78</v>
      </c>
      <c r="B65" s="16" t="s">
        <v>32</v>
      </c>
      <c r="C65" s="28">
        <v>100726166</v>
      </c>
      <c r="D65" s="16" t="s">
        <v>81</v>
      </c>
      <c r="E65" s="16" t="s">
        <v>44</v>
      </c>
      <c r="F65" s="16" t="s">
        <v>47</v>
      </c>
      <c r="G65" s="16" t="s">
        <v>36</v>
      </c>
      <c r="H65" s="21">
        <v>276.7</v>
      </c>
      <c r="I65" s="22">
        <v>2</v>
      </c>
    </row>
    <row r="66" spans="1:9" ht="15.75" thickBot="1" x14ac:dyDescent="0.3">
      <c r="A66" s="16" t="s">
        <v>78</v>
      </c>
      <c r="B66" s="16" t="s">
        <v>32</v>
      </c>
      <c r="C66" s="28">
        <v>100726182</v>
      </c>
      <c r="D66" s="16" t="s">
        <v>82</v>
      </c>
      <c r="E66" s="16" t="s">
        <v>34</v>
      </c>
      <c r="F66" s="16" t="s">
        <v>35</v>
      </c>
      <c r="G66" s="16" t="s">
        <v>36</v>
      </c>
      <c r="H66" s="19">
        <v>643.44000000000005</v>
      </c>
      <c r="I66" s="20">
        <v>7</v>
      </c>
    </row>
    <row r="67" spans="1:9" ht="15.75" thickBot="1" x14ac:dyDescent="0.3">
      <c r="A67" s="16" t="s">
        <v>78</v>
      </c>
      <c r="B67" s="16" t="s">
        <v>32</v>
      </c>
      <c r="C67" s="28">
        <v>100779640</v>
      </c>
      <c r="D67" s="16" t="s">
        <v>83</v>
      </c>
      <c r="E67" s="16" t="s">
        <v>34</v>
      </c>
      <c r="F67" s="16" t="s">
        <v>47</v>
      </c>
      <c r="G67" s="16" t="s">
        <v>36</v>
      </c>
      <c r="H67" s="21">
        <v>751.33</v>
      </c>
      <c r="I67" s="22">
        <v>7</v>
      </c>
    </row>
    <row r="68" spans="1:9" ht="15.75" thickBot="1" x14ac:dyDescent="0.3">
      <c r="A68" s="16" t="s">
        <v>78</v>
      </c>
      <c r="B68" s="16" t="s">
        <v>32</v>
      </c>
      <c r="C68" s="28">
        <v>100779643</v>
      </c>
      <c r="D68" s="16" t="s">
        <v>84</v>
      </c>
      <c r="E68" s="16" t="s">
        <v>34</v>
      </c>
      <c r="F68" s="16" t="s">
        <v>35</v>
      </c>
      <c r="G68" s="16" t="s">
        <v>36</v>
      </c>
      <c r="H68" s="19">
        <v>785.08</v>
      </c>
      <c r="I68" s="20">
        <v>10</v>
      </c>
    </row>
    <row r="69" spans="1:9" ht="15.75" thickBot="1" x14ac:dyDescent="0.3">
      <c r="A69" s="16" t="s">
        <v>78</v>
      </c>
      <c r="B69" s="16" t="s">
        <v>32</v>
      </c>
      <c r="C69" s="28">
        <v>100837378</v>
      </c>
      <c r="D69" s="16" t="s">
        <v>85</v>
      </c>
      <c r="E69" s="16" t="s">
        <v>34</v>
      </c>
      <c r="F69" s="16" t="s">
        <v>35</v>
      </c>
      <c r="G69" s="16" t="s">
        <v>36</v>
      </c>
      <c r="H69" s="21">
        <v>164.34</v>
      </c>
      <c r="I69" s="22">
        <v>3</v>
      </c>
    </row>
    <row r="70" spans="1:9" ht="15.75" thickBot="1" x14ac:dyDescent="0.3">
      <c r="A70" s="16" t="s">
        <v>78</v>
      </c>
      <c r="B70" s="16" t="s">
        <v>32</v>
      </c>
      <c r="C70" s="28">
        <v>100837379</v>
      </c>
      <c r="D70" s="16" t="s">
        <v>86</v>
      </c>
      <c r="E70" s="16" t="s">
        <v>34</v>
      </c>
      <c r="F70" s="16" t="s">
        <v>35</v>
      </c>
      <c r="G70" s="16" t="s">
        <v>36</v>
      </c>
      <c r="H70" s="19">
        <v>109.56</v>
      </c>
      <c r="I70" s="20">
        <v>2</v>
      </c>
    </row>
    <row r="71" spans="1:9" ht="15.75" thickBot="1" x14ac:dyDescent="0.3">
      <c r="A71" s="16" t="s">
        <v>78</v>
      </c>
      <c r="B71" s="16" t="s">
        <v>32</v>
      </c>
      <c r="C71" s="28">
        <v>100837381</v>
      </c>
      <c r="D71" s="16" t="s">
        <v>87</v>
      </c>
      <c r="E71" s="16" t="s">
        <v>44</v>
      </c>
      <c r="F71" s="16" t="s">
        <v>35</v>
      </c>
      <c r="G71" s="16" t="s">
        <v>36</v>
      </c>
      <c r="H71" s="21">
        <v>383.46</v>
      </c>
      <c r="I71" s="22">
        <v>7</v>
      </c>
    </row>
    <row r="72" spans="1:9" ht="15.75" thickBot="1" x14ac:dyDescent="0.3">
      <c r="A72" s="16" t="s">
        <v>78</v>
      </c>
      <c r="B72" s="16" t="s">
        <v>32</v>
      </c>
      <c r="C72" s="28">
        <v>100837475</v>
      </c>
      <c r="D72" s="16" t="s">
        <v>88</v>
      </c>
      <c r="E72" s="16" t="s">
        <v>34</v>
      </c>
      <c r="F72" s="16" t="s">
        <v>51</v>
      </c>
      <c r="G72" s="16" t="s">
        <v>36</v>
      </c>
      <c r="H72" s="19">
        <v>608.73</v>
      </c>
      <c r="I72" s="20">
        <v>5</v>
      </c>
    </row>
    <row r="73" spans="1:9" ht="15.75" thickBot="1" x14ac:dyDescent="0.3">
      <c r="A73" s="16" t="s">
        <v>78</v>
      </c>
      <c r="B73" s="16" t="s">
        <v>32</v>
      </c>
      <c r="C73" s="28">
        <v>100837590</v>
      </c>
      <c r="D73" s="16" t="s">
        <v>89</v>
      </c>
      <c r="E73" s="16" t="s">
        <v>34</v>
      </c>
      <c r="F73" s="16" t="s">
        <v>47</v>
      </c>
      <c r="G73" s="16" t="s">
        <v>36</v>
      </c>
      <c r="H73" s="21">
        <v>380.14</v>
      </c>
      <c r="I73" s="22">
        <v>5</v>
      </c>
    </row>
    <row r="74" spans="1:9" ht="15.75" thickBot="1" x14ac:dyDescent="0.3">
      <c r="A74" s="16" t="s">
        <v>78</v>
      </c>
      <c r="B74" s="16" t="s">
        <v>32</v>
      </c>
      <c r="C74" s="28">
        <v>100837593</v>
      </c>
      <c r="D74" s="16" t="s">
        <v>90</v>
      </c>
      <c r="E74" s="16" t="s">
        <v>34</v>
      </c>
      <c r="F74" s="16" t="s">
        <v>47</v>
      </c>
      <c r="G74" s="16" t="s">
        <v>36</v>
      </c>
      <c r="H74" s="19">
        <v>331.47</v>
      </c>
      <c r="I74" s="20">
        <v>3</v>
      </c>
    </row>
    <row r="75" spans="1:9" ht="15.75" thickBot="1" x14ac:dyDescent="0.3">
      <c r="A75" s="16" t="s">
        <v>78</v>
      </c>
      <c r="B75" s="16" t="s">
        <v>32</v>
      </c>
      <c r="C75" s="28">
        <v>100837594</v>
      </c>
      <c r="D75" s="16" t="s">
        <v>91</v>
      </c>
      <c r="E75" s="16" t="s">
        <v>34</v>
      </c>
      <c r="F75" s="16" t="s">
        <v>35</v>
      </c>
      <c r="G75" s="16" t="s">
        <v>36</v>
      </c>
      <c r="H75" s="21">
        <v>513.45000000000005</v>
      </c>
      <c r="I75" s="22">
        <v>7</v>
      </c>
    </row>
    <row r="76" spans="1:9" ht="15.75" thickBot="1" x14ac:dyDescent="0.3">
      <c r="A76" s="16" t="s">
        <v>78</v>
      </c>
      <c r="B76" s="16" t="s">
        <v>32</v>
      </c>
      <c r="C76" s="28">
        <v>100837674</v>
      </c>
      <c r="D76" s="16" t="s">
        <v>92</v>
      </c>
      <c r="E76" s="16" t="s">
        <v>44</v>
      </c>
      <c r="F76" s="16" t="s">
        <v>35</v>
      </c>
      <c r="G76" s="16" t="s">
        <v>36</v>
      </c>
      <c r="H76" s="19">
        <v>806.85</v>
      </c>
      <c r="I76" s="20">
        <v>11</v>
      </c>
    </row>
    <row r="77" spans="1:9" ht="15.75" thickBot="1" x14ac:dyDescent="0.3">
      <c r="A77" s="16" t="s">
        <v>78</v>
      </c>
      <c r="B77" s="16" t="s">
        <v>32</v>
      </c>
      <c r="C77" s="28">
        <v>100837684</v>
      </c>
      <c r="D77" s="16" t="s">
        <v>93</v>
      </c>
      <c r="E77" s="16" t="s">
        <v>44</v>
      </c>
      <c r="F77" s="16" t="s">
        <v>35</v>
      </c>
      <c r="G77" s="16" t="s">
        <v>36</v>
      </c>
      <c r="H77" s="21">
        <v>330.56</v>
      </c>
      <c r="I77" s="22">
        <v>4</v>
      </c>
    </row>
    <row r="78" spans="1:9" ht="15.75" thickBot="1" x14ac:dyDescent="0.3">
      <c r="A78" s="16" t="s">
        <v>78</v>
      </c>
      <c r="B78" s="16" t="s">
        <v>40</v>
      </c>
      <c r="C78" s="28">
        <v>82221</v>
      </c>
      <c r="D78" s="16" t="s">
        <v>94</v>
      </c>
      <c r="E78" s="16" t="s">
        <v>34</v>
      </c>
      <c r="F78" s="16" t="s">
        <v>35</v>
      </c>
      <c r="G78" s="16" t="s">
        <v>35</v>
      </c>
      <c r="H78" s="19">
        <v>3259.33</v>
      </c>
      <c r="I78" s="20">
        <v>60</v>
      </c>
    </row>
    <row r="79" spans="1:9" ht="15.75" thickBot="1" x14ac:dyDescent="0.3">
      <c r="A79" s="16" t="s">
        <v>78</v>
      </c>
      <c r="B79" s="16" t="s">
        <v>40</v>
      </c>
      <c r="C79" s="28">
        <v>100000627</v>
      </c>
      <c r="D79" s="16" t="s">
        <v>95</v>
      </c>
      <c r="E79" s="16" t="s">
        <v>34</v>
      </c>
      <c r="F79" s="16" t="s">
        <v>35</v>
      </c>
      <c r="G79" s="16" t="s">
        <v>35</v>
      </c>
      <c r="H79" s="21">
        <v>328.68</v>
      </c>
      <c r="I79" s="22">
        <v>6</v>
      </c>
    </row>
    <row r="80" spans="1:9" ht="15.75" thickBot="1" x14ac:dyDescent="0.3">
      <c r="A80" s="16" t="s">
        <v>78</v>
      </c>
      <c r="B80" s="16" t="s">
        <v>40</v>
      </c>
      <c r="C80" s="28">
        <v>100106041</v>
      </c>
      <c r="D80" s="16" t="s">
        <v>96</v>
      </c>
      <c r="E80" s="16" t="s">
        <v>34</v>
      </c>
      <c r="F80" s="16" t="s">
        <v>35</v>
      </c>
      <c r="G80" s="16" t="s">
        <v>35</v>
      </c>
      <c r="H80" s="19">
        <v>667.5</v>
      </c>
      <c r="I80" s="20">
        <v>10</v>
      </c>
    </row>
    <row r="81" spans="1:9" ht="15.75" thickBot="1" x14ac:dyDescent="0.3">
      <c r="A81" s="16" t="s">
        <v>78</v>
      </c>
      <c r="B81" s="16" t="s">
        <v>40</v>
      </c>
      <c r="C81" s="28">
        <v>100223113</v>
      </c>
      <c r="D81" s="16" t="s">
        <v>97</v>
      </c>
      <c r="E81" s="16" t="s">
        <v>34</v>
      </c>
      <c r="F81" s="16" t="s">
        <v>35</v>
      </c>
      <c r="G81" s="16" t="s">
        <v>35</v>
      </c>
      <c r="H81" s="21">
        <v>690.14</v>
      </c>
      <c r="I81" s="22">
        <v>13</v>
      </c>
    </row>
    <row r="82" spans="1:9" ht="15.75" thickBot="1" x14ac:dyDescent="0.3">
      <c r="A82" s="16" t="s">
        <v>78</v>
      </c>
      <c r="B82" s="16" t="s">
        <v>40</v>
      </c>
      <c r="C82" s="28">
        <v>100389789</v>
      </c>
      <c r="D82" s="16" t="s">
        <v>98</v>
      </c>
      <c r="E82" s="16" t="s">
        <v>34</v>
      </c>
      <c r="F82" s="16" t="s">
        <v>99</v>
      </c>
      <c r="G82" s="16" t="s">
        <v>35</v>
      </c>
      <c r="H82" s="19">
        <v>164.34</v>
      </c>
      <c r="I82" s="20">
        <v>3</v>
      </c>
    </row>
    <row r="83" spans="1:9" ht="15.75" thickBot="1" x14ac:dyDescent="0.3">
      <c r="A83" s="16" t="s">
        <v>78</v>
      </c>
      <c r="B83" s="16" t="s">
        <v>40</v>
      </c>
      <c r="C83" s="28">
        <v>100421149</v>
      </c>
      <c r="D83" s="16" t="s">
        <v>100</v>
      </c>
      <c r="E83" s="16" t="s">
        <v>34</v>
      </c>
      <c r="F83" s="16" t="s">
        <v>47</v>
      </c>
      <c r="G83" s="16" t="s">
        <v>35</v>
      </c>
      <c r="H83" s="21">
        <v>735.36</v>
      </c>
      <c r="I83" s="22">
        <v>8</v>
      </c>
    </row>
    <row r="84" spans="1:9" ht="15.75" thickBot="1" x14ac:dyDescent="0.3">
      <c r="A84" s="16" t="s">
        <v>78</v>
      </c>
      <c r="B84" s="16" t="s">
        <v>40</v>
      </c>
      <c r="C84" s="28">
        <v>100421168</v>
      </c>
      <c r="D84" s="16" t="s">
        <v>101</v>
      </c>
      <c r="E84" s="16" t="s">
        <v>34</v>
      </c>
      <c r="F84" s="16" t="s">
        <v>35</v>
      </c>
      <c r="G84" s="16" t="s">
        <v>35</v>
      </c>
      <c r="H84" s="19">
        <v>523.95000000000005</v>
      </c>
      <c r="I84" s="20">
        <v>6</v>
      </c>
    </row>
    <row r="85" spans="1:9" ht="15.75" thickBot="1" x14ac:dyDescent="0.3">
      <c r="A85" s="16" t="s">
        <v>78</v>
      </c>
      <c r="B85" s="16" t="s">
        <v>40</v>
      </c>
      <c r="C85" s="28">
        <v>100462549</v>
      </c>
      <c r="D85" s="16" t="s">
        <v>102</v>
      </c>
      <c r="E85" s="16" t="s">
        <v>44</v>
      </c>
      <c r="F85" s="16" t="s">
        <v>35</v>
      </c>
      <c r="G85" s="16" t="s">
        <v>35</v>
      </c>
      <c r="H85" s="21">
        <v>459.6</v>
      </c>
      <c r="I85" s="22">
        <v>5</v>
      </c>
    </row>
    <row r="86" spans="1:9" ht="15.75" thickBot="1" x14ac:dyDescent="0.3">
      <c r="A86" s="16" t="s">
        <v>78</v>
      </c>
      <c r="B86" s="16" t="s">
        <v>40</v>
      </c>
      <c r="C86" s="28">
        <v>100481995</v>
      </c>
      <c r="D86" s="16" t="s">
        <v>103</v>
      </c>
      <c r="E86" s="16" t="s">
        <v>34</v>
      </c>
      <c r="F86" s="16" t="s">
        <v>35</v>
      </c>
      <c r="G86" s="16" t="s">
        <v>35</v>
      </c>
      <c r="H86" s="19">
        <v>383.46</v>
      </c>
      <c r="I86" s="20">
        <v>7</v>
      </c>
    </row>
    <row r="87" spans="1:9" ht="15.75" thickBot="1" x14ac:dyDescent="0.3">
      <c r="A87" s="16" t="s">
        <v>78</v>
      </c>
      <c r="B87" s="16" t="s">
        <v>40</v>
      </c>
      <c r="C87" s="28">
        <v>100481996</v>
      </c>
      <c r="D87" s="16" t="s">
        <v>103</v>
      </c>
      <c r="E87" s="16" t="s">
        <v>34</v>
      </c>
      <c r="F87" s="16" t="s">
        <v>35</v>
      </c>
      <c r="G87" s="16" t="s">
        <v>35</v>
      </c>
      <c r="H87" s="21">
        <v>487.45</v>
      </c>
      <c r="I87" s="22">
        <v>9</v>
      </c>
    </row>
    <row r="88" spans="1:9" ht="15.75" thickBot="1" x14ac:dyDescent="0.3">
      <c r="A88" s="16" t="s">
        <v>78</v>
      </c>
      <c r="B88" s="16" t="s">
        <v>40</v>
      </c>
      <c r="C88" s="28">
        <v>100482042</v>
      </c>
      <c r="D88" s="16" t="s">
        <v>104</v>
      </c>
      <c r="E88" s="16" t="s">
        <v>34</v>
      </c>
      <c r="F88" s="16" t="s">
        <v>35</v>
      </c>
      <c r="G88" s="16" t="s">
        <v>35</v>
      </c>
      <c r="H88" s="19">
        <v>331.47</v>
      </c>
      <c r="I88" s="20">
        <v>3</v>
      </c>
    </row>
    <row r="89" spans="1:9" ht="15.75" thickBot="1" x14ac:dyDescent="0.3">
      <c r="A89" s="16" t="s">
        <v>78</v>
      </c>
      <c r="B89" s="16" t="s">
        <v>40</v>
      </c>
      <c r="C89" s="28">
        <v>100611989</v>
      </c>
      <c r="D89" s="16" t="s">
        <v>105</v>
      </c>
      <c r="E89" s="16" t="s">
        <v>34</v>
      </c>
      <c r="F89" s="16" t="s">
        <v>35</v>
      </c>
      <c r="G89" s="16" t="s">
        <v>35</v>
      </c>
      <c r="H89" s="21">
        <v>383.46</v>
      </c>
      <c r="I89" s="22">
        <v>7</v>
      </c>
    </row>
    <row r="90" spans="1:9" ht="15.75" thickBot="1" x14ac:dyDescent="0.3">
      <c r="A90" s="16" t="s">
        <v>78</v>
      </c>
      <c r="B90" s="16" t="s">
        <v>40</v>
      </c>
      <c r="C90" s="28">
        <v>100612128</v>
      </c>
      <c r="D90" s="16" t="s">
        <v>106</v>
      </c>
      <c r="E90" s="16" t="s">
        <v>34</v>
      </c>
      <c r="F90" s="16" t="s">
        <v>35</v>
      </c>
      <c r="G90" s="16" t="s">
        <v>35</v>
      </c>
      <c r="H90" s="19">
        <v>54.78</v>
      </c>
      <c r="I90" s="20">
        <v>1</v>
      </c>
    </row>
    <row r="91" spans="1:9" ht="15.75" thickBot="1" x14ac:dyDescent="0.3">
      <c r="A91" s="16" t="s">
        <v>78</v>
      </c>
      <c r="B91" s="16" t="s">
        <v>40</v>
      </c>
      <c r="C91" s="28">
        <v>100612129</v>
      </c>
      <c r="D91" s="16" t="s">
        <v>107</v>
      </c>
      <c r="E91" s="16" t="s">
        <v>34</v>
      </c>
      <c r="F91" s="16" t="s">
        <v>35</v>
      </c>
      <c r="G91" s="16" t="s">
        <v>35</v>
      </c>
      <c r="H91" s="21">
        <v>109.56</v>
      </c>
      <c r="I91" s="22">
        <v>2</v>
      </c>
    </row>
    <row r="92" spans="1:9" ht="15.75" thickBot="1" x14ac:dyDescent="0.3">
      <c r="A92" s="16" t="s">
        <v>78</v>
      </c>
      <c r="B92" s="16" t="s">
        <v>40</v>
      </c>
      <c r="C92" s="28">
        <v>100612130</v>
      </c>
      <c r="D92" s="16" t="s">
        <v>108</v>
      </c>
      <c r="E92" s="16" t="s">
        <v>34</v>
      </c>
      <c r="F92" s="16" t="s">
        <v>35</v>
      </c>
      <c r="G92" s="16" t="s">
        <v>35</v>
      </c>
      <c r="H92" s="19">
        <v>476.59</v>
      </c>
      <c r="I92" s="20">
        <v>9</v>
      </c>
    </row>
    <row r="93" spans="1:9" ht="15.75" thickBot="1" x14ac:dyDescent="0.3">
      <c r="A93" s="16" t="s">
        <v>78</v>
      </c>
      <c r="B93" s="16" t="s">
        <v>40</v>
      </c>
      <c r="C93" s="28">
        <v>100612136</v>
      </c>
      <c r="D93" s="16" t="s">
        <v>109</v>
      </c>
      <c r="E93" s="16" t="s">
        <v>34</v>
      </c>
      <c r="F93" s="16" t="s">
        <v>35</v>
      </c>
      <c r="G93" s="16" t="s">
        <v>35</v>
      </c>
      <c r="H93" s="21">
        <v>38.35</v>
      </c>
      <c r="I93" s="22">
        <v>1</v>
      </c>
    </row>
    <row r="94" spans="1:9" ht="15.75" thickBot="1" x14ac:dyDescent="0.3">
      <c r="A94" s="16" t="s">
        <v>78</v>
      </c>
      <c r="B94" s="16" t="s">
        <v>40</v>
      </c>
      <c r="C94" s="28">
        <v>100612211</v>
      </c>
      <c r="D94" s="16" t="s">
        <v>110</v>
      </c>
      <c r="E94" s="16" t="s">
        <v>34</v>
      </c>
      <c r="F94" s="16" t="s">
        <v>35</v>
      </c>
      <c r="G94" s="16" t="s">
        <v>35</v>
      </c>
      <c r="H94" s="19">
        <v>1605.07</v>
      </c>
      <c r="I94" s="20">
        <v>30</v>
      </c>
    </row>
    <row r="95" spans="1:9" ht="15.75" thickBot="1" x14ac:dyDescent="0.3">
      <c r="A95" s="16" t="s">
        <v>78</v>
      </c>
      <c r="B95" s="16" t="s">
        <v>40</v>
      </c>
      <c r="C95" s="28">
        <v>100612227</v>
      </c>
      <c r="D95" s="16" t="s">
        <v>111</v>
      </c>
      <c r="E95" s="16" t="s">
        <v>44</v>
      </c>
      <c r="F95" s="16" t="s">
        <v>35</v>
      </c>
      <c r="G95" s="16" t="s">
        <v>35</v>
      </c>
      <c r="H95" s="21">
        <v>883.92</v>
      </c>
      <c r="I95" s="22">
        <v>8</v>
      </c>
    </row>
    <row r="96" spans="1:9" ht="15.75" thickBot="1" x14ac:dyDescent="0.3">
      <c r="A96" s="16" t="s">
        <v>78</v>
      </c>
      <c r="B96" s="16" t="s">
        <v>40</v>
      </c>
      <c r="C96" s="28">
        <v>100674256</v>
      </c>
      <c r="D96" s="16" t="s">
        <v>112</v>
      </c>
      <c r="E96" s="16" t="s">
        <v>34</v>
      </c>
      <c r="F96" s="16" t="s">
        <v>35</v>
      </c>
      <c r="G96" s="16" t="s">
        <v>35</v>
      </c>
      <c r="H96" s="19">
        <v>958.24</v>
      </c>
      <c r="I96" s="20">
        <v>8</v>
      </c>
    </row>
    <row r="97" spans="1:9" ht="15.75" thickBot="1" x14ac:dyDescent="0.3">
      <c r="A97" s="16" t="s">
        <v>78</v>
      </c>
      <c r="B97" s="16" t="s">
        <v>40</v>
      </c>
      <c r="C97" s="28">
        <v>100674257</v>
      </c>
      <c r="D97" s="16" t="s">
        <v>113</v>
      </c>
      <c r="E97" s="16" t="s">
        <v>34</v>
      </c>
      <c r="F97" s="16" t="s">
        <v>35</v>
      </c>
      <c r="G97" s="16" t="s">
        <v>35</v>
      </c>
      <c r="H97" s="21">
        <v>598.9</v>
      </c>
      <c r="I97" s="22">
        <v>5</v>
      </c>
    </row>
    <row r="98" spans="1:9" ht="15.75" thickBot="1" x14ac:dyDescent="0.3">
      <c r="A98" s="16" t="s">
        <v>78</v>
      </c>
      <c r="B98" s="16" t="s">
        <v>40</v>
      </c>
      <c r="C98" s="28">
        <v>100675154</v>
      </c>
      <c r="D98" s="16" t="s">
        <v>114</v>
      </c>
      <c r="E98" s="16" t="s">
        <v>34</v>
      </c>
      <c r="F98" s="16" t="s">
        <v>35</v>
      </c>
      <c r="G98" s="16" t="s">
        <v>35</v>
      </c>
      <c r="H98" s="19">
        <v>273.89999999999998</v>
      </c>
      <c r="I98" s="20">
        <v>5</v>
      </c>
    </row>
    <row r="99" spans="1:9" ht="15.75" thickBot="1" x14ac:dyDescent="0.3">
      <c r="A99" s="16" t="s">
        <v>78</v>
      </c>
      <c r="B99" s="16" t="s">
        <v>40</v>
      </c>
      <c r="C99" s="28">
        <v>100726147</v>
      </c>
      <c r="D99" s="16" t="s">
        <v>115</v>
      </c>
      <c r="E99" s="16" t="s">
        <v>34</v>
      </c>
      <c r="F99" s="16" t="s">
        <v>35</v>
      </c>
      <c r="G99" s="16" t="s">
        <v>35</v>
      </c>
      <c r="H99" s="21">
        <v>440.1</v>
      </c>
      <c r="I99" s="22">
        <v>6</v>
      </c>
    </row>
    <row r="100" spans="1:9" ht="15.75" thickBot="1" x14ac:dyDescent="0.3">
      <c r="A100" s="16" t="s">
        <v>78</v>
      </c>
      <c r="B100" s="16" t="s">
        <v>40</v>
      </c>
      <c r="C100" s="28">
        <v>100726149</v>
      </c>
      <c r="D100" s="16" t="s">
        <v>116</v>
      </c>
      <c r="E100" s="16" t="s">
        <v>34</v>
      </c>
      <c r="F100" s="16" t="s">
        <v>35</v>
      </c>
      <c r="G100" s="16" t="s">
        <v>35</v>
      </c>
      <c r="H100" s="19">
        <v>146.69999999999999</v>
      </c>
      <c r="I100" s="20">
        <v>2</v>
      </c>
    </row>
    <row r="101" spans="1:9" ht="15.75" thickBot="1" x14ac:dyDescent="0.3">
      <c r="A101" s="16" t="s">
        <v>78</v>
      </c>
      <c r="B101" s="16" t="s">
        <v>40</v>
      </c>
      <c r="C101" s="28">
        <v>100726157</v>
      </c>
      <c r="D101" s="16" t="s">
        <v>117</v>
      </c>
      <c r="E101" s="16" t="s">
        <v>34</v>
      </c>
      <c r="F101" s="16" t="s">
        <v>35</v>
      </c>
      <c r="G101" s="16" t="s">
        <v>36</v>
      </c>
      <c r="H101" s="21">
        <v>275.76</v>
      </c>
      <c r="I101" s="22">
        <v>3</v>
      </c>
    </row>
    <row r="102" spans="1:9" ht="15.75" thickBot="1" x14ac:dyDescent="0.3">
      <c r="A102" s="16" t="s">
        <v>78</v>
      </c>
      <c r="B102" s="16" t="s">
        <v>40</v>
      </c>
      <c r="C102" s="28">
        <v>100726160</v>
      </c>
      <c r="D102" s="16" t="s">
        <v>118</v>
      </c>
      <c r="E102" s="16" t="s">
        <v>34</v>
      </c>
      <c r="F102" s="16" t="s">
        <v>47</v>
      </c>
      <c r="G102" s="16" t="s">
        <v>35</v>
      </c>
      <c r="H102" s="19">
        <v>165.28</v>
      </c>
      <c r="I102" s="20">
        <v>2</v>
      </c>
    </row>
    <row r="103" spans="1:9" ht="15.75" thickBot="1" x14ac:dyDescent="0.3">
      <c r="A103" s="16" t="s">
        <v>78</v>
      </c>
      <c r="B103" s="16" t="s">
        <v>40</v>
      </c>
      <c r="C103" s="28">
        <v>100726167</v>
      </c>
      <c r="D103" s="16" t="s">
        <v>119</v>
      </c>
      <c r="E103" s="16" t="s">
        <v>34</v>
      </c>
      <c r="F103" s="16" t="s">
        <v>47</v>
      </c>
      <c r="G103" s="16" t="s">
        <v>35</v>
      </c>
      <c r="H103" s="21">
        <v>138.35</v>
      </c>
      <c r="I103" s="22">
        <v>1</v>
      </c>
    </row>
    <row r="104" spans="1:9" ht="15.75" thickBot="1" x14ac:dyDescent="0.3">
      <c r="A104" s="16" t="s">
        <v>78</v>
      </c>
      <c r="B104" s="16" t="s">
        <v>40</v>
      </c>
      <c r="C104" s="28">
        <v>100726172</v>
      </c>
      <c r="D104" s="16" t="s">
        <v>120</v>
      </c>
      <c r="E104" s="16" t="s">
        <v>34</v>
      </c>
      <c r="F104" s="16" t="s">
        <v>35</v>
      </c>
      <c r="G104" s="16" t="s">
        <v>35</v>
      </c>
      <c r="H104" s="19">
        <v>54.78</v>
      </c>
      <c r="I104" s="20">
        <v>1</v>
      </c>
    </row>
    <row r="105" spans="1:9" ht="15.75" thickBot="1" x14ac:dyDescent="0.3">
      <c r="A105" s="16" t="s">
        <v>78</v>
      </c>
      <c r="B105" s="16" t="s">
        <v>40</v>
      </c>
      <c r="C105" s="28">
        <v>100726173</v>
      </c>
      <c r="D105" s="16" t="s">
        <v>121</v>
      </c>
      <c r="E105" s="16" t="s">
        <v>34</v>
      </c>
      <c r="F105" s="16" t="s">
        <v>35</v>
      </c>
      <c r="G105" s="16" t="s">
        <v>35</v>
      </c>
      <c r="H105" s="21">
        <v>273.89999999999998</v>
      </c>
      <c r="I105" s="22">
        <v>5</v>
      </c>
    </row>
    <row r="106" spans="1:9" ht="15.75" thickBot="1" x14ac:dyDescent="0.3">
      <c r="A106" s="16" t="s">
        <v>78</v>
      </c>
      <c r="B106" s="16" t="s">
        <v>40</v>
      </c>
      <c r="C106" s="28">
        <v>100726183</v>
      </c>
      <c r="D106" s="16" t="s">
        <v>122</v>
      </c>
      <c r="E106" s="16" t="s">
        <v>34</v>
      </c>
      <c r="F106" s="16" t="s">
        <v>35</v>
      </c>
      <c r="G106" s="16" t="s">
        <v>35</v>
      </c>
      <c r="H106" s="19">
        <v>551.52</v>
      </c>
      <c r="I106" s="20">
        <v>6</v>
      </c>
    </row>
    <row r="107" spans="1:9" ht="15.75" thickBot="1" x14ac:dyDescent="0.3">
      <c r="A107" s="16" t="s">
        <v>78</v>
      </c>
      <c r="B107" s="16" t="s">
        <v>40</v>
      </c>
      <c r="C107" s="28">
        <v>100726184</v>
      </c>
      <c r="D107" s="16" t="s">
        <v>123</v>
      </c>
      <c r="E107" s="16" t="s">
        <v>34</v>
      </c>
      <c r="F107" s="16" t="s">
        <v>35</v>
      </c>
      <c r="G107" s="16" t="s">
        <v>35</v>
      </c>
      <c r="H107" s="21">
        <v>1011.12</v>
      </c>
      <c r="I107" s="22">
        <v>11</v>
      </c>
    </row>
    <row r="108" spans="1:9" ht="15.75" thickBot="1" x14ac:dyDescent="0.3">
      <c r="A108" s="16" t="s">
        <v>78</v>
      </c>
      <c r="B108" s="16" t="s">
        <v>40</v>
      </c>
      <c r="C108" s="28">
        <v>100726380</v>
      </c>
      <c r="D108" s="16" t="s">
        <v>124</v>
      </c>
      <c r="E108" s="16" t="s">
        <v>34</v>
      </c>
      <c r="F108" s="16" t="s">
        <v>35</v>
      </c>
      <c r="G108" s="16" t="s">
        <v>35</v>
      </c>
      <c r="H108" s="19">
        <v>643.44000000000005</v>
      </c>
      <c r="I108" s="20">
        <v>7</v>
      </c>
    </row>
    <row r="109" spans="1:9" ht="15.75" thickBot="1" x14ac:dyDescent="0.3">
      <c r="A109" s="16" t="s">
        <v>78</v>
      </c>
      <c r="B109" s="16" t="s">
        <v>40</v>
      </c>
      <c r="C109" s="28">
        <v>100726386</v>
      </c>
      <c r="D109" s="16" t="s">
        <v>125</v>
      </c>
      <c r="E109" s="16" t="s">
        <v>34</v>
      </c>
      <c r="F109" s="16" t="s">
        <v>35</v>
      </c>
      <c r="G109" s="16" t="s">
        <v>35</v>
      </c>
      <c r="H109" s="21">
        <v>1657.6</v>
      </c>
      <c r="I109" s="22">
        <v>23</v>
      </c>
    </row>
    <row r="110" spans="1:9" ht="15.75" thickBot="1" x14ac:dyDescent="0.3">
      <c r="A110" s="16" t="s">
        <v>78</v>
      </c>
      <c r="B110" s="16" t="s">
        <v>40</v>
      </c>
      <c r="C110" s="28">
        <v>100726390</v>
      </c>
      <c r="D110" s="16" t="s">
        <v>126</v>
      </c>
      <c r="E110" s="16" t="s">
        <v>44</v>
      </c>
      <c r="F110" s="16" t="s">
        <v>35</v>
      </c>
      <c r="G110" s="16" t="s">
        <v>35</v>
      </c>
      <c r="H110" s="19">
        <v>495.84</v>
      </c>
      <c r="I110" s="20">
        <v>6</v>
      </c>
    </row>
    <row r="111" spans="1:9" ht="15.75" thickBot="1" x14ac:dyDescent="0.3">
      <c r="A111" s="16" t="s">
        <v>78</v>
      </c>
      <c r="B111" s="16" t="s">
        <v>40</v>
      </c>
      <c r="C111" s="28">
        <v>100762099</v>
      </c>
      <c r="D111" s="16" t="s">
        <v>127</v>
      </c>
      <c r="E111" s="16" t="s">
        <v>34</v>
      </c>
      <c r="F111" s="16" t="s">
        <v>35</v>
      </c>
      <c r="G111" s="16" t="s">
        <v>51</v>
      </c>
      <c r="H111" s="21">
        <v>395.85</v>
      </c>
      <c r="I111" s="22">
        <v>9</v>
      </c>
    </row>
    <row r="112" spans="1:9" ht="15.75" thickBot="1" x14ac:dyDescent="0.3">
      <c r="A112" s="16" t="s">
        <v>78</v>
      </c>
      <c r="B112" s="16" t="s">
        <v>40</v>
      </c>
      <c r="C112" s="28">
        <v>100779627</v>
      </c>
      <c r="D112" s="16" t="s">
        <v>128</v>
      </c>
      <c r="E112" s="16" t="s">
        <v>34</v>
      </c>
      <c r="F112" s="16" t="s">
        <v>35</v>
      </c>
      <c r="G112" s="16" t="s">
        <v>35</v>
      </c>
      <c r="H112" s="19">
        <v>519.29999999999995</v>
      </c>
      <c r="I112" s="20">
        <v>5</v>
      </c>
    </row>
    <row r="113" spans="1:9" ht="15.75" thickBot="1" x14ac:dyDescent="0.3">
      <c r="A113" s="16" t="s">
        <v>78</v>
      </c>
      <c r="B113" s="16" t="s">
        <v>40</v>
      </c>
      <c r="C113" s="28">
        <v>100779630</v>
      </c>
      <c r="D113" s="16" t="s">
        <v>129</v>
      </c>
      <c r="E113" s="16" t="s">
        <v>34</v>
      </c>
      <c r="F113" s="16" t="s">
        <v>35</v>
      </c>
      <c r="G113" s="16" t="s">
        <v>35</v>
      </c>
      <c r="H113" s="21">
        <v>331.47</v>
      </c>
      <c r="I113" s="22">
        <v>3</v>
      </c>
    </row>
    <row r="114" spans="1:9" ht="15.75" thickBot="1" x14ac:dyDescent="0.3">
      <c r="A114" s="16" t="s">
        <v>78</v>
      </c>
      <c r="B114" s="16" t="s">
        <v>40</v>
      </c>
      <c r="C114" s="28">
        <v>100779641</v>
      </c>
      <c r="D114" s="16" t="s">
        <v>130</v>
      </c>
      <c r="E114" s="16" t="s">
        <v>34</v>
      </c>
      <c r="F114" s="16" t="s">
        <v>35</v>
      </c>
      <c r="G114" s="16" t="s">
        <v>35</v>
      </c>
      <c r="H114" s="19">
        <v>661.12</v>
      </c>
      <c r="I114" s="20">
        <v>8</v>
      </c>
    </row>
    <row r="115" spans="1:9" ht="15.75" thickBot="1" x14ac:dyDescent="0.3">
      <c r="A115" s="16" t="s">
        <v>78</v>
      </c>
      <c r="B115" s="16" t="s">
        <v>40</v>
      </c>
      <c r="C115" s="28">
        <v>100779644</v>
      </c>
      <c r="D115" s="16" t="s">
        <v>131</v>
      </c>
      <c r="E115" s="16" t="s">
        <v>44</v>
      </c>
      <c r="F115" s="16" t="s">
        <v>35</v>
      </c>
      <c r="G115" s="16" t="s">
        <v>35</v>
      </c>
      <c r="H115" s="21">
        <v>1182.24</v>
      </c>
      <c r="I115" s="22">
        <v>11</v>
      </c>
    </row>
    <row r="116" spans="1:9" ht="15.75" thickBot="1" x14ac:dyDescent="0.3">
      <c r="A116" s="16" t="s">
        <v>78</v>
      </c>
      <c r="B116" s="16" t="s">
        <v>40</v>
      </c>
      <c r="C116" s="28">
        <v>100793934</v>
      </c>
      <c r="D116" s="16" t="s">
        <v>132</v>
      </c>
      <c r="E116" s="16" t="s">
        <v>55</v>
      </c>
      <c r="F116" s="16" t="s">
        <v>35</v>
      </c>
      <c r="G116" s="16" t="s">
        <v>36</v>
      </c>
      <c r="H116" s="19">
        <v>120.71</v>
      </c>
      <c r="I116" s="20">
        <v>1</v>
      </c>
    </row>
    <row r="117" spans="1:9" ht="15.75" thickBot="1" x14ac:dyDescent="0.3">
      <c r="A117" s="16" t="s">
        <v>78</v>
      </c>
      <c r="B117" s="16" t="s">
        <v>40</v>
      </c>
      <c r="C117" s="28">
        <v>100794031</v>
      </c>
      <c r="D117" s="16" t="s">
        <v>133</v>
      </c>
      <c r="E117" s="16" t="s">
        <v>34</v>
      </c>
      <c r="F117" s="16" t="s">
        <v>35</v>
      </c>
      <c r="G117" s="16" t="s">
        <v>35</v>
      </c>
      <c r="H117" s="21">
        <v>869.12</v>
      </c>
      <c r="I117" s="22">
        <v>8</v>
      </c>
    </row>
    <row r="118" spans="1:9" ht="15.75" thickBot="1" x14ac:dyDescent="0.3">
      <c r="A118" s="16" t="s">
        <v>78</v>
      </c>
      <c r="B118" s="16" t="s">
        <v>40</v>
      </c>
      <c r="C118" s="28">
        <v>100794051</v>
      </c>
      <c r="D118" s="16" t="s">
        <v>132</v>
      </c>
      <c r="E118" s="16" t="s">
        <v>34</v>
      </c>
      <c r="F118" s="16" t="s">
        <v>47</v>
      </c>
      <c r="G118" s="16" t="s">
        <v>51</v>
      </c>
      <c r="H118" s="19">
        <v>724.41</v>
      </c>
      <c r="I118" s="20">
        <v>5</v>
      </c>
    </row>
    <row r="119" spans="1:9" ht="15.75" thickBot="1" x14ac:dyDescent="0.3">
      <c r="A119" s="16" t="s">
        <v>78</v>
      </c>
      <c r="B119" s="16" t="s">
        <v>40</v>
      </c>
      <c r="C119" s="28">
        <v>100794253</v>
      </c>
      <c r="D119" s="16" t="s">
        <v>132</v>
      </c>
      <c r="E119" s="16" t="s">
        <v>34</v>
      </c>
      <c r="F119" s="16" t="s">
        <v>35</v>
      </c>
      <c r="G119" s="16" t="s">
        <v>35</v>
      </c>
      <c r="H119" s="21">
        <v>453.84</v>
      </c>
      <c r="I119" s="22">
        <v>5</v>
      </c>
    </row>
    <row r="120" spans="1:9" ht="15.75" thickBot="1" x14ac:dyDescent="0.3">
      <c r="A120" s="16" t="s">
        <v>78</v>
      </c>
      <c r="B120" s="16" t="s">
        <v>40</v>
      </c>
      <c r="C120" s="28">
        <v>100794255</v>
      </c>
      <c r="D120" s="16" t="s">
        <v>132</v>
      </c>
      <c r="E120" s="16" t="s">
        <v>34</v>
      </c>
      <c r="F120" s="16" t="s">
        <v>47</v>
      </c>
      <c r="G120" s="16" t="s">
        <v>47</v>
      </c>
      <c r="H120" s="19">
        <v>948.92</v>
      </c>
      <c r="I120" s="20">
        <v>7</v>
      </c>
    </row>
    <row r="121" spans="1:9" ht="15.75" thickBot="1" x14ac:dyDescent="0.3">
      <c r="A121" s="16" t="s">
        <v>78</v>
      </c>
      <c r="B121" s="16" t="s">
        <v>40</v>
      </c>
      <c r="C121" s="28">
        <v>100794256</v>
      </c>
      <c r="D121" s="16" t="s">
        <v>132</v>
      </c>
      <c r="E121" s="16" t="s">
        <v>55</v>
      </c>
      <c r="F121" s="16" t="s">
        <v>35</v>
      </c>
      <c r="G121" s="16" t="s">
        <v>36</v>
      </c>
      <c r="H121" s="21">
        <v>598.04</v>
      </c>
      <c r="I121" s="22">
        <v>6</v>
      </c>
    </row>
    <row r="122" spans="1:9" ht="15.75" thickBot="1" x14ac:dyDescent="0.3">
      <c r="A122" s="16" t="s">
        <v>78</v>
      </c>
      <c r="B122" s="16" t="s">
        <v>40</v>
      </c>
      <c r="C122" s="28">
        <v>100794259</v>
      </c>
      <c r="D122" s="16" t="s">
        <v>134</v>
      </c>
      <c r="E122" s="16" t="s">
        <v>55</v>
      </c>
      <c r="F122" s="16" t="s">
        <v>47</v>
      </c>
      <c r="G122" s="16" t="s">
        <v>36</v>
      </c>
      <c r="H122" s="19">
        <v>214.47</v>
      </c>
      <c r="I122" s="20">
        <v>3</v>
      </c>
    </row>
    <row r="123" spans="1:9" ht="15.75" thickBot="1" x14ac:dyDescent="0.3">
      <c r="A123" s="16" t="s">
        <v>78</v>
      </c>
      <c r="B123" s="16" t="s">
        <v>40</v>
      </c>
      <c r="C123" s="28">
        <v>100794278</v>
      </c>
      <c r="D123" s="16" t="s">
        <v>132</v>
      </c>
      <c r="E123" s="16" t="s">
        <v>34</v>
      </c>
      <c r="F123" s="16" t="s">
        <v>35</v>
      </c>
      <c r="G123" s="16" t="s">
        <v>35</v>
      </c>
      <c r="H123" s="21">
        <v>362.13</v>
      </c>
      <c r="I123" s="22">
        <v>3</v>
      </c>
    </row>
    <row r="124" spans="1:9" ht="15.75" thickBot="1" x14ac:dyDescent="0.3">
      <c r="A124" s="16" t="s">
        <v>78</v>
      </c>
      <c r="B124" s="16" t="s">
        <v>40</v>
      </c>
      <c r="C124" s="28">
        <v>100794279</v>
      </c>
      <c r="D124" s="16" t="s">
        <v>132</v>
      </c>
      <c r="E124" s="16" t="s">
        <v>34</v>
      </c>
      <c r="F124" s="16" t="s">
        <v>35</v>
      </c>
      <c r="G124" s="16" t="s">
        <v>35</v>
      </c>
      <c r="H124" s="19">
        <v>635.99</v>
      </c>
      <c r="I124" s="20">
        <v>9</v>
      </c>
    </row>
    <row r="125" spans="1:9" ht="15.75" thickBot="1" x14ac:dyDescent="0.3">
      <c r="A125" s="16" t="s">
        <v>78</v>
      </c>
      <c r="B125" s="16" t="s">
        <v>40</v>
      </c>
      <c r="C125" s="28">
        <v>100794280</v>
      </c>
      <c r="D125" s="16" t="s">
        <v>132</v>
      </c>
      <c r="E125" s="16" t="s">
        <v>34</v>
      </c>
      <c r="F125" s="16" t="s">
        <v>35</v>
      </c>
      <c r="G125" s="16" t="s">
        <v>35</v>
      </c>
      <c r="H125" s="21">
        <v>631.55999999999995</v>
      </c>
      <c r="I125" s="22">
        <v>4</v>
      </c>
    </row>
    <row r="126" spans="1:9" ht="15.75" thickBot="1" x14ac:dyDescent="0.3">
      <c r="A126" s="16" t="s">
        <v>78</v>
      </c>
      <c r="B126" s="16" t="s">
        <v>40</v>
      </c>
      <c r="C126" s="28">
        <v>100794299</v>
      </c>
      <c r="D126" s="16" t="s">
        <v>132</v>
      </c>
      <c r="E126" s="16" t="s">
        <v>55</v>
      </c>
      <c r="F126" s="16" t="s">
        <v>35</v>
      </c>
      <c r="G126" s="16" t="s">
        <v>36</v>
      </c>
      <c r="H126" s="19">
        <v>965.68</v>
      </c>
      <c r="I126" s="20">
        <v>8</v>
      </c>
    </row>
    <row r="127" spans="1:9" ht="15.75" thickBot="1" x14ac:dyDescent="0.3">
      <c r="A127" s="16" t="s">
        <v>78</v>
      </c>
      <c r="B127" s="16" t="s">
        <v>40</v>
      </c>
      <c r="C127" s="28">
        <v>100794305</v>
      </c>
      <c r="D127" s="16" t="s">
        <v>132</v>
      </c>
      <c r="E127" s="16" t="s">
        <v>34</v>
      </c>
      <c r="F127" s="16" t="s">
        <v>47</v>
      </c>
      <c r="G127" s="16" t="s">
        <v>47</v>
      </c>
      <c r="H127" s="21">
        <v>688.94</v>
      </c>
      <c r="I127" s="22">
        <v>7</v>
      </c>
    </row>
    <row r="128" spans="1:9" ht="15.75" thickBot="1" x14ac:dyDescent="0.3">
      <c r="A128" s="16" t="s">
        <v>78</v>
      </c>
      <c r="B128" s="16" t="s">
        <v>40</v>
      </c>
      <c r="C128" s="28">
        <v>100794314</v>
      </c>
      <c r="D128" s="16" t="s">
        <v>132</v>
      </c>
      <c r="E128" s="16" t="s">
        <v>34</v>
      </c>
      <c r="F128" s="16" t="s">
        <v>35</v>
      </c>
      <c r="G128" s="16" t="s">
        <v>35</v>
      </c>
      <c r="H128" s="19">
        <v>377.71</v>
      </c>
      <c r="I128" s="20">
        <v>4</v>
      </c>
    </row>
    <row r="129" spans="1:9" ht="15.75" thickBot="1" x14ac:dyDescent="0.3">
      <c r="A129" s="16" t="s">
        <v>78</v>
      </c>
      <c r="B129" s="16" t="s">
        <v>40</v>
      </c>
      <c r="C129" s="28">
        <v>100794315</v>
      </c>
      <c r="D129" s="16" t="s">
        <v>135</v>
      </c>
      <c r="E129" s="16" t="s">
        <v>34</v>
      </c>
      <c r="F129" s="16" t="s">
        <v>35</v>
      </c>
      <c r="G129" s="16" t="s">
        <v>35</v>
      </c>
      <c r="H129" s="21">
        <v>824.52</v>
      </c>
      <c r="I129" s="22">
        <v>4</v>
      </c>
    </row>
    <row r="130" spans="1:9" ht="15.75" thickBot="1" x14ac:dyDescent="0.3">
      <c r="A130" s="16" t="s">
        <v>78</v>
      </c>
      <c r="B130" s="16" t="s">
        <v>40</v>
      </c>
      <c r="C130" s="28">
        <v>100794412</v>
      </c>
      <c r="D130" s="16" t="s">
        <v>132</v>
      </c>
      <c r="E130" s="16" t="s">
        <v>55</v>
      </c>
      <c r="F130" s="16" t="s">
        <v>35</v>
      </c>
      <c r="G130" s="16" t="s">
        <v>36</v>
      </c>
      <c r="H130" s="19">
        <v>575.65</v>
      </c>
      <c r="I130" s="20">
        <v>5</v>
      </c>
    </row>
    <row r="131" spans="1:9" ht="15.75" thickBot="1" x14ac:dyDescent="0.3">
      <c r="A131" s="16" t="s">
        <v>78</v>
      </c>
      <c r="B131" s="16" t="s">
        <v>40</v>
      </c>
      <c r="C131" s="28">
        <v>100794415</v>
      </c>
      <c r="D131" s="16" t="s">
        <v>136</v>
      </c>
      <c r="E131" s="16" t="s">
        <v>34</v>
      </c>
      <c r="F131" s="16" t="s">
        <v>35</v>
      </c>
      <c r="G131" s="16" t="s">
        <v>35</v>
      </c>
      <c r="H131" s="21">
        <v>1197.8</v>
      </c>
      <c r="I131" s="22">
        <v>10</v>
      </c>
    </row>
    <row r="132" spans="1:9" ht="15.75" thickBot="1" x14ac:dyDescent="0.3">
      <c r="A132" s="16" t="s">
        <v>78</v>
      </c>
      <c r="B132" s="16" t="s">
        <v>40</v>
      </c>
      <c r="C132" s="28">
        <v>100794416</v>
      </c>
      <c r="D132" s="16" t="s">
        <v>132</v>
      </c>
      <c r="E132" s="16" t="s">
        <v>34</v>
      </c>
      <c r="F132" s="16" t="s">
        <v>35</v>
      </c>
      <c r="G132" s="16" t="s">
        <v>35</v>
      </c>
      <c r="H132" s="19">
        <v>233.98</v>
      </c>
      <c r="I132" s="20">
        <v>2</v>
      </c>
    </row>
    <row r="133" spans="1:9" ht="15.75" thickBot="1" x14ac:dyDescent="0.3">
      <c r="A133" s="16" t="s">
        <v>78</v>
      </c>
      <c r="B133" s="16" t="s">
        <v>40</v>
      </c>
      <c r="C133" s="28">
        <v>100826543</v>
      </c>
      <c r="D133" s="16" t="s">
        <v>137</v>
      </c>
      <c r="E133" s="16" t="s">
        <v>55</v>
      </c>
      <c r="F133" s="16" t="s">
        <v>51</v>
      </c>
      <c r="G133" s="16" t="s">
        <v>36</v>
      </c>
      <c r="H133" s="21">
        <v>94.71</v>
      </c>
      <c r="I133" s="22">
        <v>1</v>
      </c>
    </row>
    <row r="134" spans="1:9" ht="15.75" thickBot="1" x14ac:dyDescent="0.3">
      <c r="A134" s="16" t="s">
        <v>78</v>
      </c>
      <c r="B134" s="16" t="s">
        <v>40</v>
      </c>
      <c r="C134" s="28">
        <v>100837373</v>
      </c>
      <c r="D134" s="16" t="s">
        <v>138</v>
      </c>
      <c r="E134" s="16" t="s">
        <v>34</v>
      </c>
      <c r="F134" s="16" t="s">
        <v>35</v>
      </c>
      <c r="G134" s="16" t="s">
        <v>35</v>
      </c>
      <c r="H134" s="19">
        <v>366.75</v>
      </c>
      <c r="I134" s="20">
        <v>5</v>
      </c>
    </row>
    <row r="135" spans="1:9" ht="15.75" thickBot="1" x14ac:dyDescent="0.3">
      <c r="A135" s="16" t="s">
        <v>78</v>
      </c>
      <c r="B135" s="16" t="s">
        <v>40</v>
      </c>
      <c r="C135" s="28">
        <v>100837376</v>
      </c>
      <c r="D135" s="16" t="s">
        <v>139</v>
      </c>
      <c r="E135" s="16" t="s">
        <v>34</v>
      </c>
      <c r="F135" s="16" t="s">
        <v>35</v>
      </c>
      <c r="G135" s="16" t="s">
        <v>35</v>
      </c>
      <c r="H135" s="21">
        <v>158.86000000000001</v>
      </c>
      <c r="I135" s="22">
        <v>3</v>
      </c>
    </row>
    <row r="136" spans="1:9" ht="15.75" thickBot="1" x14ac:dyDescent="0.3">
      <c r="A136" s="16" t="s">
        <v>78</v>
      </c>
      <c r="B136" s="16" t="s">
        <v>40</v>
      </c>
      <c r="C136" s="28">
        <v>100837377</v>
      </c>
      <c r="D136" s="16" t="s">
        <v>140</v>
      </c>
      <c r="E136" s="16" t="s">
        <v>34</v>
      </c>
      <c r="F136" s="16" t="s">
        <v>35</v>
      </c>
      <c r="G136" s="16" t="s">
        <v>35</v>
      </c>
      <c r="H136" s="19">
        <v>328.68</v>
      </c>
      <c r="I136" s="20">
        <v>6</v>
      </c>
    </row>
    <row r="137" spans="1:9" ht="15.75" thickBot="1" x14ac:dyDescent="0.3">
      <c r="A137" s="16" t="s">
        <v>78</v>
      </c>
      <c r="B137" s="16" t="s">
        <v>40</v>
      </c>
      <c r="C137" s="28">
        <v>100837380</v>
      </c>
      <c r="D137" s="16" t="s">
        <v>141</v>
      </c>
      <c r="E137" s="16" t="s">
        <v>34</v>
      </c>
      <c r="F137" s="16" t="s">
        <v>35</v>
      </c>
      <c r="G137" s="16" t="s">
        <v>35</v>
      </c>
      <c r="H137" s="21">
        <v>476.59</v>
      </c>
      <c r="I137" s="22">
        <v>9</v>
      </c>
    </row>
    <row r="138" spans="1:9" ht="15.75" thickBot="1" x14ac:dyDescent="0.3">
      <c r="A138" s="16" t="s">
        <v>78</v>
      </c>
      <c r="B138" s="16" t="s">
        <v>40</v>
      </c>
      <c r="C138" s="28">
        <v>100837441</v>
      </c>
      <c r="D138" s="16" t="s">
        <v>142</v>
      </c>
      <c r="E138" s="16" t="s">
        <v>34</v>
      </c>
      <c r="F138" s="16" t="s">
        <v>35</v>
      </c>
      <c r="G138" s="16" t="s">
        <v>35</v>
      </c>
      <c r="H138" s="19">
        <v>275.76</v>
      </c>
      <c r="I138" s="20">
        <v>3</v>
      </c>
    </row>
    <row r="139" spans="1:9" ht="15.75" thickBot="1" x14ac:dyDescent="0.3">
      <c r="A139" s="16" t="s">
        <v>78</v>
      </c>
      <c r="B139" s="16" t="s">
        <v>40</v>
      </c>
      <c r="C139" s="28">
        <v>100837476</v>
      </c>
      <c r="D139" s="16" t="s">
        <v>143</v>
      </c>
      <c r="E139" s="16" t="s">
        <v>34</v>
      </c>
      <c r="F139" s="16" t="s">
        <v>47</v>
      </c>
      <c r="G139" s="16" t="s">
        <v>35</v>
      </c>
      <c r="H139" s="21">
        <v>707.79</v>
      </c>
      <c r="I139" s="22">
        <v>8</v>
      </c>
    </row>
    <row r="140" spans="1:9" ht="15.75" thickBot="1" x14ac:dyDescent="0.3">
      <c r="A140" s="16" t="s">
        <v>78</v>
      </c>
      <c r="B140" s="16" t="s">
        <v>40</v>
      </c>
      <c r="C140" s="28">
        <v>100837477</v>
      </c>
      <c r="D140" s="16" t="s">
        <v>144</v>
      </c>
      <c r="E140" s="16" t="s">
        <v>44</v>
      </c>
      <c r="F140" s="16" t="s">
        <v>35</v>
      </c>
      <c r="G140" s="16" t="s">
        <v>36</v>
      </c>
      <c r="H140" s="19">
        <v>366.75</v>
      </c>
      <c r="I140" s="20">
        <v>5</v>
      </c>
    </row>
    <row r="141" spans="1:9" ht="15.75" thickBot="1" x14ac:dyDescent="0.3">
      <c r="A141" s="16" t="s">
        <v>78</v>
      </c>
      <c r="B141" s="16" t="s">
        <v>40</v>
      </c>
      <c r="C141" s="28">
        <v>100837499</v>
      </c>
      <c r="D141" s="16" t="s">
        <v>145</v>
      </c>
      <c r="E141" s="16" t="s">
        <v>34</v>
      </c>
      <c r="F141" s="16" t="s">
        <v>35</v>
      </c>
      <c r="G141" s="16" t="s">
        <v>35</v>
      </c>
      <c r="H141" s="21">
        <v>220.98</v>
      </c>
      <c r="I141" s="22">
        <v>2</v>
      </c>
    </row>
    <row r="142" spans="1:9" ht="15.75" thickBot="1" x14ac:dyDescent="0.3">
      <c r="A142" s="16" t="s">
        <v>78</v>
      </c>
      <c r="B142" s="16" t="s">
        <v>40</v>
      </c>
      <c r="C142" s="28">
        <v>100837500</v>
      </c>
      <c r="D142" s="16" t="s">
        <v>146</v>
      </c>
      <c r="E142" s="16" t="s">
        <v>44</v>
      </c>
      <c r="F142" s="16" t="s">
        <v>35</v>
      </c>
      <c r="G142" s="16" t="s">
        <v>36</v>
      </c>
      <c r="H142" s="19">
        <v>578.48</v>
      </c>
      <c r="I142" s="20">
        <v>7</v>
      </c>
    </row>
    <row r="143" spans="1:9" ht="15.75" thickBot="1" x14ac:dyDescent="0.3">
      <c r="A143" s="16" t="s">
        <v>78</v>
      </c>
      <c r="B143" s="16" t="s">
        <v>40</v>
      </c>
      <c r="C143" s="28">
        <v>100837501</v>
      </c>
      <c r="D143" s="16" t="s">
        <v>147</v>
      </c>
      <c r="E143" s="16" t="s">
        <v>34</v>
      </c>
      <c r="F143" s="16" t="s">
        <v>35</v>
      </c>
      <c r="G143" s="16" t="s">
        <v>35</v>
      </c>
      <c r="H143" s="21">
        <v>1074.32</v>
      </c>
      <c r="I143" s="22">
        <v>13</v>
      </c>
    </row>
    <row r="144" spans="1:9" ht="15.75" thickBot="1" x14ac:dyDescent="0.3">
      <c r="A144" s="16" t="s">
        <v>78</v>
      </c>
      <c r="B144" s="16" t="s">
        <v>40</v>
      </c>
      <c r="C144" s="28">
        <v>100837560</v>
      </c>
      <c r="D144" s="16" t="s">
        <v>148</v>
      </c>
      <c r="E144" s="16" t="s">
        <v>34</v>
      </c>
      <c r="F144" s="16" t="s">
        <v>47</v>
      </c>
      <c r="G144" s="16" t="s">
        <v>35</v>
      </c>
      <c r="H144" s="19">
        <v>598.9</v>
      </c>
      <c r="I144" s="20">
        <v>5</v>
      </c>
    </row>
    <row r="145" spans="1:9" ht="15.75" thickBot="1" x14ac:dyDescent="0.3">
      <c r="A145" s="16" t="s">
        <v>78</v>
      </c>
      <c r="B145" s="16" t="s">
        <v>40</v>
      </c>
      <c r="C145" s="28">
        <v>100837591</v>
      </c>
      <c r="D145" s="16" t="s">
        <v>149</v>
      </c>
      <c r="E145" s="16" t="s">
        <v>34</v>
      </c>
      <c r="F145" s="16" t="s">
        <v>35</v>
      </c>
      <c r="G145" s="16" t="s">
        <v>35</v>
      </c>
      <c r="H145" s="21">
        <v>607.69000000000005</v>
      </c>
      <c r="I145" s="22">
        <v>6</v>
      </c>
    </row>
    <row r="146" spans="1:9" ht="15.75" thickBot="1" x14ac:dyDescent="0.3">
      <c r="A146" s="16" t="s">
        <v>78</v>
      </c>
      <c r="B146" s="16" t="s">
        <v>40</v>
      </c>
      <c r="C146" s="28">
        <v>100837592</v>
      </c>
      <c r="D146" s="16" t="s">
        <v>150</v>
      </c>
      <c r="E146" s="16" t="s">
        <v>34</v>
      </c>
      <c r="F146" s="16" t="s">
        <v>35</v>
      </c>
      <c r="G146" s="16" t="s">
        <v>35</v>
      </c>
      <c r="H146" s="19">
        <v>275.76</v>
      </c>
      <c r="I146" s="20">
        <v>3</v>
      </c>
    </row>
    <row r="147" spans="1:9" ht="15.75" thickBot="1" x14ac:dyDescent="0.3">
      <c r="A147" s="16" t="s">
        <v>78</v>
      </c>
      <c r="B147" s="16" t="s">
        <v>40</v>
      </c>
      <c r="C147" s="28">
        <v>100837595</v>
      </c>
      <c r="D147" s="16" t="s">
        <v>151</v>
      </c>
      <c r="E147" s="16" t="s">
        <v>34</v>
      </c>
      <c r="F147" s="16" t="s">
        <v>35</v>
      </c>
      <c r="G147" s="16" t="s">
        <v>35</v>
      </c>
      <c r="H147" s="21">
        <v>784.6</v>
      </c>
      <c r="I147" s="22">
        <v>5</v>
      </c>
    </row>
    <row r="148" spans="1:9" ht="15.75" thickBot="1" x14ac:dyDescent="0.3">
      <c r="A148" s="16" t="s">
        <v>78</v>
      </c>
      <c r="B148" s="16" t="s">
        <v>40</v>
      </c>
      <c r="C148" s="28">
        <v>100837678</v>
      </c>
      <c r="D148" s="16" t="s">
        <v>152</v>
      </c>
      <c r="E148" s="16" t="s">
        <v>44</v>
      </c>
      <c r="F148" s="16" t="s">
        <v>35</v>
      </c>
      <c r="G148" s="16" t="s">
        <v>47</v>
      </c>
      <c r="H148" s="19">
        <v>1197.8</v>
      </c>
      <c r="I148" s="20">
        <v>10</v>
      </c>
    </row>
    <row r="149" spans="1:9" ht="15.75" thickBot="1" x14ac:dyDescent="0.3">
      <c r="A149" s="16" t="s">
        <v>78</v>
      </c>
      <c r="B149" s="16" t="s">
        <v>40</v>
      </c>
      <c r="C149" s="28">
        <v>100837685</v>
      </c>
      <c r="D149" s="16" t="s">
        <v>153</v>
      </c>
      <c r="E149" s="16" t="s">
        <v>34</v>
      </c>
      <c r="F149" s="16" t="s">
        <v>35</v>
      </c>
      <c r="G149" s="16" t="s">
        <v>47</v>
      </c>
      <c r="H149" s="21">
        <v>883.92</v>
      </c>
      <c r="I149" s="22">
        <v>8</v>
      </c>
    </row>
    <row r="150" spans="1:9" ht="15.75" thickBot="1" x14ac:dyDescent="0.3">
      <c r="A150" s="16" t="s">
        <v>78</v>
      </c>
      <c r="B150" s="16" t="s">
        <v>40</v>
      </c>
      <c r="C150" s="28">
        <v>100842377</v>
      </c>
      <c r="D150" s="16" t="s">
        <v>154</v>
      </c>
      <c r="E150" s="16" t="s">
        <v>34</v>
      </c>
      <c r="F150" s="16" t="s">
        <v>47</v>
      </c>
      <c r="G150" s="16" t="s">
        <v>51</v>
      </c>
      <c r="H150" s="19">
        <v>142.06</v>
      </c>
      <c r="I150" s="20">
        <v>1</v>
      </c>
    </row>
    <row r="151" spans="1:9" ht="15.75" thickBot="1" x14ac:dyDescent="0.3">
      <c r="A151" s="16" t="s">
        <v>78</v>
      </c>
      <c r="B151" s="16" t="s">
        <v>40</v>
      </c>
      <c r="C151" s="28">
        <v>100842380</v>
      </c>
      <c r="D151" s="16" t="s">
        <v>154</v>
      </c>
      <c r="E151" s="16" t="s">
        <v>34</v>
      </c>
      <c r="F151" s="16" t="s">
        <v>47</v>
      </c>
      <c r="G151" s="16" t="s">
        <v>51</v>
      </c>
      <c r="H151" s="21">
        <v>193.12</v>
      </c>
      <c r="I151" s="22">
        <v>2</v>
      </c>
    </row>
    <row r="152" spans="1:9" ht="15.75" thickBot="1" x14ac:dyDescent="0.3">
      <c r="A152" s="16" t="s">
        <v>78</v>
      </c>
      <c r="B152" s="16" t="s">
        <v>40</v>
      </c>
      <c r="C152" s="28">
        <v>100842381</v>
      </c>
      <c r="D152" s="16" t="s">
        <v>154</v>
      </c>
      <c r="E152" s="16" t="s">
        <v>34</v>
      </c>
      <c r="F152" s="16" t="s">
        <v>47</v>
      </c>
      <c r="G152" s="16" t="s">
        <v>35</v>
      </c>
      <c r="H152" s="19">
        <v>120.71</v>
      </c>
      <c r="I152" s="20">
        <v>1</v>
      </c>
    </row>
    <row r="153" spans="1:9" ht="15.75" thickBot="1" x14ac:dyDescent="0.3">
      <c r="A153" s="16" t="s">
        <v>78</v>
      </c>
      <c r="B153" s="16" t="s">
        <v>40</v>
      </c>
      <c r="C153" s="28">
        <v>100853568</v>
      </c>
      <c r="D153" s="16" t="s">
        <v>155</v>
      </c>
      <c r="E153" s="16" t="s">
        <v>34</v>
      </c>
      <c r="F153" s="16" t="s">
        <v>47</v>
      </c>
      <c r="G153" s="16" t="s">
        <v>51</v>
      </c>
      <c r="H153" s="21">
        <v>469.82</v>
      </c>
      <c r="I153" s="22">
        <v>2</v>
      </c>
    </row>
    <row r="154" spans="1:9" ht="15.75" thickBot="1" x14ac:dyDescent="0.3">
      <c r="A154" s="16" t="s">
        <v>78</v>
      </c>
      <c r="B154" s="16" t="s">
        <v>40</v>
      </c>
      <c r="C154" s="28">
        <v>100853569</v>
      </c>
      <c r="D154" s="16" t="s">
        <v>156</v>
      </c>
      <c r="E154" s="16" t="s">
        <v>34</v>
      </c>
      <c r="F154" s="16" t="s">
        <v>47</v>
      </c>
      <c r="G154" s="16" t="s">
        <v>51</v>
      </c>
      <c r="H154" s="19">
        <v>811.52</v>
      </c>
      <c r="I154" s="20">
        <v>2</v>
      </c>
    </row>
    <row r="155" spans="1:9" ht="15.75" thickBot="1" x14ac:dyDescent="0.3">
      <c r="A155" s="16" t="s">
        <v>78</v>
      </c>
      <c r="B155" s="16" t="s">
        <v>40</v>
      </c>
      <c r="C155" s="28">
        <v>100853570</v>
      </c>
      <c r="D155" s="16" t="s">
        <v>157</v>
      </c>
      <c r="E155" s="16" t="s">
        <v>55</v>
      </c>
      <c r="F155" s="16" t="s">
        <v>47</v>
      </c>
      <c r="G155" s="16" t="s">
        <v>36</v>
      </c>
      <c r="H155" s="21">
        <v>632.30999999999995</v>
      </c>
      <c r="I155" s="22">
        <v>3</v>
      </c>
    </row>
    <row r="156" spans="1:9" ht="15.75" thickBot="1" x14ac:dyDescent="0.3">
      <c r="A156" s="16" t="s">
        <v>158</v>
      </c>
      <c r="B156" s="16" t="s">
        <v>40</v>
      </c>
      <c r="C156" s="28">
        <v>100180071003</v>
      </c>
      <c r="D156" s="16" t="s">
        <v>159</v>
      </c>
      <c r="E156" s="16" t="s">
        <v>34</v>
      </c>
      <c r="F156" s="16" t="s">
        <v>35</v>
      </c>
      <c r="G156" s="16" t="s">
        <v>35</v>
      </c>
      <c r="H156" s="19">
        <v>550.99</v>
      </c>
      <c r="I156" s="20">
        <v>9</v>
      </c>
    </row>
    <row r="157" spans="1:9" ht="15.75" thickBot="1" x14ac:dyDescent="0.3">
      <c r="A157" s="16" t="s">
        <v>158</v>
      </c>
      <c r="B157" s="16" t="s">
        <v>40</v>
      </c>
      <c r="C157" s="28">
        <v>100180071005</v>
      </c>
      <c r="D157" s="16" t="s">
        <v>160</v>
      </c>
      <c r="E157" s="16" t="s">
        <v>34</v>
      </c>
      <c r="F157" s="16" t="s">
        <v>35</v>
      </c>
      <c r="G157" s="16" t="s">
        <v>35</v>
      </c>
      <c r="H157" s="21">
        <v>615.05999999999995</v>
      </c>
      <c r="I157" s="22">
        <v>10</v>
      </c>
    </row>
    <row r="158" spans="1:9" ht="15.75" thickBot="1" x14ac:dyDescent="0.3">
      <c r="A158" s="16" t="s">
        <v>158</v>
      </c>
      <c r="B158" s="16" t="s">
        <v>40</v>
      </c>
      <c r="C158" s="28">
        <v>100231455001</v>
      </c>
      <c r="D158" s="16" t="s">
        <v>161</v>
      </c>
      <c r="E158" s="16" t="s">
        <v>34</v>
      </c>
      <c r="F158" s="16" t="s">
        <v>47</v>
      </c>
      <c r="G158" s="16" t="s">
        <v>47</v>
      </c>
      <c r="H158" s="19">
        <v>448.49</v>
      </c>
      <c r="I158" s="20">
        <v>7</v>
      </c>
    </row>
    <row r="159" spans="1:9" ht="15.75" thickBot="1" x14ac:dyDescent="0.3">
      <c r="A159" s="16" t="s">
        <v>158</v>
      </c>
      <c r="B159" s="16" t="s">
        <v>40</v>
      </c>
      <c r="C159" s="28">
        <v>100231455005</v>
      </c>
      <c r="D159" s="16" t="s">
        <v>162</v>
      </c>
      <c r="E159" s="16" t="s">
        <v>34</v>
      </c>
      <c r="F159" s="16" t="s">
        <v>35</v>
      </c>
      <c r="G159" s="16" t="s">
        <v>35</v>
      </c>
      <c r="H159" s="21">
        <v>243.46</v>
      </c>
      <c r="I159" s="22">
        <v>4</v>
      </c>
    </row>
    <row r="160" spans="1:9" ht="15.75" thickBot="1" x14ac:dyDescent="0.3">
      <c r="A160" s="16" t="s">
        <v>163</v>
      </c>
      <c r="B160" s="16" t="s">
        <v>32</v>
      </c>
      <c r="C160" s="28">
        <v>100612133</v>
      </c>
      <c r="D160" s="16" t="s">
        <v>164</v>
      </c>
      <c r="E160" s="16" t="s">
        <v>34</v>
      </c>
      <c r="F160" s="16" t="s">
        <v>35</v>
      </c>
      <c r="G160" s="16" t="s">
        <v>36</v>
      </c>
      <c r="H160" s="19">
        <v>141.13</v>
      </c>
      <c r="I160" s="20">
        <v>1</v>
      </c>
    </row>
    <row r="161" spans="1:9" ht="15.75" thickBot="1" x14ac:dyDescent="0.3">
      <c r="A161" s="16" t="s">
        <v>163</v>
      </c>
      <c r="B161" s="16" t="s">
        <v>32</v>
      </c>
      <c r="C161" s="28">
        <v>100779596</v>
      </c>
      <c r="D161" s="16" t="s">
        <v>165</v>
      </c>
      <c r="E161" s="16" t="s">
        <v>44</v>
      </c>
      <c r="F161" s="16" t="s">
        <v>51</v>
      </c>
      <c r="G161" s="16" t="s">
        <v>36</v>
      </c>
      <c r="H161" s="21">
        <v>239.56</v>
      </c>
      <c r="I161" s="22">
        <v>2</v>
      </c>
    </row>
    <row r="162" spans="1:9" ht="15.75" thickBot="1" x14ac:dyDescent="0.3">
      <c r="A162" s="16" t="s">
        <v>163</v>
      </c>
      <c r="B162" s="16" t="s">
        <v>32</v>
      </c>
      <c r="C162" s="28">
        <v>100779597</v>
      </c>
      <c r="D162" s="16" t="s">
        <v>166</v>
      </c>
      <c r="E162" s="16" t="s">
        <v>44</v>
      </c>
      <c r="F162" s="16" t="s">
        <v>47</v>
      </c>
      <c r="G162" s="16" t="s">
        <v>36</v>
      </c>
      <c r="H162" s="19">
        <v>441.96</v>
      </c>
      <c r="I162" s="20">
        <v>4</v>
      </c>
    </row>
    <row r="163" spans="1:9" ht="15.75" thickBot="1" x14ac:dyDescent="0.3">
      <c r="A163" s="16" t="s">
        <v>163</v>
      </c>
      <c r="B163" s="16" t="s">
        <v>32</v>
      </c>
      <c r="C163" s="28">
        <v>100837430</v>
      </c>
      <c r="D163" s="16" t="s">
        <v>167</v>
      </c>
      <c r="E163" s="16" t="s">
        <v>34</v>
      </c>
      <c r="F163" s="16" t="s">
        <v>47</v>
      </c>
      <c r="G163" s="16" t="s">
        <v>36</v>
      </c>
      <c r="H163" s="21">
        <v>553.4</v>
      </c>
      <c r="I163" s="22">
        <v>4</v>
      </c>
    </row>
    <row r="164" spans="1:9" ht="15.75" thickBot="1" x14ac:dyDescent="0.3">
      <c r="A164" s="16" t="s">
        <v>163</v>
      </c>
      <c r="B164" s="16" t="s">
        <v>32</v>
      </c>
      <c r="C164" s="28">
        <v>100837431</v>
      </c>
      <c r="D164" s="16" t="s">
        <v>168</v>
      </c>
      <c r="E164" s="16" t="s">
        <v>44</v>
      </c>
      <c r="F164" s="16" t="s">
        <v>47</v>
      </c>
      <c r="G164" s="16" t="s">
        <v>36</v>
      </c>
      <c r="H164" s="19">
        <v>276.7</v>
      </c>
      <c r="I164" s="20">
        <v>2</v>
      </c>
    </row>
    <row r="165" spans="1:9" ht="15.75" thickBot="1" x14ac:dyDescent="0.3">
      <c r="A165" s="16" t="s">
        <v>163</v>
      </c>
      <c r="B165" s="16" t="s">
        <v>32</v>
      </c>
      <c r="C165" s="28">
        <v>100837456</v>
      </c>
      <c r="D165" s="16" t="s">
        <v>169</v>
      </c>
      <c r="E165" s="16" t="s">
        <v>34</v>
      </c>
      <c r="F165" s="16" t="s">
        <v>35</v>
      </c>
      <c r="G165" s="16" t="s">
        <v>36</v>
      </c>
      <c r="H165" s="21">
        <v>413.2</v>
      </c>
      <c r="I165" s="22">
        <v>5</v>
      </c>
    </row>
    <row r="166" spans="1:9" ht="15.75" thickBot="1" x14ac:dyDescent="0.3">
      <c r="A166" s="16" t="s">
        <v>163</v>
      </c>
      <c r="B166" s="16" t="s">
        <v>32</v>
      </c>
      <c r="C166" s="28">
        <v>100837458</v>
      </c>
      <c r="D166" s="16" t="s">
        <v>170</v>
      </c>
      <c r="E166" s="16" t="s">
        <v>34</v>
      </c>
      <c r="F166" s="16" t="s">
        <v>35</v>
      </c>
      <c r="G166" s="16" t="s">
        <v>36</v>
      </c>
      <c r="H166" s="19">
        <v>247.92</v>
      </c>
      <c r="I166" s="20">
        <v>3</v>
      </c>
    </row>
    <row r="167" spans="1:9" ht="15.75" thickBot="1" x14ac:dyDescent="0.3">
      <c r="A167" s="16" t="s">
        <v>163</v>
      </c>
      <c r="B167" s="16" t="s">
        <v>32</v>
      </c>
      <c r="C167" s="28">
        <v>100837552</v>
      </c>
      <c r="D167" s="16" t="s">
        <v>171</v>
      </c>
      <c r="E167" s="16" t="s">
        <v>55</v>
      </c>
      <c r="F167" s="16" t="s">
        <v>47</v>
      </c>
      <c r="G167" s="16" t="s">
        <v>36</v>
      </c>
      <c r="H167" s="21">
        <v>415.05</v>
      </c>
      <c r="I167" s="22">
        <v>3</v>
      </c>
    </row>
    <row r="168" spans="1:9" ht="15.75" thickBot="1" x14ac:dyDescent="0.3">
      <c r="A168" s="16" t="s">
        <v>163</v>
      </c>
      <c r="B168" s="16" t="s">
        <v>32</v>
      </c>
      <c r="C168" s="28">
        <v>100837584</v>
      </c>
      <c r="D168" s="16" t="s">
        <v>172</v>
      </c>
      <c r="E168" s="16" t="s">
        <v>34</v>
      </c>
      <c r="F168" s="16" t="s">
        <v>47</v>
      </c>
      <c r="G168" s="16" t="s">
        <v>36</v>
      </c>
      <c r="H168" s="19">
        <v>441.96</v>
      </c>
      <c r="I168" s="20">
        <v>4</v>
      </c>
    </row>
    <row r="169" spans="1:9" ht="15.75" thickBot="1" x14ac:dyDescent="0.3">
      <c r="A169" s="16" t="s">
        <v>163</v>
      </c>
      <c r="B169" s="16" t="s">
        <v>32</v>
      </c>
      <c r="C169" s="28">
        <v>100837690</v>
      </c>
      <c r="D169" s="16" t="s">
        <v>173</v>
      </c>
      <c r="E169" s="16" t="s">
        <v>44</v>
      </c>
      <c r="F169" s="16" t="s">
        <v>35</v>
      </c>
      <c r="G169" s="16" t="s">
        <v>36</v>
      </c>
      <c r="H169" s="21">
        <v>314.02999999999997</v>
      </c>
      <c r="I169" s="22">
        <v>4</v>
      </c>
    </row>
    <row r="170" spans="1:9" ht="15.75" thickBot="1" x14ac:dyDescent="0.3">
      <c r="A170" s="16" t="s">
        <v>163</v>
      </c>
      <c r="B170" s="16" t="s">
        <v>32</v>
      </c>
      <c r="C170" s="28">
        <v>100837691</v>
      </c>
      <c r="D170" s="16" t="s">
        <v>174</v>
      </c>
      <c r="E170" s="16" t="s">
        <v>34</v>
      </c>
      <c r="F170" s="16" t="s">
        <v>35</v>
      </c>
      <c r="G170" s="16" t="s">
        <v>36</v>
      </c>
      <c r="H170" s="19">
        <v>388.41</v>
      </c>
      <c r="I170" s="20">
        <v>5</v>
      </c>
    </row>
    <row r="171" spans="1:9" ht="15.75" thickBot="1" x14ac:dyDescent="0.3">
      <c r="A171" s="16" t="s">
        <v>163</v>
      </c>
      <c r="B171" s="16" t="s">
        <v>32</v>
      </c>
      <c r="C171" s="28">
        <v>100837692</v>
      </c>
      <c r="D171" s="16" t="s">
        <v>175</v>
      </c>
      <c r="E171" s="16" t="s">
        <v>44</v>
      </c>
      <c r="F171" s="16" t="s">
        <v>35</v>
      </c>
      <c r="G171" s="16" t="s">
        <v>36</v>
      </c>
      <c r="H171" s="21">
        <v>165.28</v>
      </c>
      <c r="I171" s="22">
        <v>2</v>
      </c>
    </row>
    <row r="172" spans="1:9" ht="15.75" thickBot="1" x14ac:dyDescent="0.3">
      <c r="A172" s="16" t="s">
        <v>163</v>
      </c>
      <c r="B172" s="16" t="s">
        <v>40</v>
      </c>
      <c r="C172" s="28">
        <v>82197</v>
      </c>
      <c r="D172" s="16" t="s">
        <v>176</v>
      </c>
      <c r="E172" s="16" t="s">
        <v>34</v>
      </c>
      <c r="F172" s="16" t="s">
        <v>35</v>
      </c>
      <c r="G172" s="16" t="s">
        <v>35</v>
      </c>
      <c r="H172" s="19">
        <v>479.12</v>
      </c>
      <c r="I172" s="20">
        <v>4</v>
      </c>
    </row>
    <row r="173" spans="1:9" ht="15.75" thickBot="1" x14ac:dyDescent="0.3">
      <c r="A173" s="16" t="s">
        <v>163</v>
      </c>
      <c r="B173" s="16" t="s">
        <v>40</v>
      </c>
      <c r="C173" s="28">
        <v>100023698</v>
      </c>
      <c r="D173" s="16" t="s">
        <v>177</v>
      </c>
      <c r="E173" s="16" t="s">
        <v>34</v>
      </c>
      <c r="F173" s="16" t="s">
        <v>35</v>
      </c>
      <c r="G173" s="16" t="s">
        <v>35</v>
      </c>
      <c r="H173" s="21">
        <v>119.78</v>
      </c>
      <c r="I173" s="22">
        <v>1</v>
      </c>
    </row>
    <row r="174" spans="1:9" ht="15.75" thickBot="1" x14ac:dyDescent="0.3">
      <c r="A174" s="16" t="s">
        <v>163</v>
      </c>
      <c r="B174" s="16" t="s">
        <v>40</v>
      </c>
      <c r="C174" s="28">
        <v>100059990</v>
      </c>
      <c r="D174" s="16" t="s">
        <v>178</v>
      </c>
      <c r="E174" s="16" t="s">
        <v>34</v>
      </c>
      <c r="F174" s="16" t="s">
        <v>99</v>
      </c>
      <c r="G174" s="16" t="s">
        <v>35</v>
      </c>
      <c r="H174" s="19">
        <v>883.92</v>
      </c>
      <c r="I174" s="20">
        <v>8</v>
      </c>
    </row>
    <row r="175" spans="1:9" ht="15.75" thickBot="1" x14ac:dyDescent="0.3">
      <c r="A175" s="16" t="s">
        <v>163</v>
      </c>
      <c r="B175" s="16" t="s">
        <v>40</v>
      </c>
      <c r="C175" s="28">
        <v>100173497002</v>
      </c>
      <c r="D175" s="16" t="s">
        <v>179</v>
      </c>
      <c r="E175" s="16" t="s">
        <v>34</v>
      </c>
      <c r="F175" s="16" t="s">
        <v>51</v>
      </c>
      <c r="G175" s="16" t="s">
        <v>51</v>
      </c>
      <c r="H175" s="21">
        <v>240.5</v>
      </c>
      <c r="I175" s="22">
        <v>4</v>
      </c>
    </row>
    <row r="176" spans="1:9" ht="15.75" thickBot="1" x14ac:dyDescent="0.3">
      <c r="A176" s="16" t="s">
        <v>163</v>
      </c>
      <c r="B176" s="16" t="s">
        <v>40</v>
      </c>
      <c r="C176" s="28">
        <v>100291021</v>
      </c>
      <c r="D176" s="16" t="s">
        <v>180</v>
      </c>
      <c r="E176" s="16" t="s">
        <v>34</v>
      </c>
      <c r="F176" s="16" t="s">
        <v>35</v>
      </c>
      <c r="G176" s="16" t="s">
        <v>35</v>
      </c>
      <c r="H176" s="19">
        <v>479.12</v>
      </c>
      <c r="I176" s="20">
        <v>4</v>
      </c>
    </row>
    <row r="177" spans="1:9" ht="15.75" thickBot="1" x14ac:dyDescent="0.3">
      <c r="A177" s="16" t="s">
        <v>163</v>
      </c>
      <c r="B177" s="16" t="s">
        <v>40</v>
      </c>
      <c r="C177" s="28">
        <v>100320900</v>
      </c>
      <c r="D177" s="16" t="s">
        <v>181</v>
      </c>
      <c r="E177" s="16" t="s">
        <v>34</v>
      </c>
      <c r="F177" s="16" t="s">
        <v>35</v>
      </c>
      <c r="G177" s="16" t="s">
        <v>35</v>
      </c>
      <c r="H177" s="21">
        <v>138.35</v>
      </c>
      <c r="I177" s="22">
        <v>1</v>
      </c>
    </row>
    <row r="178" spans="1:9" ht="15.75" thickBot="1" x14ac:dyDescent="0.3">
      <c r="A178" s="16" t="s">
        <v>163</v>
      </c>
      <c r="B178" s="16" t="s">
        <v>40</v>
      </c>
      <c r="C178" s="28">
        <v>100349796</v>
      </c>
      <c r="D178" s="16" t="s">
        <v>182</v>
      </c>
      <c r="E178" s="16" t="s">
        <v>34</v>
      </c>
      <c r="F178" s="16" t="s">
        <v>35</v>
      </c>
      <c r="G178" s="16" t="s">
        <v>35</v>
      </c>
      <c r="H178" s="19">
        <v>313.83999999999997</v>
      </c>
      <c r="I178" s="20">
        <v>2</v>
      </c>
    </row>
    <row r="179" spans="1:9" ht="15.75" thickBot="1" x14ac:dyDescent="0.3">
      <c r="A179" s="16" t="s">
        <v>163</v>
      </c>
      <c r="B179" s="16" t="s">
        <v>40</v>
      </c>
      <c r="C179" s="28">
        <v>100393950</v>
      </c>
      <c r="D179" s="16" t="s">
        <v>183</v>
      </c>
      <c r="E179" s="16" t="s">
        <v>34</v>
      </c>
      <c r="F179" s="16" t="s">
        <v>99</v>
      </c>
      <c r="G179" s="16" t="s">
        <v>51</v>
      </c>
      <c r="H179" s="21">
        <v>221.36</v>
      </c>
      <c r="I179" s="22">
        <v>2</v>
      </c>
    </row>
    <row r="180" spans="1:9" ht="15.75" thickBot="1" x14ac:dyDescent="0.3">
      <c r="A180" s="16" t="s">
        <v>163</v>
      </c>
      <c r="B180" s="16" t="s">
        <v>40</v>
      </c>
      <c r="C180" s="28">
        <v>100529206</v>
      </c>
      <c r="D180" s="16" t="s">
        <v>184</v>
      </c>
      <c r="E180" s="16" t="s">
        <v>34</v>
      </c>
      <c r="F180" s="16" t="s">
        <v>35</v>
      </c>
      <c r="G180" s="16" t="s">
        <v>35</v>
      </c>
      <c r="H180" s="19">
        <v>1412.28</v>
      </c>
      <c r="I180" s="20">
        <v>9</v>
      </c>
    </row>
    <row r="181" spans="1:9" ht="15.75" thickBot="1" x14ac:dyDescent="0.3">
      <c r="A181" s="16" t="s">
        <v>163</v>
      </c>
      <c r="B181" s="16" t="s">
        <v>40</v>
      </c>
      <c r="C181" s="28">
        <v>100555757</v>
      </c>
      <c r="D181" s="16" t="s">
        <v>185</v>
      </c>
      <c r="E181" s="16" t="s">
        <v>34</v>
      </c>
      <c r="F181" s="16" t="s">
        <v>51</v>
      </c>
      <c r="G181" s="16" t="s">
        <v>35</v>
      </c>
      <c r="H181" s="21">
        <v>450.33</v>
      </c>
      <c r="I181" s="22">
        <v>5</v>
      </c>
    </row>
    <row r="182" spans="1:9" ht="15.75" thickBot="1" x14ac:dyDescent="0.3">
      <c r="A182" s="16" t="s">
        <v>163</v>
      </c>
      <c r="B182" s="16" t="s">
        <v>40</v>
      </c>
      <c r="C182" s="28">
        <v>100612221</v>
      </c>
      <c r="D182" s="16" t="s">
        <v>186</v>
      </c>
      <c r="E182" s="16" t="s">
        <v>34</v>
      </c>
      <c r="F182" s="16" t="s">
        <v>35</v>
      </c>
      <c r="G182" s="16" t="s">
        <v>35</v>
      </c>
      <c r="H182" s="19">
        <v>909.04</v>
      </c>
      <c r="I182" s="20">
        <v>11</v>
      </c>
    </row>
    <row r="183" spans="1:9" ht="15.75" thickBot="1" x14ac:dyDescent="0.3">
      <c r="A183" s="16" t="s">
        <v>163</v>
      </c>
      <c r="B183" s="16" t="s">
        <v>40</v>
      </c>
      <c r="C183" s="28">
        <v>100674076</v>
      </c>
      <c r="D183" s="16" t="s">
        <v>187</v>
      </c>
      <c r="E183" s="16" t="s">
        <v>44</v>
      </c>
      <c r="F183" s="16" t="s">
        <v>35</v>
      </c>
      <c r="G183" s="16" t="s">
        <v>35</v>
      </c>
      <c r="H183" s="21">
        <v>280.98</v>
      </c>
      <c r="I183" s="22">
        <v>4</v>
      </c>
    </row>
    <row r="184" spans="1:9" ht="15.75" thickBot="1" x14ac:dyDescent="0.3">
      <c r="A184" s="16" t="s">
        <v>163</v>
      </c>
      <c r="B184" s="16" t="s">
        <v>40</v>
      </c>
      <c r="C184" s="28">
        <v>100674077</v>
      </c>
      <c r="D184" s="16" t="s">
        <v>187</v>
      </c>
      <c r="E184" s="16" t="s">
        <v>34</v>
      </c>
      <c r="F184" s="16" t="s">
        <v>35</v>
      </c>
      <c r="G184" s="16" t="s">
        <v>35</v>
      </c>
      <c r="H184" s="19">
        <v>388.41</v>
      </c>
      <c r="I184" s="20">
        <v>5</v>
      </c>
    </row>
    <row r="185" spans="1:9" ht="15.75" thickBot="1" x14ac:dyDescent="0.3">
      <c r="A185" s="16" t="s">
        <v>163</v>
      </c>
      <c r="B185" s="16" t="s">
        <v>40</v>
      </c>
      <c r="C185" s="28">
        <v>100674226</v>
      </c>
      <c r="D185" s="16" t="s">
        <v>188</v>
      </c>
      <c r="E185" s="16" t="s">
        <v>34</v>
      </c>
      <c r="F185" s="16" t="s">
        <v>35</v>
      </c>
      <c r="G185" s="16" t="s">
        <v>35</v>
      </c>
      <c r="H185" s="21">
        <v>598.9</v>
      </c>
      <c r="I185" s="22">
        <v>5</v>
      </c>
    </row>
    <row r="186" spans="1:9" ht="15.75" thickBot="1" x14ac:dyDescent="0.3">
      <c r="A186" s="16" t="s">
        <v>163</v>
      </c>
      <c r="B186" s="16" t="s">
        <v>40</v>
      </c>
      <c r="C186" s="28">
        <v>100726209</v>
      </c>
      <c r="D186" s="16" t="s">
        <v>189</v>
      </c>
      <c r="E186" s="16" t="s">
        <v>34</v>
      </c>
      <c r="F186" s="16" t="s">
        <v>35</v>
      </c>
      <c r="G186" s="16" t="s">
        <v>35</v>
      </c>
      <c r="H186" s="19">
        <v>184.77</v>
      </c>
      <c r="I186" s="20">
        <v>1</v>
      </c>
    </row>
    <row r="187" spans="1:9" ht="15.75" thickBot="1" x14ac:dyDescent="0.3">
      <c r="A187" s="16" t="s">
        <v>163</v>
      </c>
      <c r="B187" s="16" t="s">
        <v>40</v>
      </c>
      <c r="C187" s="28">
        <v>100726387</v>
      </c>
      <c r="D187" s="16" t="s">
        <v>190</v>
      </c>
      <c r="E187" s="16" t="s">
        <v>34</v>
      </c>
      <c r="F187" s="16" t="s">
        <v>35</v>
      </c>
      <c r="G187" s="16" t="s">
        <v>47</v>
      </c>
      <c r="H187" s="21">
        <v>718.68</v>
      </c>
      <c r="I187" s="22">
        <v>6</v>
      </c>
    </row>
    <row r="188" spans="1:9" ht="15.75" thickBot="1" x14ac:dyDescent="0.3">
      <c r="A188" s="16" t="s">
        <v>163</v>
      </c>
      <c r="B188" s="16" t="s">
        <v>40</v>
      </c>
      <c r="C188" s="28">
        <v>100726388</v>
      </c>
      <c r="D188" s="16" t="s">
        <v>191</v>
      </c>
      <c r="E188" s="16" t="s">
        <v>34</v>
      </c>
      <c r="F188" s="16" t="s">
        <v>35</v>
      </c>
      <c r="G188" s="16" t="s">
        <v>47</v>
      </c>
      <c r="H188" s="19">
        <v>562.96</v>
      </c>
      <c r="I188" s="20">
        <v>5</v>
      </c>
    </row>
    <row r="189" spans="1:9" ht="15.75" thickBot="1" x14ac:dyDescent="0.3">
      <c r="A189" s="16" t="s">
        <v>163</v>
      </c>
      <c r="B189" s="16" t="s">
        <v>40</v>
      </c>
      <c r="C189" s="28">
        <v>100726389</v>
      </c>
      <c r="D189" s="16" t="s">
        <v>192</v>
      </c>
      <c r="E189" s="16" t="s">
        <v>34</v>
      </c>
      <c r="F189" s="16" t="s">
        <v>35</v>
      </c>
      <c r="G189" s="16" t="s">
        <v>35</v>
      </c>
      <c r="H189" s="21">
        <v>826.4</v>
      </c>
      <c r="I189" s="22">
        <v>10</v>
      </c>
    </row>
    <row r="190" spans="1:9" ht="15.75" thickBot="1" x14ac:dyDescent="0.3">
      <c r="A190" s="16" t="s">
        <v>163</v>
      </c>
      <c r="B190" s="16" t="s">
        <v>40</v>
      </c>
      <c r="C190" s="28">
        <v>100779581</v>
      </c>
      <c r="D190" s="16" t="s">
        <v>193</v>
      </c>
      <c r="E190" s="16" t="s">
        <v>34</v>
      </c>
      <c r="F190" s="16" t="s">
        <v>35</v>
      </c>
      <c r="G190" s="16" t="s">
        <v>35</v>
      </c>
      <c r="H190" s="19">
        <v>367.68</v>
      </c>
      <c r="I190" s="20">
        <v>4</v>
      </c>
    </row>
    <row r="191" spans="1:9" ht="15.75" thickBot="1" x14ac:dyDescent="0.3">
      <c r="A191" s="16" t="s">
        <v>163</v>
      </c>
      <c r="B191" s="16" t="s">
        <v>40</v>
      </c>
      <c r="C191" s="28">
        <v>100779593</v>
      </c>
      <c r="D191" s="16" t="s">
        <v>194</v>
      </c>
      <c r="E191" s="16" t="s">
        <v>34</v>
      </c>
      <c r="F191" s="16" t="s">
        <v>47</v>
      </c>
      <c r="G191" s="16" t="s">
        <v>47</v>
      </c>
      <c r="H191" s="21">
        <v>554.30999999999995</v>
      </c>
      <c r="I191" s="22">
        <v>3</v>
      </c>
    </row>
    <row r="192" spans="1:9" ht="15.75" thickBot="1" x14ac:dyDescent="0.3">
      <c r="A192" s="16" t="s">
        <v>163</v>
      </c>
      <c r="B192" s="16" t="s">
        <v>40</v>
      </c>
      <c r="C192" s="28">
        <v>100779594</v>
      </c>
      <c r="D192" s="16" t="s">
        <v>194</v>
      </c>
      <c r="E192" s="16" t="s">
        <v>34</v>
      </c>
      <c r="F192" s="16" t="s">
        <v>51</v>
      </c>
      <c r="G192" s="16" t="s">
        <v>47</v>
      </c>
      <c r="H192" s="19">
        <v>2586.7800000000002</v>
      </c>
      <c r="I192" s="20">
        <v>14</v>
      </c>
    </row>
    <row r="193" spans="1:9" ht="15.75" thickBot="1" x14ac:dyDescent="0.3">
      <c r="A193" s="16" t="s">
        <v>163</v>
      </c>
      <c r="B193" s="16" t="s">
        <v>40</v>
      </c>
      <c r="C193" s="28">
        <v>100779616</v>
      </c>
      <c r="D193" s="16" t="s">
        <v>195</v>
      </c>
      <c r="E193" s="16" t="s">
        <v>34</v>
      </c>
      <c r="F193" s="16" t="s">
        <v>35</v>
      </c>
      <c r="G193" s="16" t="s">
        <v>47</v>
      </c>
      <c r="H193" s="21">
        <v>578.48</v>
      </c>
      <c r="I193" s="22">
        <v>7</v>
      </c>
    </row>
    <row r="194" spans="1:9" ht="15.75" thickBot="1" x14ac:dyDescent="0.3">
      <c r="A194" s="16" t="s">
        <v>163</v>
      </c>
      <c r="B194" s="16" t="s">
        <v>40</v>
      </c>
      <c r="C194" s="28">
        <v>100794250</v>
      </c>
      <c r="D194" s="16" t="s">
        <v>196</v>
      </c>
      <c r="E194" s="16" t="s">
        <v>34</v>
      </c>
      <c r="F194" s="16" t="s">
        <v>35</v>
      </c>
      <c r="G194" s="16" t="s">
        <v>35</v>
      </c>
      <c r="H194" s="19">
        <v>748.73</v>
      </c>
      <c r="I194" s="20">
        <v>7</v>
      </c>
    </row>
    <row r="195" spans="1:9" ht="15.75" thickBot="1" x14ac:dyDescent="0.3">
      <c r="A195" s="16" t="s">
        <v>163</v>
      </c>
      <c r="B195" s="16" t="s">
        <v>40</v>
      </c>
      <c r="C195" s="28">
        <v>100794274</v>
      </c>
      <c r="D195" s="16" t="s">
        <v>197</v>
      </c>
      <c r="E195" s="16" t="s">
        <v>34</v>
      </c>
      <c r="F195" s="16" t="s">
        <v>47</v>
      </c>
      <c r="G195" s="16" t="s">
        <v>51</v>
      </c>
      <c r="H195" s="21">
        <v>462.39</v>
      </c>
      <c r="I195" s="22">
        <v>3</v>
      </c>
    </row>
    <row r="196" spans="1:9" ht="15.75" thickBot="1" x14ac:dyDescent="0.3">
      <c r="A196" s="16" t="s">
        <v>163</v>
      </c>
      <c r="B196" s="16" t="s">
        <v>40</v>
      </c>
      <c r="C196" s="28">
        <v>100794275</v>
      </c>
      <c r="D196" s="16" t="s">
        <v>198</v>
      </c>
      <c r="E196" s="16" t="s">
        <v>55</v>
      </c>
      <c r="F196" s="16" t="s">
        <v>47</v>
      </c>
      <c r="G196" s="16" t="s">
        <v>36</v>
      </c>
      <c r="H196" s="19">
        <v>308.26</v>
      </c>
      <c r="I196" s="20">
        <v>2</v>
      </c>
    </row>
    <row r="197" spans="1:9" ht="15.75" thickBot="1" x14ac:dyDescent="0.3">
      <c r="A197" s="16" t="s">
        <v>163</v>
      </c>
      <c r="B197" s="16" t="s">
        <v>40</v>
      </c>
      <c r="C197" s="28">
        <v>100794276</v>
      </c>
      <c r="D197" s="16" t="s">
        <v>196</v>
      </c>
      <c r="E197" s="16" t="s">
        <v>34</v>
      </c>
      <c r="F197" s="16" t="s">
        <v>35</v>
      </c>
      <c r="G197" s="16" t="s">
        <v>35</v>
      </c>
      <c r="H197" s="21">
        <v>631.74</v>
      </c>
      <c r="I197" s="22">
        <v>6</v>
      </c>
    </row>
    <row r="198" spans="1:9" ht="15.75" thickBot="1" x14ac:dyDescent="0.3">
      <c r="A198" s="16" t="s">
        <v>163</v>
      </c>
      <c r="B198" s="16" t="s">
        <v>40</v>
      </c>
      <c r="C198" s="28">
        <v>100826490</v>
      </c>
      <c r="D198" s="16" t="s">
        <v>199</v>
      </c>
      <c r="E198" s="16" t="s">
        <v>34</v>
      </c>
      <c r="F198" s="16" t="s">
        <v>47</v>
      </c>
      <c r="G198" s="16" t="s">
        <v>35</v>
      </c>
      <c r="H198" s="19">
        <v>188.49</v>
      </c>
      <c r="I198" s="20">
        <v>1</v>
      </c>
    </row>
    <row r="199" spans="1:9" ht="15.75" thickBot="1" x14ac:dyDescent="0.3">
      <c r="A199" s="16" t="s">
        <v>163</v>
      </c>
      <c r="B199" s="16" t="s">
        <v>40</v>
      </c>
      <c r="C199" s="28">
        <v>100837453</v>
      </c>
      <c r="D199" s="16" t="s">
        <v>200</v>
      </c>
      <c r="E199" s="16" t="s">
        <v>34</v>
      </c>
      <c r="F199" s="16" t="s">
        <v>35</v>
      </c>
      <c r="G199" s="16" t="s">
        <v>35</v>
      </c>
      <c r="H199" s="21">
        <v>330.56</v>
      </c>
      <c r="I199" s="22">
        <v>4</v>
      </c>
    </row>
    <row r="200" spans="1:9" ht="15.75" thickBot="1" x14ac:dyDescent="0.3">
      <c r="A200" s="16" t="s">
        <v>163</v>
      </c>
      <c r="B200" s="16" t="s">
        <v>40</v>
      </c>
      <c r="C200" s="28">
        <v>100837454</v>
      </c>
      <c r="D200" s="16" t="s">
        <v>201</v>
      </c>
      <c r="E200" s="16" t="s">
        <v>34</v>
      </c>
      <c r="F200" s="16" t="s">
        <v>35</v>
      </c>
      <c r="G200" s="16" t="s">
        <v>35</v>
      </c>
      <c r="H200" s="19">
        <v>413.2</v>
      </c>
      <c r="I200" s="20">
        <v>5</v>
      </c>
    </row>
    <row r="201" spans="1:9" ht="15.75" thickBot="1" x14ac:dyDescent="0.3">
      <c r="A201" s="16" t="s">
        <v>163</v>
      </c>
      <c r="B201" s="16" t="s">
        <v>40</v>
      </c>
      <c r="C201" s="28">
        <v>100837455</v>
      </c>
      <c r="D201" s="16" t="s">
        <v>202</v>
      </c>
      <c r="E201" s="16" t="s">
        <v>34</v>
      </c>
      <c r="F201" s="16" t="s">
        <v>35</v>
      </c>
      <c r="G201" s="16" t="s">
        <v>35</v>
      </c>
      <c r="H201" s="21">
        <v>247.92</v>
      </c>
      <c r="I201" s="22">
        <v>3</v>
      </c>
    </row>
    <row r="202" spans="1:9" ht="15.75" thickBot="1" x14ac:dyDescent="0.3">
      <c r="A202" s="16" t="s">
        <v>163</v>
      </c>
      <c r="B202" s="16" t="s">
        <v>40</v>
      </c>
      <c r="C202" s="28">
        <v>100837457</v>
      </c>
      <c r="D202" s="16" t="s">
        <v>203</v>
      </c>
      <c r="E202" s="16" t="s">
        <v>34</v>
      </c>
      <c r="F202" s="16" t="s">
        <v>35</v>
      </c>
      <c r="G202" s="16" t="s">
        <v>35</v>
      </c>
      <c r="H202" s="19">
        <v>735.49</v>
      </c>
      <c r="I202" s="20">
        <v>9</v>
      </c>
    </row>
    <row r="203" spans="1:9" ht="15.75" thickBot="1" x14ac:dyDescent="0.3">
      <c r="A203" s="16" t="s">
        <v>163</v>
      </c>
      <c r="B203" s="16" t="s">
        <v>40</v>
      </c>
      <c r="C203" s="28">
        <v>100837486</v>
      </c>
      <c r="D203" s="16" t="s">
        <v>204</v>
      </c>
      <c r="E203" s="16" t="s">
        <v>34</v>
      </c>
      <c r="F203" s="16" t="s">
        <v>35</v>
      </c>
      <c r="G203" s="16" t="s">
        <v>36</v>
      </c>
      <c r="H203" s="21">
        <v>470.76</v>
      </c>
      <c r="I203" s="22">
        <v>3</v>
      </c>
    </row>
    <row r="204" spans="1:9" ht="15.75" thickBot="1" x14ac:dyDescent="0.3">
      <c r="A204" s="16" t="s">
        <v>163</v>
      </c>
      <c r="B204" s="16" t="s">
        <v>40</v>
      </c>
      <c r="C204" s="28">
        <v>100837487</v>
      </c>
      <c r="D204" s="16" t="s">
        <v>205</v>
      </c>
      <c r="E204" s="16" t="s">
        <v>34</v>
      </c>
      <c r="F204" s="16" t="s">
        <v>35</v>
      </c>
      <c r="G204" s="16" t="s">
        <v>36</v>
      </c>
      <c r="H204" s="19">
        <v>627.67999999999995</v>
      </c>
      <c r="I204" s="20">
        <v>4</v>
      </c>
    </row>
    <row r="205" spans="1:9" ht="15.75" thickBot="1" x14ac:dyDescent="0.3">
      <c r="A205" s="16" t="s">
        <v>163</v>
      </c>
      <c r="B205" s="16" t="s">
        <v>40</v>
      </c>
      <c r="C205" s="28">
        <v>100837488</v>
      </c>
      <c r="D205" s="16" t="s">
        <v>206</v>
      </c>
      <c r="E205" s="16" t="s">
        <v>34</v>
      </c>
      <c r="F205" s="16" t="s">
        <v>35</v>
      </c>
      <c r="G205" s="16" t="s">
        <v>47</v>
      </c>
      <c r="H205" s="21">
        <v>580.6</v>
      </c>
      <c r="I205" s="22">
        <v>4</v>
      </c>
    </row>
    <row r="206" spans="1:9" ht="15.75" thickBot="1" x14ac:dyDescent="0.3">
      <c r="A206" s="16" t="s">
        <v>163</v>
      </c>
      <c r="B206" s="16" t="s">
        <v>40</v>
      </c>
      <c r="C206" s="28">
        <v>100837489</v>
      </c>
      <c r="D206" s="16" t="s">
        <v>207</v>
      </c>
      <c r="E206" s="16" t="s">
        <v>34</v>
      </c>
      <c r="F206" s="16" t="s">
        <v>35</v>
      </c>
      <c r="G206" s="16" t="s">
        <v>51</v>
      </c>
      <c r="H206" s="19">
        <v>156.91999999999999</v>
      </c>
      <c r="I206" s="20">
        <v>1</v>
      </c>
    </row>
    <row r="207" spans="1:9" ht="15.75" thickBot="1" x14ac:dyDescent="0.3">
      <c r="A207" s="16" t="s">
        <v>163</v>
      </c>
      <c r="B207" s="16" t="s">
        <v>40</v>
      </c>
      <c r="C207" s="28">
        <v>100837556</v>
      </c>
      <c r="D207" s="16" t="s">
        <v>208</v>
      </c>
      <c r="E207" s="16" t="s">
        <v>34</v>
      </c>
      <c r="F207" s="16" t="s">
        <v>35</v>
      </c>
      <c r="G207" s="16" t="s">
        <v>35</v>
      </c>
      <c r="H207" s="21">
        <v>415.05</v>
      </c>
      <c r="I207" s="22">
        <v>3</v>
      </c>
    </row>
    <row r="208" spans="1:9" ht="15.75" thickBot="1" x14ac:dyDescent="0.3">
      <c r="A208" s="16" t="s">
        <v>163</v>
      </c>
      <c r="B208" s="16" t="s">
        <v>40</v>
      </c>
      <c r="C208" s="28">
        <v>100837571</v>
      </c>
      <c r="D208" s="16" t="s">
        <v>209</v>
      </c>
      <c r="E208" s="16" t="s">
        <v>34</v>
      </c>
      <c r="F208" s="16" t="s">
        <v>47</v>
      </c>
      <c r="G208" s="16" t="s">
        <v>51</v>
      </c>
      <c r="H208" s="19">
        <v>165.28</v>
      </c>
      <c r="I208" s="20">
        <v>2</v>
      </c>
    </row>
    <row r="209" spans="1:9" ht="15.75" thickBot="1" x14ac:dyDescent="0.3">
      <c r="A209" s="16" t="s">
        <v>163</v>
      </c>
      <c r="B209" s="16" t="s">
        <v>40</v>
      </c>
      <c r="C209" s="28">
        <v>100837572</v>
      </c>
      <c r="D209" s="16" t="s">
        <v>210</v>
      </c>
      <c r="E209" s="16" t="s">
        <v>34</v>
      </c>
      <c r="F209" s="16" t="s">
        <v>47</v>
      </c>
      <c r="G209" s="16" t="s">
        <v>47</v>
      </c>
      <c r="H209" s="21">
        <v>165.28</v>
      </c>
      <c r="I209" s="22">
        <v>2</v>
      </c>
    </row>
    <row r="210" spans="1:9" ht="15.75" thickBot="1" x14ac:dyDescent="0.3">
      <c r="A210" s="16" t="s">
        <v>163</v>
      </c>
      <c r="B210" s="16" t="s">
        <v>40</v>
      </c>
      <c r="C210" s="28">
        <v>100837573</v>
      </c>
      <c r="D210" s="16" t="s">
        <v>211</v>
      </c>
      <c r="E210" s="16" t="s">
        <v>34</v>
      </c>
      <c r="F210" s="16" t="s">
        <v>47</v>
      </c>
      <c r="G210" s="16" t="s">
        <v>47</v>
      </c>
      <c r="H210" s="19">
        <v>239.56</v>
      </c>
      <c r="I210" s="20">
        <v>3</v>
      </c>
    </row>
    <row r="211" spans="1:9" ht="15.75" thickBot="1" x14ac:dyDescent="0.3">
      <c r="A211" s="16" t="s">
        <v>163</v>
      </c>
      <c r="B211" s="16" t="s">
        <v>40</v>
      </c>
      <c r="C211" s="28">
        <v>100837574</v>
      </c>
      <c r="D211" s="16" t="s">
        <v>212</v>
      </c>
      <c r="E211" s="16" t="s">
        <v>34</v>
      </c>
      <c r="F211" s="16" t="s">
        <v>47</v>
      </c>
      <c r="G211" s="16" t="s">
        <v>51</v>
      </c>
      <c r="H211" s="21">
        <v>82.64</v>
      </c>
      <c r="I211" s="22">
        <v>1</v>
      </c>
    </row>
    <row r="212" spans="1:9" ht="15.75" thickBot="1" x14ac:dyDescent="0.3">
      <c r="A212" s="16" t="s">
        <v>163</v>
      </c>
      <c r="B212" s="16" t="s">
        <v>40</v>
      </c>
      <c r="C212" s="28">
        <v>100837575</v>
      </c>
      <c r="D212" s="16" t="s">
        <v>213</v>
      </c>
      <c r="E212" s="16" t="s">
        <v>34</v>
      </c>
      <c r="F212" s="16" t="s">
        <v>47</v>
      </c>
      <c r="G212" s="16" t="s">
        <v>47</v>
      </c>
      <c r="H212" s="19">
        <v>165.28</v>
      </c>
      <c r="I212" s="20">
        <v>2</v>
      </c>
    </row>
    <row r="213" spans="1:9" ht="15.75" thickBot="1" x14ac:dyDescent="0.3">
      <c r="A213" s="16" t="s">
        <v>163</v>
      </c>
      <c r="B213" s="16" t="s">
        <v>40</v>
      </c>
      <c r="C213" s="28">
        <v>100837576</v>
      </c>
      <c r="D213" s="16" t="s">
        <v>214</v>
      </c>
      <c r="E213" s="16" t="s">
        <v>34</v>
      </c>
      <c r="F213" s="16" t="s">
        <v>47</v>
      </c>
      <c r="G213" s="16" t="s">
        <v>51</v>
      </c>
      <c r="H213" s="21">
        <v>165.28</v>
      </c>
      <c r="I213" s="22">
        <v>2</v>
      </c>
    </row>
    <row r="214" spans="1:9" ht="15.75" thickBot="1" x14ac:dyDescent="0.3">
      <c r="A214" s="16" t="s">
        <v>163</v>
      </c>
      <c r="B214" s="16" t="s">
        <v>40</v>
      </c>
      <c r="C214" s="28">
        <v>100837580</v>
      </c>
      <c r="D214" s="16" t="s">
        <v>215</v>
      </c>
      <c r="E214" s="16" t="s">
        <v>34</v>
      </c>
      <c r="F214" s="16" t="s">
        <v>47</v>
      </c>
      <c r="G214" s="16" t="s">
        <v>35</v>
      </c>
      <c r="H214" s="19">
        <v>404.93</v>
      </c>
      <c r="I214" s="20">
        <v>5</v>
      </c>
    </row>
    <row r="215" spans="1:9" ht="15.75" thickBot="1" x14ac:dyDescent="0.3">
      <c r="A215" s="16" t="s">
        <v>163</v>
      </c>
      <c r="B215" s="16" t="s">
        <v>40</v>
      </c>
      <c r="C215" s="28">
        <v>100837581</v>
      </c>
      <c r="D215" s="16" t="s">
        <v>216</v>
      </c>
      <c r="E215" s="16" t="s">
        <v>34</v>
      </c>
      <c r="F215" s="16" t="s">
        <v>47</v>
      </c>
      <c r="G215" s="16" t="s">
        <v>35</v>
      </c>
      <c r="H215" s="21">
        <v>165.28</v>
      </c>
      <c r="I215" s="22">
        <v>2</v>
      </c>
    </row>
    <row r="216" spans="1:9" ht="15.75" thickBot="1" x14ac:dyDescent="0.3">
      <c r="A216" s="16" t="s">
        <v>163</v>
      </c>
      <c r="B216" s="16" t="s">
        <v>40</v>
      </c>
      <c r="C216" s="28">
        <v>100837585</v>
      </c>
      <c r="D216" s="16" t="s">
        <v>217</v>
      </c>
      <c r="E216" s="16" t="s">
        <v>34</v>
      </c>
      <c r="F216" s="16" t="s">
        <v>47</v>
      </c>
      <c r="G216" s="16" t="s">
        <v>35</v>
      </c>
      <c r="H216" s="19">
        <v>187.83</v>
      </c>
      <c r="I216" s="20">
        <v>2</v>
      </c>
    </row>
    <row r="217" spans="1:9" ht="15.75" thickBot="1" x14ac:dyDescent="0.3">
      <c r="A217" s="16" t="s">
        <v>163</v>
      </c>
      <c r="B217" s="16" t="s">
        <v>40</v>
      </c>
      <c r="C217" s="28">
        <v>100837586</v>
      </c>
      <c r="D217" s="16" t="s">
        <v>218</v>
      </c>
      <c r="E217" s="16" t="s">
        <v>34</v>
      </c>
      <c r="F217" s="16" t="s">
        <v>35</v>
      </c>
      <c r="G217" s="16" t="s">
        <v>35</v>
      </c>
      <c r="H217" s="21">
        <v>110.49</v>
      </c>
      <c r="I217" s="22">
        <v>1</v>
      </c>
    </row>
    <row r="218" spans="1:9" ht="15.75" thickBot="1" x14ac:dyDescent="0.3">
      <c r="A218" s="16" t="s">
        <v>163</v>
      </c>
      <c r="B218" s="16" t="s">
        <v>40</v>
      </c>
      <c r="C218" s="28">
        <v>100837630</v>
      </c>
      <c r="D218" s="16" t="s">
        <v>219</v>
      </c>
      <c r="E218" s="16" t="s">
        <v>34</v>
      </c>
      <c r="F218" s="16" t="s">
        <v>35</v>
      </c>
      <c r="G218" s="16" t="s">
        <v>47</v>
      </c>
      <c r="H218" s="19">
        <v>554.30999999999995</v>
      </c>
      <c r="I218" s="20">
        <v>3</v>
      </c>
    </row>
    <row r="219" spans="1:9" ht="15.75" thickBot="1" x14ac:dyDescent="0.3">
      <c r="A219" s="16" t="s">
        <v>163</v>
      </c>
      <c r="B219" s="16" t="s">
        <v>40</v>
      </c>
      <c r="C219" s="28">
        <v>100837632</v>
      </c>
      <c r="D219" s="16" t="s">
        <v>220</v>
      </c>
      <c r="E219" s="16" t="s">
        <v>34</v>
      </c>
      <c r="F219" s="16" t="s">
        <v>35</v>
      </c>
      <c r="G219" s="16" t="s">
        <v>35</v>
      </c>
      <c r="H219" s="21">
        <v>184.77</v>
      </c>
      <c r="I219" s="22">
        <v>1</v>
      </c>
    </row>
    <row r="220" spans="1:9" ht="15.75" thickBot="1" x14ac:dyDescent="0.3">
      <c r="A220" s="16" t="s">
        <v>163</v>
      </c>
      <c r="B220" s="16" t="s">
        <v>40</v>
      </c>
      <c r="C220" s="28">
        <v>100837670</v>
      </c>
      <c r="D220" s="16" t="s">
        <v>221</v>
      </c>
      <c r="E220" s="16" t="s">
        <v>44</v>
      </c>
      <c r="F220" s="16" t="s">
        <v>35</v>
      </c>
      <c r="G220" s="16" t="s">
        <v>51</v>
      </c>
      <c r="H220" s="19">
        <v>165.28</v>
      </c>
      <c r="I220" s="20">
        <v>2</v>
      </c>
    </row>
    <row r="221" spans="1:9" ht="15.75" thickBot="1" x14ac:dyDescent="0.3">
      <c r="A221" s="16" t="s">
        <v>163</v>
      </c>
      <c r="B221" s="16" t="s">
        <v>40</v>
      </c>
      <c r="C221" s="28">
        <v>100837671</v>
      </c>
      <c r="D221" s="16" t="s">
        <v>222</v>
      </c>
      <c r="E221" s="16" t="s">
        <v>44</v>
      </c>
      <c r="F221" s="16" t="s">
        <v>35</v>
      </c>
      <c r="G221" s="16" t="s">
        <v>51</v>
      </c>
      <c r="H221" s="21">
        <v>165.28</v>
      </c>
      <c r="I221" s="22">
        <v>2</v>
      </c>
    </row>
    <row r="222" spans="1:9" ht="15.75" thickBot="1" x14ac:dyDescent="0.3">
      <c r="A222" s="16" t="s">
        <v>163</v>
      </c>
      <c r="B222" s="16" t="s">
        <v>40</v>
      </c>
      <c r="C222" s="28">
        <v>100837672</v>
      </c>
      <c r="D222" s="16" t="s">
        <v>223</v>
      </c>
      <c r="E222" s="16" t="s">
        <v>44</v>
      </c>
      <c r="F222" s="16" t="s">
        <v>35</v>
      </c>
      <c r="G222" s="16" t="s">
        <v>47</v>
      </c>
      <c r="H222" s="19">
        <v>330.56</v>
      </c>
      <c r="I222" s="20">
        <v>4</v>
      </c>
    </row>
    <row r="223" spans="1:9" ht="15.75" thickBot="1" x14ac:dyDescent="0.3">
      <c r="A223" s="16" t="s">
        <v>163</v>
      </c>
      <c r="B223" s="16" t="s">
        <v>40</v>
      </c>
      <c r="C223" s="28">
        <v>100837679</v>
      </c>
      <c r="D223" s="16" t="s">
        <v>224</v>
      </c>
      <c r="E223" s="16" t="s">
        <v>34</v>
      </c>
      <c r="F223" s="16" t="s">
        <v>35</v>
      </c>
      <c r="G223" s="16" t="s">
        <v>47</v>
      </c>
      <c r="H223" s="21">
        <v>330.56</v>
      </c>
      <c r="I223" s="22">
        <v>4</v>
      </c>
    </row>
    <row r="224" spans="1:9" ht="15.75" thickBot="1" x14ac:dyDescent="0.3">
      <c r="A224" s="16" t="s">
        <v>163</v>
      </c>
      <c r="B224" s="16" t="s">
        <v>40</v>
      </c>
      <c r="C224" s="28">
        <v>100837682</v>
      </c>
      <c r="D224" s="16" t="s">
        <v>225</v>
      </c>
      <c r="E224" s="16" t="s">
        <v>34</v>
      </c>
      <c r="F224" s="16" t="s">
        <v>35</v>
      </c>
      <c r="G224" s="16" t="s">
        <v>51</v>
      </c>
      <c r="H224" s="19">
        <v>220.98</v>
      </c>
      <c r="I224" s="20">
        <v>2</v>
      </c>
    </row>
    <row r="225" spans="1:9" ht="15.75" thickBot="1" x14ac:dyDescent="0.3">
      <c r="A225" s="16" t="s">
        <v>226</v>
      </c>
      <c r="B225" s="16" t="s">
        <v>40</v>
      </c>
      <c r="C225" s="28">
        <v>100151222002</v>
      </c>
      <c r="D225" s="16" t="s">
        <v>227</v>
      </c>
      <c r="E225" s="16" t="s">
        <v>228</v>
      </c>
      <c r="F225" s="16" t="s">
        <v>35</v>
      </c>
      <c r="G225" s="16" t="s">
        <v>35</v>
      </c>
      <c r="H225" s="21">
        <v>165.28</v>
      </c>
      <c r="I225" s="22">
        <v>2</v>
      </c>
    </row>
    <row r="226" spans="1:9" ht="15.75" thickBot="1" x14ac:dyDescent="0.3">
      <c r="A226" s="16" t="s">
        <v>226</v>
      </c>
      <c r="B226" s="16" t="s">
        <v>40</v>
      </c>
      <c r="C226" s="28">
        <v>100151222003</v>
      </c>
      <c r="D226" s="16" t="s">
        <v>229</v>
      </c>
      <c r="E226" s="16" t="s">
        <v>228</v>
      </c>
      <c r="F226" s="16" t="s">
        <v>35</v>
      </c>
      <c r="G226" s="16" t="s">
        <v>35</v>
      </c>
      <c r="H226" s="19">
        <v>165.28</v>
      </c>
      <c r="I226" s="20">
        <v>2</v>
      </c>
    </row>
    <row r="227" spans="1:9" ht="15.75" thickBot="1" x14ac:dyDescent="0.3">
      <c r="A227" s="16" t="s">
        <v>226</v>
      </c>
      <c r="B227" s="16" t="s">
        <v>40</v>
      </c>
      <c r="C227" s="28">
        <v>100151222004</v>
      </c>
      <c r="D227" s="16" t="s">
        <v>230</v>
      </c>
      <c r="E227" s="16" t="s">
        <v>228</v>
      </c>
      <c r="F227" s="16" t="s">
        <v>35</v>
      </c>
      <c r="G227" s="16" t="s">
        <v>35</v>
      </c>
      <c r="H227" s="21">
        <v>82.64</v>
      </c>
      <c r="I227" s="22">
        <v>1</v>
      </c>
    </row>
    <row r="228" spans="1:9" ht="15.75" thickBot="1" x14ac:dyDescent="0.3">
      <c r="A228" s="16" t="s">
        <v>226</v>
      </c>
      <c r="B228" s="16" t="s">
        <v>40</v>
      </c>
      <c r="C228" s="28">
        <v>100158485001</v>
      </c>
      <c r="D228" s="16" t="s">
        <v>231</v>
      </c>
      <c r="E228" s="16" t="s">
        <v>55</v>
      </c>
      <c r="F228" s="16" t="s">
        <v>35</v>
      </c>
      <c r="G228" s="16" t="s">
        <v>35</v>
      </c>
      <c r="H228" s="19">
        <v>192.21</v>
      </c>
      <c r="I228" s="20">
        <v>3</v>
      </c>
    </row>
    <row r="229" spans="1:9" ht="15.75" thickBot="1" x14ac:dyDescent="0.3">
      <c r="A229" s="16" t="s">
        <v>226</v>
      </c>
      <c r="B229" s="16" t="s">
        <v>40</v>
      </c>
      <c r="C229" s="28">
        <v>100158485002</v>
      </c>
      <c r="D229" s="16" t="s">
        <v>232</v>
      </c>
      <c r="E229" s="16" t="s">
        <v>34</v>
      </c>
      <c r="F229" s="16" t="s">
        <v>35</v>
      </c>
      <c r="G229" s="16" t="s">
        <v>35</v>
      </c>
      <c r="H229" s="21">
        <v>64.069999999999993</v>
      </c>
      <c r="I229" s="22">
        <v>1</v>
      </c>
    </row>
    <row r="230" spans="1:9" ht="15.75" thickBot="1" x14ac:dyDescent="0.3">
      <c r="A230" s="16" t="s">
        <v>226</v>
      </c>
      <c r="B230" s="16" t="s">
        <v>40</v>
      </c>
      <c r="C230" s="28">
        <v>100158485003</v>
      </c>
      <c r="D230" s="16" t="s">
        <v>233</v>
      </c>
      <c r="E230" s="16" t="s">
        <v>34</v>
      </c>
      <c r="F230" s="16" t="s">
        <v>35</v>
      </c>
      <c r="G230" s="16" t="s">
        <v>35</v>
      </c>
      <c r="H230" s="19">
        <v>192.21</v>
      </c>
      <c r="I230" s="20">
        <v>3</v>
      </c>
    </row>
    <row r="231" spans="1:9" ht="15.75" thickBot="1" x14ac:dyDescent="0.3">
      <c r="A231" s="16" t="s">
        <v>226</v>
      </c>
      <c r="B231" s="16" t="s">
        <v>40</v>
      </c>
      <c r="C231" s="28">
        <v>100158485004</v>
      </c>
      <c r="D231" s="16" t="s">
        <v>234</v>
      </c>
      <c r="E231" s="16" t="s">
        <v>34</v>
      </c>
      <c r="F231" s="16" t="s">
        <v>35</v>
      </c>
      <c r="G231" s="16" t="s">
        <v>35</v>
      </c>
      <c r="H231" s="21">
        <v>128.13999999999999</v>
      </c>
      <c r="I231" s="22">
        <v>2</v>
      </c>
    </row>
    <row r="232" spans="1:9" ht="15.75" thickBot="1" x14ac:dyDescent="0.3">
      <c r="A232" s="16" t="s">
        <v>226</v>
      </c>
      <c r="B232" s="16" t="s">
        <v>40</v>
      </c>
      <c r="C232" s="28">
        <v>100158485006</v>
      </c>
      <c r="D232" s="16" t="s">
        <v>235</v>
      </c>
      <c r="E232" s="16" t="s">
        <v>34</v>
      </c>
      <c r="F232" s="16" t="s">
        <v>35</v>
      </c>
      <c r="G232" s="16" t="s">
        <v>35</v>
      </c>
      <c r="H232" s="19">
        <v>128.13999999999999</v>
      </c>
      <c r="I232" s="20">
        <v>2</v>
      </c>
    </row>
    <row r="233" spans="1:9" ht="15.75" thickBot="1" x14ac:dyDescent="0.3">
      <c r="A233" s="16" t="s">
        <v>226</v>
      </c>
      <c r="B233" s="16" t="s">
        <v>40</v>
      </c>
      <c r="C233" s="28">
        <v>100158485007</v>
      </c>
      <c r="D233" s="16" t="s">
        <v>236</v>
      </c>
      <c r="E233" s="16" t="s">
        <v>228</v>
      </c>
      <c r="F233" s="16" t="s">
        <v>35</v>
      </c>
      <c r="G233" s="16" t="s">
        <v>35</v>
      </c>
      <c r="H233" s="21">
        <v>44.85</v>
      </c>
      <c r="I233" s="22">
        <v>1</v>
      </c>
    </row>
    <row r="234" spans="1:9" ht="15.75" thickBot="1" x14ac:dyDescent="0.3">
      <c r="A234" s="16" t="s">
        <v>226</v>
      </c>
      <c r="B234" s="16" t="s">
        <v>40</v>
      </c>
      <c r="C234" s="28">
        <v>100158485008</v>
      </c>
      <c r="D234" s="16" t="s">
        <v>237</v>
      </c>
      <c r="E234" s="16" t="s">
        <v>228</v>
      </c>
      <c r="F234" s="16" t="s">
        <v>35</v>
      </c>
      <c r="G234" s="16" t="s">
        <v>35</v>
      </c>
      <c r="H234" s="19">
        <v>192.21</v>
      </c>
      <c r="I234" s="20">
        <v>3</v>
      </c>
    </row>
    <row r="235" spans="1:9" ht="15.75" thickBot="1" x14ac:dyDescent="0.3">
      <c r="A235" s="16" t="s">
        <v>226</v>
      </c>
      <c r="B235" s="16" t="s">
        <v>40</v>
      </c>
      <c r="C235" s="28">
        <v>100166567003</v>
      </c>
      <c r="D235" s="16" t="s">
        <v>238</v>
      </c>
      <c r="E235" s="16" t="s">
        <v>34</v>
      </c>
      <c r="F235" s="16" t="s">
        <v>35</v>
      </c>
      <c r="G235" s="16" t="s">
        <v>35</v>
      </c>
      <c r="H235" s="21">
        <v>64.069999999999993</v>
      </c>
      <c r="I235" s="22">
        <v>1</v>
      </c>
    </row>
    <row r="236" spans="1:9" ht="15.75" thickBot="1" x14ac:dyDescent="0.3">
      <c r="A236" s="16" t="s">
        <v>226</v>
      </c>
      <c r="B236" s="16" t="s">
        <v>40</v>
      </c>
      <c r="C236" s="28">
        <v>100166567004</v>
      </c>
      <c r="D236" s="16" t="s">
        <v>239</v>
      </c>
      <c r="E236" s="16" t="s">
        <v>34</v>
      </c>
      <c r="F236" s="16" t="s">
        <v>35</v>
      </c>
      <c r="G236" s="16" t="s">
        <v>35</v>
      </c>
      <c r="H236" s="19">
        <v>64.069999999999993</v>
      </c>
      <c r="I236" s="20">
        <v>1</v>
      </c>
    </row>
    <row r="237" spans="1:9" ht="15.75" thickBot="1" x14ac:dyDescent="0.3">
      <c r="A237" s="16" t="s">
        <v>226</v>
      </c>
      <c r="B237" s="16" t="s">
        <v>40</v>
      </c>
      <c r="C237" s="28">
        <v>100166567005</v>
      </c>
      <c r="D237" s="16" t="s">
        <v>240</v>
      </c>
      <c r="E237" s="16" t="s">
        <v>228</v>
      </c>
      <c r="F237" s="16" t="s">
        <v>35</v>
      </c>
      <c r="G237" s="16" t="s">
        <v>35</v>
      </c>
      <c r="H237" s="21">
        <v>128.13999999999999</v>
      </c>
      <c r="I237" s="22">
        <v>2</v>
      </c>
    </row>
    <row r="238" spans="1:9" ht="15.75" thickBot="1" x14ac:dyDescent="0.3">
      <c r="A238" s="16" t="s">
        <v>226</v>
      </c>
      <c r="B238" s="16" t="s">
        <v>40</v>
      </c>
      <c r="C238" s="28">
        <v>100151222008</v>
      </c>
      <c r="D238" s="16" t="s">
        <v>241</v>
      </c>
      <c r="E238" s="16" t="s">
        <v>44</v>
      </c>
      <c r="F238" s="16" t="s">
        <v>35</v>
      </c>
      <c r="G238" s="16" t="s">
        <v>35</v>
      </c>
      <c r="H238" s="19">
        <v>82.64</v>
      </c>
      <c r="I238" s="20">
        <v>1</v>
      </c>
    </row>
    <row r="239" spans="1:9" ht="15.75" thickBot="1" x14ac:dyDescent="0.3">
      <c r="A239" s="16" t="s">
        <v>226</v>
      </c>
      <c r="B239" s="16" t="s">
        <v>40</v>
      </c>
      <c r="C239" s="28">
        <v>100151222010</v>
      </c>
      <c r="D239" s="16" t="s">
        <v>242</v>
      </c>
      <c r="E239" s="16" t="s">
        <v>34</v>
      </c>
      <c r="F239" s="16" t="s">
        <v>35</v>
      </c>
      <c r="G239" s="16" t="s">
        <v>35</v>
      </c>
      <c r="H239" s="21">
        <v>82.64</v>
      </c>
      <c r="I239" s="22">
        <v>1</v>
      </c>
    </row>
    <row r="240" spans="1:9" ht="15.75" thickBot="1" x14ac:dyDescent="0.3">
      <c r="A240" s="16" t="s">
        <v>226</v>
      </c>
      <c r="B240" s="16" t="s">
        <v>40</v>
      </c>
      <c r="C240" s="28">
        <v>100166567002</v>
      </c>
      <c r="D240" s="16" t="s">
        <v>243</v>
      </c>
      <c r="E240" s="16" t="s">
        <v>228</v>
      </c>
      <c r="F240" s="16" t="s">
        <v>35</v>
      </c>
      <c r="G240" s="16" t="s">
        <v>35</v>
      </c>
      <c r="H240" s="19">
        <v>115.32</v>
      </c>
      <c r="I240" s="20">
        <v>2</v>
      </c>
    </row>
    <row r="241" spans="1:9" ht="15.75" thickBot="1" x14ac:dyDescent="0.3">
      <c r="A241" s="16" t="s">
        <v>226</v>
      </c>
      <c r="B241" s="16" t="s">
        <v>40</v>
      </c>
      <c r="C241" s="28">
        <v>100436026010</v>
      </c>
      <c r="D241" s="16" t="s">
        <v>244</v>
      </c>
      <c r="E241" s="16" t="s">
        <v>34</v>
      </c>
      <c r="F241" s="16" t="s">
        <v>47</v>
      </c>
      <c r="G241" s="16" t="s">
        <v>47</v>
      </c>
      <c r="H241" s="21">
        <v>91.92</v>
      </c>
      <c r="I241" s="22">
        <v>1</v>
      </c>
    </row>
    <row r="242" spans="1:9" ht="15.75" thickBot="1" x14ac:dyDescent="0.3">
      <c r="A242" s="16" t="s">
        <v>226</v>
      </c>
      <c r="B242" s="16" t="s">
        <v>40</v>
      </c>
      <c r="C242" s="28">
        <v>100436026011</v>
      </c>
      <c r="D242" s="16" t="s">
        <v>245</v>
      </c>
      <c r="E242" s="16" t="s">
        <v>34</v>
      </c>
      <c r="F242" s="16" t="s">
        <v>47</v>
      </c>
      <c r="G242" s="16" t="s">
        <v>47</v>
      </c>
      <c r="H242" s="19">
        <v>91.92</v>
      </c>
      <c r="I242" s="20">
        <v>1</v>
      </c>
    </row>
    <row r="243" spans="1:9" ht="15.75" thickBot="1" x14ac:dyDescent="0.3">
      <c r="A243" s="16" t="s">
        <v>226</v>
      </c>
      <c r="B243" s="16" t="s">
        <v>40</v>
      </c>
      <c r="C243" s="28">
        <v>100436026012</v>
      </c>
      <c r="D243" s="16" t="s">
        <v>246</v>
      </c>
      <c r="E243" s="16" t="s">
        <v>34</v>
      </c>
      <c r="F243" s="16" t="s">
        <v>35</v>
      </c>
      <c r="G243" s="16" t="s">
        <v>35</v>
      </c>
      <c r="H243" s="21">
        <v>441.22</v>
      </c>
      <c r="I243" s="22">
        <v>5</v>
      </c>
    </row>
    <row r="244" spans="1:9" ht="15.75" thickBot="1" x14ac:dyDescent="0.3">
      <c r="A244" s="16" t="s">
        <v>226</v>
      </c>
      <c r="B244" s="16" t="s">
        <v>40</v>
      </c>
      <c r="C244" s="28">
        <v>100436026013</v>
      </c>
      <c r="D244" s="16" t="s">
        <v>247</v>
      </c>
      <c r="E244" s="16" t="s">
        <v>34</v>
      </c>
      <c r="F244" s="16" t="s">
        <v>47</v>
      </c>
      <c r="G244" s="16" t="s">
        <v>47</v>
      </c>
      <c r="H244" s="19">
        <v>183.84</v>
      </c>
      <c r="I244" s="20">
        <v>2</v>
      </c>
    </row>
    <row r="245" spans="1:9" ht="15.75" thickBot="1" x14ac:dyDescent="0.3">
      <c r="A245" s="16" t="s">
        <v>226</v>
      </c>
      <c r="B245" s="16" t="s">
        <v>40</v>
      </c>
      <c r="C245" s="28">
        <v>100436026014</v>
      </c>
      <c r="D245" s="16" t="s">
        <v>248</v>
      </c>
      <c r="E245" s="16" t="s">
        <v>34</v>
      </c>
      <c r="F245" s="16" t="s">
        <v>47</v>
      </c>
      <c r="G245" s="16" t="s">
        <v>47</v>
      </c>
      <c r="H245" s="21">
        <v>73.540000000000006</v>
      </c>
      <c r="I245" s="22">
        <v>1</v>
      </c>
    </row>
    <row r="246" spans="1:9" ht="15.75" thickBot="1" x14ac:dyDescent="0.3">
      <c r="A246" s="16" t="s">
        <v>226</v>
      </c>
      <c r="B246" s="16" t="s">
        <v>40</v>
      </c>
      <c r="C246" s="28">
        <v>100436026016</v>
      </c>
      <c r="D246" s="16" t="s">
        <v>249</v>
      </c>
      <c r="E246" s="16" t="s">
        <v>34</v>
      </c>
      <c r="F246" s="16" t="s">
        <v>47</v>
      </c>
      <c r="G246" s="16" t="s">
        <v>47</v>
      </c>
      <c r="H246" s="19">
        <v>73.540000000000006</v>
      </c>
      <c r="I246" s="20">
        <v>1</v>
      </c>
    </row>
    <row r="247" spans="1:9" ht="15.75" thickBot="1" x14ac:dyDescent="0.3">
      <c r="A247" s="16" t="s">
        <v>226</v>
      </c>
      <c r="B247" s="16" t="s">
        <v>40</v>
      </c>
      <c r="C247" s="28">
        <v>100436027002</v>
      </c>
      <c r="D247" s="16" t="s">
        <v>250</v>
      </c>
      <c r="E247" s="16" t="s">
        <v>34</v>
      </c>
      <c r="F247" s="16" t="s">
        <v>35</v>
      </c>
      <c r="G247" s="16" t="s">
        <v>35</v>
      </c>
      <c r="H247" s="21">
        <v>147.08000000000001</v>
      </c>
      <c r="I247" s="22">
        <v>2</v>
      </c>
    </row>
    <row r="248" spans="1:9" ht="15.75" thickBot="1" x14ac:dyDescent="0.3">
      <c r="A248" s="16" t="s">
        <v>226</v>
      </c>
      <c r="B248" s="16" t="s">
        <v>40</v>
      </c>
      <c r="C248" s="28">
        <v>100436027003</v>
      </c>
      <c r="D248" s="16" t="s">
        <v>251</v>
      </c>
      <c r="E248" s="16" t="s">
        <v>34</v>
      </c>
      <c r="F248" s="16" t="s">
        <v>35</v>
      </c>
      <c r="G248" s="16" t="s">
        <v>35</v>
      </c>
      <c r="H248" s="19">
        <v>349.3</v>
      </c>
      <c r="I248" s="20">
        <v>4</v>
      </c>
    </row>
    <row r="249" spans="1:9" ht="15.75" thickBot="1" x14ac:dyDescent="0.3">
      <c r="A249" s="16" t="s">
        <v>226</v>
      </c>
      <c r="B249" s="16" t="s">
        <v>40</v>
      </c>
      <c r="C249" s="28">
        <v>100436027004</v>
      </c>
      <c r="D249" s="16" t="s">
        <v>252</v>
      </c>
      <c r="E249" s="16" t="s">
        <v>34</v>
      </c>
      <c r="F249" s="16" t="s">
        <v>35</v>
      </c>
      <c r="G249" s="16" t="s">
        <v>35</v>
      </c>
      <c r="H249" s="21">
        <v>266.57</v>
      </c>
      <c r="I249" s="22">
        <v>3</v>
      </c>
    </row>
    <row r="250" spans="1:9" ht="15.75" thickBot="1" x14ac:dyDescent="0.3">
      <c r="A250" s="16" t="s">
        <v>226</v>
      </c>
      <c r="B250" s="16" t="s">
        <v>40</v>
      </c>
      <c r="C250" s="28">
        <v>100436027005</v>
      </c>
      <c r="D250" s="16" t="s">
        <v>253</v>
      </c>
      <c r="E250" s="16" t="s">
        <v>34</v>
      </c>
      <c r="F250" s="16" t="s">
        <v>35</v>
      </c>
      <c r="G250" s="16" t="s">
        <v>35</v>
      </c>
      <c r="H250" s="19">
        <v>340.11</v>
      </c>
      <c r="I250" s="20">
        <v>4</v>
      </c>
    </row>
    <row r="251" spans="1:9" ht="15.75" thickBot="1" x14ac:dyDescent="0.3">
      <c r="A251" s="16" t="s">
        <v>226</v>
      </c>
      <c r="B251" s="16" t="s">
        <v>40</v>
      </c>
      <c r="C251" s="28">
        <v>100436027006</v>
      </c>
      <c r="D251" s="16" t="s">
        <v>254</v>
      </c>
      <c r="E251" s="16" t="s">
        <v>34</v>
      </c>
      <c r="F251" s="16" t="s">
        <v>35</v>
      </c>
      <c r="G251" s="16" t="s">
        <v>35</v>
      </c>
      <c r="H251" s="21">
        <v>551.52</v>
      </c>
      <c r="I251" s="22">
        <v>6</v>
      </c>
    </row>
    <row r="252" spans="1:9" ht="15.75" thickBot="1" x14ac:dyDescent="0.3">
      <c r="A252" s="16" t="s">
        <v>226</v>
      </c>
      <c r="B252" s="16" t="s">
        <v>40</v>
      </c>
      <c r="C252" s="28">
        <v>100436027007</v>
      </c>
      <c r="D252" s="16" t="s">
        <v>255</v>
      </c>
      <c r="E252" s="16" t="s">
        <v>34</v>
      </c>
      <c r="F252" s="16" t="s">
        <v>35</v>
      </c>
      <c r="G252" s="16" t="s">
        <v>35</v>
      </c>
      <c r="H252" s="19">
        <v>459.6</v>
      </c>
      <c r="I252" s="20">
        <v>5</v>
      </c>
    </row>
    <row r="253" spans="1:9" ht="15.75" thickBot="1" x14ac:dyDescent="0.3">
      <c r="A253" s="16" t="s">
        <v>226</v>
      </c>
      <c r="B253" s="16" t="s">
        <v>40</v>
      </c>
      <c r="C253" s="28">
        <v>100436027008</v>
      </c>
      <c r="D253" s="16" t="s">
        <v>256</v>
      </c>
      <c r="E253" s="16" t="s">
        <v>34</v>
      </c>
      <c r="F253" s="16" t="s">
        <v>47</v>
      </c>
      <c r="G253" s="16" t="s">
        <v>47</v>
      </c>
      <c r="H253" s="21">
        <v>349.3</v>
      </c>
      <c r="I253" s="22">
        <v>4</v>
      </c>
    </row>
    <row r="254" spans="1:9" ht="15.75" thickBot="1" x14ac:dyDescent="0.3">
      <c r="A254" s="16" t="s">
        <v>226</v>
      </c>
      <c r="B254" s="16" t="s">
        <v>40</v>
      </c>
      <c r="C254" s="28">
        <v>100436028002</v>
      </c>
      <c r="D254" s="16" t="s">
        <v>257</v>
      </c>
      <c r="E254" s="16" t="s">
        <v>34</v>
      </c>
      <c r="F254" s="16" t="s">
        <v>35</v>
      </c>
      <c r="G254" s="16" t="s">
        <v>35</v>
      </c>
      <c r="H254" s="19">
        <v>349.3</v>
      </c>
      <c r="I254" s="20">
        <v>4</v>
      </c>
    </row>
    <row r="255" spans="1:9" ht="15.75" thickBot="1" x14ac:dyDescent="0.3">
      <c r="A255" s="16" t="s">
        <v>226</v>
      </c>
      <c r="B255" s="16" t="s">
        <v>40</v>
      </c>
      <c r="C255" s="28">
        <v>100436028003</v>
      </c>
      <c r="D255" s="16" t="s">
        <v>258</v>
      </c>
      <c r="E255" s="16" t="s">
        <v>34</v>
      </c>
      <c r="F255" s="16" t="s">
        <v>35</v>
      </c>
      <c r="G255" s="16" t="s">
        <v>35</v>
      </c>
      <c r="H255" s="21">
        <v>643.44000000000005</v>
      </c>
      <c r="I255" s="22">
        <v>7</v>
      </c>
    </row>
    <row r="256" spans="1:9" ht="15.75" thickBot="1" x14ac:dyDescent="0.3">
      <c r="A256" s="16" t="s">
        <v>226</v>
      </c>
      <c r="B256" s="16" t="s">
        <v>40</v>
      </c>
      <c r="C256" s="28">
        <v>100436028004</v>
      </c>
      <c r="D256" s="16" t="s">
        <v>259</v>
      </c>
      <c r="E256" s="16" t="s">
        <v>34</v>
      </c>
      <c r="F256" s="16" t="s">
        <v>35</v>
      </c>
      <c r="G256" s="16" t="s">
        <v>35</v>
      </c>
      <c r="H256" s="19">
        <v>275.76</v>
      </c>
      <c r="I256" s="20">
        <v>3</v>
      </c>
    </row>
    <row r="257" spans="1:9" ht="15.75" thickBot="1" x14ac:dyDescent="0.3">
      <c r="A257" s="16" t="s">
        <v>226</v>
      </c>
      <c r="B257" s="16" t="s">
        <v>40</v>
      </c>
      <c r="C257" s="28">
        <v>100436028005</v>
      </c>
      <c r="D257" s="16" t="s">
        <v>260</v>
      </c>
      <c r="E257" s="16" t="s">
        <v>34</v>
      </c>
      <c r="F257" s="16" t="s">
        <v>35</v>
      </c>
      <c r="G257" s="16" t="s">
        <v>35</v>
      </c>
      <c r="H257" s="21">
        <v>422.84</v>
      </c>
      <c r="I257" s="22">
        <v>5</v>
      </c>
    </row>
    <row r="258" spans="1:9" ht="15.75" thickBot="1" x14ac:dyDescent="0.3">
      <c r="A258" s="16" t="s">
        <v>226</v>
      </c>
      <c r="B258" s="16" t="s">
        <v>40</v>
      </c>
      <c r="C258" s="28">
        <v>100436028006</v>
      </c>
      <c r="D258" s="16" t="s">
        <v>261</v>
      </c>
      <c r="E258" s="16" t="s">
        <v>34</v>
      </c>
      <c r="F258" s="16" t="s">
        <v>47</v>
      </c>
      <c r="G258" s="16" t="s">
        <v>47</v>
      </c>
      <c r="H258" s="19">
        <v>367.68</v>
      </c>
      <c r="I258" s="20">
        <v>4</v>
      </c>
    </row>
    <row r="259" spans="1:9" ht="15.75" thickBot="1" x14ac:dyDescent="0.3">
      <c r="A259" s="16" t="s">
        <v>226</v>
      </c>
      <c r="B259" s="16" t="s">
        <v>40</v>
      </c>
      <c r="C259" s="28">
        <v>100436029002</v>
      </c>
      <c r="D259" s="16" t="s">
        <v>262</v>
      </c>
      <c r="E259" s="16" t="s">
        <v>34</v>
      </c>
      <c r="F259" s="16" t="s">
        <v>35</v>
      </c>
      <c r="G259" s="16" t="s">
        <v>35</v>
      </c>
      <c r="H259" s="21">
        <v>283.39</v>
      </c>
      <c r="I259" s="22">
        <v>3</v>
      </c>
    </row>
    <row r="260" spans="1:9" ht="15.75" thickBot="1" x14ac:dyDescent="0.3">
      <c r="A260" s="16" t="s">
        <v>226</v>
      </c>
      <c r="B260" s="16" t="s">
        <v>40</v>
      </c>
      <c r="C260" s="28">
        <v>100436029003</v>
      </c>
      <c r="D260" s="16" t="s">
        <v>263</v>
      </c>
      <c r="E260" s="16" t="s">
        <v>34</v>
      </c>
      <c r="F260" s="16" t="s">
        <v>35</v>
      </c>
      <c r="G260" s="16" t="s">
        <v>35</v>
      </c>
      <c r="H260" s="19">
        <v>303.63</v>
      </c>
      <c r="I260" s="20">
        <v>3</v>
      </c>
    </row>
    <row r="261" spans="1:9" ht="15.75" thickBot="1" x14ac:dyDescent="0.3">
      <c r="A261" s="16" t="s">
        <v>226</v>
      </c>
      <c r="B261" s="16" t="s">
        <v>40</v>
      </c>
      <c r="C261" s="28">
        <v>100436029004</v>
      </c>
      <c r="D261" s="16" t="s">
        <v>264</v>
      </c>
      <c r="E261" s="16" t="s">
        <v>34</v>
      </c>
      <c r="F261" s="16" t="s">
        <v>35</v>
      </c>
      <c r="G261" s="16" t="s">
        <v>35</v>
      </c>
      <c r="H261" s="21">
        <v>384.6</v>
      </c>
      <c r="I261" s="22">
        <v>4</v>
      </c>
    </row>
    <row r="262" spans="1:9" ht="15.75" thickBot="1" x14ac:dyDescent="0.3">
      <c r="A262" s="16" t="s">
        <v>226</v>
      </c>
      <c r="B262" s="16" t="s">
        <v>40</v>
      </c>
      <c r="C262" s="28">
        <v>100436029005</v>
      </c>
      <c r="D262" s="16" t="s">
        <v>265</v>
      </c>
      <c r="E262" s="16" t="s">
        <v>34</v>
      </c>
      <c r="F262" s="16" t="s">
        <v>35</v>
      </c>
      <c r="G262" s="16" t="s">
        <v>35</v>
      </c>
      <c r="H262" s="19">
        <v>667.99</v>
      </c>
      <c r="I262" s="20">
        <v>7</v>
      </c>
    </row>
    <row r="263" spans="1:9" ht="15.75" thickBot="1" x14ac:dyDescent="0.3">
      <c r="A263" s="16" t="s">
        <v>226</v>
      </c>
      <c r="B263" s="16" t="s">
        <v>40</v>
      </c>
      <c r="C263" s="28">
        <v>100436029007</v>
      </c>
      <c r="D263" s="16" t="s">
        <v>266</v>
      </c>
      <c r="E263" s="16" t="s">
        <v>34</v>
      </c>
      <c r="F263" s="16" t="s">
        <v>47</v>
      </c>
      <c r="G263" s="16" t="s">
        <v>47</v>
      </c>
      <c r="H263" s="21">
        <v>273.26</v>
      </c>
      <c r="I263" s="22">
        <v>3</v>
      </c>
    </row>
    <row r="264" spans="1:9" ht="15.75" thickBot="1" x14ac:dyDescent="0.3">
      <c r="A264" s="16" t="s">
        <v>226</v>
      </c>
      <c r="B264" s="16" t="s">
        <v>40</v>
      </c>
      <c r="C264" s="28">
        <v>100436029008</v>
      </c>
      <c r="D264" s="16" t="s">
        <v>267</v>
      </c>
      <c r="E264" s="16" t="s">
        <v>34</v>
      </c>
      <c r="F264" s="16" t="s">
        <v>47</v>
      </c>
      <c r="G264" s="16" t="s">
        <v>47</v>
      </c>
      <c r="H264" s="19">
        <v>202.42</v>
      </c>
      <c r="I264" s="20">
        <v>2</v>
      </c>
    </row>
    <row r="265" spans="1:9" ht="15.75" thickBot="1" x14ac:dyDescent="0.3">
      <c r="A265" s="16" t="s">
        <v>226</v>
      </c>
      <c r="B265" s="16" t="s">
        <v>40</v>
      </c>
      <c r="C265" s="28">
        <v>100436029011</v>
      </c>
      <c r="D265" s="16" t="s">
        <v>268</v>
      </c>
      <c r="E265" s="16" t="s">
        <v>34</v>
      </c>
      <c r="F265" s="16" t="s">
        <v>47</v>
      </c>
      <c r="G265" s="16" t="s">
        <v>47</v>
      </c>
      <c r="H265" s="21">
        <v>202.42</v>
      </c>
      <c r="I265" s="22">
        <v>2</v>
      </c>
    </row>
    <row r="266" spans="1:9" ht="15.75" thickBot="1" x14ac:dyDescent="0.3">
      <c r="A266" s="16" t="s">
        <v>226</v>
      </c>
      <c r="B266" s="16" t="s">
        <v>40</v>
      </c>
      <c r="C266" s="28">
        <v>100436029012</v>
      </c>
      <c r="D266" s="16" t="s">
        <v>269</v>
      </c>
      <c r="E266" s="16" t="s">
        <v>34</v>
      </c>
      <c r="F266" s="16" t="s">
        <v>47</v>
      </c>
      <c r="G266" s="16" t="s">
        <v>47</v>
      </c>
      <c r="H266" s="19">
        <v>80.97</v>
      </c>
      <c r="I266" s="20">
        <v>1</v>
      </c>
    </row>
    <row r="267" spans="1:9" ht="15.75" thickBot="1" x14ac:dyDescent="0.3">
      <c r="A267" s="16" t="s">
        <v>226</v>
      </c>
      <c r="B267" s="16" t="s">
        <v>40</v>
      </c>
      <c r="C267" s="28">
        <v>100436029013</v>
      </c>
      <c r="D267" s="16" t="s">
        <v>270</v>
      </c>
      <c r="E267" s="16" t="s">
        <v>34</v>
      </c>
      <c r="F267" s="16" t="s">
        <v>47</v>
      </c>
      <c r="G267" s="16" t="s">
        <v>47</v>
      </c>
      <c r="H267" s="21">
        <v>384.6</v>
      </c>
      <c r="I267" s="22">
        <v>4</v>
      </c>
    </row>
    <row r="268" spans="1:9" ht="15.75" thickBot="1" x14ac:dyDescent="0.3">
      <c r="A268" s="16" t="s">
        <v>226</v>
      </c>
      <c r="B268" s="16" t="s">
        <v>40</v>
      </c>
      <c r="C268" s="28">
        <v>100436029015</v>
      </c>
      <c r="D268" s="16" t="s">
        <v>271</v>
      </c>
      <c r="E268" s="16" t="s">
        <v>34</v>
      </c>
      <c r="F268" s="16" t="s">
        <v>47</v>
      </c>
      <c r="G268" s="16" t="s">
        <v>47</v>
      </c>
      <c r="H268" s="19">
        <v>80.97</v>
      </c>
      <c r="I268" s="20">
        <v>1</v>
      </c>
    </row>
    <row r="269" spans="1:9" ht="15.75" thickBot="1" x14ac:dyDescent="0.3">
      <c r="A269" s="16" t="s">
        <v>226</v>
      </c>
      <c r="B269" s="16" t="s">
        <v>40</v>
      </c>
      <c r="C269" s="28">
        <v>100506307003</v>
      </c>
      <c r="D269" s="16" t="s">
        <v>272</v>
      </c>
      <c r="E269" s="16" t="s">
        <v>34</v>
      </c>
      <c r="F269" s="16" t="s">
        <v>51</v>
      </c>
      <c r="G269" s="16" t="s">
        <v>51</v>
      </c>
      <c r="H269" s="21">
        <v>389.97</v>
      </c>
      <c r="I269" s="22">
        <v>3</v>
      </c>
    </row>
    <row r="270" spans="1:9" ht="15.75" thickBot="1" x14ac:dyDescent="0.3">
      <c r="A270" s="16" t="s">
        <v>226</v>
      </c>
      <c r="B270" s="16" t="s">
        <v>40</v>
      </c>
      <c r="C270" s="28">
        <v>100555168001</v>
      </c>
      <c r="D270" s="16" t="s">
        <v>273</v>
      </c>
      <c r="E270" s="16" t="s">
        <v>34</v>
      </c>
      <c r="F270" s="16" t="s">
        <v>99</v>
      </c>
      <c r="G270" s="16" t="s">
        <v>35</v>
      </c>
      <c r="H270" s="19">
        <v>740.28</v>
      </c>
      <c r="I270" s="20">
        <v>7</v>
      </c>
    </row>
    <row r="271" spans="1:9" ht="15.75" thickBot="1" x14ac:dyDescent="0.3">
      <c r="A271" s="16" t="s">
        <v>226</v>
      </c>
      <c r="B271" s="16" t="s">
        <v>40</v>
      </c>
      <c r="C271" s="28">
        <v>100706742</v>
      </c>
      <c r="D271" s="16" t="s">
        <v>274</v>
      </c>
      <c r="E271" s="16" t="s">
        <v>34</v>
      </c>
      <c r="F271" s="16" t="s">
        <v>51</v>
      </c>
      <c r="G271" s="16" t="s">
        <v>51</v>
      </c>
      <c r="H271" s="21">
        <v>241.42</v>
      </c>
      <c r="I271" s="22">
        <v>2</v>
      </c>
    </row>
    <row r="272" spans="1:9" ht="15.75" thickBot="1" x14ac:dyDescent="0.3">
      <c r="A272" s="16" t="s">
        <v>275</v>
      </c>
      <c r="B272" s="16" t="s">
        <v>276</v>
      </c>
      <c r="C272" s="28">
        <v>100792544</v>
      </c>
      <c r="D272" s="16" t="s">
        <v>277</v>
      </c>
      <c r="E272" s="16" t="s">
        <v>34</v>
      </c>
      <c r="F272" s="16" t="s">
        <v>99</v>
      </c>
      <c r="G272" s="16" t="s">
        <v>36</v>
      </c>
      <c r="H272" s="19">
        <v>75.239999999999995</v>
      </c>
      <c r="I272" s="20">
        <v>9</v>
      </c>
    </row>
    <row r="273" spans="1:9" ht="15.75" thickBot="1" x14ac:dyDescent="0.3">
      <c r="A273" s="16" t="s">
        <v>275</v>
      </c>
      <c r="B273" s="16" t="s">
        <v>40</v>
      </c>
      <c r="C273" s="28">
        <v>100251100001</v>
      </c>
      <c r="D273" s="16" t="s">
        <v>278</v>
      </c>
      <c r="E273" s="16" t="s">
        <v>34</v>
      </c>
      <c r="F273" s="16" t="s">
        <v>35</v>
      </c>
      <c r="G273" s="16" t="s">
        <v>35</v>
      </c>
      <c r="H273" s="21">
        <v>97.51</v>
      </c>
      <c r="I273" s="22">
        <v>7</v>
      </c>
    </row>
    <row r="274" spans="1:9" ht="15.75" thickBot="1" x14ac:dyDescent="0.3">
      <c r="A274" s="16" t="s">
        <v>275</v>
      </c>
      <c r="B274" s="16" t="s">
        <v>40</v>
      </c>
      <c r="C274" s="28">
        <v>100251100002</v>
      </c>
      <c r="D274" s="16" t="s">
        <v>279</v>
      </c>
      <c r="E274" s="16" t="s">
        <v>34</v>
      </c>
      <c r="F274" s="16" t="s">
        <v>47</v>
      </c>
      <c r="G274" s="16" t="s">
        <v>47</v>
      </c>
      <c r="H274" s="19">
        <v>55.72</v>
      </c>
      <c r="I274" s="20">
        <v>4</v>
      </c>
    </row>
    <row r="275" spans="1:9" ht="15.75" thickBot="1" x14ac:dyDescent="0.3">
      <c r="A275" s="16" t="s">
        <v>275</v>
      </c>
      <c r="B275" s="16" t="s">
        <v>40</v>
      </c>
      <c r="C275" s="28">
        <v>100251100003</v>
      </c>
      <c r="D275" s="16" t="s">
        <v>280</v>
      </c>
      <c r="E275" s="16" t="s">
        <v>34</v>
      </c>
      <c r="F275" s="16" t="s">
        <v>35</v>
      </c>
      <c r="G275" s="16" t="s">
        <v>35</v>
      </c>
      <c r="H275" s="21">
        <v>69.650000000000006</v>
      </c>
      <c r="I275" s="22">
        <v>5</v>
      </c>
    </row>
    <row r="276" spans="1:9" ht="15.75" thickBot="1" x14ac:dyDescent="0.3">
      <c r="A276" s="16" t="s">
        <v>275</v>
      </c>
      <c r="B276" s="16" t="s">
        <v>40</v>
      </c>
      <c r="C276" s="28">
        <v>100251100004</v>
      </c>
      <c r="D276" s="16" t="s">
        <v>281</v>
      </c>
      <c r="E276" s="16" t="s">
        <v>34</v>
      </c>
      <c r="F276" s="16" t="s">
        <v>47</v>
      </c>
      <c r="G276" s="16" t="s">
        <v>47</v>
      </c>
      <c r="H276" s="19">
        <v>52.93</v>
      </c>
      <c r="I276" s="20">
        <v>4</v>
      </c>
    </row>
    <row r="277" spans="1:9" ht="15.75" thickBot="1" x14ac:dyDescent="0.3">
      <c r="A277" s="16" t="s">
        <v>275</v>
      </c>
      <c r="B277" s="16" t="s">
        <v>40</v>
      </c>
      <c r="C277" s="28">
        <v>100263991001</v>
      </c>
      <c r="D277" s="16" t="s">
        <v>282</v>
      </c>
      <c r="E277" s="16" t="s">
        <v>34</v>
      </c>
      <c r="F277" s="16" t="s">
        <v>35</v>
      </c>
      <c r="G277" s="16" t="s">
        <v>35</v>
      </c>
      <c r="H277" s="21">
        <v>273.02</v>
      </c>
      <c r="I277" s="22">
        <v>10</v>
      </c>
    </row>
    <row r="278" spans="1:9" ht="15.75" thickBot="1" x14ac:dyDescent="0.3">
      <c r="A278" s="16" t="s">
        <v>275</v>
      </c>
      <c r="B278" s="16" t="s">
        <v>40</v>
      </c>
      <c r="C278" s="28">
        <v>100263991002</v>
      </c>
      <c r="D278" s="16" t="s">
        <v>283</v>
      </c>
      <c r="E278" s="16" t="s">
        <v>34</v>
      </c>
      <c r="F278" s="16" t="s">
        <v>47</v>
      </c>
      <c r="G278" s="16" t="s">
        <v>47</v>
      </c>
      <c r="H278" s="19">
        <v>334.32</v>
      </c>
      <c r="I278" s="20">
        <v>12</v>
      </c>
    </row>
    <row r="279" spans="1:9" ht="15.75" thickBot="1" x14ac:dyDescent="0.3">
      <c r="A279" s="16" t="s">
        <v>275</v>
      </c>
      <c r="B279" s="16" t="s">
        <v>40</v>
      </c>
      <c r="C279" s="28">
        <v>100270396001</v>
      </c>
      <c r="D279" s="16" t="s">
        <v>284</v>
      </c>
      <c r="E279" s="16" t="s">
        <v>34</v>
      </c>
      <c r="F279" s="16" t="s">
        <v>35</v>
      </c>
      <c r="G279" s="16" t="s">
        <v>35</v>
      </c>
      <c r="H279" s="21">
        <v>83.58</v>
      </c>
      <c r="I279" s="22">
        <v>6</v>
      </c>
    </row>
    <row r="280" spans="1:9" ht="15.75" thickBot="1" x14ac:dyDescent="0.3">
      <c r="A280" s="16" t="s">
        <v>275</v>
      </c>
      <c r="B280" s="16" t="s">
        <v>40</v>
      </c>
      <c r="C280" s="28">
        <v>100270396002</v>
      </c>
      <c r="D280" s="16" t="s">
        <v>285</v>
      </c>
      <c r="E280" s="16" t="s">
        <v>34</v>
      </c>
      <c r="F280" s="16" t="s">
        <v>47</v>
      </c>
      <c r="G280" s="16" t="s">
        <v>47</v>
      </c>
      <c r="H280" s="19">
        <v>27.86</v>
      </c>
      <c r="I280" s="20">
        <v>2</v>
      </c>
    </row>
    <row r="281" spans="1:9" ht="15.75" thickBot="1" x14ac:dyDescent="0.3">
      <c r="A281" s="16" t="s">
        <v>275</v>
      </c>
      <c r="B281" s="16" t="s">
        <v>40</v>
      </c>
      <c r="C281" s="28">
        <v>100311653001</v>
      </c>
      <c r="D281" s="16" t="s">
        <v>286</v>
      </c>
      <c r="E281" s="16" t="s">
        <v>34</v>
      </c>
      <c r="F281" s="16" t="s">
        <v>47</v>
      </c>
      <c r="G281" s="16" t="s">
        <v>47</v>
      </c>
      <c r="H281" s="21">
        <v>295.3</v>
      </c>
      <c r="I281" s="22">
        <v>11</v>
      </c>
    </row>
    <row r="282" spans="1:9" ht="15.75" thickBot="1" x14ac:dyDescent="0.3">
      <c r="A282" s="16" t="s">
        <v>275</v>
      </c>
      <c r="B282" s="16" t="s">
        <v>40</v>
      </c>
      <c r="C282" s="28">
        <v>100311653002</v>
      </c>
      <c r="D282" s="16" t="s">
        <v>287</v>
      </c>
      <c r="E282" s="16" t="s">
        <v>34</v>
      </c>
      <c r="F282" s="16" t="s">
        <v>35</v>
      </c>
      <c r="G282" s="16" t="s">
        <v>35</v>
      </c>
      <c r="H282" s="19">
        <v>328.74</v>
      </c>
      <c r="I282" s="20">
        <v>12</v>
      </c>
    </row>
    <row r="283" spans="1:9" ht="15.75" thickBot="1" x14ac:dyDescent="0.3">
      <c r="A283" s="16" t="s">
        <v>275</v>
      </c>
      <c r="B283" s="16" t="s">
        <v>40</v>
      </c>
      <c r="C283" s="28">
        <v>100311654002</v>
      </c>
      <c r="D283" s="16" t="s">
        <v>288</v>
      </c>
      <c r="E283" s="16" t="s">
        <v>34</v>
      </c>
      <c r="F283" s="16" t="s">
        <v>47</v>
      </c>
      <c r="G283" s="16" t="s">
        <v>47</v>
      </c>
      <c r="H283" s="21">
        <v>52.93</v>
      </c>
      <c r="I283" s="22">
        <v>2</v>
      </c>
    </row>
    <row r="284" spans="1:9" ht="15.75" thickBot="1" x14ac:dyDescent="0.3">
      <c r="A284" s="16" t="s">
        <v>275</v>
      </c>
      <c r="B284" s="16" t="s">
        <v>40</v>
      </c>
      <c r="C284" s="28">
        <v>100311654003</v>
      </c>
      <c r="D284" s="16" t="s">
        <v>289</v>
      </c>
      <c r="E284" s="16" t="s">
        <v>34</v>
      </c>
      <c r="F284" s="16" t="s">
        <v>35</v>
      </c>
      <c r="G284" s="16" t="s">
        <v>35</v>
      </c>
      <c r="H284" s="19">
        <v>83.58</v>
      </c>
      <c r="I284" s="20">
        <v>3</v>
      </c>
    </row>
    <row r="285" spans="1:9" ht="15.75" thickBot="1" x14ac:dyDescent="0.3">
      <c r="A285" s="16" t="s">
        <v>275</v>
      </c>
      <c r="B285" s="16" t="s">
        <v>40</v>
      </c>
      <c r="C285" s="28">
        <v>100563400001</v>
      </c>
      <c r="D285" s="16" t="s">
        <v>290</v>
      </c>
      <c r="E285" s="16" t="s">
        <v>34</v>
      </c>
      <c r="F285" s="16" t="s">
        <v>35</v>
      </c>
      <c r="G285" s="16" t="s">
        <v>35</v>
      </c>
      <c r="H285" s="21">
        <v>118.4</v>
      </c>
      <c r="I285" s="22">
        <v>9</v>
      </c>
    </row>
    <row r="286" spans="1:9" ht="15.75" thickBot="1" x14ac:dyDescent="0.3">
      <c r="A286" s="16" t="s">
        <v>275</v>
      </c>
      <c r="B286" s="16" t="s">
        <v>40</v>
      </c>
      <c r="C286" s="28">
        <v>100563400002</v>
      </c>
      <c r="D286" s="16" t="s">
        <v>291</v>
      </c>
      <c r="E286" s="16" t="s">
        <v>34</v>
      </c>
      <c r="F286" s="16" t="s">
        <v>47</v>
      </c>
      <c r="G286" s="16" t="s">
        <v>47</v>
      </c>
      <c r="H286" s="19">
        <v>178.3</v>
      </c>
      <c r="I286" s="20">
        <v>13</v>
      </c>
    </row>
    <row r="287" spans="1:9" ht="15.75" thickBot="1" x14ac:dyDescent="0.3">
      <c r="A287" s="16" t="s">
        <v>275</v>
      </c>
      <c r="B287" s="16" t="s">
        <v>40</v>
      </c>
      <c r="C287" s="28">
        <v>100611427001</v>
      </c>
      <c r="D287" s="16" t="s">
        <v>292</v>
      </c>
      <c r="E287" s="16" t="s">
        <v>34</v>
      </c>
      <c r="F287" s="16" t="s">
        <v>99</v>
      </c>
      <c r="G287" s="16" t="s">
        <v>36</v>
      </c>
      <c r="H287" s="21">
        <v>334.25</v>
      </c>
      <c r="I287" s="22">
        <v>5</v>
      </c>
    </row>
    <row r="288" spans="1:9" ht="15.75" thickBot="1" x14ac:dyDescent="0.3">
      <c r="A288" s="16" t="s">
        <v>275</v>
      </c>
      <c r="B288" s="16" t="s">
        <v>40</v>
      </c>
      <c r="C288" s="28">
        <v>100611427002</v>
      </c>
      <c r="D288" s="16" t="s">
        <v>293</v>
      </c>
      <c r="E288" s="16" t="s">
        <v>34</v>
      </c>
      <c r="F288" s="16" t="s">
        <v>99</v>
      </c>
      <c r="G288" s="16" t="s">
        <v>36</v>
      </c>
      <c r="H288" s="19">
        <v>401.1</v>
      </c>
      <c r="I288" s="20">
        <v>6</v>
      </c>
    </row>
    <row r="289" spans="1:9" ht="15.75" thickBot="1" x14ac:dyDescent="0.3">
      <c r="A289" s="16" t="s">
        <v>275</v>
      </c>
      <c r="B289" s="16" t="s">
        <v>40</v>
      </c>
      <c r="C289" s="28">
        <v>100611427003</v>
      </c>
      <c r="D289" s="16" t="s">
        <v>294</v>
      </c>
      <c r="E289" s="16" t="s">
        <v>34</v>
      </c>
      <c r="F289" s="16" t="s">
        <v>99</v>
      </c>
      <c r="G289" s="16" t="s">
        <v>36</v>
      </c>
      <c r="H289" s="21">
        <v>387.73</v>
      </c>
      <c r="I289" s="22">
        <v>6</v>
      </c>
    </row>
    <row r="290" spans="1:9" ht="15.75" thickBot="1" x14ac:dyDescent="0.3">
      <c r="A290" s="16" t="s">
        <v>275</v>
      </c>
      <c r="B290" s="16" t="s">
        <v>40</v>
      </c>
      <c r="C290" s="28">
        <v>100611431001</v>
      </c>
      <c r="D290" s="16" t="s">
        <v>295</v>
      </c>
      <c r="E290" s="16" t="s">
        <v>34</v>
      </c>
      <c r="F290" s="16" t="s">
        <v>99</v>
      </c>
      <c r="G290" s="16" t="s">
        <v>36</v>
      </c>
      <c r="H290" s="19">
        <v>250.68</v>
      </c>
      <c r="I290" s="20">
        <v>6</v>
      </c>
    </row>
    <row r="291" spans="1:9" ht="15.75" thickBot="1" x14ac:dyDescent="0.3">
      <c r="A291" s="16" t="s">
        <v>275</v>
      </c>
      <c r="B291" s="16" t="s">
        <v>40</v>
      </c>
      <c r="C291" s="28">
        <v>100611431002</v>
      </c>
      <c r="D291" s="16" t="s">
        <v>296</v>
      </c>
      <c r="E291" s="16" t="s">
        <v>34</v>
      </c>
      <c r="F291" s="16" t="s">
        <v>99</v>
      </c>
      <c r="G291" s="16" t="s">
        <v>36</v>
      </c>
      <c r="H291" s="21">
        <v>376.02</v>
      </c>
      <c r="I291" s="22">
        <v>9</v>
      </c>
    </row>
    <row r="292" spans="1:9" ht="15.75" thickBot="1" x14ac:dyDescent="0.3">
      <c r="A292" s="16" t="s">
        <v>275</v>
      </c>
      <c r="B292" s="16" t="s">
        <v>40</v>
      </c>
      <c r="C292" s="28">
        <v>100611431003</v>
      </c>
      <c r="D292" s="16" t="s">
        <v>297</v>
      </c>
      <c r="E292" s="16" t="s">
        <v>34</v>
      </c>
      <c r="F292" s="16" t="s">
        <v>99</v>
      </c>
      <c r="G292" s="16" t="s">
        <v>36</v>
      </c>
      <c r="H292" s="19">
        <v>125.34</v>
      </c>
      <c r="I292" s="20">
        <v>3</v>
      </c>
    </row>
    <row r="293" spans="1:9" ht="15.75" thickBot="1" x14ac:dyDescent="0.3">
      <c r="A293" s="16" t="s">
        <v>275</v>
      </c>
      <c r="B293" s="16" t="s">
        <v>40</v>
      </c>
      <c r="C293" s="28">
        <v>100611431004</v>
      </c>
      <c r="D293" s="16" t="s">
        <v>298</v>
      </c>
      <c r="E293" s="16" t="s">
        <v>34</v>
      </c>
      <c r="F293" s="16" t="s">
        <v>99</v>
      </c>
      <c r="G293" s="16" t="s">
        <v>36</v>
      </c>
      <c r="H293" s="21">
        <v>459.58</v>
      </c>
      <c r="I293" s="22">
        <v>11</v>
      </c>
    </row>
    <row r="294" spans="1:9" ht="15.75" thickBot="1" x14ac:dyDescent="0.3">
      <c r="A294" s="16" t="s">
        <v>275</v>
      </c>
      <c r="B294" s="16" t="s">
        <v>40</v>
      </c>
      <c r="C294" s="28">
        <v>100611431005</v>
      </c>
      <c r="D294" s="16" t="s">
        <v>299</v>
      </c>
      <c r="E294" s="16" t="s">
        <v>34</v>
      </c>
      <c r="F294" s="16" t="s">
        <v>99</v>
      </c>
      <c r="G294" s="16" t="s">
        <v>36</v>
      </c>
      <c r="H294" s="19">
        <v>334.24</v>
      </c>
      <c r="I294" s="20">
        <v>8</v>
      </c>
    </row>
    <row r="295" spans="1:9" ht="15.75" thickBot="1" x14ac:dyDescent="0.3">
      <c r="A295" s="16" t="s">
        <v>275</v>
      </c>
      <c r="B295" s="16" t="s">
        <v>40</v>
      </c>
      <c r="C295" s="28">
        <v>100611431006</v>
      </c>
      <c r="D295" s="16" t="s">
        <v>300</v>
      </c>
      <c r="E295" s="16" t="s">
        <v>34</v>
      </c>
      <c r="F295" s="16" t="s">
        <v>99</v>
      </c>
      <c r="G295" s="16" t="s">
        <v>36</v>
      </c>
      <c r="H295" s="21">
        <v>41.78</v>
      </c>
      <c r="I295" s="22">
        <v>1</v>
      </c>
    </row>
    <row r="296" spans="1:9" ht="15.75" thickBot="1" x14ac:dyDescent="0.3">
      <c r="A296" s="16" t="s">
        <v>275</v>
      </c>
      <c r="B296" s="16" t="s">
        <v>40</v>
      </c>
      <c r="C296" s="28">
        <v>100649917001</v>
      </c>
      <c r="D296" s="16" t="s">
        <v>301</v>
      </c>
      <c r="E296" s="16" t="s">
        <v>34</v>
      </c>
      <c r="F296" s="16" t="s">
        <v>99</v>
      </c>
      <c r="G296" s="16" t="s">
        <v>36</v>
      </c>
      <c r="H296" s="19">
        <v>370.35</v>
      </c>
      <c r="I296" s="20">
        <v>45</v>
      </c>
    </row>
    <row r="297" spans="1:9" ht="15.75" thickBot="1" x14ac:dyDescent="0.3">
      <c r="A297" s="16" t="s">
        <v>275</v>
      </c>
      <c r="B297" s="16" t="s">
        <v>40</v>
      </c>
      <c r="C297" s="28">
        <v>100649917002</v>
      </c>
      <c r="D297" s="16" t="s">
        <v>302</v>
      </c>
      <c r="E297" s="16" t="s">
        <v>34</v>
      </c>
      <c r="F297" s="16" t="s">
        <v>99</v>
      </c>
      <c r="G297" s="16" t="s">
        <v>36</v>
      </c>
      <c r="H297" s="21">
        <v>362.83</v>
      </c>
      <c r="I297" s="22">
        <v>44</v>
      </c>
    </row>
    <row r="298" spans="1:9" ht="15.75" thickBot="1" x14ac:dyDescent="0.3">
      <c r="A298" s="16" t="s">
        <v>275</v>
      </c>
      <c r="B298" s="16" t="s">
        <v>40</v>
      </c>
      <c r="C298" s="28">
        <v>100649918001</v>
      </c>
      <c r="D298" s="16" t="s">
        <v>303</v>
      </c>
      <c r="E298" s="16" t="s">
        <v>34</v>
      </c>
      <c r="F298" s="16" t="s">
        <v>99</v>
      </c>
      <c r="G298" s="16" t="s">
        <v>36</v>
      </c>
      <c r="H298" s="19">
        <v>187.15</v>
      </c>
      <c r="I298" s="20">
        <v>17</v>
      </c>
    </row>
    <row r="299" spans="1:9" ht="15.75" thickBot="1" x14ac:dyDescent="0.3">
      <c r="A299" s="16" t="s">
        <v>275</v>
      </c>
      <c r="B299" s="16" t="s">
        <v>40</v>
      </c>
      <c r="C299" s="28">
        <v>100649918002</v>
      </c>
      <c r="D299" s="16" t="s">
        <v>304</v>
      </c>
      <c r="E299" s="16" t="s">
        <v>34</v>
      </c>
      <c r="F299" s="16" t="s">
        <v>99</v>
      </c>
      <c r="G299" s="16" t="s">
        <v>36</v>
      </c>
      <c r="H299" s="21">
        <v>153.72999999999999</v>
      </c>
      <c r="I299" s="22">
        <v>14</v>
      </c>
    </row>
    <row r="300" spans="1:9" ht="15.75" thickBot="1" x14ac:dyDescent="0.3">
      <c r="A300" s="16" t="s">
        <v>275</v>
      </c>
      <c r="B300" s="16" t="s">
        <v>40</v>
      </c>
      <c r="C300" s="28">
        <v>100649919001</v>
      </c>
      <c r="D300" s="16" t="s">
        <v>305</v>
      </c>
      <c r="E300" s="16" t="s">
        <v>34</v>
      </c>
      <c r="F300" s="16" t="s">
        <v>99</v>
      </c>
      <c r="G300" s="16" t="s">
        <v>36</v>
      </c>
      <c r="H300" s="19">
        <v>441.97</v>
      </c>
      <c r="I300" s="20">
        <v>24</v>
      </c>
    </row>
    <row r="301" spans="1:9" ht="15.75" thickBot="1" x14ac:dyDescent="0.3">
      <c r="A301" s="16" t="s">
        <v>275</v>
      </c>
      <c r="B301" s="16" t="s">
        <v>40</v>
      </c>
      <c r="C301" s="28">
        <v>100649919002</v>
      </c>
      <c r="D301" s="16" t="s">
        <v>306</v>
      </c>
      <c r="E301" s="16" t="s">
        <v>34</v>
      </c>
      <c r="F301" s="16" t="s">
        <v>99</v>
      </c>
      <c r="G301" s="16" t="s">
        <v>36</v>
      </c>
      <c r="H301" s="21">
        <v>562.66999999999996</v>
      </c>
      <c r="I301" s="22">
        <v>31</v>
      </c>
    </row>
    <row r="302" spans="1:9" ht="15.75" thickBot="1" x14ac:dyDescent="0.3">
      <c r="A302" s="16" t="s">
        <v>275</v>
      </c>
      <c r="B302" s="16" t="s">
        <v>40</v>
      </c>
      <c r="C302" s="28">
        <v>100649919003</v>
      </c>
      <c r="D302" s="16" t="s">
        <v>307</v>
      </c>
      <c r="E302" s="16" t="s">
        <v>34</v>
      </c>
      <c r="F302" s="16" t="s">
        <v>99</v>
      </c>
      <c r="G302" s="16" t="s">
        <v>36</v>
      </c>
      <c r="H302" s="19">
        <v>441.97</v>
      </c>
      <c r="I302" s="20">
        <v>24</v>
      </c>
    </row>
    <row r="303" spans="1:9" ht="15.75" thickBot="1" x14ac:dyDescent="0.3">
      <c r="A303" s="16" t="s">
        <v>275</v>
      </c>
      <c r="B303" s="16" t="s">
        <v>40</v>
      </c>
      <c r="C303" s="28">
        <v>100649919004</v>
      </c>
      <c r="D303" s="16" t="s">
        <v>308</v>
      </c>
      <c r="E303" s="16" t="s">
        <v>34</v>
      </c>
      <c r="F303" s="16" t="s">
        <v>99</v>
      </c>
      <c r="G303" s="16" t="s">
        <v>36</v>
      </c>
      <c r="H303" s="21">
        <v>642.53</v>
      </c>
      <c r="I303" s="22">
        <v>35</v>
      </c>
    </row>
    <row r="304" spans="1:9" ht="15.75" thickBot="1" x14ac:dyDescent="0.3">
      <c r="A304" s="16" t="s">
        <v>275</v>
      </c>
      <c r="B304" s="16" t="s">
        <v>40</v>
      </c>
      <c r="C304" s="28">
        <v>100649920001</v>
      </c>
      <c r="D304" s="16" t="s">
        <v>309</v>
      </c>
      <c r="E304" s="16" t="s">
        <v>34</v>
      </c>
      <c r="F304" s="16" t="s">
        <v>99</v>
      </c>
      <c r="G304" s="16" t="s">
        <v>36</v>
      </c>
      <c r="H304" s="19">
        <v>362.18</v>
      </c>
      <c r="I304" s="20">
        <v>26</v>
      </c>
    </row>
    <row r="305" spans="1:9" ht="15.75" thickBot="1" x14ac:dyDescent="0.3">
      <c r="A305" s="16" t="s">
        <v>275</v>
      </c>
      <c r="B305" s="16" t="s">
        <v>40</v>
      </c>
      <c r="C305" s="28">
        <v>100650031001</v>
      </c>
      <c r="D305" s="16" t="s">
        <v>310</v>
      </c>
      <c r="E305" s="16" t="s">
        <v>34</v>
      </c>
      <c r="F305" s="16" t="s">
        <v>99</v>
      </c>
      <c r="G305" s="16" t="s">
        <v>36</v>
      </c>
      <c r="H305" s="21">
        <v>234</v>
      </c>
      <c r="I305" s="22">
        <v>18</v>
      </c>
    </row>
    <row r="306" spans="1:9" ht="15.75" thickBot="1" x14ac:dyDescent="0.3">
      <c r="A306" s="16" t="s">
        <v>275</v>
      </c>
      <c r="B306" s="16" t="s">
        <v>40</v>
      </c>
      <c r="C306" s="28">
        <v>100650031002</v>
      </c>
      <c r="D306" s="16" t="s">
        <v>311</v>
      </c>
      <c r="E306" s="16" t="s">
        <v>34</v>
      </c>
      <c r="F306" s="16" t="s">
        <v>99</v>
      </c>
      <c r="G306" s="16" t="s">
        <v>36</v>
      </c>
      <c r="H306" s="19">
        <v>393.92</v>
      </c>
      <c r="I306" s="20">
        <v>31</v>
      </c>
    </row>
    <row r="307" spans="1:9" ht="15.75" thickBot="1" x14ac:dyDescent="0.3">
      <c r="A307" s="16" t="s">
        <v>275</v>
      </c>
      <c r="B307" s="16" t="s">
        <v>40</v>
      </c>
      <c r="C307" s="28">
        <v>100650031003</v>
      </c>
      <c r="D307" s="16" t="s">
        <v>312</v>
      </c>
      <c r="E307" s="16" t="s">
        <v>34</v>
      </c>
      <c r="F307" s="16" t="s">
        <v>99</v>
      </c>
      <c r="G307" s="16" t="s">
        <v>36</v>
      </c>
      <c r="H307" s="21">
        <v>322.39999999999998</v>
      </c>
      <c r="I307" s="22">
        <v>25</v>
      </c>
    </row>
    <row r="308" spans="1:9" ht="15.75" thickBot="1" x14ac:dyDescent="0.3">
      <c r="A308" s="16" t="s">
        <v>275</v>
      </c>
      <c r="B308" s="16" t="s">
        <v>40</v>
      </c>
      <c r="C308" s="28">
        <v>100650031004</v>
      </c>
      <c r="D308" s="16" t="s">
        <v>313</v>
      </c>
      <c r="E308" s="16" t="s">
        <v>34</v>
      </c>
      <c r="F308" s="16" t="s">
        <v>99</v>
      </c>
      <c r="G308" s="16" t="s">
        <v>36</v>
      </c>
      <c r="H308" s="19">
        <v>336.7</v>
      </c>
      <c r="I308" s="20">
        <v>26</v>
      </c>
    </row>
    <row r="309" spans="1:9" ht="15.75" thickBot="1" x14ac:dyDescent="0.3">
      <c r="A309" s="16" t="s">
        <v>275</v>
      </c>
      <c r="B309" s="16" t="s">
        <v>40</v>
      </c>
      <c r="C309" s="28">
        <v>100650032001</v>
      </c>
      <c r="D309" s="16" t="s">
        <v>314</v>
      </c>
      <c r="E309" s="16" t="s">
        <v>34</v>
      </c>
      <c r="F309" s="16" t="s">
        <v>99</v>
      </c>
      <c r="G309" s="16" t="s">
        <v>36</v>
      </c>
      <c r="H309" s="21">
        <v>863.35</v>
      </c>
      <c r="I309" s="22">
        <v>59</v>
      </c>
    </row>
    <row r="310" spans="1:9" ht="15.75" thickBot="1" x14ac:dyDescent="0.3">
      <c r="A310" s="16" t="s">
        <v>275</v>
      </c>
      <c r="B310" s="16" t="s">
        <v>40</v>
      </c>
      <c r="C310" s="28">
        <v>100650032002</v>
      </c>
      <c r="D310" s="16" t="s">
        <v>315</v>
      </c>
      <c r="E310" s="16" t="s">
        <v>34</v>
      </c>
      <c r="F310" s="16" t="s">
        <v>99</v>
      </c>
      <c r="G310" s="16" t="s">
        <v>36</v>
      </c>
      <c r="H310" s="19">
        <v>719.2</v>
      </c>
      <c r="I310" s="20">
        <v>49</v>
      </c>
    </row>
    <row r="311" spans="1:9" ht="15.75" thickBot="1" x14ac:dyDescent="0.3">
      <c r="A311" s="16" t="s">
        <v>275</v>
      </c>
      <c r="B311" s="16" t="s">
        <v>40</v>
      </c>
      <c r="C311" s="28">
        <v>100650032003</v>
      </c>
      <c r="D311" s="16" t="s">
        <v>316</v>
      </c>
      <c r="E311" s="16" t="s">
        <v>34</v>
      </c>
      <c r="F311" s="16" t="s">
        <v>99</v>
      </c>
      <c r="G311" s="16" t="s">
        <v>36</v>
      </c>
      <c r="H311" s="21">
        <v>682.04</v>
      </c>
      <c r="I311" s="22">
        <v>47</v>
      </c>
    </row>
    <row r="312" spans="1:9" ht="15.75" thickBot="1" x14ac:dyDescent="0.3">
      <c r="A312" s="16" t="s">
        <v>275</v>
      </c>
      <c r="B312" s="16" t="s">
        <v>40</v>
      </c>
      <c r="C312" s="28">
        <v>100650032004</v>
      </c>
      <c r="D312" s="16" t="s">
        <v>317</v>
      </c>
      <c r="E312" s="16" t="s">
        <v>34</v>
      </c>
      <c r="F312" s="16" t="s">
        <v>99</v>
      </c>
      <c r="G312" s="16" t="s">
        <v>36</v>
      </c>
      <c r="H312" s="19">
        <v>323.94</v>
      </c>
      <c r="I312" s="20">
        <v>22</v>
      </c>
    </row>
    <row r="313" spans="1:9" ht="15.75" thickBot="1" x14ac:dyDescent="0.3">
      <c r="A313" s="16" t="s">
        <v>275</v>
      </c>
      <c r="B313" s="16" t="s">
        <v>40</v>
      </c>
      <c r="C313" s="28">
        <v>100650033001</v>
      </c>
      <c r="D313" s="16" t="s">
        <v>318</v>
      </c>
      <c r="E313" s="16" t="s">
        <v>34</v>
      </c>
      <c r="F313" s="16" t="s">
        <v>99</v>
      </c>
      <c r="G313" s="16" t="s">
        <v>36</v>
      </c>
      <c r="H313" s="21">
        <v>531.70000000000005</v>
      </c>
      <c r="I313" s="22">
        <v>42</v>
      </c>
    </row>
    <row r="314" spans="1:9" ht="15.75" thickBot="1" x14ac:dyDescent="0.3">
      <c r="A314" s="16" t="s">
        <v>275</v>
      </c>
      <c r="B314" s="16" t="s">
        <v>40</v>
      </c>
      <c r="C314" s="28">
        <v>100650033002</v>
      </c>
      <c r="D314" s="16" t="s">
        <v>319</v>
      </c>
      <c r="E314" s="16" t="s">
        <v>34</v>
      </c>
      <c r="F314" s="16" t="s">
        <v>99</v>
      </c>
      <c r="G314" s="16" t="s">
        <v>36</v>
      </c>
      <c r="H314" s="19">
        <v>432.9</v>
      </c>
      <c r="I314" s="20">
        <v>34</v>
      </c>
    </row>
    <row r="315" spans="1:9" ht="15.75" thickBot="1" x14ac:dyDescent="0.3">
      <c r="A315" s="16" t="s">
        <v>275</v>
      </c>
      <c r="B315" s="16" t="s">
        <v>40</v>
      </c>
      <c r="C315" s="28">
        <v>100650033003</v>
      </c>
      <c r="D315" s="16" t="s">
        <v>320</v>
      </c>
      <c r="E315" s="16" t="s">
        <v>34</v>
      </c>
      <c r="F315" s="16" t="s">
        <v>99</v>
      </c>
      <c r="G315" s="16" t="s">
        <v>36</v>
      </c>
      <c r="H315" s="21">
        <v>439.4</v>
      </c>
      <c r="I315" s="22">
        <v>34</v>
      </c>
    </row>
    <row r="316" spans="1:9" ht="15.75" thickBot="1" x14ac:dyDescent="0.3">
      <c r="A316" s="16" t="s">
        <v>275</v>
      </c>
      <c r="B316" s="16" t="s">
        <v>40</v>
      </c>
      <c r="C316" s="28">
        <v>100650033004</v>
      </c>
      <c r="D316" s="16" t="s">
        <v>321</v>
      </c>
      <c r="E316" s="16" t="s">
        <v>34</v>
      </c>
      <c r="F316" s="16" t="s">
        <v>99</v>
      </c>
      <c r="G316" s="16" t="s">
        <v>36</v>
      </c>
      <c r="H316" s="19">
        <v>709.8</v>
      </c>
      <c r="I316" s="20">
        <v>55</v>
      </c>
    </row>
    <row r="317" spans="1:9" ht="15.75" thickBot="1" x14ac:dyDescent="0.3">
      <c r="A317" s="16" t="s">
        <v>275</v>
      </c>
      <c r="B317" s="16" t="s">
        <v>40</v>
      </c>
      <c r="C317" s="28">
        <v>100650034001</v>
      </c>
      <c r="D317" s="16" t="s">
        <v>322</v>
      </c>
      <c r="E317" s="16" t="s">
        <v>34</v>
      </c>
      <c r="F317" s="16" t="s">
        <v>99</v>
      </c>
      <c r="G317" s="16" t="s">
        <v>36</v>
      </c>
      <c r="H317" s="21">
        <v>353.66</v>
      </c>
      <c r="I317" s="22">
        <v>24</v>
      </c>
    </row>
    <row r="318" spans="1:9" ht="15.75" thickBot="1" x14ac:dyDescent="0.3">
      <c r="A318" s="16" t="s">
        <v>275</v>
      </c>
      <c r="B318" s="16" t="s">
        <v>40</v>
      </c>
      <c r="C318" s="28">
        <v>100650034002</v>
      </c>
      <c r="D318" s="16" t="s">
        <v>323</v>
      </c>
      <c r="E318" s="16" t="s">
        <v>34</v>
      </c>
      <c r="F318" s="16" t="s">
        <v>99</v>
      </c>
      <c r="G318" s="16" t="s">
        <v>36</v>
      </c>
      <c r="H318" s="19">
        <v>484.42</v>
      </c>
      <c r="I318" s="20">
        <v>33</v>
      </c>
    </row>
    <row r="319" spans="1:9" ht="15.75" thickBot="1" x14ac:dyDescent="0.3">
      <c r="A319" s="16" t="s">
        <v>275</v>
      </c>
      <c r="B319" s="16" t="s">
        <v>40</v>
      </c>
      <c r="C319" s="28">
        <v>100650034003</v>
      </c>
      <c r="D319" s="16" t="s">
        <v>324</v>
      </c>
      <c r="E319" s="16" t="s">
        <v>34</v>
      </c>
      <c r="F319" s="16" t="s">
        <v>99</v>
      </c>
      <c r="G319" s="16" t="s">
        <v>36</v>
      </c>
      <c r="H319" s="21">
        <v>285.27999999999997</v>
      </c>
      <c r="I319" s="22">
        <v>20</v>
      </c>
    </row>
    <row r="320" spans="1:9" ht="15.75" thickBot="1" x14ac:dyDescent="0.3">
      <c r="A320" s="16" t="s">
        <v>275</v>
      </c>
      <c r="B320" s="16" t="s">
        <v>40</v>
      </c>
      <c r="C320" s="28">
        <v>100650034004</v>
      </c>
      <c r="D320" s="16" t="s">
        <v>325</v>
      </c>
      <c r="E320" s="16" t="s">
        <v>34</v>
      </c>
      <c r="F320" s="16" t="s">
        <v>99</v>
      </c>
      <c r="G320" s="16" t="s">
        <v>36</v>
      </c>
      <c r="H320" s="19">
        <v>252.62</v>
      </c>
      <c r="I320" s="20">
        <v>17</v>
      </c>
    </row>
    <row r="321" spans="1:9" ht="15.75" thickBot="1" x14ac:dyDescent="0.3">
      <c r="A321" s="16" t="s">
        <v>275</v>
      </c>
      <c r="B321" s="16" t="s">
        <v>40</v>
      </c>
      <c r="C321" s="28">
        <v>100650035001</v>
      </c>
      <c r="D321" s="16" t="s">
        <v>326</v>
      </c>
      <c r="E321" s="16" t="s">
        <v>34</v>
      </c>
      <c r="F321" s="16" t="s">
        <v>99</v>
      </c>
      <c r="G321" s="16" t="s">
        <v>36</v>
      </c>
      <c r="H321" s="21">
        <v>977.86</v>
      </c>
      <c r="I321" s="22">
        <v>71</v>
      </c>
    </row>
    <row r="322" spans="1:9" ht="15.75" thickBot="1" x14ac:dyDescent="0.3">
      <c r="A322" s="16" t="s">
        <v>275</v>
      </c>
      <c r="B322" s="16" t="s">
        <v>40</v>
      </c>
      <c r="C322" s="28">
        <v>100650035002</v>
      </c>
      <c r="D322" s="16" t="s">
        <v>326</v>
      </c>
      <c r="E322" s="16" t="s">
        <v>34</v>
      </c>
      <c r="F322" s="16" t="s">
        <v>99</v>
      </c>
      <c r="G322" s="16" t="s">
        <v>36</v>
      </c>
      <c r="H322" s="19">
        <v>692.32</v>
      </c>
      <c r="I322" s="20">
        <v>50</v>
      </c>
    </row>
    <row r="323" spans="1:9" ht="15.75" thickBot="1" x14ac:dyDescent="0.3">
      <c r="A323" s="16" t="s">
        <v>275</v>
      </c>
      <c r="B323" s="16" t="s">
        <v>40</v>
      </c>
      <c r="C323" s="28">
        <v>100650036001</v>
      </c>
      <c r="D323" s="16" t="s">
        <v>327</v>
      </c>
      <c r="E323" s="16" t="s">
        <v>34</v>
      </c>
      <c r="F323" s="16" t="s">
        <v>99</v>
      </c>
      <c r="G323" s="16" t="s">
        <v>36</v>
      </c>
      <c r="H323" s="21">
        <v>220.58</v>
      </c>
      <c r="I323" s="22">
        <v>14</v>
      </c>
    </row>
    <row r="324" spans="1:9" ht="15.75" thickBot="1" x14ac:dyDescent="0.3">
      <c r="A324" s="16" t="s">
        <v>275</v>
      </c>
      <c r="B324" s="16" t="s">
        <v>40</v>
      </c>
      <c r="C324" s="28">
        <v>100650036002</v>
      </c>
      <c r="D324" s="16" t="s">
        <v>328</v>
      </c>
      <c r="E324" s="16" t="s">
        <v>34</v>
      </c>
      <c r="F324" s="16" t="s">
        <v>99</v>
      </c>
      <c r="G324" s="16" t="s">
        <v>36</v>
      </c>
      <c r="H324" s="19">
        <v>190.5</v>
      </c>
      <c r="I324" s="20">
        <v>12</v>
      </c>
    </row>
    <row r="325" spans="1:9" ht="15.75" thickBot="1" x14ac:dyDescent="0.3">
      <c r="A325" s="16" t="s">
        <v>275</v>
      </c>
      <c r="B325" s="16" t="s">
        <v>40</v>
      </c>
      <c r="C325" s="28">
        <v>100650036003</v>
      </c>
      <c r="D325" s="16" t="s">
        <v>329</v>
      </c>
      <c r="E325" s="16" t="s">
        <v>34</v>
      </c>
      <c r="F325" s="16" t="s">
        <v>99</v>
      </c>
      <c r="G325" s="16" t="s">
        <v>36</v>
      </c>
      <c r="H325" s="21">
        <v>297.44</v>
      </c>
      <c r="I325" s="22">
        <v>18</v>
      </c>
    </row>
    <row r="326" spans="1:9" ht="15.75" thickBot="1" x14ac:dyDescent="0.3">
      <c r="A326" s="16" t="s">
        <v>275</v>
      </c>
      <c r="B326" s="16" t="s">
        <v>40</v>
      </c>
      <c r="C326" s="28">
        <v>100650036004</v>
      </c>
      <c r="D326" s="16" t="s">
        <v>330</v>
      </c>
      <c r="E326" s="16" t="s">
        <v>34</v>
      </c>
      <c r="F326" s="16" t="s">
        <v>99</v>
      </c>
      <c r="G326" s="16" t="s">
        <v>36</v>
      </c>
      <c r="H326" s="19">
        <v>66.84</v>
      </c>
      <c r="I326" s="20">
        <v>4</v>
      </c>
    </row>
    <row r="327" spans="1:9" ht="15.75" thickBot="1" x14ac:dyDescent="0.3">
      <c r="A327" s="16" t="s">
        <v>275</v>
      </c>
      <c r="B327" s="16" t="s">
        <v>40</v>
      </c>
      <c r="C327" s="28">
        <v>100650037001</v>
      </c>
      <c r="D327" s="16" t="s">
        <v>331</v>
      </c>
      <c r="E327" s="16" t="s">
        <v>34</v>
      </c>
      <c r="F327" s="16" t="s">
        <v>99</v>
      </c>
      <c r="G327" s="16" t="s">
        <v>36</v>
      </c>
      <c r="H327" s="21">
        <v>122.56</v>
      </c>
      <c r="I327" s="22">
        <v>4</v>
      </c>
    </row>
    <row r="328" spans="1:9" ht="15.75" thickBot="1" x14ac:dyDescent="0.3">
      <c r="A328" s="16" t="s">
        <v>275</v>
      </c>
      <c r="B328" s="16" t="s">
        <v>40</v>
      </c>
      <c r="C328" s="28">
        <v>100650037002</v>
      </c>
      <c r="D328" s="16" t="s">
        <v>332</v>
      </c>
      <c r="E328" s="16" t="s">
        <v>34</v>
      </c>
      <c r="F328" s="16" t="s">
        <v>99</v>
      </c>
      <c r="G328" s="16" t="s">
        <v>36</v>
      </c>
      <c r="H328" s="19">
        <v>85.79</v>
      </c>
      <c r="I328" s="20">
        <v>3</v>
      </c>
    </row>
    <row r="329" spans="1:9" ht="15.75" thickBot="1" x14ac:dyDescent="0.3">
      <c r="A329" s="16" t="s">
        <v>275</v>
      </c>
      <c r="B329" s="16" t="s">
        <v>40</v>
      </c>
      <c r="C329" s="28">
        <v>100650037003</v>
      </c>
      <c r="D329" s="16" t="s">
        <v>333</v>
      </c>
      <c r="E329" s="16" t="s">
        <v>34</v>
      </c>
      <c r="F329" s="16" t="s">
        <v>99</v>
      </c>
      <c r="G329" s="16" t="s">
        <v>36</v>
      </c>
      <c r="H329" s="21">
        <v>122.56</v>
      </c>
      <c r="I329" s="22">
        <v>4</v>
      </c>
    </row>
    <row r="330" spans="1:9" ht="15.75" thickBot="1" x14ac:dyDescent="0.3">
      <c r="A330" s="16" t="s">
        <v>275</v>
      </c>
      <c r="B330" s="16" t="s">
        <v>40</v>
      </c>
      <c r="C330" s="28">
        <v>100650037004</v>
      </c>
      <c r="D330" s="16" t="s">
        <v>334</v>
      </c>
      <c r="E330" s="16" t="s">
        <v>34</v>
      </c>
      <c r="F330" s="16" t="s">
        <v>99</v>
      </c>
      <c r="G330" s="16" t="s">
        <v>36</v>
      </c>
      <c r="H330" s="19">
        <v>122.56</v>
      </c>
      <c r="I330" s="20">
        <v>4</v>
      </c>
    </row>
    <row r="331" spans="1:9" ht="15.75" thickBot="1" x14ac:dyDescent="0.3">
      <c r="A331" s="16" t="s">
        <v>275</v>
      </c>
      <c r="B331" s="16" t="s">
        <v>40</v>
      </c>
      <c r="C331" s="28">
        <v>100713188001</v>
      </c>
      <c r="D331" s="16" t="s">
        <v>335</v>
      </c>
      <c r="E331" s="16" t="s">
        <v>34</v>
      </c>
      <c r="F331" s="16" t="s">
        <v>47</v>
      </c>
      <c r="G331" s="16" t="s">
        <v>47</v>
      </c>
      <c r="H331" s="21">
        <v>127.78</v>
      </c>
      <c r="I331" s="22">
        <v>9</v>
      </c>
    </row>
    <row r="332" spans="1:9" ht="15.75" thickBot="1" x14ac:dyDescent="0.3">
      <c r="A332" s="16" t="s">
        <v>275</v>
      </c>
      <c r="B332" s="16" t="s">
        <v>40</v>
      </c>
      <c r="C332" s="28">
        <v>100713188002</v>
      </c>
      <c r="D332" s="16" t="s">
        <v>336</v>
      </c>
      <c r="E332" s="16" t="s">
        <v>34</v>
      </c>
      <c r="F332" s="16" t="s">
        <v>35</v>
      </c>
      <c r="G332" s="16" t="s">
        <v>35</v>
      </c>
      <c r="H332" s="19">
        <v>276.33999999999997</v>
      </c>
      <c r="I332" s="20">
        <v>20</v>
      </c>
    </row>
    <row r="333" spans="1:9" ht="15.75" thickBot="1" x14ac:dyDescent="0.3">
      <c r="A333" s="16" t="s">
        <v>275</v>
      </c>
      <c r="B333" s="16" t="s">
        <v>40</v>
      </c>
      <c r="C333" s="28">
        <v>100713188003</v>
      </c>
      <c r="D333" s="16" t="s">
        <v>337</v>
      </c>
      <c r="E333" s="16" t="s">
        <v>34</v>
      </c>
      <c r="F333" s="16" t="s">
        <v>35</v>
      </c>
      <c r="G333" s="16" t="s">
        <v>35</v>
      </c>
      <c r="H333" s="21">
        <v>249.6</v>
      </c>
      <c r="I333" s="22">
        <v>18</v>
      </c>
    </row>
    <row r="334" spans="1:9" ht="15.75" thickBot="1" x14ac:dyDescent="0.3">
      <c r="A334" s="16" t="s">
        <v>275</v>
      </c>
      <c r="B334" s="16" t="s">
        <v>40</v>
      </c>
      <c r="C334" s="28">
        <v>100713188004</v>
      </c>
      <c r="D334" s="16" t="s">
        <v>338</v>
      </c>
      <c r="E334" s="16" t="s">
        <v>34</v>
      </c>
      <c r="F334" s="16" t="s">
        <v>47</v>
      </c>
      <c r="G334" s="16" t="s">
        <v>47</v>
      </c>
      <c r="H334" s="19">
        <v>154.52000000000001</v>
      </c>
      <c r="I334" s="20">
        <v>11</v>
      </c>
    </row>
    <row r="335" spans="1:9" ht="15.75" thickBot="1" x14ac:dyDescent="0.3">
      <c r="A335" s="16" t="s">
        <v>275</v>
      </c>
      <c r="B335" s="16" t="s">
        <v>40</v>
      </c>
      <c r="C335" s="28">
        <v>100713189001</v>
      </c>
      <c r="D335" s="16" t="s">
        <v>339</v>
      </c>
      <c r="E335" s="16" t="s">
        <v>34</v>
      </c>
      <c r="F335" s="16" t="s">
        <v>51</v>
      </c>
      <c r="G335" s="16" t="s">
        <v>51</v>
      </c>
      <c r="H335" s="21">
        <v>59.44</v>
      </c>
      <c r="I335" s="22">
        <v>4</v>
      </c>
    </row>
    <row r="336" spans="1:9" ht="15.75" thickBot="1" x14ac:dyDescent="0.3">
      <c r="A336" s="16" t="s">
        <v>275</v>
      </c>
      <c r="B336" s="16" t="s">
        <v>40</v>
      </c>
      <c r="C336" s="28">
        <v>100713189002</v>
      </c>
      <c r="D336" s="16" t="s">
        <v>340</v>
      </c>
      <c r="E336" s="16" t="s">
        <v>34</v>
      </c>
      <c r="F336" s="16" t="s">
        <v>35</v>
      </c>
      <c r="G336" s="16" t="s">
        <v>35</v>
      </c>
      <c r="H336" s="19">
        <v>202.08</v>
      </c>
      <c r="I336" s="20">
        <v>14</v>
      </c>
    </row>
    <row r="337" spans="1:9" ht="15.75" thickBot="1" x14ac:dyDescent="0.3">
      <c r="A337" s="16" t="s">
        <v>275</v>
      </c>
      <c r="B337" s="16" t="s">
        <v>40</v>
      </c>
      <c r="C337" s="28">
        <v>100713189003</v>
      </c>
      <c r="D337" s="16" t="s">
        <v>341</v>
      </c>
      <c r="E337" s="16" t="s">
        <v>34</v>
      </c>
      <c r="F337" s="16" t="s">
        <v>47</v>
      </c>
      <c r="G337" s="16" t="s">
        <v>47</v>
      </c>
      <c r="H337" s="21">
        <v>154.52000000000001</v>
      </c>
      <c r="I337" s="22">
        <v>11</v>
      </c>
    </row>
    <row r="338" spans="1:9" ht="15.75" thickBot="1" x14ac:dyDescent="0.3">
      <c r="A338" s="16" t="s">
        <v>275</v>
      </c>
      <c r="B338" s="16" t="s">
        <v>40</v>
      </c>
      <c r="C338" s="28">
        <v>100713189004</v>
      </c>
      <c r="D338" s="16" t="s">
        <v>342</v>
      </c>
      <c r="E338" s="16" t="s">
        <v>34</v>
      </c>
      <c r="F338" s="16" t="s">
        <v>51</v>
      </c>
      <c r="G338" s="16" t="s">
        <v>51</v>
      </c>
      <c r="H338" s="19">
        <v>35.64</v>
      </c>
      <c r="I338" s="20">
        <v>3</v>
      </c>
    </row>
    <row r="339" spans="1:9" ht="15.75" thickBot="1" x14ac:dyDescent="0.3">
      <c r="A339" s="16" t="s">
        <v>275</v>
      </c>
      <c r="B339" s="16" t="s">
        <v>40</v>
      </c>
      <c r="C339" s="28">
        <v>100713190001</v>
      </c>
      <c r="D339" s="16" t="s">
        <v>343</v>
      </c>
      <c r="E339" s="16" t="s">
        <v>34</v>
      </c>
      <c r="F339" s="16" t="s">
        <v>47</v>
      </c>
      <c r="G339" s="16" t="s">
        <v>47</v>
      </c>
      <c r="H339" s="21">
        <v>29.72</v>
      </c>
      <c r="I339" s="22">
        <v>2</v>
      </c>
    </row>
    <row r="340" spans="1:9" ht="15.75" thickBot="1" x14ac:dyDescent="0.3">
      <c r="A340" s="16" t="s">
        <v>275</v>
      </c>
      <c r="B340" s="16" t="s">
        <v>40</v>
      </c>
      <c r="C340" s="28">
        <v>100713190002</v>
      </c>
      <c r="D340" s="16" t="s">
        <v>344</v>
      </c>
      <c r="E340" s="16" t="s">
        <v>34</v>
      </c>
      <c r="F340" s="16" t="s">
        <v>35</v>
      </c>
      <c r="G340" s="16" t="s">
        <v>35</v>
      </c>
      <c r="H340" s="19">
        <v>115.9</v>
      </c>
      <c r="I340" s="20">
        <v>8</v>
      </c>
    </row>
    <row r="341" spans="1:9" ht="15.75" thickBot="1" x14ac:dyDescent="0.3">
      <c r="A341" s="16" t="s">
        <v>275</v>
      </c>
      <c r="B341" s="16" t="s">
        <v>40</v>
      </c>
      <c r="C341" s="28">
        <v>100713190003</v>
      </c>
      <c r="D341" s="16" t="s">
        <v>345</v>
      </c>
      <c r="E341" s="16" t="s">
        <v>34</v>
      </c>
      <c r="F341" s="16" t="s">
        <v>35</v>
      </c>
      <c r="G341" s="16" t="s">
        <v>35</v>
      </c>
      <c r="H341" s="21">
        <v>169.38</v>
      </c>
      <c r="I341" s="22">
        <v>12</v>
      </c>
    </row>
    <row r="342" spans="1:9" ht="15.75" thickBot="1" x14ac:dyDescent="0.3">
      <c r="A342" s="16" t="s">
        <v>275</v>
      </c>
      <c r="B342" s="16" t="s">
        <v>40</v>
      </c>
      <c r="C342" s="28">
        <v>100713190004</v>
      </c>
      <c r="D342" s="16" t="s">
        <v>346</v>
      </c>
      <c r="E342" s="16" t="s">
        <v>34</v>
      </c>
      <c r="F342" s="16" t="s">
        <v>47</v>
      </c>
      <c r="G342" s="16" t="s">
        <v>47</v>
      </c>
      <c r="H342" s="19">
        <v>139.66</v>
      </c>
      <c r="I342" s="20">
        <v>10</v>
      </c>
    </row>
    <row r="343" spans="1:9" ht="15.75" thickBot="1" x14ac:dyDescent="0.3">
      <c r="A343" s="16" t="s">
        <v>275</v>
      </c>
      <c r="B343" s="16" t="s">
        <v>40</v>
      </c>
      <c r="C343" s="28">
        <v>100741733001</v>
      </c>
      <c r="D343" s="16" t="s">
        <v>347</v>
      </c>
      <c r="E343" s="16" t="s">
        <v>34</v>
      </c>
      <c r="F343" s="16" t="s">
        <v>51</v>
      </c>
      <c r="G343" s="16" t="s">
        <v>51</v>
      </c>
      <c r="H343" s="21">
        <v>95.08</v>
      </c>
      <c r="I343" s="22">
        <v>7</v>
      </c>
    </row>
    <row r="344" spans="1:9" ht="15.75" thickBot="1" x14ac:dyDescent="0.3">
      <c r="A344" s="16" t="s">
        <v>275</v>
      </c>
      <c r="B344" s="16" t="s">
        <v>40</v>
      </c>
      <c r="C344" s="28">
        <v>100741733002</v>
      </c>
      <c r="D344" s="16" t="s">
        <v>348</v>
      </c>
      <c r="E344" s="16" t="s">
        <v>34</v>
      </c>
      <c r="F344" s="16" t="s">
        <v>47</v>
      </c>
      <c r="G344" s="16" t="s">
        <v>47</v>
      </c>
      <c r="H344" s="19">
        <v>148.56</v>
      </c>
      <c r="I344" s="20">
        <v>11</v>
      </c>
    </row>
    <row r="345" spans="1:9" ht="15.75" thickBot="1" x14ac:dyDescent="0.3">
      <c r="A345" s="16" t="s">
        <v>275</v>
      </c>
      <c r="B345" s="16" t="s">
        <v>40</v>
      </c>
      <c r="C345" s="28">
        <v>100741733003</v>
      </c>
      <c r="D345" s="16" t="s">
        <v>349</v>
      </c>
      <c r="E345" s="16" t="s">
        <v>34</v>
      </c>
      <c r="F345" s="16" t="s">
        <v>47</v>
      </c>
      <c r="G345" s="16" t="s">
        <v>47</v>
      </c>
      <c r="H345" s="21">
        <v>194.26</v>
      </c>
      <c r="I345" s="22">
        <v>14</v>
      </c>
    </row>
    <row r="346" spans="1:9" ht="15.75" thickBot="1" x14ac:dyDescent="0.3">
      <c r="A346" s="16" t="s">
        <v>275</v>
      </c>
      <c r="B346" s="16" t="s">
        <v>40</v>
      </c>
      <c r="C346" s="28">
        <v>100741733004</v>
      </c>
      <c r="D346" s="16" t="s">
        <v>350</v>
      </c>
      <c r="E346" s="16" t="s">
        <v>34</v>
      </c>
      <c r="F346" s="16" t="s">
        <v>51</v>
      </c>
      <c r="G346" s="16" t="s">
        <v>51</v>
      </c>
      <c r="H346" s="19">
        <v>109.94</v>
      </c>
      <c r="I346" s="20">
        <v>8</v>
      </c>
    </row>
    <row r="347" spans="1:9" ht="15.75" thickBot="1" x14ac:dyDescent="0.3">
      <c r="A347" s="16" t="s">
        <v>275</v>
      </c>
      <c r="B347" s="16" t="s">
        <v>40</v>
      </c>
      <c r="C347" s="28">
        <v>100741735001</v>
      </c>
      <c r="D347" s="16" t="s">
        <v>347</v>
      </c>
      <c r="E347" s="16" t="s">
        <v>34</v>
      </c>
      <c r="F347" s="16" t="s">
        <v>51</v>
      </c>
      <c r="G347" s="16" t="s">
        <v>51</v>
      </c>
      <c r="H347" s="21">
        <v>115.9</v>
      </c>
      <c r="I347" s="22">
        <v>8</v>
      </c>
    </row>
    <row r="348" spans="1:9" ht="15.75" thickBot="1" x14ac:dyDescent="0.3">
      <c r="A348" s="16" t="s">
        <v>275</v>
      </c>
      <c r="B348" s="16" t="s">
        <v>40</v>
      </c>
      <c r="C348" s="28">
        <v>100741735002</v>
      </c>
      <c r="D348" s="16" t="s">
        <v>348</v>
      </c>
      <c r="E348" s="16" t="s">
        <v>34</v>
      </c>
      <c r="F348" s="16" t="s">
        <v>35</v>
      </c>
      <c r="G348" s="16" t="s">
        <v>35</v>
      </c>
      <c r="H348" s="19">
        <v>368.44</v>
      </c>
      <c r="I348" s="20">
        <v>27</v>
      </c>
    </row>
    <row r="349" spans="1:9" ht="15.75" thickBot="1" x14ac:dyDescent="0.3">
      <c r="A349" s="16" t="s">
        <v>275</v>
      </c>
      <c r="B349" s="16" t="s">
        <v>40</v>
      </c>
      <c r="C349" s="28">
        <v>100741735003</v>
      </c>
      <c r="D349" s="16" t="s">
        <v>349</v>
      </c>
      <c r="E349" s="16" t="s">
        <v>34</v>
      </c>
      <c r="F349" s="16" t="s">
        <v>47</v>
      </c>
      <c r="G349" s="16" t="s">
        <v>47</v>
      </c>
      <c r="H349" s="21">
        <v>166.4</v>
      </c>
      <c r="I349" s="22">
        <v>12</v>
      </c>
    </row>
    <row r="350" spans="1:9" ht="15.75" thickBot="1" x14ac:dyDescent="0.3">
      <c r="A350" s="16" t="s">
        <v>275</v>
      </c>
      <c r="B350" s="16" t="s">
        <v>40</v>
      </c>
      <c r="C350" s="28">
        <v>100741735004</v>
      </c>
      <c r="D350" s="16" t="s">
        <v>350</v>
      </c>
      <c r="E350" s="16" t="s">
        <v>34</v>
      </c>
      <c r="F350" s="16" t="s">
        <v>51</v>
      </c>
      <c r="G350" s="16" t="s">
        <v>51</v>
      </c>
      <c r="H350" s="19">
        <v>246.62</v>
      </c>
      <c r="I350" s="20">
        <v>18</v>
      </c>
    </row>
    <row r="351" spans="1:9" ht="15.75" thickBot="1" x14ac:dyDescent="0.3">
      <c r="A351" s="16" t="s">
        <v>275</v>
      </c>
      <c r="B351" s="16" t="s">
        <v>40</v>
      </c>
      <c r="C351" s="28">
        <v>100741740001</v>
      </c>
      <c r="D351" s="16" t="s">
        <v>351</v>
      </c>
      <c r="E351" s="16" t="s">
        <v>34</v>
      </c>
      <c r="F351" s="16" t="s">
        <v>35</v>
      </c>
      <c r="G351" s="16" t="s">
        <v>35</v>
      </c>
      <c r="H351" s="21">
        <v>274.05</v>
      </c>
      <c r="I351" s="22">
        <v>17</v>
      </c>
    </row>
    <row r="352" spans="1:9" ht="15.75" thickBot="1" x14ac:dyDescent="0.3">
      <c r="A352" s="16" t="s">
        <v>275</v>
      </c>
      <c r="B352" s="16" t="s">
        <v>40</v>
      </c>
      <c r="C352" s="28">
        <v>100741740002</v>
      </c>
      <c r="D352" s="16" t="s">
        <v>352</v>
      </c>
      <c r="E352" s="16" t="s">
        <v>34</v>
      </c>
      <c r="F352" s="16" t="s">
        <v>35</v>
      </c>
      <c r="G352" s="16" t="s">
        <v>35</v>
      </c>
      <c r="H352" s="19">
        <v>609.91999999999996</v>
      </c>
      <c r="I352" s="20">
        <v>37</v>
      </c>
    </row>
    <row r="353" spans="1:9" ht="15.75" thickBot="1" x14ac:dyDescent="0.3">
      <c r="A353" s="16" t="s">
        <v>275</v>
      </c>
      <c r="B353" s="16" t="s">
        <v>40</v>
      </c>
      <c r="C353" s="28">
        <v>100741741001</v>
      </c>
      <c r="D353" s="16" t="s">
        <v>351</v>
      </c>
      <c r="E353" s="16" t="s">
        <v>34</v>
      </c>
      <c r="F353" s="16" t="s">
        <v>35</v>
      </c>
      <c r="G353" s="16" t="s">
        <v>35</v>
      </c>
      <c r="H353" s="21">
        <v>237.29</v>
      </c>
      <c r="I353" s="22">
        <v>15</v>
      </c>
    </row>
    <row r="354" spans="1:9" ht="15.75" thickBot="1" x14ac:dyDescent="0.3">
      <c r="A354" s="16" t="s">
        <v>275</v>
      </c>
      <c r="B354" s="16" t="s">
        <v>40</v>
      </c>
      <c r="C354" s="28">
        <v>100741741002</v>
      </c>
      <c r="D354" s="16" t="s">
        <v>352</v>
      </c>
      <c r="E354" s="16" t="s">
        <v>34</v>
      </c>
      <c r="F354" s="16" t="s">
        <v>35</v>
      </c>
      <c r="G354" s="16" t="s">
        <v>35</v>
      </c>
      <c r="H354" s="19">
        <v>464.55</v>
      </c>
      <c r="I354" s="20">
        <v>29</v>
      </c>
    </row>
    <row r="355" spans="1:9" ht="15.75" thickBot="1" x14ac:dyDescent="0.3">
      <c r="A355" s="16" t="s">
        <v>275</v>
      </c>
      <c r="B355" s="16" t="s">
        <v>40</v>
      </c>
      <c r="C355" s="28">
        <v>100792542</v>
      </c>
      <c r="D355" s="16" t="s">
        <v>277</v>
      </c>
      <c r="E355" s="16" t="s">
        <v>34</v>
      </c>
      <c r="F355" s="16" t="s">
        <v>99</v>
      </c>
      <c r="G355" s="16" t="s">
        <v>36</v>
      </c>
      <c r="H355" s="21">
        <v>418.01</v>
      </c>
      <c r="I355" s="22">
        <v>51</v>
      </c>
    </row>
    <row r="356" spans="1:9" ht="15.75" thickBot="1" x14ac:dyDescent="0.3">
      <c r="A356" s="16" t="s">
        <v>275</v>
      </c>
      <c r="B356" s="16" t="s">
        <v>40</v>
      </c>
      <c r="C356" s="28">
        <v>100792543</v>
      </c>
      <c r="D356" s="16" t="s">
        <v>277</v>
      </c>
      <c r="E356" s="16" t="s">
        <v>34</v>
      </c>
      <c r="F356" s="16" t="s">
        <v>99</v>
      </c>
      <c r="G356" s="16" t="s">
        <v>36</v>
      </c>
      <c r="H356" s="19">
        <v>240.77</v>
      </c>
      <c r="I356" s="20">
        <v>29</v>
      </c>
    </row>
    <row r="357" spans="1:9" ht="15.75" thickBot="1" x14ac:dyDescent="0.3">
      <c r="A357" s="16" t="s">
        <v>275</v>
      </c>
      <c r="B357" s="16" t="s">
        <v>40</v>
      </c>
      <c r="C357" s="28">
        <v>100792545</v>
      </c>
      <c r="D357" s="16" t="s">
        <v>277</v>
      </c>
      <c r="E357" s="16" t="s">
        <v>34</v>
      </c>
      <c r="F357" s="16" t="s">
        <v>99</v>
      </c>
      <c r="G357" s="16" t="s">
        <v>36</v>
      </c>
      <c r="H357" s="21">
        <v>267.52</v>
      </c>
      <c r="I357" s="22">
        <v>32</v>
      </c>
    </row>
    <row r="358" spans="1:9" ht="15.75" thickBot="1" x14ac:dyDescent="0.3">
      <c r="A358" s="16" t="s">
        <v>275</v>
      </c>
      <c r="B358" s="16" t="s">
        <v>40</v>
      </c>
      <c r="C358" s="28">
        <v>100792547</v>
      </c>
      <c r="D358" s="16" t="s">
        <v>277</v>
      </c>
      <c r="E358" s="16" t="s">
        <v>34</v>
      </c>
      <c r="F358" s="16" t="s">
        <v>99</v>
      </c>
      <c r="G358" s="16" t="s">
        <v>36</v>
      </c>
      <c r="H358" s="19">
        <v>180.58</v>
      </c>
      <c r="I358" s="20">
        <v>22</v>
      </c>
    </row>
    <row r="359" spans="1:9" ht="15.75" thickBot="1" x14ac:dyDescent="0.3">
      <c r="A359" s="16" t="s">
        <v>275</v>
      </c>
      <c r="B359" s="16" t="s">
        <v>40</v>
      </c>
      <c r="C359" s="28">
        <v>100853960001</v>
      </c>
      <c r="D359" s="16" t="s">
        <v>353</v>
      </c>
      <c r="E359" s="16" t="s">
        <v>34</v>
      </c>
      <c r="F359" s="16" t="s">
        <v>99</v>
      </c>
      <c r="G359" s="16" t="s">
        <v>36</v>
      </c>
      <c r="H359" s="21">
        <v>91</v>
      </c>
      <c r="I359" s="22">
        <v>2</v>
      </c>
    </row>
    <row r="360" spans="1:9" ht="15.75" thickBot="1" x14ac:dyDescent="0.3">
      <c r="A360" s="16" t="s">
        <v>275</v>
      </c>
      <c r="B360" s="16" t="s">
        <v>40</v>
      </c>
      <c r="C360" s="28">
        <v>100853960002</v>
      </c>
      <c r="D360" s="16" t="s">
        <v>354</v>
      </c>
      <c r="E360" s="16" t="s">
        <v>34</v>
      </c>
      <c r="F360" s="16" t="s">
        <v>99</v>
      </c>
      <c r="G360" s="16" t="s">
        <v>36</v>
      </c>
      <c r="H360" s="19">
        <v>227.5</v>
      </c>
      <c r="I360" s="20">
        <v>5</v>
      </c>
    </row>
    <row r="361" spans="1:9" ht="15.75" thickBot="1" x14ac:dyDescent="0.3">
      <c r="A361" s="16" t="s">
        <v>275</v>
      </c>
      <c r="B361" s="16" t="s">
        <v>40</v>
      </c>
      <c r="C361" s="28">
        <v>100853960003</v>
      </c>
      <c r="D361" s="16" t="s">
        <v>355</v>
      </c>
      <c r="E361" s="16" t="s">
        <v>34</v>
      </c>
      <c r="F361" s="16" t="s">
        <v>99</v>
      </c>
      <c r="G361" s="16" t="s">
        <v>36</v>
      </c>
      <c r="H361" s="21">
        <v>409.5</v>
      </c>
      <c r="I361" s="22">
        <v>9</v>
      </c>
    </row>
    <row r="362" spans="1:9" ht="15.75" thickBot="1" x14ac:dyDescent="0.3">
      <c r="A362" s="16" t="s">
        <v>275</v>
      </c>
      <c r="B362" s="16" t="s">
        <v>40</v>
      </c>
      <c r="C362" s="28">
        <v>100853960004</v>
      </c>
      <c r="D362" s="16" t="s">
        <v>356</v>
      </c>
      <c r="E362" s="16" t="s">
        <v>34</v>
      </c>
      <c r="F362" s="16" t="s">
        <v>99</v>
      </c>
      <c r="G362" s="16" t="s">
        <v>36</v>
      </c>
      <c r="H362" s="19">
        <v>227.5</v>
      </c>
      <c r="I362" s="20">
        <v>5</v>
      </c>
    </row>
    <row r="363" spans="1:9" ht="15.75" thickBot="1" x14ac:dyDescent="0.3">
      <c r="A363" s="16" t="s">
        <v>275</v>
      </c>
      <c r="B363" s="16" t="s">
        <v>40</v>
      </c>
      <c r="C363" s="28">
        <v>100854011002</v>
      </c>
      <c r="D363" s="16" t="s">
        <v>357</v>
      </c>
      <c r="E363" s="16" t="s">
        <v>34</v>
      </c>
      <c r="F363" s="16" t="s">
        <v>99</v>
      </c>
      <c r="G363" s="16" t="s">
        <v>36</v>
      </c>
      <c r="H363" s="21">
        <v>195</v>
      </c>
      <c r="I363" s="22">
        <v>3</v>
      </c>
    </row>
    <row r="364" spans="1:9" ht="15.75" thickBot="1" x14ac:dyDescent="0.3">
      <c r="A364" s="16" t="s">
        <v>275</v>
      </c>
      <c r="B364" s="16" t="s">
        <v>40</v>
      </c>
      <c r="C364" s="28">
        <v>100854011003</v>
      </c>
      <c r="D364" s="16" t="s">
        <v>358</v>
      </c>
      <c r="E364" s="16" t="s">
        <v>34</v>
      </c>
      <c r="F364" s="16" t="s">
        <v>99</v>
      </c>
      <c r="G364" s="16" t="s">
        <v>36</v>
      </c>
      <c r="H364" s="19">
        <v>130</v>
      </c>
      <c r="I364" s="20">
        <v>2</v>
      </c>
    </row>
    <row r="365" spans="1:9" ht="15.75" thickBot="1" x14ac:dyDescent="0.3">
      <c r="A365" s="16" t="s">
        <v>275</v>
      </c>
      <c r="B365" s="16" t="s">
        <v>40</v>
      </c>
      <c r="C365" s="28">
        <v>100854012001</v>
      </c>
      <c r="D365" s="16" t="s">
        <v>359</v>
      </c>
      <c r="E365" s="16" t="s">
        <v>34</v>
      </c>
      <c r="F365" s="16" t="s">
        <v>99</v>
      </c>
      <c r="G365" s="16" t="s">
        <v>36</v>
      </c>
      <c r="H365" s="21">
        <v>292.45999999999998</v>
      </c>
      <c r="I365" s="22">
        <v>7</v>
      </c>
    </row>
    <row r="366" spans="1:9" ht="15.75" thickBot="1" x14ac:dyDescent="0.3">
      <c r="A366" s="16" t="s">
        <v>275</v>
      </c>
      <c r="B366" s="16" t="s">
        <v>40</v>
      </c>
      <c r="C366" s="28">
        <v>100854012002</v>
      </c>
      <c r="D366" s="16" t="s">
        <v>360</v>
      </c>
      <c r="E366" s="16" t="s">
        <v>34</v>
      </c>
      <c r="F366" s="16" t="s">
        <v>99</v>
      </c>
      <c r="G366" s="16" t="s">
        <v>36</v>
      </c>
      <c r="H366" s="19">
        <v>334.24</v>
      </c>
      <c r="I366" s="20">
        <v>8</v>
      </c>
    </row>
    <row r="367" spans="1:9" ht="15.75" thickBot="1" x14ac:dyDescent="0.3">
      <c r="A367" s="16" t="s">
        <v>275</v>
      </c>
      <c r="B367" s="16" t="s">
        <v>40</v>
      </c>
      <c r="C367" s="28">
        <v>100854012003</v>
      </c>
      <c r="D367" s="16" t="s">
        <v>361</v>
      </c>
      <c r="E367" s="16" t="s">
        <v>34</v>
      </c>
      <c r="F367" s="16" t="s">
        <v>99</v>
      </c>
      <c r="G367" s="16" t="s">
        <v>36</v>
      </c>
      <c r="H367" s="21">
        <v>242.33</v>
      </c>
      <c r="I367" s="22">
        <v>6</v>
      </c>
    </row>
    <row r="368" spans="1:9" ht="15.75" thickBot="1" x14ac:dyDescent="0.3">
      <c r="A368" s="16" t="s">
        <v>275</v>
      </c>
      <c r="B368" s="16" t="s">
        <v>40</v>
      </c>
      <c r="C368" s="28">
        <v>100854013001</v>
      </c>
      <c r="D368" s="16" t="s">
        <v>362</v>
      </c>
      <c r="E368" s="16" t="s">
        <v>34</v>
      </c>
      <c r="F368" s="16" t="s">
        <v>99</v>
      </c>
      <c r="G368" s="16" t="s">
        <v>36</v>
      </c>
      <c r="H368" s="19">
        <v>534.79</v>
      </c>
      <c r="I368" s="20">
        <v>13</v>
      </c>
    </row>
    <row r="369" spans="1:9" ht="15.75" thickBot="1" x14ac:dyDescent="0.3">
      <c r="A369" s="16" t="s">
        <v>275</v>
      </c>
      <c r="B369" s="16" t="s">
        <v>40</v>
      </c>
      <c r="C369" s="28">
        <v>100854013002</v>
      </c>
      <c r="D369" s="16" t="s">
        <v>363</v>
      </c>
      <c r="E369" s="16" t="s">
        <v>34</v>
      </c>
      <c r="F369" s="16" t="s">
        <v>99</v>
      </c>
      <c r="G369" s="16" t="s">
        <v>36</v>
      </c>
      <c r="H369" s="21">
        <v>584.91999999999996</v>
      </c>
      <c r="I369" s="22">
        <v>14</v>
      </c>
    </row>
    <row r="370" spans="1:9" ht="15.75" thickBot="1" x14ac:dyDescent="0.3">
      <c r="A370" s="16" t="s">
        <v>275</v>
      </c>
      <c r="B370" s="16" t="s">
        <v>40</v>
      </c>
      <c r="C370" s="28">
        <v>100854013003</v>
      </c>
      <c r="D370" s="16" t="s">
        <v>364</v>
      </c>
      <c r="E370" s="16" t="s">
        <v>34</v>
      </c>
      <c r="F370" s="16" t="s">
        <v>99</v>
      </c>
      <c r="G370" s="16" t="s">
        <v>36</v>
      </c>
      <c r="H370" s="19">
        <v>451.23</v>
      </c>
      <c r="I370" s="20">
        <v>11</v>
      </c>
    </row>
    <row r="371" spans="1:9" ht="15.75" thickBot="1" x14ac:dyDescent="0.3">
      <c r="A371" s="16" t="s">
        <v>275</v>
      </c>
      <c r="B371" s="16" t="s">
        <v>40</v>
      </c>
      <c r="C371" s="28">
        <v>100854014001</v>
      </c>
      <c r="D371" s="16" t="s">
        <v>365</v>
      </c>
      <c r="E371" s="16" t="s">
        <v>34</v>
      </c>
      <c r="F371" s="16" t="s">
        <v>99</v>
      </c>
      <c r="G371" s="16" t="s">
        <v>36</v>
      </c>
      <c r="H371" s="21">
        <v>484.66</v>
      </c>
      <c r="I371" s="22">
        <v>12</v>
      </c>
    </row>
    <row r="372" spans="1:9" ht="15.75" thickBot="1" x14ac:dyDescent="0.3">
      <c r="A372" s="16" t="s">
        <v>275</v>
      </c>
      <c r="B372" s="16" t="s">
        <v>40</v>
      </c>
      <c r="C372" s="28">
        <v>100854014002</v>
      </c>
      <c r="D372" s="16" t="s">
        <v>366</v>
      </c>
      <c r="E372" s="16" t="s">
        <v>34</v>
      </c>
      <c r="F372" s="16" t="s">
        <v>99</v>
      </c>
      <c r="G372" s="16" t="s">
        <v>36</v>
      </c>
      <c r="H372" s="19">
        <v>451.23</v>
      </c>
      <c r="I372" s="20">
        <v>11</v>
      </c>
    </row>
    <row r="373" spans="1:9" ht="15.75" thickBot="1" x14ac:dyDescent="0.3">
      <c r="A373" s="16" t="s">
        <v>275</v>
      </c>
      <c r="B373" s="16" t="s">
        <v>40</v>
      </c>
      <c r="C373" s="28">
        <v>100854014003</v>
      </c>
      <c r="D373" s="16" t="s">
        <v>367</v>
      </c>
      <c r="E373" s="16" t="s">
        <v>34</v>
      </c>
      <c r="F373" s="16" t="s">
        <v>99</v>
      </c>
      <c r="G373" s="16" t="s">
        <v>36</v>
      </c>
      <c r="H373" s="21">
        <v>242.33</v>
      </c>
      <c r="I373" s="22">
        <v>6</v>
      </c>
    </row>
    <row r="374" spans="1:9" ht="15.75" thickBot="1" x14ac:dyDescent="0.3">
      <c r="A374" s="16" t="s">
        <v>275</v>
      </c>
      <c r="B374" s="16" t="s">
        <v>40</v>
      </c>
      <c r="C374" s="28">
        <v>100854015001</v>
      </c>
      <c r="D374" s="16" t="s">
        <v>368</v>
      </c>
      <c r="E374" s="16" t="s">
        <v>34</v>
      </c>
      <c r="F374" s="16" t="s">
        <v>99</v>
      </c>
      <c r="G374" s="16" t="s">
        <v>36</v>
      </c>
      <c r="H374" s="19">
        <v>493.01</v>
      </c>
      <c r="I374" s="20">
        <v>12</v>
      </c>
    </row>
    <row r="375" spans="1:9" ht="15.75" thickBot="1" x14ac:dyDescent="0.3">
      <c r="A375" s="16" t="s">
        <v>275</v>
      </c>
      <c r="B375" s="16" t="s">
        <v>40</v>
      </c>
      <c r="C375" s="28">
        <v>100854015002</v>
      </c>
      <c r="D375" s="16" t="s">
        <v>369</v>
      </c>
      <c r="E375" s="16" t="s">
        <v>34</v>
      </c>
      <c r="F375" s="16" t="s">
        <v>99</v>
      </c>
      <c r="G375" s="16" t="s">
        <v>36</v>
      </c>
      <c r="H375" s="21">
        <v>442.88</v>
      </c>
      <c r="I375" s="22">
        <v>11</v>
      </c>
    </row>
    <row r="376" spans="1:9" ht="15.75" thickBot="1" x14ac:dyDescent="0.3">
      <c r="A376" s="16" t="s">
        <v>275</v>
      </c>
      <c r="B376" s="16" t="s">
        <v>40</v>
      </c>
      <c r="C376" s="28">
        <v>100854015003</v>
      </c>
      <c r="D376" s="16" t="s">
        <v>370</v>
      </c>
      <c r="E376" s="16" t="s">
        <v>34</v>
      </c>
      <c r="F376" s="16" t="s">
        <v>99</v>
      </c>
      <c r="G376" s="16" t="s">
        <v>36</v>
      </c>
      <c r="H376" s="19">
        <v>250.68</v>
      </c>
      <c r="I376" s="20">
        <v>6</v>
      </c>
    </row>
    <row r="377" spans="1:9" ht="15.75" thickBot="1" x14ac:dyDescent="0.3">
      <c r="A377" s="16" t="s">
        <v>275</v>
      </c>
      <c r="B377" s="16" t="s">
        <v>40</v>
      </c>
      <c r="C377" s="28">
        <v>100854016001</v>
      </c>
      <c r="D377" s="16" t="s">
        <v>371</v>
      </c>
      <c r="E377" s="16" t="s">
        <v>34</v>
      </c>
      <c r="F377" s="16" t="s">
        <v>99</v>
      </c>
      <c r="G377" s="16" t="s">
        <v>36</v>
      </c>
      <c r="H377" s="21">
        <v>430.88</v>
      </c>
      <c r="I377" s="22">
        <v>16</v>
      </c>
    </row>
    <row r="378" spans="1:9" ht="15.75" thickBot="1" x14ac:dyDescent="0.3">
      <c r="A378" s="16" t="s">
        <v>275</v>
      </c>
      <c r="B378" s="16" t="s">
        <v>40</v>
      </c>
      <c r="C378" s="28">
        <v>100854016002</v>
      </c>
      <c r="D378" s="16" t="s">
        <v>372</v>
      </c>
      <c r="E378" s="16" t="s">
        <v>34</v>
      </c>
      <c r="F378" s="16" t="s">
        <v>99</v>
      </c>
      <c r="G378" s="16" t="s">
        <v>36</v>
      </c>
      <c r="H378" s="19">
        <v>393.17</v>
      </c>
      <c r="I378" s="20">
        <v>15</v>
      </c>
    </row>
    <row r="379" spans="1:9" ht="15.75" thickBot="1" x14ac:dyDescent="0.3">
      <c r="A379" s="16" t="s">
        <v>275</v>
      </c>
      <c r="B379" s="16" t="s">
        <v>40</v>
      </c>
      <c r="C379" s="28">
        <v>100854016003</v>
      </c>
      <c r="D379" s="16" t="s">
        <v>373</v>
      </c>
      <c r="E379" s="16" t="s">
        <v>34</v>
      </c>
      <c r="F379" s="16" t="s">
        <v>99</v>
      </c>
      <c r="G379" s="16" t="s">
        <v>36</v>
      </c>
      <c r="H379" s="21">
        <v>323.16000000000003</v>
      </c>
      <c r="I379" s="22">
        <v>12</v>
      </c>
    </row>
    <row r="380" spans="1:9" ht="15.75" thickBot="1" x14ac:dyDescent="0.3">
      <c r="A380" s="16" t="s">
        <v>275</v>
      </c>
      <c r="B380" s="16" t="s">
        <v>40</v>
      </c>
      <c r="C380" s="28">
        <v>100854017001</v>
      </c>
      <c r="D380" s="16" t="s">
        <v>374</v>
      </c>
      <c r="E380" s="16" t="s">
        <v>34</v>
      </c>
      <c r="F380" s="16" t="s">
        <v>99</v>
      </c>
      <c r="G380" s="16" t="s">
        <v>36</v>
      </c>
      <c r="H380" s="19">
        <v>210.05</v>
      </c>
      <c r="I380" s="20">
        <v>8</v>
      </c>
    </row>
    <row r="381" spans="1:9" ht="15.75" thickBot="1" x14ac:dyDescent="0.3">
      <c r="A381" s="16" t="s">
        <v>275</v>
      </c>
      <c r="B381" s="16" t="s">
        <v>40</v>
      </c>
      <c r="C381" s="28">
        <v>100854017002</v>
      </c>
      <c r="D381" s="16" t="s">
        <v>375</v>
      </c>
      <c r="E381" s="16" t="s">
        <v>34</v>
      </c>
      <c r="F381" s="16" t="s">
        <v>99</v>
      </c>
      <c r="G381" s="16" t="s">
        <v>36</v>
      </c>
      <c r="H381" s="21">
        <v>80.790000000000006</v>
      </c>
      <c r="I381" s="22">
        <v>3</v>
      </c>
    </row>
    <row r="382" spans="1:9" ht="15.75" thickBot="1" x14ac:dyDescent="0.3">
      <c r="A382" s="16" t="s">
        <v>275</v>
      </c>
      <c r="B382" s="16" t="s">
        <v>40</v>
      </c>
      <c r="C382" s="28">
        <v>100854017003</v>
      </c>
      <c r="D382" s="16" t="s">
        <v>376</v>
      </c>
      <c r="E382" s="16" t="s">
        <v>34</v>
      </c>
      <c r="F382" s="16" t="s">
        <v>99</v>
      </c>
      <c r="G382" s="16" t="s">
        <v>36</v>
      </c>
      <c r="H382" s="19">
        <v>161.58000000000001</v>
      </c>
      <c r="I382" s="20">
        <v>6</v>
      </c>
    </row>
    <row r="383" spans="1:9" ht="15.75" thickBot="1" x14ac:dyDescent="0.3">
      <c r="A383" s="16" t="s">
        <v>275</v>
      </c>
      <c r="B383" s="16" t="s">
        <v>40</v>
      </c>
      <c r="C383" s="28">
        <v>100854956001</v>
      </c>
      <c r="D383" s="16" t="s">
        <v>377</v>
      </c>
      <c r="E383" s="16" t="s">
        <v>34</v>
      </c>
      <c r="F383" s="16" t="s">
        <v>99</v>
      </c>
      <c r="G383" s="16" t="s">
        <v>36</v>
      </c>
      <c r="H383" s="21">
        <v>133.69999999999999</v>
      </c>
      <c r="I383" s="22">
        <v>2</v>
      </c>
    </row>
    <row r="384" spans="1:9" ht="15.75" thickBot="1" x14ac:dyDescent="0.3">
      <c r="A384" s="16" t="s">
        <v>378</v>
      </c>
      <c r="B384" s="16" t="s">
        <v>40</v>
      </c>
      <c r="C384" s="28">
        <v>100659258004</v>
      </c>
      <c r="D384" s="16" t="s">
        <v>379</v>
      </c>
      <c r="E384" s="16" t="s">
        <v>34</v>
      </c>
      <c r="F384" s="16" t="s">
        <v>47</v>
      </c>
      <c r="G384" s="16" t="s">
        <v>47</v>
      </c>
      <c r="H384" s="19">
        <v>855.34</v>
      </c>
      <c r="I384" s="20">
        <v>3</v>
      </c>
    </row>
    <row r="385" spans="1:9" ht="15.75" thickBot="1" x14ac:dyDescent="0.3">
      <c r="A385" s="16" t="s">
        <v>378</v>
      </c>
      <c r="B385" s="16" t="s">
        <v>40</v>
      </c>
      <c r="C385" s="28">
        <v>100659258005</v>
      </c>
      <c r="D385" s="16" t="s">
        <v>380</v>
      </c>
      <c r="E385" s="16" t="s">
        <v>34</v>
      </c>
      <c r="F385" s="16" t="s">
        <v>35</v>
      </c>
      <c r="G385" s="16" t="s">
        <v>35</v>
      </c>
      <c r="H385" s="21">
        <v>244.38</v>
      </c>
      <c r="I385" s="22">
        <v>1</v>
      </c>
    </row>
    <row r="386" spans="1:9" ht="15.75" thickBot="1" x14ac:dyDescent="0.3">
      <c r="A386" s="16" t="s">
        <v>378</v>
      </c>
      <c r="B386" s="16" t="s">
        <v>40</v>
      </c>
      <c r="C386" s="28">
        <v>100659258006</v>
      </c>
      <c r="D386" s="16" t="s">
        <v>381</v>
      </c>
      <c r="E386" s="16" t="s">
        <v>34</v>
      </c>
      <c r="F386" s="16" t="s">
        <v>47</v>
      </c>
      <c r="G386" s="16" t="s">
        <v>47</v>
      </c>
      <c r="H386" s="19">
        <v>305.48</v>
      </c>
      <c r="I386" s="20">
        <v>1</v>
      </c>
    </row>
    <row r="387" spans="1:9" ht="15.75" thickBot="1" x14ac:dyDescent="0.3">
      <c r="A387" s="16" t="s">
        <v>378</v>
      </c>
      <c r="B387" s="16" t="s">
        <v>40</v>
      </c>
      <c r="C387" s="28">
        <v>100659258007</v>
      </c>
      <c r="D387" s="16" t="s">
        <v>382</v>
      </c>
      <c r="E387" s="16" t="s">
        <v>34</v>
      </c>
      <c r="F387" s="16" t="s">
        <v>35</v>
      </c>
      <c r="G387" s="16" t="s">
        <v>35</v>
      </c>
      <c r="H387" s="21">
        <v>305.48</v>
      </c>
      <c r="I387" s="22">
        <v>1</v>
      </c>
    </row>
    <row r="388" spans="1:9" ht="15.75" thickBot="1" x14ac:dyDescent="0.3">
      <c r="A388" s="16" t="s">
        <v>378</v>
      </c>
      <c r="B388" s="16" t="s">
        <v>40</v>
      </c>
      <c r="C388" s="28">
        <v>100659258008</v>
      </c>
      <c r="D388" s="16" t="s">
        <v>383</v>
      </c>
      <c r="E388" s="16" t="s">
        <v>34</v>
      </c>
      <c r="F388" s="16" t="s">
        <v>47</v>
      </c>
      <c r="G388" s="16" t="s">
        <v>47</v>
      </c>
      <c r="H388" s="19">
        <v>244.38</v>
      </c>
      <c r="I388" s="20">
        <v>1</v>
      </c>
    </row>
    <row r="389" spans="1:9" ht="15.75" thickBot="1" x14ac:dyDescent="0.3">
      <c r="A389" s="16" t="s">
        <v>384</v>
      </c>
      <c r="B389" s="16" t="s">
        <v>40</v>
      </c>
      <c r="C389" s="28">
        <v>100105319002</v>
      </c>
      <c r="D389" s="16" t="s">
        <v>385</v>
      </c>
      <c r="E389" s="16" t="s">
        <v>34</v>
      </c>
      <c r="F389" s="16" t="s">
        <v>99</v>
      </c>
      <c r="G389" s="16" t="s">
        <v>35</v>
      </c>
      <c r="H389" s="21">
        <v>276.7</v>
      </c>
      <c r="I389" s="22">
        <v>2</v>
      </c>
    </row>
    <row r="390" spans="1:9" ht="15.75" thickBot="1" x14ac:dyDescent="0.3">
      <c r="A390" s="16" t="s">
        <v>384</v>
      </c>
      <c r="B390" s="16" t="s">
        <v>40</v>
      </c>
      <c r="C390" s="28">
        <v>100105319004</v>
      </c>
      <c r="D390" s="16" t="s">
        <v>386</v>
      </c>
      <c r="E390" s="16" t="s">
        <v>228</v>
      </c>
      <c r="F390" s="16" t="s">
        <v>99</v>
      </c>
      <c r="G390" s="16" t="s">
        <v>35</v>
      </c>
      <c r="H390" s="19">
        <v>415.05</v>
      </c>
      <c r="I390" s="20">
        <v>3</v>
      </c>
    </row>
    <row r="391" spans="1:9" ht="15.75" thickBot="1" x14ac:dyDescent="0.3">
      <c r="A391" s="16" t="s">
        <v>384</v>
      </c>
      <c r="B391" s="16" t="s">
        <v>40</v>
      </c>
      <c r="C391" s="28">
        <v>100105319005</v>
      </c>
      <c r="D391" s="16" t="s">
        <v>387</v>
      </c>
      <c r="E391" s="16" t="s">
        <v>228</v>
      </c>
      <c r="F391" s="16" t="s">
        <v>99</v>
      </c>
      <c r="G391" s="16" t="s">
        <v>51</v>
      </c>
      <c r="H391" s="21">
        <v>138.35</v>
      </c>
      <c r="I391" s="22">
        <v>1</v>
      </c>
    </row>
    <row r="392" spans="1:9" ht="15.75" thickBot="1" x14ac:dyDescent="0.3">
      <c r="A392" s="16" t="s">
        <v>384</v>
      </c>
      <c r="B392" s="16" t="s">
        <v>40</v>
      </c>
      <c r="C392" s="28">
        <v>100361521009</v>
      </c>
      <c r="D392" s="16" t="s">
        <v>388</v>
      </c>
      <c r="E392" s="16" t="s">
        <v>55</v>
      </c>
      <c r="F392" s="16" t="s">
        <v>99</v>
      </c>
      <c r="G392" s="16" t="s">
        <v>47</v>
      </c>
      <c r="H392" s="19">
        <v>119.78</v>
      </c>
      <c r="I392" s="20">
        <v>1</v>
      </c>
    </row>
    <row r="393" spans="1:9" ht="15.75" thickBot="1" x14ac:dyDescent="0.3">
      <c r="A393" s="16" t="s">
        <v>384</v>
      </c>
      <c r="B393" s="16" t="s">
        <v>40</v>
      </c>
      <c r="C393" s="28">
        <v>100361521010</v>
      </c>
      <c r="D393" s="16" t="s">
        <v>389</v>
      </c>
      <c r="E393" s="16" t="s">
        <v>390</v>
      </c>
      <c r="F393" s="16" t="s">
        <v>99</v>
      </c>
      <c r="G393" s="16" t="s">
        <v>35</v>
      </c>
      <c r="H393" s="21">
        <v>387.18</v>
      </c>
      <c r="I393" s="22">
        <v>3</v>
      </c>
    </row>
    <row r="394" spans="1:9" ht="15.75" thickBot="1" x14ac:dyDescent="0.3">
      <c r="A394" s="16" t="s">
        <v>384</v>
      </c>
      <c r="B394" s="16" t="s">
        <v>40</v>
      </c>
      <c r="C394" s="28">
        <v>100361521012</v>
      </c>
      <c r="D394" s="16" t="s">
        <v>391</v>
      </c>
      <c r="E394" s="16" t="s">
        <v>390</v>
      </c>
      <c r="F394" s="16" t="s">
        <v>99</v>
      </c>
      <c r="G394" s="16" t="s">
        <v>35</v>
      </c>
      <c r="H394" s="19">
        <v>129.06</v>
      </c>
      <c r="I394" s="20">
        <v>1</v>
      </c>
    </row>
    <row r="395" spans="1:9" ht="15.75" thickBot="1" x14ac:dyDescent="0.3">
      <c r="A395" s="16" t="s">
        <v>384</v>
      </c>
      <c r="B395" s="16" t="s">
        <v>40</v>
      </c>
      <c r="C395" s="28">
        <v>100376968002</v>
      </c>
      <c r="D395" s="16" t="s">
        <v>392</v>
      </c>
      <c r="E395" s="16" t="s">
        <v>34</v>
      </c>
      <c r="F395" s="16" t="s">
        <v>99</v>
      </c>
      <c r="G395" s="16" t="s">
        <v>35</v>
      </c>
      <c r="H395" s="21">
        <v>387.18</v>
      </c>
      <c r="I395" s="22">
        <v>3</v>
      </c>
    </row>
    <row r="396" spans="1:9" ht="15.75" thickBot="1" x14ac:dyDescent="0.3">
      <c r="A396" s="16" t="s">
        <v>384</v>
      </c>
      <c r="B396" s="16" t="s">
        <v>40</v>
      </c>
      <c r="C396" s="28">
        <v>100376968003</v>
      </c>
      <c r="D396" s="16" t="s">
        <v>393</v>
      </c>
      <c r="E396" s="16" t="s">
        <v>34</v>
      </c>
      <c r="F396" s="16" t="s">
        <v>99</v>
      </c>
      <c r="G396" s="16" t="s">
        <v>35</v>
      </c>
      <c r="H396" s="19">
        <v>129.06</v>
      </c>
      <c r="I396" s="20">
        <v>1</v>
      </c>
    </row>
    <row r="397" spans="1:9" ht="15.75" thickBot="1" x14ac:dyDescent="0.3">
      <c r="A397" s="16" t="s">
        <v>384</v>
      </c>
      <c r="B397" s="16" t="s">
        <v>40</v>
      </c>
      <c r="C397" s="28">
        <v>100376968004</v>
      </c>
      <c r="D397" s="16" t="s">
        <v>394</v>
      </c>
      <c r="E397" s="16" t="s">
        <v>34</v>
      </c>
      <c r="F397" s="16" t="s">
        <v>99</v>
      </c>
      <c r="G397" s="16" t="s">
        <v>35</v>
      </c>
      <c r="H397" s="21">
        <v>258.12</v>
      </c>
      <c r="I397" s="22">
        <v>2</v>
      </c>
    </row>
    <row r="398" spans="1:9" ht="15.75" thickBot="1" x14ac:dyDescent="0.3">
      <c r="A398" s="16" t="s">
        <v>384</v>
      </c>
      <c r="B398" s="16" t="s">
        <v>40</v>
      </c>
      <c r="C398" s="28">
        <v>100547995001</v>
      </c>
      <c r="D398" s="16" t="s">
        <v>395</v>
      </c>
      <c r="E398" s="16" t="s">
        <v>34</v>
      </c>
      <c r="F398" s="16" t="s">
        <v>35</v>
      </c>
      <c r="G398" s="16" t="s">
        <v>35</v>
      </c>
      <c r="H398" s="19">
        <v>331.47</v>
      </c>
      <c r="I398" s="20">
        <v>3</v>
      </c>
    </row>
    <row r="399" spans="1:9" ht="15.75" thickBot="1" x14ac:dyDescent="0.3">
      <c r="A399" s="16" t="s">
        <v>384</v>
      </c>
      <c r="B399" s="16" t="s">
        <v>40</v>
      </c>
      <c r="C399" s="28">
        <v>100547995002</v>
      </c>
      <c r="D399" s="16" t="s">
        <v>396</v>
      </c>
      <c r="E399" s="16" t="s">
        <v>34</v>
      </c>
      <c r="F399" s="16" t="s">
        <v>35</v>
      </c>
      <c r="G399" s="16" t="s">
        <v>35</v>
      </c>
      <c r="H399" s="21">
        <v>530.35</v>
      </c>
      <c r="I399" s="22">
        <v>5</v>
      </c>
    </row>
    <row r="400" spans="1:9" ht="15.75" thickBot="1" x14ac:dyDescent="0.3">
      <c r="A400" s="16" t="s">
        <v>384</v>
      </c>
      <c r="B400" s="16" t="s">
        <v>40</v>
      </c>
      <c r="C400" s="28">
        <v>100547995003</v>
      </c>
      <c r="D400" s="16" t="s">
        <v>397</v>
      </c>
      <c r="E400" s="16" t="s">
        <v>34</v>
      </c>
      <c r="F400" s="16" t="s">
        <v>35</v>
      </c>
      <c r="G400" s="16" t="s">
        <v>35</v>
      </c>
      <c r="H400" s="19">
        <v>331.47</v>
      </c>
      <c r="I400" s="20">
        <v>3</v>
      </c>
    </row>
    <row r="401" spans="1:9" ht="15.75" thickBot="1" x14ac:dyDescent="0.3">
      <c r="A401" s="16" t="s">
        <v>384</v>
      </c>
      <c r="B401" s="16" t="s">
        <v>40</v>
      </c>
      <c r="C401" s="28">
        <v>100547995004</v>
      </c>
      <c r="D401" s="16" t="s">
        <v>398</v>
      </c>
      <c r="E401" s="16" t="s">
        <v>34</v>
      </c>
      <c r="F401" s="16" t="s">
        <v>35</v>
      </c>
      <c r="G401" s="16" t="s">
        <v>35</v>
      </c>
      <c r="H401" s="21">
        <v>287.27</v>
      </c>
      <c r="I401" s="22">
        <v>3</v>
      </c>
    </row>
    <row r="402" spans="1:9" ht="15.75" thickBot="1" x14ac:dyDescent="0.3">
      <c r="A402" s="16" t="s">
        <v>384</v>
      </c>
      <c r="B402" s="16" t="s">
        <v>40</v>
      </c>
      <c r="C402" s="28">
        <v>100547995005</v>
      </c>
      <c r="D402" s="16" t="s">
        <v>399</v>
      </c>
      <c r="E402" s="16" t="s">
        <v>34</v>
      </c>
      <c r="F402" s="16" t="s">
        <v>35</v>
      </c>
      <c r="G402" s="16" t="s">
        <v>35</v>
      </c>
      <c r="H402" s="19">
        <v>464.05</v>
      </c>
      <c r="I402" s="20">
        <v>5</v>
      </c>
    </row>
    <row r="403" spans="1:9" ht="15.75" thickBot="1" x14ac:dyDescent="0.3">
      <c r="A403" s="16" t="s">
        <v>384</v>
      </c>
      <c r="B403" s="16" t="s">
        <v>40</v>
      </c>
      <c r="C403" s="28">
        <v>100547995006</v>
      </c>
      <c r="D403" s="16" t="s">
        <v>400</v>
      </c>
      <c r="E403" s="16" t="s">
        <v>34</v>
      </c>
      <c r="F403" s="16" t="s">
        <v>47</v>
      </c>
      <c r="G403" s="16" t="s">
        <v>47</v>
      </c>
      <c r="H403" s="21">
        <v>220.98</v>
      </c>
      <c r="I403" s="22">
        <v>2</v>
      </c>
    </row>
    <row r="404" spans="1:9" ht="15.75" thickBot="1" x14ac:dyDescent="0.3">
      <c r="A404" s="16" t="s">
        <v>384</v>
      </c>
      <c r="B404" s="16" t="s">
        <v>40</v>
      </c>
      <c r="C404" s="28">
        <v>100547995007</v>
      </c>
      <c r="D404" s="16" t="s">
        <v>401</v>
      </c>
      <c r="E404" s="16" t="s">
        <v>34</v>
      </c>
      <c r="F404" s="16" t="s">
        <v>51</v>
      </c>
      <c r="G404" s="16" t="s">
        <v>51</v>
      </c>
      <c r="H404" s="19">
        <v>220.98</v>
      </c>
      <c r="I404" s="20">
        <v>2</v>
      </c>
    </row>
    <row r="405" spans="1:9" ht="15.75" thickBot="1" x14ac:dyDescent="0.3">
      <c r="A405" s="16" t="s">
        <v>384</v>
      </c>
      <c r="B405" s="16" t="s">
        <v>40</v>
      </c>
      <c r="C405" s="28">
        <v>100547995008</v>
      </c>
      <c r="D405" s="16" t="s">
        <v>402</v>
      </c>
      <c r="E405" s="16" t="s">
        <v>34</v>
      </c>
      <c r="F405" s="16" t="s">
        <v>51</v>
      </c>
      <c r="G405" s="16" t="s">
        <v>51</v>
      </c>
      <c r="H405" s="21">
        <v>110.49</v>
      </c>
      <c r="I405" s="22">
        <v>1</v>
      </c>
    </row>
    <row r="406" spans="1:9" ht="15.75" thickBot="1" x14ac:dyDescent="0.3">
      <c r="A406" s="16" t="s">
        <v>384</v>
      </c>
      <c r="B406" s="16" t="s">
        <v>40</v>
      </c>
      <c r="C406" s="28">
        <v>100547995009</v>
      </c>
      <c r="D406" s="16" t="s">
        <v>403</v>
      </c>
      <c r="E406" s="16" t="s">
        <v>34</v>
      </c>
      <c r="F406" s="16" t="s">
        <v>51</v>
      </c>
      <c r="G406" s="16" t="s">
        <v>51</v>
      </c>
      <c r="H406" s="19">
        <v>77.34</v>
      </c>
      <c r="I406" s="20">
        <v>1</v>
      </c>
    </row>
    <row r="407" spans="1:9" ht="15.75" thickBot="1" x14ac:dyDescent="0.3">
      <c r="A407" s="16" t="s">
        <v>384</v>
      </c>
      <c r="B407" s="16" t="s">
        <v>40</v>
      </c>
      <c r="C407" s="28">
        <v>100547995010</v>
      </c>
      <c r="D407" s="16" t="s">
        <v>404</v>
      </c>
      <c r="E407" s="16" t="s">
        <v>34</v>
      </c>
      <c r="F407" s="16" t="s">
        <v>47</v>
      </c>
      <c r="G407" s="16" t="s">
        <v>47</v>
      </c>
      <c r="H407" s="21">
        <v>110.49</v>
      </c>
      <c r="I407" s="22">
        <v>1</v>
      </c>
    </row>
    <row r="408" spans="1:9" ht="15.75" thickBot="1" x14ac:dyDescent="0.3">
      <c r="A408" s="16" t="s">
        <v>384</v>
      </c>
      <c r="B408" s="16" t="s">
        <v>40</v>
      </c>
      <c r="C408" s="28">
        <v>100547995011</v>
      </c>
      <c r="D408" s="16" t="s">
        <v>405</v>
      </c>
      <c r="E408" s="16" t="s">
        <v>34</v>
      </c>
      <c r="F408" s="16" t="s">
        <v>47</v>
      </c>
      <c r="G408" s="16" t="s">
        <v>47</v>
      </c>
      <c r="H408" s="19">
        <v>386.71</v>
      </c>
      <c r="I408" s="20">
        <v>4</v>
      </c>
    </row>
    <row r="409" spans="1:9" ht="15.75" thickBot="1" x14ac:dyDescent="0.3">
      <c r="A409" s="16" t="s">
        <v>384</v>
      </c>
      <c r="B409" s="16" t="s">
        <v>40</v>
      </c>
      <c r="C409" s="28">
        <v>100547995013</v>
      </c>
      <c r="D409" s="16" t="s">
        <v>406</v>
      </c>
      <c r="E409" s="16" t="s">
        <v>34</v>
      </c>
      <c r="F409" s="16" t="s">
        <v>47</v>
      </c>
      <c r="G409" s="16" t="s">
        <v>47</v>
      </c>
      <c r="H409" s="21">
        <v>220.98</v>
      </c>
      <c r="I409" s="22">
        <v>2</v>
      </c>
    </row>
    <row r="410" spans="1:9" ht="15.75" thickBot="1" x14ac:dyDescent="0.3">
      <c r="A410" s="16" t="s">
        <v>384</v>
      </c>
      <c r="B410" s="16" t="s">
        <v>40</v>
      </c>
      <c r="C410" s="28">
        <v>100547995014</v>
      </c>
      <c r="D410" s="16" t="s">
        <v>407</v>
      </c>
      <c r="E410" s="16" t="s">
        <v>34</v>
      </c>
      <c r="F410" s="16" t="s">
        <v>47</v>
      </c>
      <c r="G410" s="16" t="s">
        <v>47</v>
      </c>
      <c r="H410" s="19">
        <v>220.98</v>
      </c>
      <c r="I410" s="20">
        <v>2</v>
      </c>
    </row>
    <row r="411" spans="1:9" ht="15.75" thickBot="1" x14ac:dyDescent="0.3">
      <c r="A411" s="16" t="s">
        <v>384</v>
      </c>
      <c r="B411" s="16" t="s">
        <v>40</v>
      </c>
      <c r="C411" s="28">
        <v>100547995015</v>
      </c>
      <c r="D411" s="16" t="s">
        <v>408</v>
      </c>
      <c r="E411" s="16" t="s">
        <v>34</v>
      </c>
      <c r="F411" s="16" t="s">
        <v>47</v>
      </c>
      <c r="G411" s="16" t="s">
        <v>47</v>
      </c>
      <c r="H411" s="21">
        <v>198.88</v>
      </c>
      <c r="I411" s="22">
        <v>2</v>
      </c>
    </row>
    <row r="412" spans="1:9" ht="15.75" thickBot="1" x14ac:dyDescent="0.3">
      <c r="A412" s="16" t="s">
        <v>384</v>
      </c>
      <c r="B412" s="16" t="s">
        <v>40</v>
      </c>
      <c r="C412" s="28">
        <v>100547995017</v>
      </c>
      <c r="D412" s="16" t="s">
        <v>409</v>
      </c>
      <c r="E412" s="16" t="s">
        <v>34</v>
      </c>
      <c r="F412" s="16" t="s">
        <v>51</v>
      </c>
      <c r="G412" s="16" t="s">
        <v>51</v>
      </c>
      <c r="H412" s="19">
        <v>110.49</v>
      </c>
      <c r="I412" s="20">
        <v>1</v>
      </c>
    </row>
    <row r="413" spans="1:9" ht="15.75" thickBot="1" x14ac:dyDescent="0.3">
      <c r="A413" s="16" t="s">
        <v>384</v>
      </c>
      <c r="B413" s="16" t="s">
        <v>40</v>
      </c>
      <c r="C413" s="28">
        <v>100547995018</v>
      </c>
      <c r="D413" s="16" t="s">
        <v>410</v>
      </c>
      <c r="E413" s="16" t="s">
        <v>34</v>
      </c>
      <c r="F413" s="16" t="s">
        <v>51</v>
      </c>
      <c r="G413" s="16" t="s">
        <v>51</v>
      </c>
      <c r="H413" s="21">
        <v>88.39</v>
      </c>
      <c r="I413" s="22">
        <v>1</v>
      </c>
    </row>
    <row r="414" spans="1:9" ht="15.75" thickBot="1" x14ac:dyDescent="0.3">
      <c r="A414" s="16" t="s">
        <v>384</v>
      </c>
      <c r="B414" s="16" t="s">
        <v>40</v>
      </c>
      <c r="C414" s="28">
        <v>100793586001</v>
      </c>
      <c r="D414" s="16" t="s">
        <v>411</v>
      </c>
      <c r="E414" s="16" t="s">
        <v>34</v>
      </c>
      <c r="F414" s="16" t="s">
        <v>51</v>
      </c>
      <c r="G414" s="16" t="s">
        <v>51</v>
      </c>
      <c r="H414" s="19">
        <v>129.06</v>
      </c>
      <c r="I414" s="20">
        <v>1</v>
      </c>
    </row>
    <row r="415" spans="1:9" ht="15.75" thickBot="1" x14ac:dyDescent="0.3">
      <c r="A415" s="16" t="s">
        <v>384</v>
      </c>
      <c r="B415" s="16" t="s">
        <v>40</v>
      </c>
      <c r="C415" s="28">
        <v>100793586002</v>
      </c>
      <c r="D415" s="16" t="s">
        <v>412</v>
      </c>
      <c r="E415" s="16" t="s">
        <v>34</v>
      </c>
      <c r="F415" s="16" t="s">
        <v>35</v>
      </c>
      <c r="G415" s="16" t="s">
        <v>35</v>
      </c>
      <c r="H415" s="21">
        <v>129.06</v>
      </c>
      <c r="I415" s="22">
        <v>1</v>
      </c>
    </row>
    <row r="416" spans="1:9" ht="15.75" thickBot="1" x14ac:dyDescent="0.3">
      <c r="A416" s="16" t="s">
        <v>384</v>
      </c>
      <c r="B416" s="16" t="s">
        <v>40</v>
      </c>
      <c r="C416" s="28">
        <v>100793586003</v>
      </c>
      <c r="D416" s="16" t="s">
        <v>413</v>
      </c>
      <c r="E416" s="16" t="s">
        <v>34</v>
      </c>
      <c r="F416" s="16" t="s">
        <v>35</v>
      </c>
      <c r="G416" s="16" t="s">
        <v>35</v>
      </c>
      <c r="H416" s="19">
        <v>258.12</v>
      </c>
      <c r="I416" s="20">
        <v>2</v>
      </c>
    </row>
    <row r="417" spans="1:9" ht="15.75" thickBot="1" x14ac:dyDescent="0.3">
      <c r="A417" s="16" t="s">
        <v>384</v>
      </c>
      <c r="B417" s="16" t="s">
        <v>40</v>
      </c>
      <c r="C417" s="28">
        <v>100793586004</v>
      </c>
      <c r="D417" s="16" t="s">
        <v>414</v>
      </c>
      <c r="E417" s="16" t="s">
        <v>34</v>
      </c>
      <c r="F417" s="16" t="s">
        <v>35</v>
      </c>
      <c r="G417" s="16" t="s">
        <v>35</v>
      </c>
      <c r="H417" s="21">
        <v>387.18</v>
      </c>
      <c r="I417" s="22">
        <v>3</v>
      </c>
    </row>
    <row r="418" spans="1:9" ht="15.75" thickBot="1" x14ac:dyDescent="0.3">
      <c r="A418" s="16" t="s">
        <v>384</v>
      </c>
      <c r="B418" s="16" t="s">
        <v>40</v>
      </c>
      <c r="C418" s="28">
        <v>100793586005</v>
      </c>
      <c r="D418" s="16" t="s">
        <v>415</v>
      </c>
      <c r="E418" s="16" t="s">
        <v>34</v>
      </c>
      <c r="F418" s="16" t="s">
        <v>35</v>
      </c>
      <c r="G418" s="16" t="s">
        <v>35</v>
      </c>
      <c r="H418" s="19">
        <v>129.06</v>
      </c>
      <c r="I418" s="20">
        <v>1</v>
      </c>
    </row>
    <row r="419" spans="1:9" ht="15.75" thickBot="1" x14ac:dyDescent="0.3">
      <c r="A419" s="16" t="s">
        <v>384</v>
      </c>
      <c r="B419" s="16" t="s">
        <v>40</v>
      </c>
      <c r="C419" s="28">
        <v>100793586006</v>
      </c>
      <c r="D419" s="16" t="s">
        <v>416</v>
      </c>
      <c r="E419" s="16" t="s">
        <v>34</v>
      </c>
      <c r="F419" s="16" t="s">
        <v>47</v>
      </c>
      <c r="G419" s="16" t="s">
        <v>47</v>
      </c>
      <c r="H419" s="21">
        <v>129.06</v>
      </c>
      <c r="I419" s="22">
        <v>1</v>
      </c>
    </row>
    <row r="420" spans="1:9" ht="15.75" thickBot="1" x14ac:dyDescent="0.3">
      <c r="A420" s="16" t="s">
        <v>384</v>
      </c>
      <c r="B420" s="16" t="s">
        <v>40</v>
      </c>
      <c r="C420" s="28">
        <v>100793587002</v>
      </c>
      <c r="D420" s="16" t="s">
        <v>412</v>
      </c>
      <c r="E420" s="16" t="s">
        <v>34</v>
      </c>
      <c r="F420" s="16" t="s">
        <v>35</v>
      </c>
      <c r="G420" s="16" t="s">
        <v>35</v>
      </c>
      <c r="H420" s="19">
        <v>110.49</v>
      </c>
      <c r="I420" s="20">
        <v>1</v>
      </c>
    </row>
    <row r="421" spans="1:9" ht="15.75" thickBot="1" x14ac:dyDescent="0.3">
      <c r="A421" s="16" t="s">
        <v>384</v>
      </c>
      <c r="B421" s="16" t="s">
        <v>40</v>
      </c>
      <c r="C421" s="28">
        <v>100793587003</v>
      </c>
      <c r="D421" s="16" t="s">
        <v>413</v>
      </c>
      <c r="E421" s="16" t="s">
        <v>34</v>
      </c>
      <c r="F421" s="16" t="s">
        <v>35</v>
      </c>
      <c r="G421" s="16" t="s">
        <v>35</v>
      </c>
      <c r="H421" s="21">
        <v>220.98</v>
      </c>
      <c r="I421" s="22">
        <v>2</v>
      </c>
    </row>
    <row r="422" spans="1:9" ht="15.75" thickBot="1" x14ac:dyDescent="0.3">
      <c r="A422" s="16" t="s">
        <v>384</v>
      </c>
      <c r="B422" s="16" t="s">
        <v>40</v>
      </c>
      <c r="C422" s="28">
        <v>100793587004</v>
      </c>
      <c r="D422" s="16" t="s">
        <v>414</v>
      </c>
      <c r="E422" s="16" t="s">
        <v>34</v>
      </c>
      <c r="F422" s="16" t="s">
        <v>35</v>
      </c>
      <c r="G422" s="16" t="s">
        <v>35</v>
      </c>
      <c r="H422" s="19">
        <v>419.86</v>
      </c>
      <c r="I422" s="20">
        <v>4</v>
      </c>
    </row>
    <row r="423" spans="1:9" ht="15.75" thickBot="1" x14ac:dyDescent="0.3">
      <c r="A423" s="16" t="s">
        <v>384</v>
      </c>
      <c r="B423" s="16" t="s">
        <v>40</v>
      </c>
      <c r="C423" s="28">
        <v>100793587005</v>
      </c>
      <c r="D423" s="16" t="s">
        <v>415</v>
      </c>
      <c r="E423" s="16" t="s">
        <v>34</v>
      </c>
      <c r="F423" s="16" t="s">
        <v>35</v>
      </c>
      <c r="G423" s="16" t="s">
        <v>35</v>
      </c>
      <c r="H423" s="21">
        <v>220.98</v>
      </c>
      <c r="I423" s="22">
        <v>2</v>
      </c>
    </row>
    <row r="424" spans="1:9" ht="15.75" thickBot="1" x14ac:dyDescent="0.3">
      <c r="A424" s="16" t="s">
        <v>384</v>
      </c>
      <c r="B424" s="16" t="s">
        <v>40</v>
      </c>
      <c r="C424" s="28">
        <v>100793587006</v>
      </c>
      <c r="D424" s="16" t="s">
        <v>416</v>
      </c>
      <c r="E424" s="16" t="s">
        <v>34</v>
      </c>
      <c r="F424" s="16" t="s">
        <v>47</v>
      </c>
      <c r="G424" s="16" t="s">
        <v>47</v>
      </c>
      <c r="H424" s="19">
        <v>110.49</v>
      </c>
      <c r="I424" s="20">
        <v>1</v>
      </c>
    </row>
    <row r="425" spans="1:9" ht="15.75" thickBot="1" x14ac:dyDescent="0.3">
      <c r="A425" s="16" t="s">
        <v>384</v>
      </c>
      <c r="B425" s="16" t="s">
        <v>40</v>
      </c>
      <c r="C425" s="28">
        <v>100793588001</v>
      </c>
      <c r="D425" s="16" t="s">
        <v>411</v>
      </c>
      <c r="E425" s="16" t="s">
        <v>34</v>
      </c>
      <c r="F425" s="16" t="s">
        <v>51</v>
      </c>
      <c r="G425" s="16" t="s">
        <v>51</v>
      </c>
      <c r="H425" s="21">
        <v>110.49</v>
      </c>
      <c r="I425" s="22">
        <v>1</v>
      </c>
    </row>
    <row r="426" spans="1:9" ht="15.75" thickBot="1" x14ac:dyDescent="0.3">
      <c r="A426" s="16" t="s">
        <v>384</v>
      </c>
      <c r="B426" s="16" t="s">
        <v>40</v>
      </c>
      <c r="C426" s="28">
        <v>100793588002</v>
      </c>
      <c r="D426" s="16" t="s">
        <v>412</v>
      </c>
      <c r="E426" s="16" t="s">
        <v>34</v>
      </c>
      <c r="F426" s="16" t="s">
        <v>35</v>
      </c>
      <c r="G426" s="16" t="s">
        <v>35</v>
      </c>
      <c r="H426" s="19">
        <v>110.49</v>
      </c>
      <c r="I426" s="20">
        <v>1</v>
      </c>
    </row>
    <row r="427" spans="1:9" ht="15.75" thickBot="1" x14ac:dyDescent="0.3">
      <c r="A427" s="16" t="s">
        <v>384</v>
      </c>
      <c r="B427" s="16" t="s">
        <v>40</v>
      </c>
      <c r="C427" s="28">
        <v>100793588003</v>
      </c>
      <c r="D427" s="16" t="s">
        <v>413</v>
      </c>
      <c r="E427" s="16" t="s">
        <v>34</v>
      </c>
      <c r="F427" s="16" t="s">
        <v>35</v>
      </c>
      <c r="G427" s="16" t="s">
        <v>35</v>
      </c>
      <c r="H427" s="21">
        <v>441.96</v>
      </c>
      <c r="I427" s="22">
        <v>4</v>
      </c>
    </row>
    <row r="428" spans="1:9" ht="15.75" thickBot="1" x14ac:dyDescent="0.3">
      <c r="A428" s="16" t="s">
        <v>384</v>
      </c>
      <c r="B428" s="16" t="s">
        <v>40</v>
      </c>
      <c r="C428" s="28">
        <v>100793588004</v>
      </c>
      <c r="D428" s="16" t="s">
        <v>414</v>
      </c>
      <c r="E428" s="16" t="s">
        <v>34</v>
      </c>
      <c r="F428" s="16" t="s">
        <v>35</v>
      </c>
      <c r="G428" s="16" t="s">
        <v>35</v>
      </c>
      <c r="H428" s="19">
        <v>220.98</v>
      </c>
      <c r="I428" s="20">
        <v>2</v>
      </c>
    </row>
    <row r="429" spans="1:9" ht="15.75" thickBot="1" x14ac:dyDescent="0.3">
      <c r="A429" s="16" t="s">
        <v>384</v>
      </c>
      <c r="B429" s="16" t="s">
        <v>40</v>
      </c>
      <c r="C429" s="28">
        <v>100793588005</v>
      </c>
      <c r="D429" s="16" t="s">
        <v>415</v>
      </c>
      <c r="E429" s="16" t="s">
        <v>34</v>
      </c>
      <c r="F429" s="16" t="s">
        <v>35</v>
      </c>
      <c r="G429" s="16" t="s">
        <v>35</v>
      </c>
      <c r="H429" s="21">
        <v>110.49</v>
      </c>
      <c r="I429" s="22">
        <v>1</v>
      </c>
    </row>
    <row r="430" spans="1:9" ht="15.75" thickBot="1" x14ac:dyDescent="0.3">
      <c r="A430" s="16" t="s">
        <v>384</v>
      </c>
      <c r="B430" s="16" t="s">
        <v>40</v>
      </c>
      <c r="C430" s="28">
        <v>100793588006</v>
      </c>
      <c r="D430" s="16" t="s">
        <v>416</v>
      </c>
      <c r="E430" s="16" t="s">
        <v>34</v>
      </c>
      <c r="F430" s="16" t="s">
        <v>47</v>
      </c>
      <c r="G430" s="16" t="s">
        <v>47</v>
      </c>
      <c r="H430" s="19">
        <v>110.49</v>
      </c>
      <c r="I430" s="20">
        <v>1</v>
      </c>
    </row>
    <row r="431" spans="1:9" ht="15.75" thickBot="1" x14ac:dyDescent="0.3">
      <c r="A431" s="16" t="s">
        <v>384</v>
      </c>
      <c r="B431" s="16" t="s">
        <v>40</v>
      </c>
      <c r="C431" s="28">
        <v>100793589002</v>
      </c>
      <c r="D431" s="16" t="s">
        <v>412</v>
      </c>
      <c r="E431" s="16" t="s">
        <v>34</v>
      </c>
      <c r="F431" s="16" t="s">
        <v>47</v>
      </c>
      <c r="G431" s="16" t="s">
        <v>47</v>
      </c>
      <c r="H431" s="21">
        <v>90.34</v>
      </c>
      <c r="I431" s="22">
        <v>1</v>
      </c>
    </row>
    <row r="432" spans="1:9" ht="15.75" thickBot="1" x14ac:dyDescent="0.3">
      <c r="A432" s="16" t="s">
        <v>384</v>
      </c>
      <c r="B432" s="16" t="s">
        <v>40</v>
      </c>
      <c r="C432" s="28">
        <v>100793589003</v>
      </c>
      <c r="D432" s="16" t="s">
        <v>413</v>
      </c>
      <c r="E432" s="16" t="s">
        <v>34</v>
      </c>
      <c r="F432" s="16" t="s">
        <v>47</v>
      </c>
      <c r="G432" s="16" t="s">
        <v>47</v>
      </c>
      <c r="H432" s="19">
        <v>129.06</v>
      </c>
      <c r="I432" s="20">
        <v>1</v>
      </c>
    </row>
    <row r="433" spans="1:9" ht="15.75" thickBot="1" x14ac:dyDescent="0.3">
      <c r="A433" s="16" t="s">
        <v>384</v>
      </c>
      <c r="B433" s="16" t="s">
        <v>40</v>
      </c>
      <c r="C433" s="28">
        <v>100793589004</v>
      </c>
      <c r="D433" s="16" t="s">
        <v>414</v>
      </c>
      <c r="E433" s="16" t="s">
        <v>34</v>
      </c>
      <c r="F433" s="16" t="s">
        <v>47</v>
      </c>
      <c r="G433" s="16" t="s">
        <v>47</v>
      </c>
      <c r="H433" s="21">
        <v>361.37</v>
      </c>
      <c r="I433" s="22">
        <v>3</v>
      </c>
    </row>
    <row r="434" spans="1:9" ht="15.75" thickBot="1" x14ac:dyDescent="0.3">
      <c r="A434" s="16" t="s">
        <v>384</v>
      </c>
      <c r="B434" s="16" t="s">
        <v>40</v>
      </c>
      <c r="C434" s="28">
        <v>100793589005</v>
      </c>
      <c r="D434" s="16" t="s">
        <v>415</v>
      </c>
      <c r="E434" s="16" t="s">
        <v>34</v>
      </c>
      <c r="F434" s="16" t="s">
        <v>47</v>
      </c>
      <c r="G434" s="16" t="s">
        <v>47</v>
      </c>
      <c r="H434" s="19">
        <v>258.12</v>
      </c>
      <c r="I434" s="20">
        <v>2</v>
      </c>
    </row>
    <row r="435" spans="1:9" ht="15.75" thickBot="1" x14ac:dyDescent="0.3">
      <c r="A435" s="16" t="s">
        <v>384</v>
      </c>
      <c r="B435" s="16" t="s">
        <v>40</v>
      </c>
      <c r="C435" s="28">
        <v>100793589006</v>
      </c>
      <c r="D435" s="16" t="s">
        <v>416</v>
      </c>
      <c r="E435" s="16" t="s">
        <v>34</v>
      </c>
      <c r="F435" s="16" t="s">
        <v>47</v>
      </c>
      <c r="G435" s="16" t="s">
        <v>47</v>
      </c>
      <c r="H435" s="21">
        <v>129.06</v>
      </c>
      <c r="I435" s="22">
        <v>1</v>
      </c>
    </row>
    <row r="436" spans="1:9" ht="15.75" thickBot="1" x14ac:dyDescent="0.3">
      <c r="A436" s="16" t="s">
        <v>384</v>
      </c>
      <c r="B436" s="16" t="s">
        <v>40</v>
      </c>
      <c r="C436" s="28">
        <v>100793590002</v>
      </c>
      <c r="D436" s="16" t="s">
        <v>412</v>
      </c>
      <c r="E436" s="16" t="s">
        <v>34</v>
      </c>
      <c r="F436" s="16" t="s">
        <v>35</v>
      </c>
      <c r="G436" s="16" t="s">
        <v>35</v>
      </c>
      <c r="H436" s="19">
        <v>129.06</v>
      </c>
      <c r="I436" s="20">
        <v>1</v>
      </c>
    </row>
    <row r="437" spans="1:9" ht="15.75" thickBot="1" x14ac:dyDescent="0.3">
      <c r="A437" s="16" t="s">
        <v>384</v>
      </c>
      <c r="B437" s="16" t="s">
        <v>40</v>
      </c>
      <c r="C437" s="28">
        <v>100793590003</v>
      </c>
      <c r="D437" s="16" t="s">
        <v>413</v>
      </c>
      <c r="E437" s="16" t="s">
        <v>34</v>
      </c>
      <c r="F437" s="16" t="s">
        <v>35</v>
      </c>
      <c r="G437" s="16" t="s">
        <v>35</v>
      </c>
      <c r="H437" s="21">
        <v>258.12</v>
      </c>
      <c r="I437" s="22">
        <v>2</v>
      </c>
    </row>
    <row r="438" spans="1:9" ht="15.75" thickBot="1" x14ac:dyDescent="0.3">
      <c r="A438" s="16" t="s">
        <v>384</v>
      </c>
      <c r="B438" s="16" t="s">
        <v>40</v>
      </c>
      <c r="C438" s="28">
        <v>100793590004</v>
      </c>
      <c r="D438" s="16" t="s">
        <v>414</v>
      </c>
      <c r="E438" s="16" t="s">
        <v>34</v>
      </c>
      <c r="F438" s="16" t="s">
        <v>35</v>
      </c>
      <c r="G438" s="16" t="s">
        <v>35</v>
      </c>
      <c r="H438" s="19">
        <v>258.12</v>
      </c>
      <c r="I438" s="20">
        <v>2</v>
      </c>
    </row>
    <row r="439" spans="1:9" ht="15.75" thickBot="1" x14ac:dyDescent="0.3">
      <c r="A439" s="16" t="s">
        <v>384</v>
      </c>
      <c r="B439" s="16" t="s">
        <v>40</v>
      </c>
      <c r="C439" s="28">
        <v>100793590005</v>
      </c>
      <c r="D439" s="16" t="s">
        <v>415</v>
      </c>
      <c r="E439" s="16" t="s">
        <v>34</v>
      </c>
      <c r="F439" s="16" t="s">
        <v>35</v>
      </c>
      <c r="G439" s="16" t="s">
        <v>35</v>
      </c>
      <c r="H439" s="21">
        <v>258.12</v>
      </c>
      <c r="I439" s="22">
        <v>2</v>
      </c>
    </row>
    <row r="440" spans="1:9" ht="15.75" thickBot="1" x14ac:dyDescent="0.3">
      <c r="A440" s="16" t="s">
        <v>384</v>
      </c>
      <c r="B440" s="16" t="s">
        <v>40</v>
      </c>
      <c r="C440" s="28">
        <v>100793590006</v>
      </c>
      <c r="D440" s="16" t="s">
        <v>416</v>
      </c>
      <c r="E440" s="16" t="s">
        <v>34</v>
      </c>
      <c r="F440" s="16" t="s">
        <v>47</v>
      </c>
      <c r="G440" s="16" t="s">
        <v>47</v>
      </c>
      <c r="H440" s="19">
        <v>258.12</v>
      </c>
      <c r="I440" s="20">
        <v>2</v>
      </c>
    </row>
    <row r="441" spans="1:9" ht="15.75" thickBot="1" x14ac:dyDescent="0.3">
      <c r="A441" s="16" t="s">
        <v>417</v>
      </c>
      <c r="B441" s="16" t="s">
        <v>32</v>
      </c>
      <c r="C441" s="28">
        <v>100793793</v>
      </c>
      <c r="D441" s="16" t="s">
        <v>418</v>
      </c>
      <c r="E441" s="16" t="s">
        <v>228</v>
      </c>
      <c r="F441" s="16" t="s">
        <v>99</v>
      </c>
      <c r="G441" s="16" t="s">
        <v>36</v>
      </c>
      <c r="H441" s="21">
        <v>529.34</v>
      </c>
      <c r="I441" s="22">
        <v>19</v>
      </c>
    </row>
    <row r="442" spans="1:9" ht="15.75" thickBot="1" x14ac:dyDescent="0.3">
      <c r="A442" s="16" t="s">
        <v>417</v>
      </c>
      <c r="B442" s="16" t="s">
        <v>32</v>
      </c>
      <c r="C442" s="28">
        <v>100793796</v>
      </c>
      <c r="D442" s="16" t="s">
        <v>419</v>
      </c>
      <c r="E442" s="16" t="s">
        <v>44</v>
      </c>
      <c r="F442" s="16" t="s">
        <v>99</v>
      </c>
      <c r="G442" s="16" t="s">
        <v>36</v>
      </c>
      <c r="H442" s="19">
        <v>316.66000000000003</v>
      </c>
      <c r="I442" s="20">
        <v>16</v>
      </c>
    </row>
    <row r="443" spans="1:9" ht="15.75" thickBot="1" x14ac:dyDescent="0.3">
      <c r="A443" s="16" t="s">
        <v>417</v>
      </c>
      <c r="B443" s="16" t="s">
        <v>40</v>
      </c>
      <c r="C443" s="28">
        <v>100055236005</v>
      </c>
      <c r="D443" s="16" t="s">
        <v>420</v>
      </c>
      <c r="E443" s="16" t="s">
        <v>34</v>
      </c>
      <c r="F443" s="16" t="s">
        <v>35</v>
      </c>
      <c r="G443" s="16" t="s">
        <v>35</v>
      </c>
      <c r="H443" s="21">
        <v>409.5</v>
      </c>
      <c r="I443" s="22">
        <v>9</v>
      </c>
    </row>
    <row r="444" spans="1:9" ht="15.75" thickBot="1" x14ac:dyDescent="0.3">
      <c r="A444" s="16" t="s">
        <v>417</v>
      </c>
      <c r="B444" s="16" t="s">
        <v>40</v>
      </c>
      <c r="C444" s="28">
        <v>100272689004</v>
      </c>
      <c r="D444" s="16" t="s">
        <v>421</v>
      </c>
      <c r="E444" s="16" t="s">
        <v>34</v>
      </c>
      <c r="F444" s="16" t="s">
        <v>35</v>
      </c>
      <c r="G444" s="16" t="s">
        <v>36</v>
      </c>
      <c r="H444" s="19">
        <v>505.04</v>
      </c>
      <c r="I444" s="20">
        <v>15</v>
      </c>
    </row>
    <row r="445" spans="1:9" ht="15.75" thickBot="1" x14ac:dyDescent="0.3">
      <c r="A445" s="16" t="s">
        <v>417</v>
      </c>
      <c r="B445" s="16" t="s">
        <v>40</v>
      </c>
      <c r="C445" s="28">
        <v>100296338006</v>
      </c>
      <c r="D445" s="16" t="s">
        <v>422</v>
      </c>
      <c r="E445" s="16" t="s">
        <v>228</v>
      </c>
      <c r="F445" s="16" t="s">
        <v>35</v>
      </c>
      <c r="G445" s="16" t="s">
        <v>35</v>
      </c>
      <c r="H445" s="21">
        <v>400.4</v>
      </c>
      <c r="I445" s="22">
        <v>9</v>
      </c>
    </row>
    <row r="446" spans="1:9" ht="15.75" thickBot="1" x14ac:dyDescent="0.3">
      <c r="A446" s="16" t="s">
        <v>417</v>
      </c>
      <c r="B446" s="16" t="s">
        <v>40</v>
      </c>
      <c r="C446" s="28">
        <v>100272689006</v>
      </c>
      <c r="D446" s="16" t="s">
        <v>423</v>
      </c>
      <c r="E446" s="16" t="s">
        <v>34</v>
      </c>
      <c r="F446" s="16" t="s">
        <v>35</v>
      </c>
      <c r="G446" s="16" t="s">
        <v>35</v>
      </c>
      <c r="H446" s="19">
        <v>217.26</v>
      </c>
      <c r="I446" s="20">
        <v>6</v>
      </c>
    </row>
    <row r="447" spans="1:9" ht="15.75" thickBot="1" x14ac:dyDescent="0.3">
      <c r="A447" s="16" t="s">
        <v>417</v>
      </c>
      <c r="B447" s="16" t="s">
        <v>40</v>
      </c>
      <c r="C447" s="28">
        <v>100306101002</v>
      </c>
      <c r="D447" s="16" t="s">
        <v>424</v>
      </c>
      <c r="E447" s="16" t="s">
        <v>44</v>
      </c>
      <c r="F447" s="16" t="s">
        <v>35</v>
      </c>
      <c r="G447" s="16" t="s">
        <v>35</v>
      </c>
      <c r="H447" s="21">
        <v>134.22</v>
      </c>
      <c r="I447" s="22">
        <v>3</v>
      </c>
    </row>
    <row r="448" spans="1:9" ht="15.75" thickBot="1" x14ac:dyDescent="0.3">
      <c r="A448" s="16" t="s">
        <v>417</v>
      </c>
      <c r="B448" s="16" t="s">
        <v>40</v>
      </c>
      <c r="C448" s="28">
        <v>100306101007</v>
      </c>
      <c r="D448" s="16" t="s">
        <v>425</v>
      </c>
      <c r="E448" s="16" t="s">
        <v>34</v>
      </c>
      <c r="F448" s="16" t="s">
        <v>35</v>
      </c>
      <c r="G448" s="16" t="s">
        <v>35</v>
      </c>
      <c r="H448" s="19">
        <v>182</v>
      </c>
      <c r="I448" s="20">
        <v>4</v>
      </c>
    </row>
    <row r="449" spans="1:9" ht="15.75" thickBot="1" x14ac:dyDescent="0.3">
      <c r="A449" s="16" t="s">
        <v>417</v>
      </c>
      <c r="B449" s="16" t="s">
        <v>40</v>
      </c>
      <c r="C449" s="28">
        <v>100376972001</v>
      </c>
      <c r="D449" s="16" t="s">
        <v>426</v>
      </c>
      <c r="E449" s="16" t="s">
        <v>34</v>
      </c>
      <c r="F449" s="16" t="s">
        <v>35</v>
      </c>
      <c r="G449" s="16" t="s">
        <v>35</v>
      </c>
      <c r="H449" s="21">
        <v>409.5</v>
      </c>
      <c r="I449" s="22">
        <v>9</v>
      </c>
    </row>
    <row r="450" spans="1:9" ht="15.75" thickBot="1" x14ac:dyDescent="0.3">
      <c r="A450" s="16" t="s">
        <v>417</v>
      </c>
      <c r="B450" s="16" t="s">
        <v>40</v>
      </c>
      <c r="C450" s="28">
        <v>100725553</v>
      </c>
      <c r="D450" s="16" t="s">
        <v>427</v>
      </c>
      <c r="E450" s="16" t="s">
        <v>34</v>
      </c>
      <c r="F450" s="16" t="s">
        <v>99</v>
      </c>
      <c r="G450" s="16" t="s">
        <v>35</v>
      </c>
      <c r="H450" s="19">
        <v>287.32</v>
      </c>
      <c r="I450" s="20">
        <v>13</v>
      </c>
    </row>
    <row r="451" spans="1:9" ht="15.75" thickBot="1" x14ac:dyDescent="0.3">
      <c r="A451" s="16" t="s">
        <v>417</v>
      </c>
      <c r="B451" s="16" t="s">
        <v>40</v>
      </c>
      <c r="C451" s="28">
        <v>100725554</v>
      </c>
      <c r="D451" s="16" t="s">
        <v>428</v>
      </c>
      <c r="E451" s="16" t="s">
        <v>34</v>
      </c>
      <c r="F451" s="16" t="s">
        <v>99</v>
      </c>
      <c r="G451" s="16" t="s">
        <v>35</v>
      </c>
      <c r="H451" s="21">
        <v>388.17</v>
      </c>
      <c r="I451" s="22">
        <v>19</v>
      </c>
    </row>
    <row r="452" spans="1:9" ht="15.75" thickBot="1" x14ac:dyDescent="0.3">
      <c r="A452" s="16" t="s">
        <v>417</v>
      </c>
      <c r="B452" s="16" t="s">
        <v>40</v>
      </c>
      <c r="C452" s="28">
        <v>100725555</v>
      </c>
      <c r="D452" s="16" t="s">
        <v>429</v>
      </c>
      <c r="E452" s="16" t="s">
        <v>34</v>
      </c>
      <c r="F452" s="16" t="s">
        <v>99</v>
      </c>
      <c r="G452" s="16" t="s">
        <v>47</v>
      </c>
      <c r="H452" s="19">
        <v>311.92</v>
      </c>
      <c r="I452" s="20">
        <v>14</v>
      </c>
    </row>
    <row r="453" spans="1:9" ht="15.75" thickBot="1" x14ac:dyDescent="0.3">
      <c r="A453" s="16" t="s">
        <v>417</v>
      </c>
      <c r="B453" s="16" t="s">
        <v>40</v>
      </c>
      <c r="C453" s="28">
        <v>100725556</v>
      </c>
      <c r="D453" s="16" t="s">
        <v>430</v>
      </c>
      <c r="E453" s="16" t="s">
        <v>34</v>
      </c>
      <c r="F453" s="16" t="s">
        <v>99</v>
      </c>
      <c r="G453" s="16" t="s">
        <v>35</v>
      </c>
      <c r="H453" s="21">
        <v>445.6</v>
      </c>
      <c r="I453" s="22">
        <v>20</v>
      </c>
    </row>
    <row r="454" spans="1:9" ht="15.75" thickBot="1" x14ac:dyDescent="0.3">
      <c r="A454" s="16" t="s">
        <v>417</v>
      </c>
      <c r="B454" s="16" t="s">
        <v>40</v>
      </c>
      <c r="C454" s="28">
        <v>100725557</v>
      </c>
      <c r="D454" s="16" t="s">
        <v>431</v>
      </c>
      <c r="E454" s="16" t="s">
        <v>34</v>
      </c>
      <c r="F454" s="16" t="s">
        <v>99</v>
      </c>
      <c r="G454" s="16" t="s">
        <v>35</v>
      </c>
      <c r="H454" s="19">
        <v>510.18</v>
      </c>
      <c r="I454" s="20">
        <v>23</v>
      </c>
    </row>
    <row r="455" spans="1:9" ht="15.75" thickBot="1" x14ac:dyDescent="0.3">
      <c r="A455" s="16" t="s">
        <v>417</v>
      </c>
      <c r="B455" s="16" t="s">
        <v>40</v>
      </c>
      <c r="C455" s="28">
        <v>100725558</v>
      </c>
      <c r="D455" s="16" t="s">
        <v>432</v>
      </c>
      <c r="E455" s="16" t="s">
        <v>34</v>
      </c>
      <c r="F455" s="16" t="s">
        <v>99</v>
      </c>
      <c r="G455" s="16" t="s">
        <v>35</v>
      </c>
      <c r="H455" s="21">
        <v>265.58999999999997</v>
      </c>
      <c r="I455" s="22">
        <v>13</v>
      </c>
    </row>
    <row r="456" spans="1:9" ht="15.75" thickBot="1" x14ac:dyDescent="0.3">
      <c r="A456" s="16" t="s">
        <v>417</v>
      </c>
      <c r="B456" s="16" t="s">
        <v>40</v>
      </c>
      <c r="C456" s="28">
        <v>100725559</v>
      </c>
      <c r="D456" s="16" t="s">
        <v>433</v>
      </c>
      <c r="E456" s="16" t="s">
        <v>34</v>
      </c>
      <c r="F456" s="16" t="s">
        <v>99</v>
      </c>
      <c r="G456" s="16" t="s">
        <v>35</v>
      </c>
      <c r="H456" s="19">
        <v>551.54</v>
      </c>
      <c r="I456" s="20">
        <v>22</v>
      </c>
    </row>
    <row r="457" spans="1:9" ht="15.75" thickBot="1" x14ac:dyDescent="0.3">
      <c r="A457" s="16" t="s">
        <v>417</v>
      </c>
      <c r="B457" s="16" t="s">
        <v>40</v>
      </c>
      <c r="C457" s="28">
        <v>100725611</v>
      </c>
      <c r="D457" s="16" t="s">
        <v>434</v>
      </c>
      <c r="E457" s="16" t="s">
        <v>34</v>
      </c>
      <c r="F457" s="16" t="s">
        <v>99</v>
      </c>
      <c r="G457" s="16" t="s">
        <v>47</v>
      </c>
      <c r="H457" s="21">
        <v>410.41</v>
      </c>
      <c r="I457" s="22">
        <v>13</v>
      </c>
    </row>
    <row r="458" spans="1:9" ht="15.75" thickBot="1" x14ac:dyDescent="0.3">
      <c r="A458" s="16" t="s">
        <v>417</v>
      </c>
      <c r="B458" s="16" t="s">
        <v>40</v>
      </c>
      <c r="C458" s="28">
        <v>100725612</v>
      </c>
      <c r="D458" s="16" t="s">
        <v>435</v>
      </c>
      <c r="E458" s="16" t="s">
        <v>34</v>
      </c>
      <c r="F458" s="16" t="s">
        <v>99</v>
      </c>
      <c r="G458" s="16" t="s">
        <v>35</v>
      </c>
      <c r="H458" s="19">
        <v>139.30000000000001</v>
      </c>
      <c r="I458" s="20">
        <v>5</v>
      </c>
    </row>
    <row r="459" spans="1:9" ht="15.75" thickBot="1" x14ac:dyDescent="0.3">
      <c r="A459" s="16" t="s">
        <v>417</v>
      </c>
      <c r="B459" s="16" t="s">
        <v>40</v>
      </c>
      <c r="C459" s="28">
        <v>100725613</v>
      </c>
      <c r="D459" s="16" t="s">
        <v>436</v>
      </c>
      <c r="E459" s="16" t="s">
        <v>34</v>
      </c>
      <c r="F459" s="16" t="s">
        <v>99</v>
      </c>
      <c r="G459" s="16" t="s">
        <v>47</v>
      </c>
      <c r="H459" s="21">
        <v>568.34</v>
      </c>
      <c r="I459" s="22">
        <v>21</v>
      </c>
    </row>
    <row r="460" spans="1:9" ht="15.75" thickBot="1" x14ac:dyDescent="0.3">
      <c r="A460" s="16" t="s">
        <v>417</v>
      </c>
      <c r="B460" s="16" t="s">
        <v>40</v>
      </c>
      <c r="C460" s="28">
        <v>100793794</v>
      </c>
      <c r="D460" s="16" t="s">
        <v>437</v>
      </c>
      <c r="E460" s="16" t="s">
        <v>34</v>
      </c>
      <c r="F460" s="16" t="s">
        <v>99</v>
      </c>
      <c r="G460" s="16" t="s">
        <v>35</v>
      </c>
      <c r="H460" s="19">
        <v>835.51</v>
      </c>
      <c r="I460" s="20">
        <v>38</v>
      </c>
    </row>
    <row r="461" spans="1:9" ht="15.75" thickBot="1" x14ac:dyDescent="0.3">
      <c r="A461" s="16" t="s">
        <v>417</v>
      </c>
      <c r="B461" s="16" t="s">
        <v>40</v>
      </c>
      <c r="C461" s="28">
        <v>100793795</v>
      </c>
      <c r="D461" s="16" t="s">
        <v>438</v>
      </c>
      <c r="E461" s="16" t="s">
        <v>34</v>
      </c>
      <c r="F461" s="16" t="s">
        <v>99</v>
      </c>
      <c r="G461" s="16" t="s">
        <v>47</v>
      </c>
      <c r="H461" s="21">
        <v>550.23</v>
      </c>
      <c r="I461" s="22">
        <v>25</v>
      </c>
    </row>
    <row r="462" spans="1:9" ht="15.75" thickBot="1" x14ac:dyDescent="0.3">
      <c r="A462" s="16" t="s">
        <v>417</v>
      </c>
      <c r="B462" s="16" t="s">
        <v>40</v>
      </c>
      <c r="C462" s="28">
        <v>100793822</v>
      </c>
      <c r="D462" s="16" t="s">
        <v>439</v>
      </c>
      <c r="E462" s="16" t="s">
        <v>34</v>
      </c>
      <c r="F462" s="16" t="s">
        <v>99</v>
      </c>
      <c r="G462" s="16" t="s">
        <v>35</v>
      </c>
      <c r="H462" s="19">
        <v>667.48</v>
      </c>
      <c r="I462" s="20">
        <v>30</v>
      </c>
    </row>
    <row r="463" spans="1:9" ht="15.75" thickBot="1" x14ac:dyDescent="0.3">
      <c r="A463" s="16" t="s">
        <v>417</v>
      </c>
      <c r="B463" s="16" t="s">
        <v>40</v>
      </c>
      <c r="C463" s="28">
        <v>100793823</v>
      </c>
      <c r="D463" s="16" t="s">
        <v>440</v>
      </c>
      <c r="E463" s="16" t="s">
        <v>34</v>
      </c>
      <c r="F463" s="16" t="s">
        <v>99</v>
      </c>
      <c r="G463" s="16" t="s">
        <v>35</v>
      </c>
      <c r="H463" s="21">
        <v>657.27</v>
      </c>
      <c r="I463" s="22">
        <v>30</v>
      </c>
    </row>
    <row r="464" spans="1:9" ht="15.75" thickBot="1" x14ac:dyDescent="0.3">
      <c r="A464" s="16" t="s">
        <v>417</v>
      </c>
      <c r="B464" s="16" t="s">
        <v>40</v>
      </c>
      <c r="C464" s="28">
        <v>100860926</v>
      </c>
      <c r="D464" s="16" t="s">
        <v>441</v>
      </c>
      <c r="E464" s="16" t="s">
        <v>34</v>
      </c>
      <c r="F464" s="16" t="s">
        <v>99</v>
      </c>
      <c r="G464" s="16" t="s">
        <v>35</v>
      </c>
      <c r="H464" s="19">
        <v>641.52</v>
      </c>
      <c r="I464" s="20">
        <v>29</v>
      </c>
    </row>
    <row r="465" spans="1:9" ht="15.75" thickBot="1" x14ac:dyDescent="0.3">
      <c r="A465" s="16" t="s">
        <v>417</v>
      </c>
      <c r="B465" s="16" t="s">
        <v>40</v>
      </c>
      <c r="C465" s="28">
        <v>100860927</v>
      </c>
      <c r="D465" s="16" t="s">
        <v>442</v>
      </c>
      <c r="E465" s="16" t="s">
        <v>34</v>
      </c>
      <c r="F465" s="16" t="s">
        <v>99</v>
      </c>
      <c r="G465" s="16" t="s">
        <v>35</v>
      </c>
      <c r="H465" s="21">
        <v>964.14</v>
      </c>
      <c r="I465" s="22">
        <v>44</v>
      </c>
    </row>
    <row r="466" spans="1:9" ht="15.75" thickBot="1" x14ac:dyDescent="0.3">
      <c r="A466" s="16" t="s">
        <v>443</v>
      </c>
      <c r="B466" s="16" t="s">
        <v>32</v>
      </c>
      <c r="C466" s="28">
        <v>100674052</v>
      </c>
      <c r="D466" s="16" t="s">
        <v>444</v>
      </c>
      <c r="E466" s="16" t="s">
        <v>34</v>
      </c>
      <c r="F466" s="16" t="s">
        <v>35</v>
      </c>
      <c r="G466" s="16" t="s">
        <v>36</v>
      </c>
      <c r="H466" s="19">
        <v>735.36</v>
      </c>
      <c r="I466" s="20">
        <v>8</v>
      </c>
    </row>
    <row r="467" spans="1:9" ht="15.75" thickBot="1" x14ac:dyDescent="0.3">
      <c r="A467" s="16" t="s">
        <v>443</v>
      </c>
      <c r="B467" s="16" t="s">
        <v>32</v>
      </c>
      <c r="C467" s="28">
        <v>100674056</v>
      </c>
      <c r="D467" s="16" t="s">
        <v>445</v>
      </c>
      <c r="E467" s="16" t="s">
        <v>55</v>
      </c>
      <c r="F467" s="16" t="s">
        <v>47</v>
      </c>
      <c r="G467" s="16" t="s">
        <v>36</v>
      </c>
      <c r="H467" s="21">
        <v>718.68</v>
      </c>
      <c r="I467" s="22">
        <v>6</v>
      </c>
    </row>
    <row r="468" spans="1:9" ht="15.75" thickBot="1" x14ac:dyDescent="0.3">
      <c r="A468" s="16" t="s">
        <v>443</v>
      </c>
      <c r="B468" s="16" t="s">
        <v>32</v>
      </c>
      <c r="C468" s="28">
        <v>100674061</v>
      </c>
      <c r="D468" s="16" t="s">
        <v>446</v>
      </c>
      <c r="E468" s="16" t="s">
        <v>34</v>
      </c>
      <c r="F468" s="16" t="s">
        <v>47</v>
      </c>
      <c r="G468" s="16" t="s">
        <v>36</v>
      </c>
      <c r="H468" s="19">
        <v>598.9</v>
      </c>
      <c r="I468" s="20">
        <v>5</v>
      </c>
    </row>
    <row r="469" spans="1:9" ht="15.75" thickBot="1" x14ac:dyDescent="0.3">
      <c r="A469" s="16" t="s">
        <v>443</v>
      </c>
      <c r="B469" s="16" t="s">
        <v>32</v>
      </c>
      <c r="C469" s="28">
        <v>100726278</v>
      </c>
      <c r="D469" s="16" t="s">
        <v>447</v>
      </c>
      <c r="E469" s="16" t="s">
        <v>34</v>
      </c>
      <c r="F469" s="16" t="s">
        <v>35</v>
      </c>
      <c r="G469" s="16" t="s">
        <v>36</v>
      </c>
      <c r="H469" s="21">
        <v>459.6</v>
      </c>
      <c r="I469" s="22">
        <v>5</v>
      </c>
    </row>
    <row r="470" spans="1:9" ht="15.75" thickBot="1" x14ac:dyDescent="0.3">
      <c r="A470" s="16" t="s">
        <v>443</v>
      </c>
      <c r="B470" s="16" t="s">
        <v>32</v>
      </c>
      <c r="C470" s="28">
        <v>100726371</v>
      </c>
      <c r="D470" s="16" t="s">
        <v>448</v>
      </c>
      <c r="E470" s="16" t="s">
        <v>44</v>
      </c>
      <c r="F470" s="16" t="s">
        <v>47</v>
      </c>
      <c r="G470" s="16" t="s">
        <v>36</v>
      </c>
      <c r="H470" s="19">
        <v>257.38</v>
      </c>
      <c r="I470" s="20">
        <v>3</v>
      </c>
    </row>
    <row r="471" spans="1:9" ht="15.75" thickBot="1" x14ac:dyDescent="0.3">
      <c r="A471" s="16" t="s">
        <v>443</v>
      </c>
      <c r="B471" s="16" t="s">
        <v>32</v>
      </c>
      <c r="C471" s="28">
        <v>100726391</v>
      </c>
      <c r="D471" s="16" t="s">
        <v>449</v>
      </c>
      <c r="E471" s="16" t="s">
        <v>44</v>
      </c>
      <c r="F471" s="16" t="s">
        <v>35</v>
      </c>
      <c r="G471" s="16" t="s">
        <v>36</v>
      </c>
      <c r="H471" s="21">
        <v>369.54</v>
      </c>
      <c r="I471" s="22">
        <v>2</v>
      </c>
    </row>
    <row r="472" spans="1:9" ht="15.75" thickBot="1" x14ac:dyDescent="0.3">
      <c r="A472" s="16" t="s">
        <v>443</v>
      </c>
      <c r="B472" s="16" t="s">
        <v>32</v>
      </c>
      <c r="C472" s="28">
        <v>100728209</v>
      </c>
      <c r="D472" s="16" t="s">
        <v>450</v>
      </c>
      <c r="E472" s="16" t="s">
        <v>34</v>
      </c>
      <c r="F472" s="16" t="s">
        <v>35</v>
      </c>
      <c r="G472" s="16" t="s">
        <v>36</v>
      </c>
      <c r="H472" s="19">
        <v>143.63999999999999</v>
      </c>
      <c r="I472" s="20">
        <v>2</v>
      </c>
    </row>
    <row r="473" spans="1:9" ht="15.75" thickBot="1" x14ac:dyDescent="0.3">
      <c r="A473" s="16" t="s">
        <v>443</v>
      </c>
      <c r="B473" s="16" t="s">
        <v>32</v>
      </c>
      <c r="C473" s="28">
        <v>100779543</v>
      </c>
      <c r="D473" s="16" t="s">
        <v>451</v>
      </c>
      <c r="E473" s="16" t="s">
        <v>34</v>
      </c>
      <c r="F473" s="16" t="s">
        <v>47</v>
      </c>
      <c r="G473" s="16" t="s">
        <v>36</v>
      </c>
      <c r="H473" s="21">
        <v>802.52</v>
      </c>
      <c r="I473" s="22">
        <v>7</v>
      </c>
    </row>
    <row r="474" spans="1:9" ht="15.75" thickBot="1" x14ac:dyDescent="0.3">
      <c r="A474" s="16" t="s">
        <v>443</v>
      </c>
      <c r="B474" s="16" t="s">
        <v>32</v>
      </c>
      <c r="C474" s="28">
        <v>100779573</v>
      </c>
      <c r="D474" s="16" t="s">
        <v>452</v>
      </c>
      <c r="E474" s="16" t="s">
        <v>44</v>
      </c>
      <c r="F474" s="16" t="s">
        <v>47</v>
      </c>
      <c r="G474" s="16" t="s">
        <v>36</v>
      </c>
      <c r="H474" s="19">
        <v>183.84</v>
      </c>
      <c r="I474" s="20">
        <v>2</v>
      </c>
    </row>
    <row r="475" spans="1:9" ht="15.75" thickBot="1" x14ac:dyDescent="0.3">
      <c r="A475" s="16" t="s">
        <v>443</v>
      </c>
      <c r="B475" s="16" t="s">
        <v>32</v>
      </c>
      <c r="C475" s="28">
        <v>100837432</v>
      </c>
      <c r="D475" s="16" t="s">
        <v>453</v>
      </c>
      <c r="E475" s="16" t="s">
        <v>44</v>
      </c>
      <c r="F475" s="16" t="s">
        <v>47</v>
      </c>
      <c r="G475" s="16" t="s">
        <v>36</v>
      </c>
      <c r="H475" s="21">
        <v>367.68</v>
      </c>
      <c r="I475" s="22">
        <v>4</v>
      </c>
    </row>
    <row r="476" spans="1:9" ht="15.75" thickBot="1" x14ac:dyDescent="0.3">
      <c r="A476" s="16" t="s">
        <v>443</v>
      </c>
      <c r="B476" s="16" t="s">
        <v>32</v>
      </c>
      <c r="C476" s="28">
        <v>100837470</v>
      </c>
      <c r="D476" s="16" t="s">
        <v>454</v>
      </c>
      <c r="E476" s="16" t="s">
        <v>34</v>
      </c>
      <c r="F476" s="16" t="s">
        <v>47</v>
      </c>
      <c r="G476" s="16" t="s">
        <v>36</v>
      </c>
      <c r="H476" s="19">
        <v>156.91999999999999</v>
      </c>
      <c r="I476" s="20">
        <v>1</v>
      </c>
    </row>
    <row r="477" spans="1:9" ht="15.75" thickBot="1" x14ac:dyDescent="0.3">
      <c r="A477" s="16" t="s">
        <v>443</v>
      </c>
      <c r="B477" s="16" t="s">
        <v>32</v>
      </c>
      <c r="C477" s="28">
        <v>100837471</v>
      </c>
      <c r="D477" s="16" t="s">
        <v>455</v>
      </c>
      <c r="E477" s="16" t="s">
        <v>44</v>
      </c>
      <c r="F477" s="16" t="s">
        <v>47</v>
      </c>
      <c r="G477" s="16" t="s">
        <v>36</v>
      </c>
      <c r="H477" s="21">
        <v>214.77</v>
      </c>
      <c r="I477" s="22">
        <v>3</v>
      </c>
    </row>
    <row r="478" spans="1:9" ht="15.75" thickBot="1" x14ac:dyDescent="0.3">
      <c r="A478" s="16" t="s">
        <v>443</v>
      </c>
      <c r="B478" s="16" t="s">
        <v>32</v>
      </c>
      <c r="C478" s="28">
        <v>100837473</v>
      </c>
      <c r="D478" s="16" t="s">
        <v>456</v>
      </c>
      <c r="E478" s="16" t="s">
        <v>34</v>
      </c>
      <c r="F478" s="16" t="s">
        <v>47</v>
      </c>
      <c r="G478" s="16" t="s">
        <v>36</v>
      </c>
      <c r="H478" s="19">
        <v>184.77</v>
      </c>
      <c r="I478" s="20">
        <v>1</v>
      </c>
    </row>
    <row r="479" spans="1:9" ht="15.75" thickBot="1" x14ac:dyDescent="0.3">
      <c r="A479" s="16" t="s">
        <v>443</v>
      </c>
      <c r="B479" s="16" t="s">
        <v>32</v>
      </c>
      <c r="C479" s="28">
        <v>100837474</v>
      </c>
      <c r="D479" s="16" t="s">
        <v>457</v>
      </c>
      <c r="E479" s="16" t="s">
        <v>44</v>
      </c>
      <c r="F479" s="16" t="s">
        <v>47</v>
      </c>
      <c r="G479" s="16" t="s">
        <v>36</v>
      </c>
      <c r="H479" s="21">
        <v>276.7</v>
      </c>
      <c r="I479" s="22">
        <v>2</v>
      </c>
    </row>
    <row r="480" spans="1:9" ht="15.75" thickBot="1" x14ac:dyDescent="0.3">
      <c r="A480" s="16" t="s">
        <v>443</v>
      </c>
      <c r="B480" s="16" t="s">
        <v>32</v>
      </c>
      <c r="C480" s="28">
        <v>100837484</v>
      </c>
      <c r="D480" s="16" t="s">
        <v>458</v>
      </c>
      <c r="E480" s="16" t="s">
        <v>34</v>
      </c>
      <c r="F480" s="16" t="s">
        <v>47</v>
      </c>
      <c r="G480" s="16" t="s">
        <v>36</v>
      </c>
      <c r="H480" s="19">
        <v>1759.5</v>
      </c>
      <c r="I480" s="20">
        <v>5</v>
      </c>
    </row>
    <row r="481" spans="1:9" ht="15.75" thickBot="1" x14ac:dyDescent="0.3">
      <c r="A481" s="16" t="s">
        <v>443</v>
      </c>
      <c r="B481" s="16" t="s">
        <v>32</v>
      </c>
      <c r="C481" s="28">
        <v>100837495</v>
      </c>
      <c r="D481" s="16" t="s">
        <v>459</v>
      </c>
      <c r="E481" s="16" t="s">
        <v>34</v>
      </c>
      <c r="F481" s="16" t="s">
        <v>47</v>
      </c>
      <c r="G481" s="16" t="s">
        <v>36</v>
      </c>
      <c r="H481" s="21">
        <v>323.39999999999998</v>
      </c>
      <c r="I481" s="22">
        <v>3</v>
      </c>
    </row>
    <row r="482" spans="1:9" ht="15.75" thickBot="1" x14ac:dyDescent="0.3">
      <c r="A482" s="16" t="s">
        <v>443</v>
      </c>
      <c r="B482" s="16" t="s">
        <v>32</v>
      </c>
      <c r="C482" s="28">
        <v>100837497</v>
      </c>
      <c r="D482" s="16" t="s">
        <v>460</v>
      </c>
      <c r="E482" s="16" t="s">
        <v>44</v>
      </c>
      <c r="F482" s="16" t="s">
        <v>47</v>
      </c>
      <c r="G482" s="16" t="s">
        <v>36</v>
      </c>
      <c r="H482" s="19">
        <v>462.4</v>
      </c>
      <c r="I482" s="20">
        <v>2</v>
      </c>
    </row>
    <row r="483" spans="1:9" ht="15.75" thickBot="1" x14ac:dyDescent="0.3">
      <c r="A483" s="16" t="s">
        <v>443</v>
      </c>
      <c r="B483" s="16" t="s">
        <v>32</v>
      </c>
      <c r="C483" s="28">
        <v>100837557</v>
      </c>
      <c r="D483" s="16" t="s">
        <v>461</v>
      </c>
      <c r="E483" s="16" t="s">
        <v>55</v>
      </c>
      <c r="F483" s="16" t="s">
        <v>35</v>
      </c>
      <c r="G483" s="16" t="s">
        <v>36</v>
      </c>
      <c r="H483" s="21">
        <v>359.33</v>
      </c>
      <c r="I483" s="22">
        <v>3</v>
      </c>
    </row>
    <row r="484" spans="1:9" ht="15.75" thickBot="1" x14ac:dyDescent="0.3">
      <c r="A484" s="16" t="s">
        <v>443</v>
      </c>
      <c r="B484" s="16" t="s">
        <v>32</v>
      </c>
      <c r="C484" s="28">
        <v>100837673</v>
      </c>
      <c r="D484" s="16" t="s">
        <v>462</v>
      </c>
      <c r="E484" s="16" t="s">
        <v>34</v>
      </c>
      <c r="F484" s="16" t="s">
        <v>35</v>
      </c>
      <c r="G484" s="16" t="s">
        <v>36</v>
      </c>
      <c r="H484" s="19">
        <v>165.28</v>
      </c>
      <c r="I484" s="20">
        <v>2</v>
      </c>
    </row>
    <row r="485" spans="1:9" ht="15.75" thickBot="1" x14ac:dyDescent="0.3">
      <c r="A485" s="16" t="s">
        <v>443</v>
      </c>
      <c r="B485" s="16" t="s">
        <v>40</v>
      </c>
      <c r="C485" s="28">
        <v>82143</v>
      </c>
      <c r="D485" s="16" t="s">
        <v>463</v>
      </c>
      <c r="E485" s="16" t="s">
        <v>34</v>
      </c>
      <c r="F485" s="16" t="s">
        <v>35</v>
      </c>
      <c r="G485" s="16" t="s">
        <v>35</v>
      </c>
      <c r="H485" s="21">
        <v>643.44000000000005</v>
      </c>
      <c r="I485" s="22">
        <v>7</v>
      </c>
    </row>
    <row r="486" spans="1:9" ht="15.75" thickBot="1" x14ac:dyDescent="0.3">
      <c r="A486" s="16" t="s">
        <v>443</v>
      </c>
      <c r="B486" s="16" t="s">
        <v>40</v>
      </c>
      <c r="C486" s="28">
        <v>100291452</v>
      </c>
      <c r="D486" s="16" t="s">
        <v>464</v>
      </c>
      <c r="E486" s="16" t="s">
        <v>34</v>
      </c>
      <c r="F486" s="16" t="s">
        <v>35</v>
      </c>
      <c r="G486" s="16" t="s">
        <v>35</v>
      </c>
      <c r="H486" s="19">
        <v>275.76</v>
      </c>
      <c r="I486" s="20">
        <v>3</v>
      </c>
    </row>
    <row r="487" spans="1:9" ht="15.75" thickBot="1" x14ac:dyDescent="0.3">
      <c r="A487" s="16" t="s">
        <v>443</v>
      </c>
      <c r="B487" s="16" t="s">
        <v>40</v>
      </c>
      <c r="C487" s="28">
        <v>100389838</v>
      </c>
      <c r="D487" s="16" t="s">
        <v>465</v>
      </c>
      <c r="E487" s="16" t="s">
        <v>34</v>
      </c>
      <c r="F487" s="16" t="s">
        <v>35</v>
      </c>
      <c r="G487" s="16" t="s">
        <v>35</v>
      </c>
      <c r="H487" s="21">
        <v>462.4</v>
      </c>
      <c r="I487" s="22">
        <v>2</v>
      </c>
    </row>
    <row r="488" spans="1:9" ht="15.75" thickBot="1" x14ac:dyDescent="0.3">
      <c r="A488" s="16" t="s">
        <v>443</v>
      </c>
      <c r="B488" s="16" t="s">
        <v>40</v>
      </c>
      <c r="C488" s="28">
        <v>100462547</v>
      </c>
      <c r="D488" s="16" t="s">
        <v>466</v>
      </c>
      <c r="E488" s="16" t="s">
        <v>34</v>
      </c>
      <c r="F488" s="16" t="s">
        <v>35</v>
      </c>
      <c r="G488" s="16" t="s">
        <v>35</v>
      </c>
      <c r="H488" s="19">
        <v>910.03</v>
      </c>
      <c r="I488" s="20">
        <v>11</v>
      </c>
    </row>
    <row r="489" spans="1:9" ht="15.75" thickBot="1" x14ac:dyDescent="0.3">
      <c r="A489" s="16" t="s">
        <v>443</v>
      </c>
      <c r="B489" s="16" t="s">
        <v>40</v>
      </c>
      <c r="C489" s="28">
        <v>100480205</v>
      </c>
      <c r="D489" s="16" t="s">
        <v>467</v>
      </c>
      <c r="E489" s="16" t="s">
        <v>34</v>
      </c>
      <c r="F489" s="16" t="s">
        <v>35</v>
      </c>
      <c r="G489" s="16" t="s">
        <v>35</v>
      </c>
      <c r="H489" s="21">
        <v>660.15</v>
      </c>
      <c r="I489" s="22">
        <v>9</v>
      </c>
    </row>
    <row r="490" spans="1:9" ht="15.75" thickBot="1" x14ac:dyDescent="0.3">
      <c r="A490" s="16" t="s">
        <v>443</v>
      </c>
      <c r="B490" s="16" t="s">
        <v>40</v>
      </c>
      <c r="C490" s="28">
        <v>100529256</v>
      </c>
      <c r="D490" s="16" t="s">
        <v>468</v>
      </c>
      <c r="E490" s="16" t="s">
        <v>44</v>
      </c>
      <c r="F490" s="16" t="s">
        <v>35</v>
      </c>
      <c r="G490" s="16" t="s">
        <v>35</v>
      </c>
      <c r="H490" s="19">
        <v>706.61</v>
      </c>
      <c r="I490" s="20">
        <v>6</v>
      </c>
    </row>
    <row r="491" spans="1:9" ht="15.75" thickBot="1" x14ac:dyDescent="0.3">
      <c r="A491" s="16" t="s">
        <v>443</v>
      </c>
      <c r="B491" s="16" t="s">
        <v>40</v>
      </c>
      <c r="C491" s="28">
        <v>100529260</v>
      </c>
      <c r="D491" s="16" t="s">
        <v>469</v>
      </c>
      <c r="E491" s="16" t="s">
        <v>44</v>
      </c>
      <c r="F491" s="16" t="s">
        <v>35</v>
      </c>
      <c r="G491" s="16" t="s">
        <v>35</v>
      </c>
      <c r="H491" s="21">
        <v>183.84</v>
      </c>
      <c r="I491" s="22">
        <v>2</v>
      </c>
    </row>
    <row r="492" spans="1:9" ht="15.75" thickBot="1" x14ac:dyDescent="0.3">
      <c r="A492" s="16" t="s">
        <v>443</v>
      </c>
      <c r="B492" s="16" t="s">
        <v>40</v>
      </c>
      <c r="C492" s="28">
        <v>100555906</v>
      </c>
      <c r="D492" s="16" t="s">
        <v>470</v>
      </c>
      <c r="E492" s="16" t="s">
        <v>34</v>
      </c>
      <c r="F492" s="16" t="s">
        <v>35</v>
      </c>
      <c r="G492" s="16" t="s">
        <v>35</v>
      </c>
      <c r="H492" s="19">
        <v>239.56</v>
      </c>
      <c r="I492" s="20">
        <v>2</v>
      </c>
    </row>
    <row r="493" spans="1:9" ht="15.75" thickBot="1" x14ac:dyDescent="0.3">
      <c r="A493" s="16" t="s">
        <v>443</v>
      </c>
      <c r="B493" s="16" t="s">
        <v>40</v>
      </c>
      <c r="C493" s="28">
        <v>100555909</v>
      </c>
      <c r="D493" s="16" t="s">
        <v>471</v>
      </c>
      <c r="E493" s="16" t="s">
        <v>34</v>
      </c>
      <c r="F493" s="16" t="s">
        <v>35</v>
      </c>
      <c r="G493" s="16" t="s">
        <v>35</v>
      </c>
      <c r="H493" s="21">
        <v>467.05</v>
      </c>
      <c r="I493" s="22">
        <v>4</v>
      </c>
    </row>
    <row r="494" spans="1:9" ht="15.75" thickBot="1" x14ac:dyDescent="0.3">
      <c r="A494" s="16" t="s">
        <v>443</v>
      </c>
      <c r="B494" s="16" t="s">
        <v>40</v>
      </c>
      <c r="C494" s="28">
        <v>100555910</v>
      </c>
      <c r="D494" s="16" t="s">
        <v>472</v>
      </c>
      <c r="E494" s="16" t="s">
        <v>34</v>
      </c>
      <c r="F494" s="16" t="s">
        <v>35</v>
      </c>
      <c r="G494" s="16" t="s">
        <v>35</v>
      </c>
      <c r="H494" s="19">
        <v>227.49</v>
      </c>
      <c r="I494" s="20">
        <v>2</v>
      </c>
    </row>
    <row r="495" spans="1:9" ht="15.75" thickBot="1" x14ac:dyDescent="0.3">
      <c r="A495" s="16" t="s">
        <v>443</v>
      </c>
      <c r="B495" s="16" t="s">
        <v>40</v>
      </c>
      <c r="C495" s="28">
        <v>100555913</v>
      </c>
      <c r="D495" s="16" t="s">
        <v>472</v>
      </c>
      <c r="E495" s="16" t="s">
        <v>34</v>
      </c>
      <c r="F495" s="16" t="s">
        <v>35</v>
      </c>
      <c r="G495" s="16" t="s">
        <v>36</v>
      </c>
      <c r="H495" s="21">
        <v>958.24</v>
      </c>
      <c r="I495" s="22">
        <v>8</v>
      </c>
    </row>
    <row r="496" spans="1:9" ht="15.75" thickBot="1" x14ac:dyDescent="0.3">
      <c r="A496" s="16" t="s">
        <v>443</v>
      </c>
      <c r="B496" s="16" t="s">
        <v>40</v>
      </c>
      <c r="C496" s="28">
        <v>100556004</v>
      </c>
      <c r="D496" s="16" t="s">
        <v>473</v>
      </c>
      <c r="E496" s="16" t="s">
        <v>34</v>
      </c>
      <c r="F496" s="16" t="s">
        <v>51</v>
      </c>
      <c r="G496" s="16" t="s">
        <v>35</v>
      </c>
      <c r="H496" s="19">
        <v>958.24</v>
      </c>
      <c r="I496" s="20">
        <v>8</v>
      </c>
    </row>
    <row r="497" spans="1:9" ht="15.75" thickBot="1" x14ac:dyDescent="0.3">
      <c r="A497" s="16" t="s">
        <v>443</v>
      </c>
      <c r="B497" s="16" t="s">
        <v>40</v>
      </c>
      <c r="C497" s="28">
        <v>100612132</v>
      </c>
      <c r="D497" s="16" t="s">
        <v>474</v>
      </c>
      <c r="E497" s="16" t="s">
        <v>34</v>
      </c>
      <c r="F497" s="16" t="s">
        <v>35</v>
      </c>
      <c r="G497" s="16" t="s">
        <v>35</v>
      </c>
      <c r="H497" s="21">
        <v>693.6</v>
      </c>
      <c r="I497" s="22">
        <v>3</v>
      </c>
    </row>
    <row r="498" spans="1:9" ht="15.75" thickBot="1" x14ac:dyDescent="0.3">
      <c r="A498" s="16" t="s">
        <v>443</v>
      </c>
      <c r="B498" s="16" t="s">
        <v>40</v>
      </c>
      <c r="C498" s="28">
        <v>100612208</v>
      </c>
      <c r="D498" s="16" t="s">
        <v>475</v>
      </c>
      <c r="E498" s="16" t="s">
        <v>34</v>
      </c>
      <c r="F498" s="16" t="s">
        <v>35</v>
      </c>
      <c r="G498" s="16" t="s">
        <v>35</v>
      </c>
      <c r="H498" s="19">
        <v>1305.5</v>
      </c>
      <c r="I498" s="20">
        <v>11</v>
      </c>
    </row>
    <row r="499" spans="1:9" ht="15.75" thickBot="1" x14ac:dyDescent="0.3">
      <c r="A499" s="16" t="s">
        <v>443</v>
      </c>
      <c r="B499" s="16" t="s">
        <v>40</v>
      </c>
      <c r="C499" s="28">
        <v>100612229</v>
      </c>
      <c r="D499" s="16" t="s">
        <v>476</v>
      </c>
      <c r="E499" s="16" t="s">
        <v>34</v>
      </c>
      <c r="F499" s="16" t="s">
        <v>35</v>
      </c>
      <c r="G499" s="16" t="s">
        <v>35</v>
      </c>
      <c r="H499" s="21">
        <v>884.25</v>
      </c>
      <c r="I499" s="22">
        <v>11</v>
      </c>
    </row>
    <row r="500" spans="1:9" ht="15.75" thickBot="1" x14ac:dyDescent="0.3">
      <c r="A500" s="16" t="s">
        <v>443</v>
      </c>
      <c r="B500" s="16" t="s">
        <v>40</v>
      </c>
      <c r="C500" s="28">
        <v>100674091</v>
      </c>
      <c r="D500" s="16" t="s">
        <v>477</v>
      </c>
      <c r="E500" s="16" t="s">
        <v>34</v>
      </c>
      <c r="F500" s="16" t="s">
        <v>35</v>
      </c>
      <c r="G500" s="16" t="s">
        <v>36</v>
      </c>
      <c r="H500" s="19">
        <v>220.98</v>
      </c>
      <c r="I500" s="20">
        <v>2</v>
      </c>
    </row>
    <row r="501" spans="1:9" ht="15.75" thickBot="1" x14ac:dyDescent="0.3">
      <c r="A501" s="16" t="s">
        <v>443</v>
      </c>
      <c r="B501" s="16" t="s">
        <v>40</v>
      </c>
      <c r="C501" s="28">
        <v>100675183</v>
      </c>
      <c r="D501" s="16" t="s">
        <v>478</v>
      </c>
      <c r="E501" s="16" t="s">
        <v>34</v>
      </c>
      <c r="F501" s="16" t="s">
        <v>35</v>
      </c>
      <c r="G501" s="16" t="s">
        <v>35</v>
      </c>
      <c r="H501" s="21">
        <v>220.05</v>
      </c>
      <c r="I501" s="22">
        <v>3</v>
      </c>
    </row>
    <row r="502" spans="1:9" ht="15.75" thickBot="1" x14ac:dyDescent="0.3">
      <c r="A502" s="16" t="s">
        <v>443</v>
      </c>
      <c r="B502" s="16" t="s">
        <v>40</v>
      </c>
      <c r="C502" s="28">
        <v>100726279</v>
      </c>
      <c r="D502" s="16" t="s">
        <v>479</v>
      </c>
      <c r="E502" s="16" t="s">
        <v>34</v>
      </c>
      <c r="F502" s="16" t="s">
        <v>35</v>
      </c>
      <c r="G502" s="16" t="s">
        <v>35</v>
      </c>
      <c r="H502" s="19">
        <v>183.84</v>
      </c>
      <c r="I502" s="20">
        <v>2</v>
      </c>
    </row>
    <row r="503" spans="1:9" ht="15.75" thickBot="1" x14ac:dyDescent="0.3">
      <c r="A503" s="16" t="s">
        <v>443</v>
      </c>
      <c r="B503" s="16" t="s">
        <v>40</v>
      </c>
      <c r="C503" s="28">
        <v>100726280</v>
      </c>
      <c r="D503" s="16" t="s">
        <v>480</v>
      </c>
      <c r="E503" s="16" t="s">
        <v>34</v>
      </c>
      <c r="F503" s="16" t="s">
        <v>35</v>
      </c>
      <c r="G503" s="16" t="s">
        <v>35</v>
      </c>
      <c r="H503" s="21">
        <v>275.76</v>
      </c>
      <c r="I503" s="22">
        <v>3</v>
      </c>
    </row>
    <row r="504" spans="1:9" ht="15.75" thickBot="1" x14ac:dyDescent="0.3">
      <c r="A504" s="16" t="s">
        <v>443</v>
      </c>
      <c r="B504" s="16" t="s">
        <v>40</v>
      </c>
      <c r="C504" s="28">
        <v>100726362</v>
      </c>
      <c r="D504" s="16" t="s">
        <v>481</v>
      </c>
      <c r="E504" s="16" t="s">
        <v>34</v>
      </c>
      <c r="F504" s="16" t="s">
        <v>35</v>
      </c>
      <c r="G504" s="16" t="s">
        <v>35</v>
      </c>
      <c r="H504" s="19">
        <v>992.74</v>
      </c>
      <c r="I504" s="20">
        <v>11</v>
      </c>
    </row>
    <row r="505" spans="1:9" ht="15.75" thickBot="1" x14ac:dyDescent="0.3">
      <c r="A505" s="16" t="s">
        <v>443</v>
      </c>
      <c r="B505" s="16" t="s">
        <v>40</v>
      </c>
      <c r="C505" s="28">
        <v>100726366</v>
      </c>
      <c r="D505" s="16" t="s">
        <v>482</v>
      </c>
      <c r="E505" s="16" t="s">
        <v>34</v>
      </c>
      <c r="F505" s="16" t="s">
        <v>47</v>
      </c>
      <c r="G505" s="16" t="s">
        <v>47</v>
      </c>
      <c r="H505" s="21">
        <v>1478.16</v>
      </c>
      <c r="I505" s="22">
        <v>8</v>
      </c>
    </row>
    <row r="506" spans="1:9" ht="15.75" thickBot="1" x14ac:dyDescent="0.3">
      <c r="A506" s="16" t="s">
        <v>443</v>
      </c>
      <c r="B506" s="16" t="s">
        <v>40</v>
      </c>
      <c r="C506" s="28">
        <v>100726381</v>
      </c>
      <c r="D506" s="16" t="s">
        <v>483</v>
      </c>
      <c r="E506" s="16" t="s">
        <v>34</v>
      </c>
      <c r="F506" s="16" t="s">
        <v>35</v>
      </c>
      <c r="G506" s="16" t="s">
        <v>47</v>
      </c>
      <c r="H506" s="19">
        <v>629.79</v>
      </c>
      <c r="I506" s="20">
        <v>6</v>
      </c>
    </row>
    <row r="507" spans="1:9" ht="15.75" thickBot="1" x14ac:dyDescent="0.3">
      <c r="A507" s="16" t="s">
        <v>443</v>
      </c>
      <c r="B507" s="16" t="s">
        <v>40</v>
      </c>
      <c r="C507" s="28">
        <v>100726382</v>
      </c>
      <c r="D507" s="16" t="s">
        <v>484</v>
      </c>
      <c r="E507" s="16" t="s">
        <v>44</v>
      </c>
      <c r="F507" s="16" t="s">
        <v>35</v>
      </c>
      <c r="G507" s="16" t="s">
        <v>47</v>
      </c>
      <c r="H507" s="21">
        <v>552.45000000000005</v>
      </c>
      <c r="I507" s="22">
        <v>5</v>
      </c>
    </row>
    <row r="508" spans="1:9" ht="15.75" thickBot="1" x14ac:dyDescent="0.3">
      <c r="A508" s="16" t="s">
        <v>443</v>
      </c>
      <c r="B508" s="16" t="s">
        <v>40</v>
      </c>
      <c r="C508" s="28">
        <v>100726392</v>
      </c>
      <c r="D508" s="16" t="s">
        <v>485</v>
      </c>
      <c r="E508" s="16" t="s">
        <v>44</v>
      </c>
      <c r="F508" s="16" t="s">
        <v>35</v>
      </c>
      <c r="G508" s="16" t="s">
        <v>47</v>
      </c>
      <c r="H508" s="19">
        <v>184.77</v>
      </c>
      <c r="I508" s="20">
        <v>1</v>
      </c>
    </row>
    <row r="509" spans="1:9" ht="15.75" thickBot="1" x14ac:dyDescent="0.3">
      <c r="A509" s="16" t="s">
        <v>443</v>
      </c>
      <c r="B509" s="16" t="s">
        <v>40</v>
      </c>
      <c r="C509" s="28">
        <v>100779544</v>
      </c>
      <c r="D509" s="16" t="s">
        <v>486</v>
      </c>
      <c r="E509" s="16" t="s">
        <v>44</v>
      </c>
      <c r="F509" s="16" t="s">
        <v>47</v>
      </c>
      <c r="G509" s="16" t="s">
        <v>47</v>
      </c>
      <c r="H509" s="21">
        <v>359.34</v>
      </c>
      <c r="I509" s="22">
        <v>3</v>
      </c>
    </row>
    <row r="510" spans="1:9" ht="15.75" thickBot="1" x14ac:dyDescent="0.3">
      <c r="A510" s="16" t="s">
        <v>443</v>
      </c>
      <c r="B510" s="16" t="s">
        <v>40</v>
      </c>
      <c r="C510" s="28">
        <v>100779571</v>
      </c>
      <c r="D510" s="16" t="s">
        <v>487</v>
      </c>
      <c r="E510" s="16" t="s">
        <v>44</v>
      </c>
      <c r="F510" s="16" t="s">
        <v>47</v>
      </c>
      <c r="G510" s="16" t="s">
        <v>47</v>
      </c>
      <c r="H510" s="19">
        <v>276.7</v>
      </c>
      <c r="I510" s="20">
        <v>2</v>
      </c>
    </row>
    <row r="511" spans="1:9" ht="15.75" thickBot="1" x14ac:dyDescent="0.3">
      <c r="A511" s="16" t="s">
        <v>443</v>
      </c>
      <c r="B511" s="16" t="s">
        <v>40</v>
      </c>
      <c r="C511" s="28">
        <v>100779572</v>
      </c>
      <c r="D511" s="16" t="s">
        <v>488</v>
      </c>
      <c r="E511" s="16" t="s">
        <v>34</v>
      </c>
      <c r="F511" s="16" t="s">
        <v>35</v>
      </c>
      <c r="G511" s="16" t="s">
        <v>35</v>
      </c>
      <c r="H511" s="21">
        <v>838.46</v>
      </c>
      <c r="I511" s="22">
        <v>7</v>
      </c>
    </row>
    <row r="512" spans="1:9" ht="15.75" thickBot="1" x14ac:dyDescent="0.3">
      <c r="A512" s="16" t="s">
        <v>443</v>
      </c>
      <c r="B512" s="16" t="s">
        <v>40</v>
      </c>
      <c r="C512" s="28">
        <v>100794251</v>
      </c>
      <c r="D512" s="16" t="s">
        <v>489</v>
      </c>
      <c r="E512" s="16" t="s">
        <v>34</v>
      </c>
      <c r="F512" s="16" t="s">
        <v>35</v>
      </c>
      <c r="G512" s="16" t="s">
        <v>35</v>
      </c>
      <c r="H512" s="19">
        <v>381.63</v>
      </c>
      <c r="I512" s="20">
        <v>3</v>
      </c>
    </row>
    <row r="513" spans="1:9" ht="15.75" thickBot="1" x14ac:dyDescent="0.3">
      <c r="A513" s="16" t="s">
        <v>443</v>
      </c>
      <c r="B513" s="16" t="s">
        <v>40</v>
      </c>
      <c r="C513" s="28">
        <v>100794252</v>
      </c>
      <c r="D513" s="16" t="s">
        <v>489</v>
      </c>
      <c r="E513" s="16" t="s">
        <v>34</v>
      </c>
      <c r="F513" s="16" t="s">
        <v>51</v>
      </c>
      <c r="G513" s="16" t="s">
        <v>51</v>
      </c>
      <c r="H513" s="21">
        <v>919.23</v>
      </c>
      <c r="I513" s="22">
        <v>3</v>
      </c>
    </row>
    <row r="514" spans="1:9" ht="15.75" thickBot="1" x14ac:dyDescent="0.3">
      <c r="A514" s="16" t="s">
        <v>443</v>
      </c>
      <c r="B514" s="16" t="s">
        <v>40</v>
      </c>
      <c r="C514" s="28">
        <v>100794277</v>
      </c>
      <c r="D514" s="16" t="s">
        <v>489</v>
      </c>
      <c r="E514" s="16" t="s">
        <v>34</v>
      </c>
      <c r="F514" s="16" t="s">
        <v>35</v>
      </c>
      <c r="G514" s="16" t="s">
        <v>35</v>
      </c>
      <c r="H514" s="19">
        <v>597.95000000000005</v>
      </c>
      <c r="I514" s="20">
        <v>5</v>
      </c>
    </row>
    <row r="515" spans="1:9" ht="15.75" thickBot="1" x14ac:dyDescent="0.3">
      <c r="A515" s="16" t="s">
        <v>443</v>
      </c>
      <c r="B515" s="16" t="s">
        <v>40</v>
      </c>
      <c r="C515" s="28">
        <v>100794303</v>
      </c>
      <c r="D515" s="16" t="s">
        <v>489</v>
      </c>
      <c r="E515" s="16" t="s">
        <v>34</v>
      </c>
      <c r="F515" s="16" t="s">
        <v>35</v>
      </c>
      <c r="G515" s="16" t="s">
        <v>35</v>
      </c>
      <c r="H515" s="21">
        <v>594.25</v>
      </c>
      <c r="I515" s="22">
        <v>5</v>
      </c>
    </row>
    <row r="516" spans="1:9" ht="15.75" thickBot="1" x14ac:dyDescent="0.3">
      <c r="A516" s="16" t="s">
        <v>443</v>
      </c>
      <c r="B516" s="16" t="s">
        <v>40</v>
      </c>
      <c r="C516" s="28">
        <v>100794304</v>
      </c>
      <c r="D516" s="16" t="s">
        <v>490</v>
      </c>
      <c r="E516" s="16" t="s">
        <v>34</v>
      </c>
      <c r="F516" s="16" t="s">
        <v>47</v>
      </c>
      <c r="G516" s="16" t="s">
        <v>35</v>
      </c>
      <c r="H516" s="19">
        <v>519.96</v>
      </c>
      <c r="I516" s="20">
        <v>4</v>
      </c>
    </row>
    <row r="517" spans="1:9" ht="15.75" thickBot="1" x14ac:dyDescent="0.3">
      <c r="A517" s="16" t="s">
        <v>443</v>
      </c>
      <c r="B517" s="16" t="s">
        <v>40</v>
      </c>
      <c r="C517" s="28">
        <v>100794317</v>
      </c>
      <c r="D517" s="16" t="s">
        <v>489</v>
      </c>
      <c r="E517" s="16" t="s">
        <v>34</v>
      </c>
      <c r="F517" s="16" t="s">
        <v>35</v>
      </c>
      <c r="G517" s="16" t="s">
        <v>35</v>
      </c>
      <c r="H517" s="21">
        <v>594.25</v>
      </c>
      <c r="I517" s="22">
        <v>5</v>
      </c>
    </row>
    <row r="518" spans="1:9" ht="15.75" thickBot="1" x14ac:dyDescent="0.3">
      <c r="A518" s="16" t="s">
        <v>443</v>
      </c>
      <c r="B518" s="16" t="s">
        <v>40</v>
      </c>
      <c r="C518" s="28">
        <v>100794404</v>
      </c>
      <c r="D518" s="16" t="s">
        <v>489</v>
      </c>
      <c r="E518" s="16" t="s">
        <v>34</v>
      </c>
      <c r="F518" s="16" t="s">
        <v>47</v>
      </c>
      <c r="G518" s="16" t="s">
        <v>35</v>
      </c>
      <c r="H518" s="19">
        <v>364.89</v>
      </c>
      <c r="I518" s="20">
        <v>3</v>
      </c>
    </row>
    <row r="519" spans="1:9" ht="15.75" thickBot="1" x14ac:dyDescent="0.3">
      <c r="A519" s="16" t="s">
        <v>443</v>
      </c>
      <c r="B519" s="16" t="s">
        <v>40</v>
      </c>
      <c r="C519" s="28">
        <v>100826570</v>
      </c>
      <c r="D519" s="16" t="s">
        <v>491</v>
      </c>
      <c r="E519" s="16" t="s">
        <v>34</v>
      </c>
      <c r="F519" s="16" t="s">
        <v>35</v>
      </c>
      <c r="G519" s="16" t="s">
        <v>35</v>
      </c>
      <c r="H519" s="21">
        <v>530.16999999999996</v>
      </c>
      <c r="I519" s="22">
        <v>5</v>
      </c>
    </row>
    <row r="520" spans="1:9" ht="15.75" thickBot="1" x14ac:dyDescent="0.3">
      <c r="A520" s="16" t="s">
        <v>443</v>
      </c>
      <c r="B520" s="16" t="s">
        <v>40</v>
      </c>
      <c r="C520" s="28">
        <v>100837375</v>
      </c>
      <c r="D520" s="16" t="s">
        <v>492</v>
      </c>
      <c r="E520" s="16" t="s">
        <v>34</v>
      </c>
      <c r="F520" s="16" t="s">
        <v>35</v>
      </c>
      <c r="G520" s="16" t="s">
        <v>35</v>
      </c>
      <c r="H520" s="19">
        <v>220.05</v>
      </c>
      <c r="I520" s="20">
        <v>3</v>
      </c>
    </row>
    <row r="521" spans="1:9" ht="15.75" thickBot="1" x14ac:dyDescent="0.3">
      <c r="A521" s="16" t="s">
        <v>443</v>
      </c>
      <c r="B521" s="16" t="s">
        <v>40</v>
      </c>
      <c r="C521" s="28">
        <v>100837435</v>
      </c>
      <c r="D521" s="16" t="s">
        <v>493</v>
      </c>
      <c r="E521" s="16" t="s">
        <v>44</v>
      </c>
      <c r="F521" s="16" t="s">
        <v>35</v>
      </c>
      <c r="G521" s="16" t="s">
        <v>36</v>
      </c>
      <c r="H521" s="21">
        <v>552.45000000000005</v>
      </c>
      <c r="I521" s="22">
        <v>5</v>
      </c>
    </row>
    <row r="522" spans="1:9" ht="15.75" thickBot="1" x14ac:dyDescent="0.3">
      <c r="A522" s="16" t="s">
        <v>443</v>
      </c>
      <c r="B522" s="16" t="s">
        <v>40</v>
      </c>
      <c r="C522" s="28">
        <v>100837442</v>
      </c>
      <c r="D522" s="16" t="s">
        <v>494</v>
      </c>
      <c r="E522" s="16" t="s">
        <v>34</v>
      </c>
      <c r="F522" s="16" t="s">
        <v>35</v>
      </c>
      <c r="G522" s="16" t="s">
        <v>35</v>
      </c>
      <c r="H522" s="19">
        <v>183.84</v>
      </c>
      <c r="I522" s="20">
        <v>2</v>
      </c>
    </row>
    <row r="523" spans="1:9" ht="15.75" thickBot="1" x14ac:dyDescent="0.3">
      <c r="A523" s="16" t="s">
        <v>443</v>
      </c>
      <c r="B523" s="16" t="s">
        <v>40</v>
      </c>
      <c r="C523" s="28">
        <v>100837443</v>
      </c>
      <c r="D523" s="16" t="s">
        <v>495</v>
      </c>
      <c r="E523" s="16" t="s">
        <v>34</v>
      </c>
      <c r="F523" s="16" t="s">
        <v>35</v>
      </c>
      <c r="G523" s="16" t="s">
        <v>35</v>
      </c>
      <c r="H523" s="21">
        <v>330.56</v>
      </c>
      <c r="I523" s="22">
        <v>4</v>
      </c>
    </row>
    <row r="524" spans="1:9" ht="15.75" thickBot="1" x14ac:dyDescent="0.3">
      <c r="A524" s="16" t="s">
        <v>443</v>
      </c>
      <c r="B524" s="16" t="s">
        <v>40</v>
      </c>
      <c r="C524" s="28">
        <v>100837472</v>
      </c>
      <c r="D524" s="16" t="s">
        <v>496</v>
      </c>
      <c r="E524" s="16" t="s">
        <v>34</v>
      </c>
      <c r="F524" s="16" t="s">
        <v>47</v>
      </c>
      <c r="G524" s="16" t="s">
        <v>36</v>
      </c>
      <c r="H524" s="19">
        <v>165.28</v>
      </c>
      <c r="I524" s="20">
        <v>2</v>
      </c>
    </row>
    <row r="525" spans="1:9" ht="15.75" thickBot="1" x14ac:dyDescent="0.3">
      <c r="A525" s="16" t="s">
        <v>443</v>
      </c>
      <c r="B525" s="16" t="s">
        <v>40</v>
      </c>
      <c r="C525" s="28">
        <v>100837496</v>
      </c>
      <c r="D525" s="16" t="s">
        <v>497</v>
      </c>
      <c r="E525" s="16" t="s">
        <v>34</v>
      </c>
      <c r="F525" s="16" t="s">
        <v>47</v>
      </c>
      <c r="G525" s="16" t="s">
        <v>47</v>
      </c>
      <c r="H525" s="21">
        <v>119.78</v>
      </c>
      <c r="I525" s="22">
        <v>1</v>
      </c>
    </row>
    <row r="526" spans="1:9" ht="15.75" thickBot="1" x14ac:dyDescent="0.3">
      <c r="A526" s="16" t="s">
        <v>443</v>
      </c>
      <c r="B526" s="16" t="s">
        <v>40</v>
      </c>
      <c r="C526" s="28">
        <v>100837498</v>
      </c>
      <c r="D526" s="16" t="s">
        <v>498</v>
      </c>
      <c r="E526" s="16" t="s">
        <v>34</v>
      </c>
      <c r="F526" s="16" t="s">
        <v>35</v>
      </c>
      <c r="G526" s="16" t="s">
        <v>47</v>
      </c>
      <c r="H526" s="19">
        <v>313.83999999999997</v>
      </c>
      <c r="I526" s="20">
        <v>2</v>
      </c>
    </row>
    <row r="527" spans="1:9" ht="15.75" thickBot="1" x14ac:dyDescent="0.3">
      <c r="A527" s="16" t="s">
        <v>443</v>
      </c>
      <c r="B527" s="16" t="s">
        <v>40</v>
      </c>
      <c r="C527" s="28">
        <v>100837551</v>
      </c>
      <c r="D527" s="16" t="s">
        <v>499</v>
      </c>
      <c r="E527" s="16" t="s">
        <v>34</v>
      </c>
      <c r="F527" s="16" t="s">
        <v>35</v>
      </c>
      <c r="G527" s="16" t="s">
        <v>35</v>
      </c>
      <c r="H527" s="21">
        <v>441.96</v>
      </c>
      <c r="I527" s="22">
        <v>4</v>
      </c>
    </row>
    <row r="528" spans="1:9" ht="15.75" thickBot="1" x14ac:dyDescent="0.3">
      <c r="A528" s="16" t="s">
        <v>443</v>
      </c>
      <c r="B528" s="16" t="s">
        <v>40</v>
      </c>
      <c r="C528" s="28">
        <v>100837558</v>
      </c>
      <c r="D528" s="16" t="s">
        <v>500</v>
      </c>
      <c r="E528" s="16" t="s">
        <v>34</v>
      </c>
      <c r="F528" s="16" t="s">
        <v>35</v>
      </c>
      <c r="G528" s="16" t="s">
        <v>35</v>
      </c>
      <c r="H528" s="19">
        <v>239.56</v>
      </c>
      <c r="I528" s="20">
        <v>2</v>
      </c>
    </row>
    <row r="529" spans="1:9" ht="15.75" thickBot="1" x14ac:dyDescent="0.3">
      <c r="A529" s="16" t="s">
        <v>443</v>
      </c>
      <c r="B529" s="16" t="s">
        <v>40</v>
      </c>
      <c r="C529" s="28">
        <v>100837588</v>
      </c>
      <c r="D529" s="16" t="s">
        <v>501</v>
      </c>
      <c r="E529" s="16" t="s">
        <v>34</v>
      </c>
      <c r="F529" s="16" t="s">
        <v>47</v>
      </c>
      <c r="G529" s="16" t="s">
        <v>35</v>
      </c>
      <c r="H529" s="21">
        <v>366.75</v>
      </c>
      <c r="I529" s="22">
        <v>5</v>
      </c>
    </row>
    <row r="530" spans="1:9" ht="15.75" thickBot="1" x14ac:dyDescent="0.3">
      <c r="A530" s="16" t="s">
        <v>443</v>
      </c>
      <c r="B530" s="16" t="s">
        <v>40</v>
      </c>
      <c r="C530" s="28">
        <v>100837589</v>
      </c>
      <c r="D530" s="16" t="s">
        <v>502</v>
      </c>
      <c r="E530" s="16" t="s">
        <v>34</v>
      </c>
      <c r="F530" s="16" t="s">
        <v>35</v>
      </c>
      <c r="G530" s="16" t="s">
        <v>35</v>
      </c>
      <c r="H530" s="19">
        <v>443.18</v>
      </c>
      <c r="I530" s="20">
        <v>4</v>
      </c>
    </row>
    <row r="531" spans="1:9" ht="15.75" thickBot="1" x14ac:dyDescent="0.3">
      <c r="A531" s="16" t="s">
        <v>443</v>
      </c>
      <c r="B531" s="16" t="s">
        <v>40</v>
      </c>
      <c r="C531" s="28">
        <v>100837596</v>
      </c>
      <c r="D531" s="16" t="s">
        <v>503</v>
      </c>
      <c r="E531" s="16" t="s">
        <v>34</v>
      </c>
      <c r="F531" s="16" t="s">
        <v>35</v>
      </c>
      <c r="G531" s="16" t="s">
        <v>35</v>
      </c>
      <c r="H531" s="21">
        <v>718.68</v>
      </c>
      <c r="I531" s="22">
        <v>6</v>
      </c>
    </row>
    <row r="532" spans="1:9" ht="15.75" thickBot="1" x14ac:dyDescent="0.3">
      <c r="A532" s="16" t="s">
        <v>443</v>
      </c>
      <c r="B532" s="16" t="s">
        <v>40</v>
      </c>
      <c r="C532" s="28">
        <v>100837597</v>
      </c>
      <c r="D532" s="16" t="s">
        <v>504</v>
      </c>
      <c r="E532" s="16" t="s">
        <v>34</v>
      </c>
      <c r="F532" s="16" t="s">
        <v>47</v>
      </c>
      <c r="G532" s="16" t="s">
        <v>35</v>
      </c>
      <c r="H532" s="19">
        <v>209.93</v>
      </c>
      <c r="I532" s="20">
        <v>2</v>
      </c>
    </row>
    <row r="533" spans="1:9" ht="15.75" thickBot="1" x14ac:dyDescent="0.3">
      <c r="A533" s="16" t="s">
        <v>443</v>
      </c>
      <c r="B533" s="16" t="s">
        <v>40</v>
      </c>
      <c r="C533" s="28">
        <v>100837598</v>
      </c>
      <c r="D533" s="16" t="s">
        <v>505</v>
      </c>
      <c r="E533" s="16" t="s">
        <v>34</v>
      </c>
      <c r="F533" s="16" t="s">
        <v>47</v>
      </c>
      <c r="G533" s="16" t="s">
        <v>35</v>
      </c>
      <c r="H533" s="21">
        <v>110.49</v>
      </c>
      <c r="I533" s="22">
        <v>1</v>
      </c>
    </row>
    <row r="534" spans="1:9" ht="15.75" thickBot="1" x14ac:dyDescent="0.3">
      <c r="A534" s="16" t="s">
        <v>443</v>
      </c>
      <c r="B534" s="16" t="s">
        <v>40</v>
      </c>
      <c r="C534" s="28">
        <v>100837668</v>
      </c>
      <c r="D534" s="16" t="s">
        <v>506</v>
      </c>
      <c r="E534" s="16" t="s">
        <v>34</v>
      </c>
      <c r="F534" s="16" t="s">
        <v>35</v>
      </c>
      <c r="G534" s="16" t="s">
        <v>47</v>
      </c>
      <c r="H534" s="19">
        <v>735.36</v>
      </c>
      <c r="I534" s="20">
        <v>8</v>
      </c>
    </row>
    <row r="535" spans="1:9" ht="15.75" thickBot="1" x14ac:dyDescent="0.3">
      <c r="A535" s="16" t="s">
        <v>443</v>
      </c>
      <c r="B535" s="16" t="s">
        <v>40</v>
      </c>
      <c r="C535" s="28">
        <v>100837669</v>
      </c>
      <c r="D535" s="16" t="s">
        <v>507</v>
      </c>
      <c r="E535" s="16" t="s">
        <v>44</v>
      </c>
      <c r="F535" s="16" t="s">
        <v>35</v>
      </c>
      <c r="G535" s="16" t="s">
        <v>51</v>
      </c>
      <c r="H535" s="21">
        <v>239.56</v>
      </c>
      <c r="I535" s="22">
        <v>2</v>
      </c>
    </row>
    <row r="536" spans="1:9" ht="15.75" thickBot="1" x14ac:dyDescent="0.3">
      <c r="A536" s="16" t="s">
        <v>443</v>
      </c>
      <c r="B536" s="16" t="s">
        <v>40</v>
      </c>
      <c r="C536" s="28">
        <v>100837677</v>
      </c>
      <c r="D536" s="16" t="s">
        <v>508</v>
      </c>
      <c r="E536" s="16" t="s">
        <v>34</v>
      </c>
      <c r="F536" s="16" t="s">
        <v>35</v>
      </c>
      <c r="G536" s="16" t="s">
        <v>51</v>
      </c>
      <c r="H536" s="19">
        <v>119.78</v>
      </c>
      <c r="I536" s="20">
        <v>1</v>
      </c>
    </row>
    <row r="537" spans="1:9" ht="15.75" thickBot="1" x14ac:dyDescent="0.3">
      <c r="A537" s="16" t="s">
        <v>443</v>
      </c>
      <c r="B537" s="16" t="s">
        <v>40</v>
      </c>
      <c r="C537" s="28">
        <v>100837683</v>
      </c>
      <c r="D537" s="16" t="s">
        <v>509</v>
      </c>
      <c r="E537" s="16" t="s">
        <v>44</v>
      </c>
      <c r="F537" s="16" t="s">
        <v>35</v>
      </c>
      <c r="G537" s="16" t="s">
        <v>47</v>
      </c>
      <c r="H537" s="21">
        <v>220.05</v>
      </c>
      <c r="I537" s="22">
        <v>3</v>
      </c>
    </row>
    <row r="538" spans="1:9" ht="15.75" thickBot="1" x14ac:dyDescent="0.3">
      <c r="A538" s="16" t="s">
        <v>443</v>
      </c>
      <c r="B538" s="16" t="s">
        <v>40</v>
      </c>
      <c r="C538" s="28">
        <v>100837686</v>
      </c>
      <c r="D538" s="16" t="s">
        <v>510</v>
      </c>
      <c r="E538" s="16" t="s">
        <v>44</v>
      </c>
      <c r="F538" s="16" t="s">
        <v>35</v>
      </c>
      <c r="G538" s="16" t="s">
        <v>51</v>
      </c>
      <c r="H538" s="19">
        <v>119.78</v>
      </c>
      <c r="I538" s="20">
        <v>1</v>
      </c>
    </row>
    <row r="539" spans="1:9" ht="15.75" thickBot="1" x14ac:dyDescent="0.3">
      <c r="A539" s="16" t="s">
        <v>443</v>
      </c>
      <c r="B539" s="16" t="s">
        <v>40</v>
      </c>
      <c r="C539" s="28">
        <v>100837687</v>
      </c>
      <c r="D539" s="16" t="s">
        <v>511</v>
      </c>
      <c r="E539" s="16" t="s">
        <v>44</v>
      </c>
      <c r="F539" s="16" t="s">
        <v>35</v>
      </c>
      <c r="G539" s="16" t="s">
        <v>51</v>
      </c>
      <c r="H539" s="21">
        <v>331.47</v>
      </c>
      <c r="I539" s="22">
        <v>3</v>
      </c>
    </row>
    <row r="540" spans="1:9" ht="15.75" thickBot="1" x14ac:dyDescent="0.3">
      <c r="A540" s="16" t="s">
        <v>512</v>
      </c>
      <c r="B540" s="16" t="s">
        <v>40</v>
      </c>
      <c r="C540" s="28">
        <v>100102661003</v>
      </c>
      <c r="D540" s="16" t="s">
        <v>513</v>
      </c>
      <c r="E540" s="16" t="s">
        <v>34</v>
      </c>
      <c r="F540" s="16" t="s">
        <v>99</v>
      </c>
      <c r="G540" s="16" t="s">
        <v>51</v>
      </c>
      <c r="H540" s="19">
        <v>22.28</v>
      </c>
      <c r="I540" s="20">
        <v>1</v>
      </c>
    </row>
    <row r="541" spans="1:9" ht="15.75" thickBot="1" x14ac:dyDescent="0.3">
      <c r="A541" s="16" t="s">
        <v>512</v>
      </c>
      <c r="B541" s="16" t="s">
        <v>40</v>
      </c>
      <c r="C541" s="28">
        <v>100102661007</v>
      </c>
      <c r="D541" s="16" t="s">
        <v>514</v>
      </c>
      <c r="E541" s="16" t="s">
        <v>34</v>
      </c>
      <c r="F541" s="16" t="s">
        <v>99</v>
      </c>
      <c r="G541" s="16" t="s">
        <v>51</v>
      </c>
      <c r="H541" s="21">
        <v>44.56</v>
      </c>
      <c r="I541" s="22">
        <v>2</v>
      </c>
    </row>
    <row r="542" spans="1:9" ht="15.75" thickBot="1" x14ac:dyDescent="0.3">
      <c r="A542" s="16" t="s">
        <v>515</v>
      </c>
      <c r="B542" s="16" t="s">
        <v>516</v>
      </c>
      <c r="C542" s="28">
        <v>100427351017</v>
      </c>
      <c r="D542" s="16" t="s">
        <v>517</v>
      </c>
      <c r="E542" s="16" t="s">
        <v>34</v>
      </c>
      <c r="F542" s="16" t="s">
        <v>99</v>
      </c>
      <c r="G542" s="16" t="s">
        <v>36</v>
      </c>
      <c r="H542" s="19">
        <v>352.36</v>
      </c>
      <c r="I542" s="20">
        <v>3</v>
      </c>
    </row>
    <row r="543" spans="1:9" ht="15.75" thickBot="1" x14ac:dyDescent="0.3">
      <c r="A543" s="16" t="s">
        <v>515</v>
      </c>
      <c r="B543" s="16" t="s">
        <v>516</v>
      </c>
      <c r="C543" s="28">
        <v>100503601006</v>
      </c>
      <c r="D543" s="16" t="s">
        <v>518</v>
      </c>
      <c r="E543" s="16" t="s">
        <v>34</v>
      </c>
      <c r="F543" s="16" t="s">
        <v>99</v>
      </c>
      <c r="G543" s="16" t="s">
        <v>36</v>
      </c>
      <c r="H543" s="21">
        <v>306.39999999999998</v>
      </c>
      <c r="I543" s="22">
        <v>2</v>
      </c>
    </row>
    <row r="544" spans="1:9" ht="15.75" thickBot="1" x14ac:dyDescent="0.3">
      <c r="A544" s="16" t="s">
        <v>515</v>
      </c>
      <c r="B544" s="16" t="s">
        <v>40</v>
      </c>
      <c r="C544" s="28">
        <v>100427077006</v>
      </c>
      <c r="D544" s="16" t="s">
        <v>519</v>
      </c>
      <c r="E544" s="16" t="s">
        <v>34</v>
      </c>
      <c r="F544" s="16" t="s">
        <v>99</v>
      </c>
      <c r="G544" s="16" t="s">
        <v>36</v>
      </c>
      <c r="H544" s="19">
        <v>181.99</v>
      </c>
      <c r="I544" s="20">
        <v>1</v>
      </c>
    </row>
    <row r="545" spans="1:9" ht="15.75" thickBot="1" x14ac:dyDescent="0.3">
      <c r="A545" s="16" t="s">
        <v>515</v>
      </c>
      <c r="B545" s="16" t="s">
        <v>40</v>
      </c>
      <c r="C545" s="28">
        <v>100427077007</v>
      </c>
      <c r="D545" s="16" t="s">
        <v>520</v>
      </c>
      <c r="E545" s="16" t="s">
        <v>34</v>
      </c>
      <c r="F545" s="16" t="s">
        <v>99</v>
      </c>
      <c r="G545" s="16" t="s">
        <v>36</v>
      </c>
      <c r="H545" s="21">
        <v>582.16</v>
      </c>
      <c r="I545" s="22">
        <v>4</v>
      </c>
    </row>
    <row r="546" spans="1:9" ht="15.75" thickBot="1" x14ac:dyDescent="0.3">
      <c r="A546" s="16" t="s">
        <v>515</v>
      </c>
      <c r="B546" s="16" t="s">
        <v>40</v>
      </c>
      <c r="C546" s="28">
        <v>100427077008</v>
      </c>
      <c r="D546" s="16" t="s">
        <v>521</v>
      </c>
      <c r="E546" s="16" t="s">
        <v>34</v>
      </c>
      <c r="F546" s="16" t="s">
        <v>99</v>
      </c>
      <c r="G546" s="16" t="s">
        <v>36</v>
      </c>
      <c r="H546" s="19">
        <v>469.82</v>
      </c>
      <c r="I546" s="20">
        <v>3</v>
      </c>
    </row>
    <row r="547" spans="1:9" ht="15.75" thickBot="1" x14ac:dyDescent="0.3">
      <c r="A547" s="16" t="s">
        <v>515</v>
      </c>
      <c r="B547" s="16" t="s">
        <v>40</v>
      </c>
      <c r="C547" s="28">
        <v>100427077009</v>
      </c>
      <c r="D547" s="16" t="s">
        <v>522</v>
      </c>
      <c r="E547" s="16" t="s">
        <v>34</v>
      </c>
      <c r="F547" s="16" t="s">
        <v>99</v>
      </c>
      <c r="G547" s="16" t="s">
        <v>36</v>
      </c>
      <c r="H547" s="21">
        <v>735.36</v>
      </c>
      <c r="I547" s="22">
        <v>5</v>
      </c>
    </row>
    <row r="548" spans="1:9" ht="15.75" thickBot="1" x14ac:dyDescent="0.3">
      <c r="A548" s="16" t="s">
        <v>515</v>
      </c>
      <c r="B548" s="16" t="s">
        <v>40</v>
      </c>
      <c r="C548" s="28">
        <v>100427077010</v>
      </c>
      <c r="D548" s="16" t="s">
        <v>523</v>
      </c>
      <c r="E548" s="16" t="s">
        <v>34</v>
      </c>
      <c r="F548" s="16" t="s">
        <v>99</v>
      </c>
      <c r="G548" s="16" t="s">
        <v>36</v>
      </c>
      <c r="H548" s="19">
        <v>459.6</v>
      </c>
      <c r="I548" s="20">
        <v>3</v>
      </c>
    </row>
    <row r="549" spans="1:9" ht="15.75" thickBot="1" x14ac:dyDescent="0.3">
      <c r="A549" s="16" t="s">
        <v>515</v>
      </c>
      <c r="B549" s="16" t="s">
        <v>40</v>
      </c>
      <c r="C549" s="28">
        <v>100427078008</v>
      </c>
      <c r="D549" s="16" t="s">
        <v>524</v>
      </c>
      <c r="E549" s="16" t="s">
        <v>34</v>
      </c>
      <c r="F549" s="16" t="s">
        <v>99</v>
      </c>
      <c r="G549" s="16" t="s">
        <v>36</v>
      </c>
      <c r="H549" s="21">
        <v>653.67999999999995</v>
      </c>
      <c r="I549" s="22">
        <v>4</v>
      </c>
    </row>
    <row r="550" spans="1:9" ht="15.75" thickBot="1" x14ac:dyDescent="0.3">
      <c r="A550" s="16" t="s">
        <v>515</v>
      </c>
      <c r="B550" s="16" t="s">
        <v>40</v>
      </c>
      <c r="C550" s="28">
        <v>100427078009</v>
      </c>
      <c r="D550" s="16" t="s">
        <v>525</v>
      </c>
      <c r="E550" s="16" t="s">
        <v>34</v>
      </c>
      <c r="F550" s="16" t="s">
        <v>99</v>
      </c>
      <c r="G550" s="16" t="s">
        <v>36</v>
      </c>
      <c r="H550" s="19">
        <v>326.83999999999997</v>
      </c>
      <c r="I550" s="20">
        <v>2</v>
      </c>
    </row>
    <row r="551" spans="1:9" ht="15.75" thickBot="1" x14ac:dyDescent="0.3">
      <c r="A551" s="16" t="s">
        <v>515</v>
      </c>
      <c r="B551" s="16" t="s">
        <v>40</v>
      </c>
      <c r="C551" s="28">
        <v>100427078012</v>
      </c>
      <c r="D551" s="16" t="s">
        <v>526</v>
      </c>
      <c r="E551" s="16" t="s">
        <v>34</v>
      </c>
      <c r="F551" s="16" t="s">
        <v>99</v>
      </c>
      <c r="G551" s="16" t="s">
        <v>36</v>
      </c>
      <c r="H551" s="21">
        <v>980.52</v>
      </c>
      <c r="I551" s="22">
        <v>6</v>
      </c>
    </row>
    <row r="552" spans="1:9" ht="15.75" thickBot="1" x14ac:dyDescent="0.3">
      <c r="A552" s="16" t="s">
        <v>515</v>
      </c>
      <c r="B552" s="16" t="s">
        <v>40</v>
      </c>
      <c r="C552" s="28">
        <v>100427078013</v>
      </c>
      <c r="D552" s="16" t="s">
        <v>527</v>
      </c>
      <c r="E552" s="16" t="s">
        <v>34</v>
      </c>
      <c r="F552" s="16" t="s">
        <v>99</v>
      </c>
      <c r="G552" s="16" t="s">
        <v>36</v>
      </c>
      <c r="H552" s="19">
        <v>490.26</v>
      </c>
      <c r="I552" s="20">
        <v>3</v>
      </c>
    </row>
    <row r="553" spans="1:9" ht="15.75" thickBot="1" x14ac:dyDescent="0.3">
      <c r="A553" s="16" t="s">
        <v>515</v>
      </c>
      <c r="B553" s="16" t="s">
        <v>40</v>
      </c>
      <c r="C553" s="28">
        <v>100427078014</v>
      </c>
      <c r="D553" s="16" t="s">
        <v>528</v>
      </c>
      <c r="E553" s="16" t="s">
        <v>34</v>
      </c>
      <c r="F553" s="16" t="s">
        <v>99</v>
      </c>
      <c r="G553" s="16" t="s">
        <v>36</v>
      </c>
      <c r="H553" s="21">
        <v>1307.3599999999999</v>
      </c>
      <c r="I553" s="22">
        <v>8</v>
      </c>
    </row>
    <row r="554" spans="1:9" ht="15.75" thickBot="1" x14ac:dyDescent="0.3">
      <c r="A554" s="16" t="s">
        <v>515</v>
      </c>
      <c r="B554" s="16" t="s">
        <v>40</v>
      </c>
      <c r="C554" s="28">
        <v>100427078015</v>
      </c>
      <c r="D554" s="16" t="s">
        <v>529</v>
      </c>
      <c r="E554" s="16" t="s">
        <v>34</v>
      </c>
      <c r="F554" s="16" t="s">
        <v>99</v>
      </c>
      <c r="G554" s="16" t="s">
        <v>36</v>
      </c>
      <c r="H554" s="19">
        <v>817.1</v>
      </c>
      <c r="I554" s="20">
        <v>5</v>
      </c>
    </row>
    <row r="555" spans="1:9" ht="15.75" thickBot="1" x14ac:dyDescent="0.3">
      <c r="A555" s="16" t="s">
        <v>515</v>
      </c>
      <c r="B555" s="16" t="s">
        <v>40</v>
      </c>
      <c r="C555" s="28">
        <v>100427078017</v>
      </c>
      <c r="D555" s="16" t="s">
        <v>530</v>
      </c>
      <c r="E555" s="16" t="s">
        <v>34</v>
      </c>
      <c r="F555" s="16" t="s">
        <v>99</v>
      </c>
      <c r="G555" s="16" t="s">
        <v>36</v>
      </c>
      <c r="H555" s="21">
        <v>947.83</v>
      </c>
      <c r="I555" s="22">
        <v>6</v>
      </c>
    </row>
    <row r="556" spans="1:9" ht="15.75" thickBot="1" x14ac:dyDescent="0.3">
      <c r="A556" s="16" t="s">
        <v>515</v>
      </c>
      <c r="B556" s="16" t="s">
        <v>40</v>
      </c>
      <c r="C556" s="28">
        <v>100427078018</v>
      </c>
      <c r="D556" s="16" t="s">
        <v>531</v>
      </c>
      <c r="E556" s="16" t="s">
        <v>34</v>
      </c>
      <c r="F556" s="16" t="s">
        <v>99</v>
      </c>
      <c r="G556" s="16" t="s">
        <v>36</v>
      </c>
      <c r="H556" s="19">
        <v>1336.14</v>
      </c>
      <c r="I556" s="20">
        <v>8</v>
      </c>
    </row>
    <row r="557" spans="1:9" ht="15.75" thickBot="1" x14ac:dyDescent="0.3">
      <c r="A557" s="16" t="s">
        <v>515</v>
      </c>
      <c r="B557" s="16" t="s">
        <v>40</v>
      </c>
      <c r="C557" s="28">
        <v>100427351012</v>
      </c>
      <c r="D557" s="16" t="s">
        <v>532</v>
      </c>
      <c r="E557" s="16" t="s">
        <v>34</v>
      </c>
      <c r="F557" s="16" t="s">
        <v>99</v>
      </c>
      <c r="G557" s="16" t="s">
        <v>36</v>
      </c>
      <c r="H557" s="21">
        <v>153.19999999999999</v>
      </c>
      <c r="I557" s="22">
        <v>1</v>
      </c>
    </row>
    <row r="558" spans="1:9" ht="15.75" thickBot="1" x14ac:dyDescent="0.3">
      <c r="A558" s="16" t="s">
        <v>515</v>
      </c>
      <c r="B558" s="16" t="s">
        <v>40</v>
      </c>
      <c r="C558" s="28">
        <v>100427351013</v>
      </c>
      <c r="D558" s="16" t="s">
        <v>533</v>
      </c>
      <c r="E558" s="16" t="s">
        <v>34</v>
      </c>
      <c r="F558" s="16" t="s">
        <v>99</v>
      </c>
      <c r="G558" s="16" t="s">
        <v>36</v>
      </c>
      <c r="H558" s="19">
        <v>459.6</v>
      </c>
      <c r="I558" s="20">
        <v>3</v>
      </c>
    </row>
    <row r="559" spans="1:9" ht="15.75" thickBot="1" x14ac:dyDescent="0.3">
      <c r="A559" s="16" t="s">
        <v>515</v>
      </c>
      <c r="B559" s="16" t="s">
        <v>40</v>
      </c>
      <c r="C559" s="28">
        <v>100427351014</v>
      </c>
      <c r="D559" s="16" t="s">
        <v>534</v>
      </c>
      <c r="E559" s="16" t="s">
        <v>34</v>
      </c>
      <c r="F559" s="16" t="s">
        <v>99</v>
      </c>
      <c r="G559" s="16" t="s">
        <v>36</v>
      </c>
      <c r="H559" s="21">
        <v>153.19999999999999</v>
      </c>
      <c r="I559" s="22">
        <v>1</v>
      </c>
    </row>
    <row r="560" spans="1:9" ht="15.75" thickBot="1" x14ac:dyDescent="0.3">
      <c r="A560" s="16" t="s">
        <v>515</v>
      </c>
      <c r="B560" s="16" t="s">
        <v>40</v>
      </c>
      <c r="C560" s="28">
        <v>100427351015</v>
      </c>
      <c r="D560" s="16" t="s">
        <v>535</v>
      </c>
      <c r="E560" s="16" t="s">
        <v>34</v>
      </c>
      <c r="F560" s="16" t="s">
        <v>99</v>
      </c>
      <c r="G560" s="16" t="s">
        <v>36</v>
      </c>
      <c r="H560" s="19">
        <v>335.19</v>
      </c>
      <c r="I560" s="20">
        <v>2</v>
      </c>
    </row>
    <row r="561" spans="1:9" ht="15.75" thickBot="1" x14ac:dyDescent="0.3">
      <c r="A561" s="16" t="s">
        <v>515</v>
      </c>
      <c r="B561" s="16" t="s">
        <v>40</v>
      </c>
      <c r="C561" s="28">
        <v>100427352016</v>
      </c>
      <c r="D561" s="16" t="s">
        <v>536</v>
      </c>
      <c r="E561" s="16" t="s">
        <v>34</v>
      </c>
      <c r="F561" s="16" t="s">
        <v>99</v>
      </c>
      <c r="G561" s="16" t="s">
        <v>36</v>
      </c>
      <c r="H561" s="21">
        <v>1283.2</v>
      </c>
      <c r="I561" s="22">
        <v>8</v>
      </c>
    </row>
    <row r="562" spans="1:9" ht="15.75" thickBot="1" x14ac:dyDescent="0.3">
      <c r="A562" s="16" t="s">
        <v>515</v>
      </c>
      <c r="B562" s="16" t="s">
        <v>40</v>
      </c>
      <c r="C562" s="28">
        <v>100427352017</v>
      </c>
      <c r="D562" s="16" t="s">
        <v>537</v>
      </c>
      <c r="E562" s="16" t="s">
        <v>34</v>
      </c>
      <c r="F562" s="16" t="s">
        <v>99</v>
      </c>
      <c r="G562" s="16" t="s">
        <v>36</v>
      </c>
      <c r="H562" s="19">
        <v>915.14</v>
      </c>
      <c r="I562" s="20">
        <v>6</v>
      </c>
    </row>
    <row r="563" spans="1:9" ht="15.75" thickBot="1" x14ac:dyDescent="0.3">
      <c r="A563" s="16" t="s">
        <v>515</v>
      </c>
      <c r="B563" s="16" t="s">
        <v>40</v>
      </c>
      <c r="C563" s="28">
        <v>100427352018</v>
      </c>
      <c r="D563" s="16" t="s">
        <v>538</v>
      </c>
      <c r="E563" s="16" t="s">
        <v>34</v>
      </c>
      <c r="F563" s="16" t="s">
        <v>99</v>
      </c>
      <c r="G563" s="16" t="s">
        <v>36</v>
      </c>
      <c r="H563" s="21">
        <v>1920.54</v>
      </c>
      <c r="I563" s="22">
        <v>12</v>
      </c>
    </row>
    <row r="564" spans="1:9" ht="15.75" thickBot="1" x14ac:dyDescent="0.3">
      <c r="A564" s="16" t="s">
        <v>515</v>
      </c>
      <c r="B564" s="16" t="s">
        <v>40</v>
      </c>
      <c r="C564" s="28">
        <v>100427352019</v>
      </c>
      <c r="D564" s="16" t="s">
        <v>539</v>
      </c>
      <c r="E564" s="16" t="s">
        <v>34</v>
      </c>
      <c r="F564" s="16" t="s">
        <v>99</v>
      </c>
      <c r="G564" s="16" t="s">
        <v>36</v>
      </c>
      <c r="H564" s="19">
        <v>571.96</v>
      </c>
      <c r="I564" s="20">
        <v>4</v>
      </c>
    </row>
    <row r="565" spans="1:9" ht="15.75" thickBot="1" x14ac:dyDescent="0.3">
      <c r="A565" s="16" t="s">
        <v>515</v>
      </c>
      <c r="B565" s="16" t="s">
        <v>40</v>
      </c>
      <c r="C565" s="28">
        <v>100503601002</v>
      </c>
      <c r="D565" s="16" t="s">
        <v>540</v>
      </c>
      <c r="E565" s="16" t="s">
        <v>34</v>
      </c>
      <c r="F565" s="16" t="s">
        <v>99</v>
      </c>
      <c r="G565" s="16" t="s">
        <v>36</v>
      </c>
      <c r="H565" s="21">
        <v>735.36</v>
      </c>
      <c r="I565" s="22">
        <v>5</v>
      </c>
    </row>
    <row r="566" spans="1:9" ht="15.75" thickBot="1" x14ac:dyDescent="0.3">
      <c r="A566" s="16" t="s">
        <v>515</v>
      </c>
      <c r="B566" s="16" t="s">
        <v>40</v>
      </c>
      <c r="C566" s="28">
        <v>100503601003</v>
      </c>
      <c r="D566" s="16" t="s">
        <v>541</v>
      </c>
      <c r="E566" s="16" t="s">
        <v>34</v>
      </c>
      <c r="F566" s="16" t="s">
        <v>99</v>
      </c>
      <c r="G566" s="16" t="s">
        <v>36</v>
      </c>
      <c r="H566" s="19">
        <v>1683.35</v>
      </c>
      <c r="I566" s="20">
        <v>11</v>
      </c>
    </row>
    <row r="567" spans="1:9" ht="15.75" thickBot="1" x14ac:dyDescent="0.3">
      <c r="A567" s="16" t="s">
        <v>515</v>
      </c>
      <c r="B567" s="16" t="s">
        <v>40</v>
      </c>
      <c r="C567" s="28">
        <v>100503601004</v>
      </c>
      <c r="D567" s="16" t="s">
        <v>542</v>
      </c>
      <c r="E567" s="16" t="s">
        <v>34</v>
      </c>
      <c r="F567" s="16" t="s">
        <v>99</v>
      </c>
      <c r="G567" s="16" t="s">
        <v>36</v>
      </c>
      <c r="H567" s="21">
        <v>1101.19</v>
      </c>
      <c r="I567" s="22">
        <v>7</v>
      </c>
    </row>
    <row r="568" spans="1:9" ht="15.75" thickBot="1" x14ac:dyDescent="0.3">
      <c r="A568" s="16" t="s">
        <v>515</v>
      </c>
      <c r="B568" s="16" t="s">
        <v>40</v>
      </c>
      <c r="C568" s="28">
        <v>100503602002</v>
      </c>
      <c r="D568" s="16" t="s">
        <v>543</v>
      </c>
      <c r="E568" s="16" t="s">
        <v>34</v>
      </c>
      <c r="F568" s="16" t="s">
        <v>99</v>
      </c>
      <c r="G568" s="16" t="s">
        <v>36</v>
      </c>
      <c r="H568" s="19">
        <v>505.56</v>
      </c>
      <c r="I568" s="20">
        <v>4</v>
      </c>
    </row>
    <row r="569" spans="1:9" ht="15.75" thickBot="1" x14ac:dyDescent="0.3">
      <c r="A569" s="16" t="s">
        <v>515</v>
      </c>
      <c r="B569" s="16" t="s">
        <v>40</v>
      </c>
      <c r="C569" s="28">
        <v>100503602003</v>
      </c>
      <c r="D569" s="16" t="s">
        <v>544</v>
      </c>
      <c r="E569" s="16" t="s">
        <v>34</v>
      </c>
      <c r="F569" s="16" t="s">
        <v>99</v>
      </c>
      <c r="G569" s="16" t="s">
        <v>36</v>
      </c>
      <c r="H569" s="21">
        <v>1639.24</v>
      </c>
      <c r="I569" s="22">
        <v>11</v>
      </c>
    </row>
    <row r="570" spans="1:9" ht="15.75" thickBot="1" x14ac:dyDescent="0.3">
      <c r="A570" s="16" t="s">
        <v>515</v>
      </c>
      <c r="B570" s="16" t="s">
        <v>40</v>
      </c>
      <c r="C570" s="28">
        <v>100503602004</v>
      </c>
      <c r="D570" s="16" t="s">
        <v>545</v>
      </c>
      <c r="E570" s="16" t="s">
        <v>34</v>
      </c>
      <c r="F570" s="16" t="s">
        <v>99</v>
      </c>
      <c r="G570" s="16" t="s">
        <v>36</v>
      </c>
      <c r="H570" s="19">
        <v>275.76</v>
      </c>
      <c r="I570" s="20">
        <v>2</v>
      </c>
    </row>
    <row r="571" spans="1:9" ht="15.75" thickBot="1" x14ac:dyDescent="0.3">
      <c r="A571" s="16" t="s">
        <v>515</v>
      </c>
      <c r="B571" s="16" t="s">
        <v>40</v>
      </c>
      <c r="C571" s="28">
        <v>100503602005</v>
      </c>
      <c r="D571" s="16" t="s">
        <v>546</v>
      </c>
      <c r="E571" s="16" t="s">
        <v>34</v>
      </c>
      <c r="F571" s="16" t="s">
        <v>99</v>
      </c>
      <c r="G571" s="16" t="s">
        <v>36</v>
      </c>
      <c r="H571" s="21">
        <v>153.19999999999999</v>
      </c>
      <c r="I571" s="22">
        <v>1</v>
      </c>
    </row>
    <row r="572" spans="1:9" ht="15.75" thickBot="1" x14ac:dyDescent="0.3">
      <c r="A572" s="16" t="s">
        <v>515</v>
      </c>
      <c r="B572" s="16" t="s">
        <v>40</v>
      </c>
      <c r="C572" s="28">
        <v>100503605002</v>
      </c>
      <c r="D572" s="16" t="s">
        <v>547</v>
      </c>
      <c r="E572" s="16" t="s">
        <v>34</v>
      </c>
      <c r="F572" s="16" t="s">
        <v>99</v>
      </c>
      <c r="G572" s="16" t="s">
        <v>36</v>
      </c>
      <c r="H572" s="19">
        <v>306.39999999999998</v>
      </c>
      <c r="I572" s="20">
        <v>2</v>
      </c>
    </row>
    <row r="573" spans="1:9" ht="15.75" thickBot="1" x14ac:dyDescent="0.3">
      <c r="A573" s="16" t="s">
        <v>515</v>
      </c>
      <c r="B573" s="16" t="s">
        <v>40</v>
      </c>
      <c r="C573" s="28">
        <v>100503605003</v>
      </c>
      <c r="D573" s="16" t="s">
        <v>548</v>
      </c>
      <c r="E573" s="16" t="s">
        <v>34</v>
      </c>
      <c r="F573" s="16" t="s">
        <v>99</v>
      </c>
      <c r="G573" s="16" t="s">
        <v>36</v>
      </c>
      <c r="H573" s="21">
        <v>306.39999999999998</v>
      </c>
      <c r="I573" s="22">
        <v>2</v>
      </c>
    </row>
    <row r="574" spans="1:9" ht="15.75" thickBot="1" x14ac:dyDescent="0.3">
      <c r="A574" s="16" t="s">
        <v>515</v>
      </c>
      <c r="B574" s="16" t="s">
        <v>40</v>
      </c>
      <c r="C574" s="28">
        <v>100503605004</v>
      </c>
      <c r="D574" s="16" t="s">
        <v>549</v>
      </c>
      <c r="E574" s="16" t="s">
        <v>34</v>
      </c>
      <c r="F574" s="16" t="s">
        <v>99</v>
      </c>
      <c r="G574" s="16" t="s">
        <v>36</v>
      </c>
      <c r="H574" s="19">
        <v>245.12</v>
      </c>
      <c r="I574" s="20">
        <v>2</v>
      </c>
    </row>
    <row r="575" spans="1:9" ht="15.75" thickBot="1" x14ac:dyDescent="0.3">
      <c r="A575" s="16" t="s">
        <v>515</v>
      </c>
      <c r="B575" s="16" t="s">
        <v>40</v>
      </c>
      <c r="C575" s="28">
        <v>100503605005</v>
      </c>
      <c r="D575" s="16" t="s">
        <v>550</v>
      </c>
      <c r="E575" s="16" t="s">
        <v>34</v>
      </c>
      <c r="F575" s="16" t="s">
        <v>99</v>
      </c>
      <c r="G575" s="16" t="s">
        <v>36</v>
      </c>
      <c r="H575" s="21">
        <v>428.96</v>
      </c>
      <c r="I575" s="22">
        <v>3</v>
      </c>
    </row>
    <row r="576" spans="1:9" ht="15.75" thickBot="1" x14ac:dyDescent="0.3">
      <c r="A576" s="16" t="s">
        <v>515</v>
      </c>
      <c r="B576" s="16" t="s">
        <v>40</v>
      </c>
      <c r="C576" s="28">
        <v>100505673001</v>
      </c>
      <c r="D576" s="16" t="s">
        <v>551</v>
      </c>
      <c r="E576" s="16" t="s">
        <v>34</v>
      </c>
      <c r="F576" s="16" t="s">
        <v>99</v>
      </c>
      <c r="G576" s="16" t="s">
        <v>36</v>
      </c>
      <c r="H576" s="19">
        <v>829.54</v>
      </c>
      <c r="I576" s="20">
        <v>5</v>
      </c>
    </row>
    <row r="577" spans="1:9" ht="15.75" thickBot="1" x14ac:dyDescent="0.3">
      <c r="A577" s="16" t="s">
        <v>515</v>
      </c>
      <c r="B577" s="16" t="s">
        <v>40</v>
      </c>
      <c r="C577" s="28">
        <v>100505673002</v>
      </c>
      <c r="D577" s="16" t="s">
        <v>552</v>
      </c>
      <c r="E577" s="16" t="s">
        <v>34</v>
      </c>
      <c r="F577" s="16" t="s">
        <v>99</v>
      </c>
      <c r="G577" s="16" t="s">
        <v>36</v>
      </c>
      <c r="H577" s="21">
        <v>326.83999999999997</v>
      </c>
      <c r="I577" s="22">
        <v>2</v>
      </c>
    </row>
    <row r="578" spans="1:9" ht="15.75" thickBot="1" x14ac:dyDescent="0.3">
      <c r="A578" s="16" t="s">
        <v>515</v>
      </c>
      <c r="B578" s="16" t="s">
        <v>40</v>
      </c>
      <c r="C578" s="28">
        <v>100505673003</v>
      </c>
      <c r="D578" s="16" t="s">
        <v>553</v>
      </c>
      <c r="E578" s="16" t="s">
        <v>34</v>
      </c>
      <c r="F578" s="16" t="s">
        <v>99</v>
      </c>
      <c r="G578" s="16" t="s">
        <v>36</v>
      </c>
      <c r="H578" s="19">
        <v>490.26</v>
      </c>
      <c r="I578" s="20">
        <v>3</v>
      </c>
    </row>
    <row r="579" spans="1:9" ht="15.75" thickBot="1" x14ac:dyDescent="0.3">
      <c r="A579" s="16" t="s">
        <v>515</v>
      </c>
      <c r="B579" s="16" t="s">
        <v>40</v>
      </c>
      <c r="C579" s="28">
        <v>100505673004</v>
      </c>
      <c r="D579" s="16" t="s">
        <v>554</v>
      </c>
      <c r="E579" s="16" t="s">
        <v>34</v>
      </c>
      <c r="F579" s="16" t="s">
        <v>99</v>
      </c>
      <c r="G579" s="16" t="s">
        <v>36</v>
      </c>
      <c r="H579" s="21">
        <v>1274.67</v>
      </c>
      <c r="I579" s="22">
        <v>8</v>
      </c>
    </row>
    <row r="580" spans="1:9" ht="15.75" thickBot="1" x14ac:dyDescent="0.3">
      <c r="A580" s="16" t="s">
        <v>515</v>
      </c>
      <c r="B580" s="16" t="s">
        <v>40</v>
      </c>
      <c r="C580" s="28">
        <v>100505673005</v>
      </c>
      <c r="D580" s="16" t="s">
        <v>555</v>
      </c>
      <c r="E580" s="16" t="s">
        <v>34</v>
      </c>
      <c r="F580" s="16" t="s">
        <v>99</v>
      </c>
      <c r="G580" s="16" t="s">
        <v>36</v>
      </c>
      <c r="H580" s="19">
        <v>163.41999999999999</v>
      </c>
      <c r="I580" s="20">
        <v>1</v>
      </c>
    </row>
    <row r="581" spans="1:9" ht="15.75" thickBot="1" x14ac:dyDescent="0.3">
      <c r="A581" s="16" t="s">
        <v>515</v>
      </c>
      <c r="B581" s="16" t="s">
        <v>40</v>
      </c>
      <c r="C581" s="28">
        <v>100427077011</v>
      </c>
      <c r="D581" s="16" t="s">
        <v>556</v>
      </c>
      <c r="E581" s="16" t="s">
        <v>34</v>
      </c>
      <c r="F581" s="16" t="s">
        <v>99</v>
      </c>
      <c r="G581" s="16" t="s">
        <v>36</v>
      </c>
      <c r="H581" s="21">
        <v>551.52</v>
      </c>
      <c r="I581" s="22">
        <v>4</v>
      </c>
    </row>
    <row r="582" spans="1:9" ht="15.75" thickBot="1" x14ac:dyDescent="0.3">
      <c r="A582" s="16" t="s">
        <v>515</v>
      </c>
      <c r="B582" s="16" t="s">
        <v>40</v>
      </c>
      <c r="C582" s="28">
        <v>100427077012</v>
      </c>
      <c r="D582" s="16" t="s">
        <v>557</v>
      </c>
      <c r="E582" s="16" t="s">
        <v>34</v>
      </c>
      <c r="F582" s="16" t="s">
        <v>99</v>
      </c>
      <c r="G582" s="16" t="s">
        <v>36</v>
      </c>
      <c r="H582" s="19">
        <v>1332.55</v>
      </c>
      <c r="I582" s="20">
        <v>9</v>
      </c>
    </row>
    <row r="583" spans="1:9" ht="15.75" thickBot="1" x14ac:dyDescent="0.3">
      <c r="A583" s="16" t="s">
        <v>515</v>
      </c>
      <c r="B583" s="16" t="s">
        <v>40</v>
      </c>
      <c r="C583" s="28">
        <v>100427077013</v>
      </c>
      <c r="D583" s="16" t="s">
        <v>558</v>
      </c>
      <c r="E583" s="16" t="s">
        <v>34</v>
      </c>
      <c r="F583" s="16" t="s">
        <v>99</v>
      </c>
      <c r="G583" s="16" t="s">
        <v>36</v>
      </c>
      <c r="H583" s="21">
        <v>976.78</v>
      </c>
      <c r="I583" s="22">
        <v>6</v>
      </c>
    </row>
    <row r="584" spans="1:9" ht="15.75" thickBot="1" x14ac:dyDescent="0.3">
      <c r="A584" s="16" t="s">
        <v>515</v>
      </c>
      <c r="B584" s="16" t="s">
        <v>40</v>
      </c>
      <c r="C584" s="28">
        <v>100427077014</v>
      </c>
      <c r="D584" s="16" t="s">
        <v>559</v>
      </c>
      <c r="E584" s="16" t="s">
        <v>34</v>
      </c>
      <c r="F584" s="16" t="s">
        <v>99</v>
      </c>
      <c r="G584" s="16" t="s">
        <v>36</v>
      </c>
      <c r="H584" s="19">
        <v>473.07</v>
      </c>
      <c r="I584" s="20">
        <v>3</v>
      </c>
    </row>
    <row r="585" spans="1:9" ht="15.75" thickBot="1" x14ac:dyDescent="0.3">
      <c r="A585" s="16" t="s">
        <v>515</v>
      </c>
      <c r="B585" s="16" t="s">
        <v>40</v>
      </c>
      <c r="C585" s="28">
        <v>100427077015</v>
      </c>
      <c r="D585" s="16" t="s">
        <v>560</v>
      </c>
      <c r="E585" s="16" t="s">
        <v>34</v>
      </c>
      <c r="F585" s="16" t="s">
        <v>99</v>
      </c>
      <c r="G585" s="16" t="s">
        <v>36</v>
      </c>
      <c r="H585" s="21">
        <v>566.84</v>
      </c>
      <c r="I585" s="22">
        <v>4</v>
      </c>
    </row>
    <row r="586" spans="1:9" ht="15.75" thickBot="1" x14ac:dyDescent="0.3">
      <c r="A586" s="16" t="s">
        <v>515</v>
      </c>
      <c r="B586" s="16" t="s">
        <v>40</v>
      </c>
      <c r="C586" s="28">
        <v>100503601009</v>
      </c>
      <c r="D586" s="16" t="s">
        <v>561</v>
      </c>
      <c r="E586" s="16" t="s">
        <v>34</v>
      </c>
      <c r="F586" s="16" t="s">
        <v>99</v>
      </c>
      <c r="G586" s="16" t="s">
        <v>36</v>
      </c>
      <c r="H586" s="19">
        <v>459.6</v>
      </c>
      <c r="I586" s="20">
        <v>3</v>
      </c>
    </row>
    <row r="587" spans="1:9" ht="15.75" thickBot="1" x14ac:dyDescent="0.3">
      <c r="A587" s="16" t="s">
        <v>515</v>
      </c>
      <c r="B587" s="16" t="s">
        <v>40</v>
      </c>
      <c r="C587" s="28">
        <v>100529119002</v>
      </c>
      <c r="D587" s="16" t="s">
        <v>562</v>
      </c>
      <c r="E587" s="16" t="s">
        <v>34</v>
      </c>
      <c r="F587" s="16" t="s">
        <v>99</v>
      </c>
      <c r="G587" s="16" t="s">
        <v>36</v>
      </c>
      <c r="H587" s="21">
        <v>1133.68</v>
      </c>
      <c r="I587" s="22">
        <v>8</v>
      </c>
    </row>
    <row r="588" spans="1:9" ht="15.75" thickBot="1" x14ac:dyDescent="0.3">
      <c r="A588" s="16" t="s">
        <v>515</v>
      </c>
      <c r="B588" s="16" t="s">
        <v>40</v>
      </c>
      <c r="C588" s="28">
        <v>100529119003</v>
      </c>
      <c r="D588" s="16" t="s">
        <v>563</v>
      </c>
      <c r="E588" s="16" t="s">
        <v>34</v>
      </c>
      <c r="F588" s="16" t="s">
        <v>99</v>
      </c>
      <c r="G588" s="16" t="s">
        <v>36</v>
      </c>
      <c r="H588" s="19">
        <v>1516.68</v>
      </c>
      <c r="I588" s="20">
        <v>10</v>
      </c>
    </row>
    <row r="589" spans="1:9" ht="15.75" thickBot="1" x14ac:dyDescent="0.3">
      <c r="A589" s="16" t="s">
        <v>515</v>
      </c>
      <c r="B589" s="16" t="s">
        <v>40</v>
      </c>
      <c r="C589" s="28">
        <v>100529119004</v>
      </c>
      <c r="D589" s="16" t="s">
        <v>564</v>
      </c>
      <c r="E589" s="16" t="s">
        <v>34</v>
      </c>
      <c r="F589" s="16" t="s">
        <v>99</v>
      </c>
      <c r="G589" s="16" t="s">
        <v>36</v>
      </c>
      <c r="H589" s="21">
        <v>459.6</v>
      </c>
      <c r="I589" s="22">
        <v>3</v>
      </c>
    </row>
    <row r="590" spans="1:9" ht="15.75" thickBot="1" x14ac:dyDescent="0.3">
      <c r="A590" s="16" t="s">
        <v>515</v>
      </c>
      <c r="B590" s="16" t="s">
        <v>40</v>
      </c>
      <c r="C590" s="28">
        <v>100427078024</v>
      </c>
      <c r="D590" s="16" t="s">
        <v>565</v>
      </c>
      <c r="E590" s="16" t="s">
        <v>34</v>
      </c>
      <c r="F590" s="16" t="s">
        <v>99</v>
      </c>
      <c r="G590" s="16" t="s">
        <v>36</v>
      </c>
      <c r="H590" s="19">
        <v>751.72</v>
      </c>
      <c r="I590" s="20">
        <v>5</v>
      </c>
    </row>
    <row r="591" spans="1:9" ht="15.75" thickBot="1" x14ac:dyDescent="0.3">
      <c r="A591" s="16" t="s">
        <v>515</v>
      </c>
      <c r="B591" s="16" t="s">
        <v>40</v>
      </c>
      <c r="C591" s="28">
        <v>100505673006</v>
      </c>
      <c r="D591" s="16" t="s">
        <v>566</v>
      </c>
      <c r="E591" s="16" t="s">
        <v>34</v>
      </c>
      <c r="F591" s="16" t="s">
        <v>99</v>
      </c>
      <c r="G591" s="16" t="s">
        <v>36</v>
      </c>
      <c r="H591" s="21">
        <v>326.74</v>
      </c>
      <c r="I591" s="22">
        <v>2</v>
      </c>
    </row>
    <row r="592" spans="1:9" ht="15.75" thickBot="1" x14ac:dyDescent="0.3">
      <c r="A592" s="16" t="s">
        <v>515</v>
      </c>
      <c r="B592" s="16" t="s">
        <v>40</v>
      </c>
      <c r="C592" s="28">
        <v>100505673007</v>
      </c>
      <c r="D592" s="16" t="s">
        <v>567</v>
      </c>
      <c r="E592" s="16" t="s">
        <v>34</v>
      </c>
      <c r="F592" s="16" t="s">
        <v>99</v>
      </c>
      <c r="G592" s="16" t="s">
        <v>36</v>
      </c>
      <c r="H592" s="19">
        <v>519.04</v>
      </c>
      <c r="I592" s="20">
        <v>3</v>
      </c>
    </row>
    <row r="593" spans="1:9" ht="15.75" thickBot="1" x14ac:dyDescent="0.3">
      <c r="A593" s="16" t="s">
        <v>515</v>
      </c>
      <c r="B593" s="16" t="s">
        <v>40</v>
      </c>
      <c r="C593" s="28">
        <v>100505673008</v>
      </c>
      <c r="D593" s="16" t="s">
        <v>568</v>
      </c>
      <c r="E593" s="16" t="s">
        <v>34</v>
      </c>
      <c r="F593" s="16" t="s">
        <v>99</v>
      </c>
      <c r="G593" s="16" t="s">
        <v>36</v>
      </c>
      <c r="H593" s="21">
        <v>1720.54</v>
      </c>
      <c r="I593" s="22">
        <v>10</v>
      </c>
    </row>
    <row r="594" spans="1:9" ht="15.75" thickBot="1" x14ac:dyDescent="0.3">
      <c r="A594" s="16" t="s">
        <v>515</v>
      </c>
      <c r="B594" s="16" t="s">
        <v>40</v>
      </c>
      <c r="C594" s="28">
        <v>100505673009</v>
      </c>
      <c r="D594" s="16" t="s">
        <v>569</v>
      </c>
      <c r="E594" s="16" t="s">
        <v>34</v>
      </c>
      <c r="F594" s="16" t="s">
        <v>99</v>
      </c>
      <c r="G594" s="16" t="s">
        <v>36</v>
      </c>
      <c r="H594" s="19">
        <v>1446.62</v>
      </c>
      <c r="I594" s="20">
        <v>9</v>
      </c>
    </row>
    <row r="595" spans="1:9" ht="15.75" thickBot="1" x14ac:dyDescent="0.3">
      <c r="A595" s="16" t="s">
        <v>515</v>
      </c>
      <c r="B595" s="16" t="s">
        <v>40</v>
      </c>
      <c r="C595" s="28">
        <v>100505673010</v>
      </c>
      <c r="D595" s="16" t="s">
        <v>570</v>
      </c>
      <c r="E595" s="16" t="s">
        <v>34</v>
      </c>
      <c r="F595" s="16" t="s">
        <v>99</v>
      </c>
      <c r="G595" s="16" t="s">
        <v>36</v>
      </c>
      <c r="H595" s="21">
        <v>959.89</v>
      </c>
      <c r="I595" s="22">
        <v>6</v>
      </c>
    </row>
    <row r="596" spans="1:9" ht="15.75" thickBot="1" x14ac:dyDescent="0.3">
      <c r="A596" s="16" t="s">
        <v>515</v>
      </c>
      <c r="B596" s="16" t="s">
        <v>40</v>
      </c>
      <c r="C596" s="28">
        <v>100594310003</v>
      </c>
      <c r="D596" s="16" t="s">
        <v>571</v>
      </c>
      <c r="E596" s="16" t="s">
        <v>34</v>
      </c>
      <c r="F596" s="16" t="s">
        <v>99</v>
      </c>
      <c r="G596" s="16" t="s">
        <v>36</v>
      </c>
      <c r="H596" s="19">
        <v>620.99</v>
      </c>
      <c r="I596" s="20">
        <v>4</v>
      </c>
    </row>
    <row r="597" spans="1:9" ht="15.75" thickBot="1" x14ac:dyDescent="0.3">
      <c r="A597" s="16" t="s">
        <v>515</v>
      </c>
      <c r="B597" s="16" t="s">
        <v>40</v>
      </c>
      <c r="C597" s="28">
        <v>100594310004</v>
      </c>
      <c r="D597" s="16" t="s">
        <v>572</v>
      </c>
      <c r="E597" s="16" t="s">
        <v>34</v>
      </c>
      <c r="F597" s="16" t="s">
        <v>99</v>
      </c>
      <c r="G597" s="16" t="s">
        <v>36</v>
      </c>
      <c r="H597" s="21">
        <v>326.83999999999997</v>
      </c>
      <c r="I597" s="22">
        <v>2</v>
      </c>
    </row>
    <row r="598" spans="1:9" ht="15.75" thickBot="1" x14ac:dyDescent="0.3">
      <c r="A598" s="16" t="s">
        <v>515</v>
      </c>
      <c r="B598" s="16" t="s">
        <v>40</v>
      </c>
      <c r="C598" s="28">
        <v>100594310005</v>
      </c>
      <c r="D598" s="16" t="s">
        <v>573</v>
      </c>
      <c r="E598" s="16" t="s">
        <v>34</v>
      </c>
      <c r="F598" s="16" t="s">
        <v>99</v>
      </c>
      <c r="G598" s="16" t="s">
        <v>36</v>
      </c>
      <c r="H598" s="19">
        <v>457.57</v>
      </c>
      <c r="I598" s="20">
        <v>3</v>
      </c>
    </row>
    <row r="599" spans="1:9" ht="15.75" thickBot="1" x14ac:dyDescent="0.3">
      <c r="A599" s="16" t="s">
        <v>515</v>
      </c>
      <c r="B599" s="16" t="s">
        <v>574</v>
      </c>
      <c r="C599" s="28">
        <v>100427078016</v>
      </c>
      <c r="D599" s="16" t="s">
        <v>575</v>
      </c>
      <c r="E599" s="16" t="s">
        <v>44</v>
      </c>
      <c r="F599" s="16" t="s">
        <v>99</v>
      </c>
      <c r="G599" s="16" t="s">
        <v>36</v>
      </c>
      <c r="H599" s="21">
        <v>134.54</v>
      </c>
      <c r="I599" s="22">
        <v>1</v>
      </c>
    </row>
    <row r="600" spans="1:9" ht="15.75" thickBot="1" x14ac:dyDescent="0.3">
      <c r="A600" s="16" t="s">
        <v>515</v>
      </c>
      <c r="B600" s="16" t="s">
        <v>574</v>
      </c>
      <c r="C600" s="28">
        <v>100427351016</v>
      </c>
      <c r="D600" s="16" t="s">
        <v>576</v>
      </c>
      <c r="E600" s="16" t="s">
        <v>34</v>
      </c>
      <c r="F600" s="16" t="s">
        <v>99</v>
      </c>
      <c r="G600" s="16" t="s">
        <v>36</v>
      </c>
      <c r="H600" s="19">
        <v>258.58</v>
      </c>
      <c r="I600" s="20">
        <v>3</v>
      </c>
    </row>
    <row r="601" spans="1:9" ht="15.75" thickBot="1" x14ac:dyDescent="0.3">
      <c r="A601" s="16" t="s">
        <v>515</v>
      </c>
      <c r="B601" s="16" t="s">
        <v>574</v>
      </c>
      <c r="C601" s="28">
        <v>100427352015</v>
      </c>
      <c r="D601" s="16" t="s">
        <v>577</v>
      </c>
      <c r="E601" s="16" t="s">
        <v>44</v>
      </c>
      <c r="F601" s="16" t="s">
        <v>99</v>
      </c>
      <c r="G601" s="16" t="s">
        <v>36</v>
      </c>
      <c r="H601" s="21">
        <v>0</v>
      </c>
      <c r="I601" s="22">
        <v>0</v>
      </c>
    </row>
    <row r="602" spans="1:9" ht="15.75" thickBot="1" x14ac:dyDescent="0.3">
      <c r="A602" s="16" t="s">
        <v>578</v>
      </c>
      <c r="B602" s="16" t="s">
        <v>40</v>
      </c>
      <c r="C602" s="28">
        <v>100098910004</v>
      </c>
      <c r="D602" s="16" t="s">
        <v>579</v>
      </c>
      <c r="E602" s="16" t="s">
        <v>34</v>
      </c>
      <c r="F602" s="16" t="s">
        <v>51</v>
      </c>
      <c r="G602" s="16" t="s">
        <v>51</v>
      </c>
      <c r="H602" s="19">
        <v>176.42</v>
      </c>
      <c r="I602" s="20">
        <v>1</v>
      </c>
    </row>
    <row r="603" spans="1:9" ht="15.75" thickBot="1" x14ac:dyDescent="0.3">
      <c r="A603" s="16" t="s">
        <v>578</v>
      </c>
      <c r="B603" s="16" t="s">
        <v>40</v>
      </c>
      <c r="C603" s="28">
        <v>100774452</v>
      </c>
      <c r="D603" s="16" t="s">
        <v>580</v>
      </c>
      <c r="E603" s="16" t="s">
        <v>34</v>
      </c>
      <c r="F603" s="16" t="s">
        <v>99</v>
      </c>
      <c r="G603" s="16" t="s">
        <v>36</v>
      </c>
      <c r="H603" s="21">
        <v>626.75</v>
      </c>
      <c r="I603" s="22">
        <v>5</v>
      </c>
    </row>
    <row r="604" spans="1:9" ht="15.75" thickBot="1" x14ac:dyDescent="0.3">
      <c r="A604" s="16" t="s">
        <v>578</v>
      </c>
      <c r="B604" s="16" t="s">
        <v>40</v>
      </c>
      <c r="C604" s="28">
        <v>100774453</v>
      </c>
      <c r="D604" s="16" t="s">
        <v>581</v>
      </c>
      <c r="E604" s="16" t="s">
        <v>34</v>
      </c>
      <c r="F604" s="16" t="s">
        <v>99</v>
      </c>
      <c r="G604" s="16" t="s">
        <v>36</v>
      </c>
      <c r="H604" s="19">
        <v>389.97</v>
      </c>
      <c r="I604" s="20">
        <v>3</v>
      </c>
    </row>
    <row r="605" spans="1:9" ht="15.75" thickBot="1" x14ac:dyDescent="0.3">
      <c r="A605" s="16" t="s">
        <v>582</v>
      </c>
      <c r="B605" s="16" t="s">
        <v>40</v>
      </c>
      <c r="C605" s="28">
        <v>100785645001</v>
      </c>
      <c r="D605" s="16" t="s">
        <v>583</v>
      </c>
      <c r="E605" s="16" t="s">
        <v>34</v>
      </c>
      <c r="F605" s="16" t="s">
        <v>47</v>
      </c>
      <c r="G605" s="16" t="s">
        <v>47</v>
      </c>
      <c r="H605" s="21">
        <v>138.35</v>
      </c>
      <c r="I605" s="22">
        <v>1</v>
      </c>
    </row>
    <row r="606" spans="1:9" ht="15.75" thickBot="1" x14ac:dyDescent="0.3">
      <c r="A606" s="16" t="s">
        <v>582</v>
      </c>
      <c r="B606" s="16" t="s">
        <v>40</v>
      </c>
      <c r="C606" s="28">
        <v>100785645003</v>
      </c>
      <c r="D606" s="16" t="s">
        <v>584</v>
      </c>
      <c r="E606" s="16" t="s">
        <v>34</v>
      </c>
      <c r="F606" s="16" t="s">
        <v>35</v>
      </c>
      <c r="G606" s="16" t="s">
        <v>35</v>
      </c>
      <c r="H606" s="19">
        <v>138.35</v>
      </c>
      <c r="I606" s="20">
        <v>1</v>
      </c>
    </row>
    <row r="607" spans="1:9" ht="15.75" thickBot="1" x14ac:dyDescent="0.3">
      <c r="A607" s="16" t="s">
        <v>582</v>
      </c>
      <c r="B607" s="16" t="s">
        <v>40</v>
      </c>
      <c r="C607" s="28">
        <v>100785646001</v>
      </c>
      <c r="D607" s="16" t="s">
        <v>585</v>
      </c>
      <c r="E607" s="16" t="s">
        <v>34</v>
      </c>
      <c r="F607" s="16" t="s">
        <v>47</v>
      </c>
      <c r="G607" s="16" t="s">
        <v>47</v>
      </c>
      <c r="H607" s="21">
        <v>138.35</v>
      </c>
      <c r="I607" s="22">
        <v>1</v>
      </c>
    </row>
    <row r="608" spans="1:9" ht="15.75" thickBot="1" x14ac:dyDescent="0.3">
      <c r="A608" s="16" t="s">
        <v>582</v>
      </c>
      <c r="B608" s="16" t="s">
        <v>40</v>
      </c>
      <c r="C608" s="28">
        <v>100785646002</v>
      </c>
      <c r="D608" s="16" t="s">
        <v>586</v>
      </c>
      <c r="E608" s="16" t="s">
        <v>34</v>
      </c>
      <c r="F608" s="16" t="s">
        <v>35</v>
      </c>
      <c r="G608" s="16" t="s">
        <v>35</v>
      </c>
      <c r="H608" s="19">
        <v>138.35</v>
      </c>
      <c r="I608" s="20">
        <v>1</v>
      </c>
    </row>
    <row r="609" spans="1:9" ht="15.75" thickBot="1" x14ac:dyDescent="0.3">
      <c r="A609" s="16" t="s">
        <v>582</v>
      </c>
      <c r="B609" s="16" t="s">
        <v>40</v>
      </c>
      <c r="C609" s="28">
        <v>100785646004</v>
      </c>
      <c r="D609" s="16" t="s">
        <v>587</v>
      </c>
      <c r="E609" s="16" t="s">
        <v>34</v>
      </c>
      <c r="F609" s="16" t="s">
        <v>35</v>
      </c>
      <c r="G609" s="16" t="s">
        <v>35</v>
      </c>
      <c r="H609" s="21">
        <v>138.35</v>
      </c>
      <c r="I609" s="22">
        <v>1</v>
      </c>
    </row>
    <row r="610" spans="1:9" ht="15.75" thickBot="1" x14ac:dyDescent="0.3">
      <c r="A610" s="16" t="s">
        <v>582</v>
      </c>
      <c r="B610" s="16" t="s">
        <v>40</v>
      </c>
      <c r="C610" s="28">
        <v>100785646005</v>
      </c>
      <c r="D610" s="16" t="s">
        <v>588</v>
      </c>
      <c r="E610" s="16" t="s">
        <v>34</v>
      </c>
      <c r="F610" s="16" t="s">
        <v>47</v>
      </c>
      <c r="G610" s="16" t="s">
        <v>47</v>
      </c>
      <c r="H610" s="19">
        <v>276.7</v>
      </c>
      <c r="I610" s="20">
        <v>2</v>
      </c>
    </row>
    <row r="611" spans="1:9" ht="15.75" thickBot="1" x14ac:dyDescent="0.3">
      <c r="A611" s="16" t="s">
        <v>582</v>
      </c>
      <c r="B611" s="16" t="s">
        <v>40</v>
      </c>
      <c r="C611" s="28">
        <v>100785646008</v>
      </c>
      <c r="D611" s="16" t="s">
        <v>589</v>
      </c>
      <c r="E611" s="16" t="s">
        <v>34</v>
      </c>
      <c r="F611" s="16" t="s">
        <v>47</v>
      </c>
      <c r="G611" s="16" t="s">
        <v>47</v>
      </c>
      <c r="H611" s="21">
        <v>138.35</v>
      </c>
      <c r="I611" s="22">
        <v>1</v>
      </c>
    </row>
    <row r="612" spans="1:9" ht="15.75" thickBot="1" x14ac:dyDescent="0.3">
      <c r="A612" s="16" t="s">
        <v>582</v>
      </c>
      <c r="B612" s="16" t="s">
        <v>40</v>
      </c>
      <c r="C612" s="28">
        <v>100785646009</v>
      </c>
      <c r="D612" s="16" t="s">
        <v>590</v>
      </c>
      <c r="E612" s="16" t="s">
        <v>34</v>
      </c>
      <c r="F612" s="16" t="s">
        <v>47</v>
      </c>
      <c r="G612" s="16" t="s">
        <v>47</v>
      </c>
      <c r="H612" s="19">
        <v>276.7</v>
      </c>
      <c r="I612" s="20">
        <v>2</v>
      </c>
    </row>
    <row r="613" spans="1:9" ht="15.75" thickBot="1" x14ac:dyDescent="0.3">
      <c r="A613" s="16" t="s">
        <v>582</v>
      </c>
      <c r="B613" s="16" t="s">
        <v>40</v>
      </c>
      <c r="C613" s="28">
        <v>100785646011</v>
      </c>
      <c r="D613" s="16" t="s">
        <v>591</v>
      </c>
      <c r="E613" s="16" t="s">
        <v>34</v>
      </c>
      <c r="F613" s="16" t="s">
        <v>51</v>
      </c>
      <c r="G613" s="16" t="s">
        <v>51</v>
      </c>
      <c r="H613" s="21">
        <v>249.03</v>
      </c>
      <c r="I613" s="22">
        <v>2</v>
      </c>
    </row>
    <row r="614" spans="1:9" ht="15.75" thickBot="1" x14ac:dyDescent="0.3">
      <c r="A614" s="16" t="s">
        <v>582</v>
      </c>
      <c r="B614" s="16" t="s">
        <v>40</v>
      </c>
      <c r="C614" s="28">
        <v>100785646012</v>
      </c>
      <c r="D614" s="16" t="s">
        <v>592</v>
      </c>
      <c r="E614" s="16" t="s">
        <v>34</v>
      </c>
      <c r="F614" s="16" t="s">
        <v>51</v>
      </c>
      <c r="G614" s="16" t="s">
        <v>51</v>
      </c>
      <c r="H614" s="19">
        <v>138.35</v>
      </c>
      <c r="I614" s="20">
        <v>1</v>
      </c>
    </row>
    <row r="615" spans="1:9" ht="15.75" thickBot="1" x14ac:dyDescent="0.3">
      <c r="A615" s="16" t="s">
        <v>593</v>
      </c>
      <c r="B615" s="16" t="s">
        <v>276</v>
      </c>
      <c r="C615" s="28">
        <v>100562651</v>
      </c>
      <c r="D615" s="16" t="s">
        <v>594</v>
      </c>
      <c r="E615" s="16" t="s">
        <v>228</v>
      </c>
      <c r="F615" s="16" t="s">
        <v>99</v>
      </c>
      <c r="G615" s="16" t="s">
        <v>36</v>
      </c>
      <c r="H615" s="21">
        <v>142.06</v>
      </c>
      <c r="I615" s="22">
        <v>1</v>
      </c>
    </row>
    <row r="616" spans="1:9" ht="15.75" thickBot="1" x14ac:dyDescent="0.3">
      <c r="A616" s="16" t="s">
        <v>593</v>
      </c>
      <c r="B616" s="16" t="s">
        <v>276</v>
      </c>
      <c r="C616" s="28">
        <v>100701898</v>
      </c>
      <c r="D616" s="16" t="s">
        <v>595</v>
      </c>
      <c r="E616" s="16" t="s">
        <v>44</v>
      </c>
      <c r="F616" s="16" t="s">
        <v>99</v>
      </c>
      <c r="G616" s="16" t="s">
        <v>51</v>
      </c>
      <c r="H616" s="19">
        <v>529.26</v>
      </c>
      <c r="I616" s="20">
        <v>3</v>
      </c>
    </row>
    <row r="617" spans="1:9" ht="15.75" thickBot="1" x14ac:dyDescent="0.3">
      <c r="A617" s="16" t="s">
        <v>593</v>
      </c>
      <c r="B617" s="16" t="s">
        <v>276</v>
      </c>
      <c r="C617" s="28">
        <v>100707886</v>
      </c>
      <c r="D617" s="16" t="s">
        <v>596</v>
      </c>
      <c r="E617" s="16" t="s">
        <v>34</v>
      </c>
      <c r="F617" s="16" t="s">
        <v>99</v>
      </c>
      <c r="G617" s="16" t="s">
        <v>35</v>
      </c>
      <c r="H617" s="21">
        <v>789.23</v>
      </c>
      <c r="I617" s="22">
        <v>3</v>
      </c>
    </row>
    <row r="618" spans="1:9" ht="15.75" thickBot="1" x14ac:dyDescent="0.3">
      <c r="A618" s="16" t="s">
        <v>593</v>
      </c>
      <c r="B618" s="16" t="s">
        <v>276</v>
      </c>
      <c r="C618" s="28">
        <v>100707889</v>
      </c>
      <c r="D618" s="16" t="s">
        <v>597</v>
      </c>
      <c r="E618" s="16" t="s">
        <v>228</v>
      </c>
      <c r="F618" s="16" t="s">
        <v>99</v>
      </c>
      <c r="G618" s="16" t="s">
        <v>47</v>
      </c>
      <c r="H618" s="19">
        <v>389.98</v>
      </c>
      <c r="I618" s="20">
        <v>2</v>
      </c>
    </row>
    <row r="619" spans="1:9" ht="15.75" thickBot="1" x14ac:dyDescent="0.3">
      <c r="A619" s="16" t="s">
        <v>593</v>
      </c>
      <c r="B619" s="16" t="s">
        <v>32</v>
      </c>
      <c r="C619" s="28">
        <v>100406410</v>
      </c>
      <c r="D619" s="16" t="s">
        <v>598</v>
      </c>
      <c r="E619" s="16" t="s">
        <v>34</v>
      </c>
      <c r="F619" s="16" t="s">
        <v>35</v>
      </c>
      <c r="G619" s="16" t="s">
        <v>36</v>
      </c>
      <c r="H619" s="21">
        <v>363.05</v>
      </c>
      <c r="I619" s="22">
        <v>1</v>
      </c>
    </row>
    <row r="620" spans="1:9" ht="15.75" thickBot="1" x14ac:dyDescent="0.3">
      <c r="A620" s="16" t="s">
        <v>593</v>
      </c>
      <c r="B620" s="16" t="s">
        <v>32</v>
      </c>
      <c r="C620" s="28">
        <v>100585460</v>
      </c>
      <c r="D620" s="16" t="s">
        <v>599</v>
      </c>
      <c r="E620" s="16" t="s">
        <v>34</v>
      </c>
      <c r="F620" s="16" t="s">
        <v>35</v>
      </c>
      <c r="G620" s="16" t="s">
        <v>36</v>
      </c>
      <c r="H620" s="19">
        <v>167.13</v>
      </c>
      <c r="I620" s="20">
        <v>1</v>
      </c>
    </row>
    <row r="621" spans="1:9" ht="15.75" thickBot="1" x14ac:dyDescent="0.3">
      <c r="A621" s="16" t="s">
        <v>593</v>
      </c>
      <c r="B621" s="16" t="s">
        <v>32</v>
      </c>
      <c r="C621" s="28">
        <v>100635797</v>
      </c>
      <c r="D621" s="16" t="s">
        <v>600</v>
      </c>
      <c r="E621" s="16" t="s">
        <v>228</v>
      </c>
      <c r="F621" s="16" t="s">
        <v>47</v>
      </c>
      <c r="G621" s="16" t="s">
        <v>36</v>
      </c>
      <c r="H621" s="21">
        <v>301.76</v>
      </c>
      <c r="I621" s="22">
        <v>1</v>
      </c>
    </row>
    <row r="622" spans="1:9" ht="15.75" thickBot="1" x14ac:dyDescent="0.3">
      <c r="A622" s="16" t="s">
        <v>593</v>
      </c>
      <c r="B622" s="16" t="s">
        <v>32</v>
      </c>
      <c r="C622" s="28">
        <v>100637549</v>
      </c>
      <c r="D622" s="16" t="s">
        <v>601</v>
      </c>
      <c r="E622" s="16" t="s">
        <v>228</v>
      </c>
      <c r="F622" s="16" t="s">
        <v>47</v>
      </c>
      <c r="G622" s="16" t="s">
        <v>36</v>
      </c>
      <c r="H622" s="19">
        <v>382.54</v>
      </c>
      <c r="I622" s="20">
        <v>1</v>
      </c>
    </row>
    <row r="623" spans="1:9" ht="15.75" thickBot="1" x14ac:dyDescent="0.3">
      <c r="A623" s="16" t="s">
        <v>593</v>
      </c>
      <c r="B623" s="16" t="s">
        <v>32</v>
      </c>
      <c r="C623" s="28">
        <v>100637512</v>
      </c>
      <c r="D623" s="16" t="s">
        <v>602</v>
      </c>
      <c r="E623" s="16" t="s">
        <v>44</v>
      </c>
      <c r="F623" s="16" t="s">
        <v>35</v>
      </c>
      <c r="G623" s="16" t="s">
        <v>36</v>
      </c>
      <c r="H623" s="21">
        <v>300.83999999999997</v>
      </c>
      <c r="I623" s="22">
        <v>1</v>
      </c>
    </row>
    <row r="624" spans="1:9" ht="15.75" thickBot="1" x14ac:dyDescent="0.3">
      <c r="A624" s="16" t="s">
        <v>593</v>
      </c>
      <c r="B624" s="16" t="s">
        <v>32</v>
      </c>
      <c r="C624" s="28">
        <v>100642137</v>
      </c>
      <c r="D624" s="16" t="s">
        <v>603</v>
      </c>
      <c r="E624" s="16" t="s">
        <v>34</v>
      </c>
      <c r="F624" s="16" t="s">
        <v>35</v>
      </c>
      <c r="G624" s="16" t="s">
        <v>35</v>
      </c>
      <c r="H624" s="19">
        <v>549.67999999999995</v>
      </c>
      <c r="I624" s="20">
        <v>2</v>
      </c>
    </row>
    <row r="625" spans="1:9" ht="15.75" thickBot="1" x14ac:dyDescent="0.3">
      <c r="A625" s="16" t="s">
        <v>593</v>
      </c>
      <c r="B625" s="16" t="s">
        <v>32</v>
      </c>
      <c r="C625" s="28">
        <v>100695357</v>
      </c>
      <c r="D625" s="16" t="s">
        <v>604</v>
      </c>
      <c r="E625" s="16" t="s">
        <v>34</v>
      </c>
      <c r="F625" s="16" t="s">
        <v>35</v>
      </c>
      <c r="G625" s="16" t="s">
        <v>36</v>
      </c>
      <c r="H625" s="21">
        <v>1044.57</v>
      </c>
      <c r="I625" s="22">
        <v>3</v>
      </c>
    </row>
    <row r="626" spans="1:9" ht="15.75" thickBot="1" x14ac:dyDescent="0.3">
      <c r="A626" s="16" t="s">
        <v>593</v>
      </c>
      <c r="B626" s="16" t="s">
        <v>32</v>
      </c>
      <c r="C626" s="28">
        <v>100707859</v>
      </c>
      <c r="D626" s="16" t="s">
        <v>605</v>
      </c>
      <c r="E626" s="16" t="s">
        <v>44</v>
      </c>
      <c r="F626" s="16" t="s">
        <v>47</v>
      </c>
      <c r="G626" s="16" t="s">
        <v>36</v>
      </c>
      <c r="H626" s="19">
        <v>382.54</v>
      </c>
      <c r="I626" s="20">
        <v>1</v>
      </c>
    </row>
    <row r="627" spans="1:9" ht="15.75" thickBot="1" x14ac:dyDescent="0.3">
      <c r="A627" s="16" t="s">
        <v>593</v>
      </c>
      <c r="B627" s="16" t="s">
        <v>32</v>
      </c>
      <c r="C627" s="28">
        <v>100720440</v>
      </c>
      <c r="D627" s="16" t="s">
        <v>606</v>
      </c>
      <c r="E627" s="16" t="s">
        <v>34</v>
      </c>
      <c r="F627" s="16" t="s">
        <v>47</v>
      </c>
      <c r="G627" s="16" t="s">
        <v>36</v>
      </c>
      <c r="H627" s="21">
        <v>1147.6199999999999</v>
      </c>
      <c r="I627" s="22">
        <v>3</v>
      </c>
    </row>
    <row r="628" spans="1:9" ht="15.75" thickBot="1" x14ac:dyDescent="0.3">
      <c r="A628" s="16" t="s">
        <v>593</v>
      </c>
      <c r="B628" s="16" t="s">
        <v>32</v>
      </c>
      <c r="C628" s="28">
        <v>100720521</v>
      </c>
      <c r="D628" s="16" t="s">
        <v>607</v>
      </c>
      <c r="E628" s="16" t="s">
        <v>44</v>
      </c>
      <c r="F628" s="16" t="s">
        <v>51</v>
      </c>
      <c r="G628" s="16" t="s">
        <v>36</v>
      </c>
      <c r="H628" s="19">
        <v>382.54</v>
      </c>
      <c r="I628" s="20">
        <v>1</v>
      </c>
    </row>
    <row r="629" spans="1:9" ht="15.75" thickBot="1" x14ac:dyDescent="0.3">
      <c r="A629" s="16" t="s">
        <v>593</v>
      </c>
      <c r="B629" s="16" t="s">
        <v>32</v>
      </c>
      <c r="C629" s="28">
        <v>100728663</v>
      </c>
      <c r="D629" s="16" t="s">
        <v>608</v>
      </c>
      <c r="E629" s="16" t="s">
        <v>34</v>
      </c>
      <c r="F629" s="16" t="s">
        <v>47</v>
      </c>
      <c r="G629" s="16" t="s">
        <v>36</v>
      </c>
      <c r="H629" s="21">
        <v>761.38</v>
      </c>
      <c r="I629" s="22">
        <v>2</v>
      </c>
    </row>
    <row r="630" spans="1:9" ht="15.75" thickBot="1" x14ac:dyDescent="0.3">
      <c r="A630" s="16" t="s">
        <v>593</v>
      </c>
      <c r="B630" s="16" t="s">
        <v>32</v>
      </c>
      <c r="C630" s="28">
        <v>100748021</v>
      </c>
      <c r="D630" s="16" t="s">
        <v>609</v>
      </c>
      <c r="E630" s="16" t="s">
        <v>34</v>
      </c>
      <c r="F630" s="16" t="s">
        <v>35</v>
      </c>
      <c r="G630" s="16" t="s">
        <v>36</v>
      </c>
      <c r="H630" s="19">
        <v>227.48</v>
      </c>
      <c r="I630" s="20">
        <v>1</v>
      </c>
    </row>
    <row r="631" spans="1:9" ht="15.75" thickBot="1" x14ac:dyDescent="0.3">
      <c r="A631" s="16" t="s">
        <v>593</v>
      </c>
      <c r="B631" s="16" t="s">
        <v>32</v>
      </c>
      <c r="C631" s="28">
        <v>100748031</v>
      </c>
      <c r="D631" s="16" t="s">
        <v>610</v>
      </c>
      <c r="E631" s="16" t="s">
        <v>44</v>
      </c>
      <c r="F631" s="16" t="s">
        <v>47</v>
      </c>
      <c r="G631" s="16" t="s">
        <v>36</v>
      </c>
      <c r="H631" s="21">
        <v>334.26</v>
      </c>
      <c r="I631" s="22">
        <v>2</v>
      </c>
    </row>
    <row r="632" spans="1:9" ht="15.75" thickBot="1" x14ac:dyDescent="0.3">
      <c r="A632" s="16" t="s">
        <v>593</v>
      </c>
      <c r="B632" s="16" t="s">
        <v>32</v>
      </c>
      <c r="C632" s="28">
        <v>100748065</v>
      </c>
      <c r="D632" s="16" t="s">
        <v>611</v>
      </c>
      <c r="E632" s="16" t="s">
        <v>34</v>
      </c>
      <c r="F632" s="16" t="s">
        <v>51</v>
      </c>
      <c r="G632" s="16" t="s">
        <v>36</v>
      </c>
      <c r="H632" s="19">
        <v>770.66</v>
      </c>
      <c r="I632" s="20">
        <v>2</v>
      </c>
    </row>
    <row r="633" spans="1:9" ht="15.75" thickBot="1" x14ac:dyDescent="0.3">
      <c r="A633" s="16" t="s">
        <v>593</v>
      </c>
      <c r="B633" s="16" t="s">
        <v>32</v>
      </c>
      <c r="C633" s="28">
        <v>100749855</v>
      </c>
      <c r="D633" s="16" t="s">
        <v>612</v>
      </c>
      <c r="E633" s="16" t="s">
        <v>44</v>
      </c>
      <c r="F633" s="16" t="s">
        <v>51</v>
      </c>
      <c r="G633" s="16" t="s">
        <v>36</v>
      </c>
      <c r="H633" s="21">
        <v>383.47</v>
      </c>
      <c r="I633" s="22">
        <v>1</v>
      </c>
    </row>
    <row r="634" spans="1:9" ht="15.75" thickBot="1" x14ac:dyDescent="0.3">
      <c r="A634" s="16" t="s">
        <v>593</v>
      </c>
      <c r="B634" s="16" t="s">
        <v>32</v>
      </c>
      <c r="C634" s="28">
        <v>100749856</v>
      </c>
      <c r="D634" s="16" t="s">
        <v>613</v>
      </c>
      <c r="E634" s="16" t="s">
        <v>34</v>
      </c>
      <c r="F634" s="16" t="s">
        <v>35</v>
      </c>
      <c r="G634" s="16" t="s">
        <v>36</v>
      </c>
      <c r="H634" s="19">
        <v>383.47</v>
      </c>
      <c r="I634" s="20">
        <v>1</v>
      </c>
    </row>
    <row r="635" spans="1:9" ht="15.75" thickBot="1" x14ac:dyDescent="0.3">
      <c r="A635" s="16" t="s">
        <v>593</v>
      </c>
      <c r="B635" s="16" t="s">
        <v>32</v>
      </c>
      <c r="C635" s="28">
        <v>100749858</v>
      </c>
      <c r="D635" s="16" t="s">
        <v>614</v>
      </c>
      <c r="E635" s="16" t="s">
        <v>44</v>
      </c>
      <c r="F635" s="16" t="s">
        <v>47</v>
      </c>
      <c r="G635" s="16" t="s">
        <v>36</v>
      </c>
      <c r="H635" s="21">
        <v>383.47</v>
      </c>
      <c r="I635" s="22">
        <v>1</v>
      </c>
    </row>
    <row r="636" spans="1:9" ht="15.75" thickBot="1" x14ac:dyDescent="0.3">
      <c r="A636" s="16" t="s">
        <v>593</v>
      </c>
      <c r="B636" s="16" t="s">
        <v>32</v>
      </c>
      <c r="C636" s="28">
        <v>100750310</v>
      </c>
      <c r="D636" s="16" t="s">
        <v>615</v>
      </c>
      <c r="E636" s="16" t="s">
        <v>228</v>
      </c>
      <c r="F636" s="16" t="s">
        <v>51</v>
      </c>
      <c r="G636" s="16" t="s">
        <v>36</v>
      </c>
      <c r="H636" s="19">
        <v>293.39999999999998</v>
      </c>
      <c r="I636" s="20">
        <v>2</v>
      </c>
    </row>
    <row r="637" spans="1:9" ht="15.75" thickBot="1" x14ac:dyDescent="0.3">
      <c r="A637" s="16" t="s">
        <v>593</v>
      </c>
      <c r="B637" s="16" t="s">
        <v>32</v>
      </c>
      <c r="C637" s="28">
        <v>100750311</v>
      </c>
      <c r="D637" s="16" t="s">
        <v>616</v>
      </c>
      <c r="E637" s="16" t="s">
        <v>228</v>
      </c>
      <c r="F637" s="16" t="s">
        <v>51</v>
      </c>
      <c r="G637" s="16" t="s">
        <v>36</v>
      </c>
      <c r="H637" s="21">
        <v>293.39999999999998</v>
      </c>
      <c r="I637" s="22">
        <v>2</v>
      </c>
    </row>
    <row r="638" spans="1:9" ht="15.75" thickBot="1" x14ac:dyDescent="0.3">
      <c r="A638" s="16" t="s">
        <v>593</v>
      </c>
      <c r="B638" s="16" t="s">
        <v>32</v>
      </c>
      <c r="C638" s="28">
        <v>100750314</v>
      </c>
      <c r="D638" s="16" t="s">
        <v>617</v>
      </c>
      <c r="E638" s="16" t="s">
        <v>228</v>
      </c>
      <c r="F638" s="16" t="s">
        <v>51</v>
      </c>
      <c r="G638" s="16" t="s">
        <v>36</v>
      </c>
      <c r="H638" s="19">
        <v>362.12</v>
      </c>
      <c r="I638" s="20">
        <v>2</v>
      </c>
    </row>
    <row r="639" spans="1:9" ht="15.75" thickBot="1" x14ac:dyDescent="0.3">
      <c r="A639" s="16" t="s">
        <v>593</v>
      </c>
      <c r="B639" s="16" t="s">
        <v>32</v>
      </c>
      <c r="C639" s="28">
        <v>100750315</v>
      </c>
      <c r="D639" s="16" t="s">
        <v>618</v>
      </c>
      <c r="E639" s="16" t="s">
        <v>228</v>
      </c>
      <c r="F639" s="16" t="s">
        <v>51</v>
      </c>
      <c r="G639" s="16" t="s">
        <v>36</v>
      </c>
      <c r="H639" s="21">
        <v>144.85</v>
      </c>
      <c r="I639" s="22">
        <v>1</v>
      </c>
    </row>
    <row r="640" spans="1:9" ht="15.75" thickBot="1" x14ac:dyDescent="0.3">
      <c r="A640" s="16" t="s">
        <v>593</v>
      </c>
      <c r="B640" s="16" t="s">
        <v>32</v>
      </c>
      <c r="C640" s="28">
        <v>100750536</v>
      </c>
      <c r="D640" s="16" t="s">
        <v>619</v>
      </c>
      <c r="E640" s="16" t="s">
        <v>34</v>
      </c>
      <c r="F640" s="16" t="s">
        <v>47</v>
      </c>
      <c r="G640" s="16" t="s">
        <v>36</v>
      </c>
      <c r="H640" s="19">
        <v>394.61</v>
      </c>
      <c r="I640" s="20">
        <v>1</v>
      </c>
    </row>
    <row r="641" spans="1:9" ht="15.75" thickBot="1" x14ac:dyDescent="0.3">
      <c r="A641" s="16" t="s">
        <v>593</v>
      </c>
      <c r="B641" s="16" t="s">
        <v>32</v>
      </c>
      <c r="C641" s="28">
        <v>100750537</v>
      </c>
      <c r="D641" s="16" t="s">
        <v>620</v>
      </c>
      <c r="E641" s="16" t="s">
        <v>34</v>
      </c>
      <c r="F641" s="16" t="s">
        <v>35</v>
      </c>
      <c r="G641" s="16" t="s">
        <v>36</v>
      </c>
      <c r="H641" s="21">
        <v>329.62</v>
      </c>
      <c r="I641" s="22">
        <v>1</v>
      </c>
    </row>
    <row r="642" spans="1:9" ht="15.75" thickBot="1" x14ac:dyDescent="0.3">
      <c r="A642" s="16" t="s">
        <v>593</v>
      </c>
      <c r="B642" s="16" t="s">
        <v>32</v>
      </c>
      <c r="C642" s="28">
        <v>100750545</v>
      </c>
      <c r="D642" s="16" t="s">
        <v>621</v>
      </c>
      <c r="E642" s="16" t="s">
        <v>34</v>
      </c>
      <c r="F642" s="16" t="s">
        <v>35</v>
      </c>
      <c r="G642" s="16" t="s">
        <v>36</v>
      </c>
      <c r="H642" s="19">
        <v>1002.78</v>
      </c>
      <c r="I642" s="20">
        <v>3</v>
      </c>
    </row>
    <row r="643" spans="1:9" ht="15.75" thickBot="1" x14ac:dyDescent="0.3">
      <c r="A643" s="16" t="s">
        <v>593</v>
      </c>
      <c r="B643" s="16" t="s">
        <v>32</v>
      </c>
      <c r="C643" s="28">
        <v>100750554</v>
      </c>
      <c r="D643" s="16" t="s">
        <v>622</v>
      </c>
      <c r="E643" s="16" t="s">
        <v>34</v>
      </c>
      <c r="F643" s="16" t="s">
        <v>35</v>
      </c>
      <c r="G643" s="16" t="s">
        <v>36</v>
      </c>
      <c r="H643" s="21">
        <v>538.54</v>
      </c>
      <c r="I643" s="22">
        <v>2</v>
      </c>
    </row>
    <row r="644" spans="1:9" ht="15.75" thickBot="1" x14ac:dyDescent="0.3">
      <c r="A644" s="16" t="s">
        <v>593</v>
      </c>
      <c r="B644" s="16" t="s">
        <v>32</v>
      </c>
      <c r="C644" s="28">
        <v>100750558</v>
      </c>
      <c r="D644" s="16" t="s">
        <v>623</v>
      </c>
      <c r="E644" s="16" t="s">
        <v>34</v>
      </c>
      <c r="F644" s="16" t="s">
        <v>47</v>
      </c>
      <c r="G644" s="16" t="s">
        <v>36</v>
      </c>
      <c r="H644" s="19">
        <v>380.69</v>
      </c>
      <c r="I644" s="20">
        <v>1</v>
      </c>
    </row>
    <row r="645" spans="1:9" ht="15.75" thickBot="1" x14ac:dyDescent="0.3">
      <c r="A645" s="16" t="s">
        <v>593</v>
      </c>
      <c r="B645" s="16" t="s">
        <v>32</v>
      </c>
      <c r="C645" s="28">
        <v>100805592</v>
      </c>
      <c r="D645" s="16" t="s">
        <v>624</v>
      </c>
      <c r="E645" s="16" t="s">
        <v>34</v>
      </c>
      <c r="F645" s="16" t="s">
        <v>51</v>
      </c>
      <c r="G645" s="16" t="s">
        <v>36</v>
      </c>
      <c r="H645" s="21">
        <v>380.69</v>
      </c>
      <c r="I645" s="22">
        <v>1</v>
      </c>
    </row>
    <row r="646" spans="1:9" ht="15.75" thickBot="1" x14ac:dyDescent="0.3">
      <c r="A646" s="16" t="s">
        <v>593</v>
      </c>
      <c r="B646" s="16" t="s">
        <v>32</v>
      </c>
      <c r="C646" s="28">
        <v>100805604</v>
      </c>
      <c r="D646" s="16" t="s">
        <v>625</v>
      </c>
      <c r="E646" s="16" t="s">
        <v>34</v>
      </c>
      <c r="F646" s="16" t="s">
        <v>35</v>
      </c>
      <c r="G646" s="16" t="s">
        <v>36</v>
      </c>
      <c r="H646" s="19">
        <v>649.96</v>
      </c>
      <c r="I646" s="20">
        <v>2</v>
      </c>
    </row>
    <row r="647" spans="1:9" ht="15.75" thickBot="1" x14ac:dyDescent="0.3">
      <c r="A647" s="16" t="s">
        <v>593</v>
      </c>
      <c r="B647" s="16" t="s">
        <v>32</v>
      </c>
      <c r="C647" s="28">
        <v>100811666</v>
      </c>
      <c r="D647" s="16" t="s">
        <v>626</v>
      </c>
      <c r="E647" s="16" t="s">
        <v>228</v>
      </c>
      <c r="F647" s="16" t="s">
        <v>51</v>
      </c>
      <c r="G647" s="16" t="s">
        <v>36</v>
      </c>
      <c r="H647" s="21">
        <v>618.38</v>
      </c>
      <c r="I647" s="22">
        <v>2</v>
      </c>
    </row>
    <row r="648" spans="1:9" ht="15.75" thickBot="1" x14ac:dyDescent="0.3">
      <c r="A648" s="16" t="s">
        <v>593</v>
      </c>
      <c r="B648" s="16" t="s">
        <v>32</v>
      </c>
      <c r="C648" s="28">
        <v>100811781</v>
      </c>
      <c r="D648" s="16" t="s">
        <v>627</v>
      </c>
      <c r="E648" s="16" t="s">
        <v>228</v>
      </c>
      <c r="F648" s="16" t="s">
        <v>47</v>
      </c>
      <c r="G648" s="16" t="s">
        <v>36</v>
      </c>
      <c r="H648" s="19">
        <v>200.56</v>
      </c>
      <c r="I648" s="20">
        <v>1</v>
      </c>
    </row>
    <row r="649" spans="1:9" ht="15.75" thickBot="1" x14ac:dyDescent="0.3">
      <c r="A649" s="16" t="s">
        <v>593</v>
      </c>
      <c r="B649" s="16" t="s">
        <v>32</v>
      </c>
      <c r="C649" s="28">
        <v>100811782</v>
      </c>
      <c r="D649" s="16" t="s">
        <v>628</v>
      </c>
      <c r="E649" s="16" t="s">
        <v>228</v>
      </c>
      <c r="F649" s="16" t="s">
        <v>51</v>
      </c>
      <c r="G649" s="16" t="s">
        <v>36</v>
      </c>
      <c r="H649" s="21">
        <v>250.7</v>
      </c>
      <c r="I649" s="22">
        <v>1</v>
      </c>
    </row>
    <row r="650" spans="1:9" ht="15.75" thickBot="1" x14ac:dyDescent="0.3">
      <c r="A650" s="16" t="s">
        <v>593</v>
      </c>
      <c r="B650" s="16" t="s">
        <v>32</v>
      </c>
      <c r="C650" s="28">
        <v>100841039</v>
      </c>
      <c r="D650" s="16" t="s">
        <v>629</v>
      </c>
      <c r="E650" s="16" t="s">
        <v>44</v>
      </c>
      <c r="F650" s="16" t="s">
        <v>51</v>
      </c>
      <c r="G650" s="16" t="s">
        <v>36</v>
      </c>
      <c r="H650" s="19">
        <v>493.96</v>
      </c>
      <c r="I650" s="20">
        <v>2</v>
      </c>
    </row>
    <row r="651" spans="1:9" ht="15.75" thickBot="1" x14ac:dyDescent="0.3">
      <c r="A651" s="16" t="s">
        <v>593</v>
      </c>
      <c r="B651" s="16" t="s">
        <v>32</v>
      </c>
      <c r="C651" s="28">
        <v>100841164</v>
      </c>
      <c r="D651" s="16" t="s">
        <v>630</v>
      </c>
      <c r="E651" s="16" t="s">
        <v>44</v>
      </c>
      <c r="F651" s="16" t="s">
        <v>51</v>
      </c>
      <c r="G651" s="16" t="s">
        <v>36</v>
      </c>
      <c r="H651" s="21">
        <v>328.69</v>
      </c>
      <c r="I651" s="22">
        <v>1</v>
      </c>
    </row>
    <row r="652" spans="1:9" ht="15.75" thickBot="1" x14ac:dyDescent="0.3">
      <c r="A652" s="16" t="s">
        <v>593</v>
      </c>
      <c r="B652" s="16" t="s">
        <v>32</v>
      </c>
      <c r="C652" s="28">
        <v>100842183</v>
      </c>
      <c r="D652" s="16" t="s">
        <v>631</v>
      </c>
      <c r="E652" s="16" t="s">
        <v>34</v>
      </c>
      <c r="F652" s="16" t="s">
        <v>51</v>
      </c>
      <c r="G652" s="16" t="s">
        <v>36</v>
      </c>
      <c r="H652" s="19">
        <v>450.32</v>
      </c>
      <c r="I652" s="20">
        <v>1</v>
      </c>
    </row>
    <row r="653" spans="1:9" ht="15.75" thickBot="1" x14ac:dyDescent="0.3">
      <c r="A653" s="16" t="s">
        <v>593</v>
      </c>
      <c r="B653" s="16" t="s">
        <v>516</v>
      </c>
      <c r="C653" s="28">
        <v>100540833</v>
      </c>
      <c r="D653" s="16" t="s">
        <v>632</v>
      </c>
      <c r="E653" s="16" t="s">
        <v>228</v>
      </c>
      <c r="F653" s="16" t="s">
        <v>99</v>
      </c>
      <c r="G653" s="16" t="s">
        <v>47</v>
      </c>
      <c r="H653" s="21">
        <v>384.4</v>
      </c>
      <c r="I653" s="22">
        <v>3</v>
      </c>
    </row>
    <row r="654" spans="1:9" ht="15.75" thickBot="1" x14ac:dyDescent="0.3">
      <c r="A654" s="16" t="s">
        <v>593</v>
      </c>
      <c r="B654" s="16" t="s">
        <v>516</v>
      </c>
      <c r="C654" s="28">
        <v>100544899</v>
      </c>
      <c r="D654" s="16" t="s">
        <v>633</v>
      </c>
      <c r="E654" s="16" t="s">
        <v>228</v>
      </c>
      <c r="F654" s="16" t="s">
        <v>99</v>
      </c>
      <c r="G654" s="16" t="s">
        <v>47</v>
      </c>
      <c r="H654" s="19">
        <v>96.1</v>
      </c>
      <c r="I654" s="20">
        <v>1</v>
      </c>
    </row>
    <row r="655" spans="1:9" ht="15.75" thickBot="1" x14ac:dyDescent="0.3">
      <c r="A655" s="16" t="s">
        <v>593</v>
      </c>
      <c r="B655" s="16" t="s">
        <v>516</v>
      </c>
      <c r="C655" s="28">
        <v>100562655</v>
      </c>
      <c r="D655" s="16" t="s">
        <v>634</v>
      </c>
      <c r="E655" s="16" t="s">
        <v>228</v>
      </c>
      <c r="F655" s="16" t="s">
        <v>99</v>
      </c>
      <c r="G655" s="16" t="s">
        <v>36</v>
      </c>
      <c r="H655" s="21">
        <v>259.98</v>
      </c>
      <c r="I655" s="22">
        <v>1</v>
      </c>
    </row>
    <row r="656" spans="1:9" ht="15.75" thickBot="1" x14ac:dyDescent="0.3">
      <c r="A656" s="16" t="s">
        <v>593</v>
      </c>
      <c r="B656" s="16" t="s">
        <v>516</v>
      </c>
      <c r="C656" s="28">
        <v>100576191</v>
      </c>
      <c r="D656" s="16" t="s">
        <v>635</v>
      </c>
      <c r="E656" s="16" t="s">
        <v>228</v>
      </c>
      <c r="F656" s="16" t="s">
        <v>99</v>
      </c>
      <c r="G656" s="16" t="s">
        <v>36</v>
      </c>
      <c r="H656" s="19">
        <v>752.08</v>
      </c>
      <c r="I656" s="20">
        <v>3</v>
      </c>
    </row>
    <row r="657" spans="1:9" ht="15.75" thickBot="1" x14ac:dyDescent="0.3">
      <c r="A657" s="16" t="s">
        <v>593</v>
      </c>
      <c r="B657" s="16" t="s">
        <v>516</v>
      </c>
      <c r="C657" s="28">
        <v>100585590</v>
      </c>
      <c r="D657" s="16" t="s">
        <v>636</v>
      </c>
      <c r="E657" s="16" t="s">
        <v>44</v>
      </c>
      <c r="F657" s="16" t="s">
        <v>47</v>
      </c>
      <c r="G657" s="16" t="s">
        <v>36</v>
      </c>
      <c r="H657" s="21">
        <v>126.74</v>
      </c>
      <c r="I657" s="22">
        <v>1</v>
      </c>
    </row>
    <row r="658" spans="1:9" ht="15.75" thickBot="1" x14ac:dyDescent="0.3">
      <c r="A658" s="16" t="s">
        <v>593</v>
      </c>
      <c r="B658" s="16" t="s">
        <v>516</v>
      </c>
      <c r="C658" s="28">
        <v>100585591</v>
      </c>
      <c r="D658" s="16" t="s">
        <v>637</v>
      </c>
      <c r="E658" s="16" t="s">
        <v>44</v>
      </c>
      <c r="F658" s="16" t="s">
        <v>35</v>
      </c>
      <c r="G658" s="16" t="s">
        <v>36</v>
      </c>
      <c r="H658" s="19">
        <v>181.06</v>
      </c>
      <c r="I658" s="20">
        <v>2</v>
      </c>
    </row>
    <row r="659" spans="1:9" ht="15.75" thickBot="1" x14ac:dyDescent="0.3">
      <c r="A659" s="16" t="s">
        <v>593</v>
      </c>
      <c r="B659" s="16" t="s">
        <v>516</v>
      </c>
      <c r="C659" s="28">
        <v>100585653</v>
      </c>
      <c r="D659" s="16" t="s">
        <v>638</v>
      </c>
      <c r="E659" s="16" t="s">
        <v>228</v>
      </c>
      <c r="F659" s="16" t="s">
        <v>99</v>
      </c>
      <c r="G659" s="16" t="s">
        <v>36</v>
      </c>
      <c r="H659" s="21">
        <v>167.13</v>
      </c>
      <c r="I659" s="22">
        <v>1</v>
      </c>
    </row>
    <row r="660" spans="1:9" ht="15.75" thickBot="1" x14ac:dyDescent="0.3">
      <c r="A660" s="16" t="s">
        <v>593</v>
      </c>
      <c r="B660" s="16" t="s">
        <v>516</v>
      </c>
      <c r="C660" s="28">
        <v>100620849</v>
      </c>
      <c r="D660" s="16" t="s">
        <v>639</v>
      </c>
      <c r="E660" s="16" t="s">
        <v>228</v>
      </c>
      <c r="F660" s="16" t="s">
        <v>99</v>
      </c>
      <c r="G660" s="16" t="s">
        <v>36</v>
      </c>
      <c r="H660" s="19">
        <v>371.4</v>
      </c>
      <c r="I660" s="20">
        <v>2</v>
      </c>
    </row>
    <row r="661" spans="1:9" ht="15.75" thickBot="1" x14ac:dyDescent="0.3">
      <c r="A661" s="16" t="s">
        <v>593</v>
      </c>
      <c r="B661" s="16" t="s">
        <v>516</v>
      </c>
      <c r="C661" s="28">
        <v>100635748</v>
      </c>
      <c r="D661" s="16" t="s">
        <v>640</v>
      </c>
      <c r="E661" s="16" t="s">
        <v>228</v>
      </c>
      <c r="F661" s="16" t="s">
        <v>99</v>
      </c>
      <c r="G661" s="16" t="s">
        <v>36</v>
      </c>
      <c r="H661" s="21">
        <v>668.52</v>
      </c>
      <c r="I661" s="22">
        <v>2</v>
      </c>
    </row>
    <row r="662" spans="1:9" ht="15.75" thickBot="1" x14ac:dyDescent="0.3">
      <c r="A662" s="16" t="s">
        <v>593</v>
      </c>
      <c r="B662" s="16" t="s">
        <v>516</v>
      </c>
      <c r="C662" s="28">
        <v>100635752</v>
      </c>
      <c r="D662" s="16" t="s">
        <v>641</v>
      </c>
      <c r="E662" s="16" t="s">
        <v>228</v>
      </c>
      <c r="F662" s="16" t="s">
        <v>99</v>
      </c>
      <c r="G662" s="16" t="s">
        <v>36</v>
      </c>
      <c r="H662" s="19">
        <v>188.02</v>
      </c>
      <c r="I662" s="20">
        <v>1</v>
      </c>
    </row>
    <row r="663" spans="1:9" ht="15.75" thickBot="1" x14ac:dyDescent="0.3">
      <c r="A663" s="16" t="s">
        <v>593</v>
      </c>
      <c r="B663" s="16" t="s">
        <v>516</v>
      </c>
      <c r="C663" s="28">
        <v>100635756</v>
      </c>
      <c r="D663" s="16" t="s">
        <v>642</v>
      </c>
      <c r="E663" s="16" t="s">
        <v>228</v>
      </c>
      <c r="F663" s="16" t="s">
        <v>99</v>
      </c>
      <c r="G663" s="16" t="s">
        <v>36</v>
      </c>
      <c r="H663" s="21">
        <v>619.77</v>
      </c>
      <c r="I663" s="22">
        <v>2</v>
      </c>
    </row>
    <row r="664" spans="1:9" ht="15.75" thickBot="1" x14ac:dyDescent="0.3">
      <c r="A664" s="16" t="s">
        <v>593</v>
      </c>
      <c r="B664" s="16" t="s">
        <v>516</v>
      </c>
      <c r="C664" s="28">
        <v>100635792</v>
      </c>
      <c r="D664" s="16" t="s">
        <v>643</v>
      </c>
      <c r="E664" s="16" t="s">
        <v>228</v>
      </c>
      <c r="F664" s="16" t="s">
        <v>47</v>
      </c>
      <c r="G664" s="16" t="s">
        <v>36</v>
      </c>
      <c r="H664" s="19">
        <v>164.81</v>
      </c>
      <c r="I664" s="20">
        <v>1</v>
      </c>
    </row>
    <row r="665" spans="1:9" ht="15.75" thickBot="1" x14ac:dyDescent="0.3">
      <c r="A665" s="16" t="s">
        <v>593</v>
      </c>
      <c r="B665" s="16" t="s">
        <v>516</v>
      </c>
      <c r="C665" s="28">
        <v>100635807</v>
      </c>
      <c r="D665" s="16" t="s">
        <v>644</v>
      </c>
      <c r="E665" s="16" t="s">
        <v>228</v>
      </c>
      <c r="F665" s="16" t="s">
        <v>99</v>
      </c>
      <c r="G665" s="16" t="s">
        <v>36</v>
      </c>
      <c r="H665" s="21">
        <v>399.25</v>
      </c>
      <c r="I665" s="22">
        <v>3</v>
      </c>
    </row>
    <row r="666" spans="1:9" ht="15.75" thickBot="1" x14ac:dyDescent="0.3">
      <c r="A666" s="16" t="s">
        <v>593</v>
      </c>
      <c r="B666" s="16" t="s">
        <v>516</v>
      </c>
      <c r="C666" s="28">
        <v>100642131</v>
      </c>
      <c r="D666" s="16" t="s">
        <v>645</v>
      </c>
      <c r="E666" s="16" t="s">
        <v>34</v>
      </c>
      <c r="F666" s="16" t="s">
        <v>99</v>
      </c>
      <c r="G666" s="16" t="s">
        <v>51</v>
      </c>
      <c r="H666" s="19">
        <v>306.39999999999998</v>
      </c>
      <c r="I666" s="20">
        <v>2</v>
      </c>
    </row>
    <row r="667" spans="1:9" ht="15.75" thickBot="1" x14ac:dyDescent="0.3">
      <c r="A667" s="16" t="s">
        <v>593</v>
      </c>
      <c r="B667" s="16" t="s">
        <v>516</v>
      </c>
      <c r="C667" s="28">
        <v>100642132</v>
      </c>
      <c r="D667" s="16" t="s">
        <v>646</v>
      </c>
      <c r="E667" s="16" t="s">
        <v>34</v>
      </c>
      <c r="F667" s="16" t="s">
        <v>99</v>
      </c>
      <c r="G667" s="16" t="s">
        <v>36</v>
      </c>
      <c r="H667" s="21">
        <v>185.7</v>
      </c>
      <c r="I667" s="22">
        <v>1</v>
      </c>
    </row>
    <row r="668" spans="1:9" ht="15.75" thickBot="1" x14ac:dyDescent="0.3">
      <c r="A668" s="16" t="s">
        <v>593</v>
      </c>
      <c r="B668" s="16" t="s">
        <v>516</v>
      </c>
      <c r="C668" s="28">
        <v>100642139</v>
      </c>
      <c r="D668" s="16" t="s">
        <v>647</v>
      </c>
      <c r="E668" s="16" t="s">
        <v>228</v>
      </c>
      <c r="F668" s="16" t="s">
        <v>99</v>
      </c>
      <c r="G668" s="16" t="s">
        <v>51</v>
      </c>
      <c r="H668" s="19">
        <v>371.4</v>
      </c>
      <c r="I668" s="20">
        <v>2</v>
      </c>
    </row>
    <row r="669" spans="1:9" ht="15.75" thickBot="1" x14ac:dyDescent="0.3">
      <c r="A669" s="16" t="s">
        <v>593</v>
      </c>
      <c r="B669" s="16" t="s">
        <v>516</v>
      </c>
      <c r="C669" s="28">
        <v>100695291</v>
      </c>
      <c r="D669" s="16" t="s">
        <v>648</v>
      </c>
      <c r="E669" s="16" t="s">
        <v>44</v>
      </c>
      <c r="F669" s="16" t="s">
        <v>99</v>
      </c>
      <c r="G669" s="16" t="s">
        <v>47</v>
      </c>
      <c r="H669" s="21">
        <v>306.39999999999998</v>
      </c>
      <c r="I669" s="22">
        <v>2</v>
      </c>
    </row>
    <row r="670" spans="1:9" ht="15.75" thickBot="1" x14ac:dyDescent="0.3">
      <c r="A670" s="16" t="s">
        <v>593</v>
      </c>
      <c r="B670" s="16" t="s">
        <v>516</v>
      </c>
      <c r="C670" s="28">
        <v>100695305</v>
      </c>
      <c r="D670" s="16" t="s">
        <v>649</v>
      </c>
      <c r="E670" s="16" t="s">
        <v>228</v>
      </c>
      <c r="F670" s="16" t="s">
        <v>35</v>
      </c>
      <c r="G670" s="16" t="s">
        <v>36</v>
      </c>
      <c r="H670" s="19">
        <v>520.89</v>
      </c>
      <c r="I670" s="20">
        <v>3</v>
      </c>
    </row>
    <row r="671" spans="1:9" ht="15.75" thickBot="1" x14ac:dyDescent="0.3">
      <c r="A671" s="16" t="s">
        <v>593</v>
      </c>
      <c r="B671" s="16" t="s">
        <v>516</v>
      </c>
      <c r="C671" s="28">
        <v>100695307</v>
      </c>
      <c r="D671" s="16" t="s">
        <v>650</v>
      </c>
      <c r="E671" s="16" t="s">
        <v>228</v>
      </c>
      <c r="F671" s="16" t="s">
        <v>47</v>
      </c>
      <c r="G671" s="16" t="s">
        <v>36</v>
      </c>
      <c r="H671" s="21">
        <v>789.24</v>
      </c>
      <c r="I671" s="22">
        <v>4</v>
      </c>
    </row>
    <row r="672" spans="1:9" ht="15.75" thickBot="1" x14ac:dyDescent="0.3">
      <c r="A672" s="16" t="s">
        <v>593</v>
      </c>
      <c r="B672" s="16" t="s">
        <v>516</v>
      </c>
      <c r="C672" s="28">
        <v>100695311</v>
      </c>
      <c r="D672" s="16" t="s">
        <v>651</v>
      </c>
      <c r="E672" s="16" t="s">
        <v>228</v>
      </c>
      <c r="F672" s="16" t="s">
        <v>35</v>
      </c>
      <c r="G672" s="16" t="s">
        <v>36</v>
      </c>
      <c r="H672" s="19">
        <v>164.81</v>
      </c>
      <c r="I672" s="20">
        <v>1</v>
      </c>
    </row>
    <row r="673" spans="1:9" ht="15.75" thickBot="1" x14ac:dyDescent="0.3">
      <c r="A673" s="16" t="s">
        <v>593</v>
      </c>
      <c r="B673" s="16" t="s">
        <v>516</v>
      </c>
      <c r="C673" s="28">
        <v>100695313</v>
      </c>
      <c r="D673" s="16" t="s">
        <v>652</v>
      </c>
      <c r="E673" s="16" t="s">
        <v>228</v>
      </c>
      <c r="F673" s="16" t="s">
        <v>99</v>
      </c>
      <c r="G673" s="16" t="s">
        <v>36</v>
      </c>
      <c r="H673" s="21">
        <v>726.1</v>
      </c>
      <c r="I673" s="22">
        <v>3</v>
      </c>
    </row>
    <row r="674" spans="1:9" ht="15.75" thickBot="1" x14ac:dyDescent="0.3">
      <c r="A674" s="16" t="s">
        <v>593</v>
      </c>
      <c r="B674" s="16" t="s">
        <v>516</v>
      </c>
      <c r="C674" s="28">
        <v>100695314</v>
      </c>
      <c r="D674" s="16" t="s">
        <v>653</v>
      </c>
      <c r="E674" s="16" t="s">
        <v>228</v>
      </c>
      <c r="F674" s="16" t="s">
        <v>99</v>
      </c>
      <c r="G674" s="16" t="s">
        <v>36</v>
      </c>
      <c r="H674" s="19">
        <v>343.54</v>
      </c>
      <c r="I674" s="20">
        <v>2</v>
      </c>
    </row>
    <row r="675" spans="1:9" ht="15.75" thickBot="1" x14ac:dyDescent="0.3">
      <c r="A675" s="16" t="s">
        <v>593</v>
      </c>
      <c r="B675" s="16" t="s">
        <v>516</v>
      </c>
      <c r="C675" s="28">
        <v>100695316</v>
      </c>
      <c r="D675" s="16" t="s">
        <v>654</v>
      </c>
      <c r="E675" s="16" t="s">
        <v>228</v>
      </c>
      <c r="F675" s="16" t="s">
        <v>99</v>
      </c>
      <c r="G675" s="16" t="s">
        <v>51</v>
      </c>
      <c r="H675" s="21">
        <v>417.82</v>
      </c>
      <c r="I675" s="22">
        <v>2</v>
      </c>
    </row>
    <row r="676" spans="1:9" ht="15.75" thickBot="1" x14ac:dyDescent="0.3">
      <c r="A676" s="16" t="s">
        <v>593</v>
      </c>
      <c r="B676" s="16" t="s">
        <v>516</v>
      </c>
      <c r="C676" s="28">
        <v>100748017</v>
      </c>
      <c r="D676" s="16" t="s">
        <v>655</v>
      </c>
      <c r="E676" s="16" t="s">
        <v>228</v>
      </c>
      <c r="F676" s="16" t="s">
        <v>51</v>
      </c>
      <c r="G676" s="16" t="s">
        <v>36</v>
      </c>
      <c r="H676" s="19">
        <v>106.78</v>
      </c>
      <c r="I676" s="20">
        <v>1</v>
      </c>
    </row>
    <row r="677" spans="1:9" ht="15.75" thickBot="1" x14ac:dyDescent="0.3">
      <c r="A677" s="16" t="s">
        <v>593</v>
      </c>
      <c r="B677" s="16" t="s">
        <v>516</v>
      </c>
      <c r="C677" s="28">
        <v>100748024</v>
      </c>
      <c r="D677" s="16" t="s">
        <v>656</v>
      </c>
      <c r="E677" s="16" t="s">
        <v>228</v>
      </c>
      <c r="F677" s="16" t="s">
        <v>47</v>
      </c>
      <c r="G677" s="16" t="s">
        <v>36</v>
      </c>
      <c r="H677" s="21">
        <v>311.05</v>
      </c>
      <c r="I677" s="22">
        <v>1</v>
      </c>
    </row>
    <row r="678" spans="1:9" ht="15.75" thickBot="1" x14ac:dyDescent="0.3">
      <c r="A678" s="16" t="s">
        <v>593</v>
      </c>
      <c r="B678" s="16" t="s">
        <v>516</v>
      </c>
      <c r="C678" s="28">
        <v>100748069</v>
      </c>
      <c r="D678" s="16" t="s">
        <v>657</v>
      </c>
      <c r="E678" s="16" t="s">
        <v>228</v>
      </c>
      <c r="F678" s="16" t="s">
        <v>47</v>
      </c>
      <c r="G678" s="16" t="s">
        <v>36</v>
      </c>
      <c r="H678" s="19">
        <v>385.32</v>
      </c>
      <c r="I678" s="20">
        <v>2</v>
      </c>
    </row>
    <row r="679" spans="1:9" ht="15.75" thickBot="1" x14ac:dyDescent="0.3">
      <c r="A679" s="16" t="s">
        <v>593</v>
      </c>
      <c r="B679" s="16" t="s">
        <v>516</v>
      </c>
      <c r="C679" s="28">
        <v>100750555</v>
      </c>
      <c r="D679" s="16" t="s">
        <v>658</v>
      </c>
      <c r="E679" s="16" t="s">
        <v>228</v>
      </c>
      <c r="F679" s="16" t="s">
        <v>99</v>
      </c>
      <c r="G679" s="16" t="s">
        <v>36</v>
      </c>
      <c r="H679" s="21">
        <v>153.19999999999999</v>
      </c>
      <c r="I679" s="22">
        <v>1</v>
      </c>
    </row>
    <row r="680" spans="1:9" ht="15.75" thickBot="1" x14ac:dyDescent="0.3">
      <c r="A680" s="16" t="s">
        <v>593</v>
      </c>
      <c r="B680" s="16" t="s">
        <v>516</v>
      </c>
      <c r="C680" s="28">
        <v>100805601</v>
      </c>
      <c r="D680" s="16" t="s">
        <v>659</v>
      </c>
      <c r="E680" s="16" t="s">
        <v>228</v>
      </c>
      <c r="F680" s="16" t="s">
        <v>99</v>
      </c>
      <c r="G680" s="16" t="s">
        <v>36</v>
      </c>
      <c r="H680" s="19">
        <v>951.71</v>
      </c>
      <c r="I680" s="20">
        <v>4</v>
      </c>
    </row>
    <row r="681" spans="1:9" ht="15.75" thickBot="1" x14ac:dyDescent="0.3">
      <c r="A681" s="16" t="s">
        <v>593</v>
      </c>
      <c r="B681" s="16" t="s">
        <v>516</v>
      </c>
      <c r="C681" s="28">
        <v>100805602</v>
      </c>
      <c r="D681" s="16" t="s">
        <v>660</v>
      </c>
      <c r="E681" s="16" t="s">
        <v>228</v>
      </c>
      <c r="F681" s="16" t="s">
        <v>99</v>
      </c>
      <c r="G681" s="16" t="s">
        <v>36</v>
      </c>
      <c r="H681" s="21">
        <v>818.85</v>
      </c>
      <c r="I681" s="22">
        <v>3</v>
      </c>
    </row>
    <row r="682" spans="1:9" ht="15.75" thickBot="1" x14ac:dyDescent="0.3">
      <c r="A682" s="16" t="s">
        <v>593</v>
      </c>
      <c r="B682" s="16" t="s">
        <v>516</v>
      </c>
      <c r="C682" s="28">
        <v>100805603</v>
      </c>
      <c r="D682" s="16" t="s">
        <v>661</v>
      </c>
      <c r="E682" s="16" t="s">
        <v>228</v>
      </c>
      <c r="F682" s="16" t="s">
        <v>99</v>
      </c>
      <c r="G682" s="16" t="s">
        <v>36</v>
      </c>
      <c r="H682" s="19">
        <v>647.16999999999996</v>
      </c>
      <c r="I682" s="20">
        <v>2</v>
      </c>
    </row>
    <row r="683" spans="1:9" ht="15.75" thickBot="1" x14ac:dyDescent="0.3">
      <c r="A683" s="16" t="s">
        <v>593</v>
      </c>
      <c r="B683" s="16" t="s">
        <v>516</v>
      </c>
      <c r="C683" s="28">
        <v>100842182</v>
      </c>
      <c r="D683" s="16" t="s">
        <v>662</v>
      </c>
      <c r="E683" s="16" t="s">
        <v>228</v>
      </c>
      <c r="F683" s="16" t="s">
        <v>51</v>
      </c>
      <c r="G683" s="16" t="s">
        <v>36</v>
      </c>
      <c r="H683" s="21">
        <v>394.61</v>
      </c>
      <c r="I683" s="22">
        <v>1</v>
      </c>
    </row>
    <row r="684" spans="1:9" ht="15.75" thickBot="1" x14ac:dyDescent="0.3">
      <c r="A684" s="16" t="s">
        <v>593</v>
      </c>
      <c r="B684" s="16" t="s">
        <v>516</v>
      </c>
      <c r="C684" s="28">
        <v>100852642</v>
      </c>
      <c r="D684" s="16" t="s">
        <v>663</v>
      </c>
      <c r="E684" s="16" t="s">
        <v>228</v>
      </c>
      <c r="F684" s="16" t="s">
        <v>47</v>
      </c>
      <c r="G684" s="16" t="s">
        <v>36</v>
      </c>
      <c r="H684" s="19">
        <v>532.96</v>
      </c>
      <c r="I684" s="20">
        <v>5</v>
      </c>
    </row>
    <row r="685" spans="1:9" ht="15.75" thickBot="1" x14ac:dyDescent="0.3">
      <c r="A685" s="16" t="s">
        <v>593</v>
      </c>
      <c r="B685" s="16" t="s">
        <v>40</v>
      </c>
      <c r="C685" s="28">
        <v>53198</v>
      </c>
      <c r="D685" s="16" t="s">
        <v>664</v>
      </c>
      <c r="E685" s="16" t="s">
        <v>34</v>
      </c>
      <c r="F685" s="16" t="s">
        <v>35</v>
      </c>
      <c r="G685" s="16" t="s">
        <v>35</v>
      </c>
      <c r="H685" s="21">
        <v>185.7</v>
      </c>
      <c r="I685" s="22">
        <v>1</v>
      </c>
    </row>
    <row r="686" spans="1:9" ht="15.75" thickBot="1" x14ac:dyDescent="0.3">
      <c r="A686" s="16" t="s">
        <v>593</v>
      </c>
      <c r="B686" s="16" t="s">
        <v>40</v>
      </c>
      <c r="C686" s="28">
        <v>72004</v>
      </c>
      <c r="D686" s="16" t="s">
        <v>665</v>
      </c>
      <c r="E686" s="16" t="s">
        <v>34</v>
      </c>
      <c r="F686" s="16" t="s">
        <v>99</v>
      </c>
      <c r="G686" s="16" t="s">
        <v>35</v>
      </c>
      <c r="H686" s="19">
        <v>284.12</v>
      </c>
      <c r="I686" s="20">
        <v>1</v>
      </c>
    </row>
    <row r="687" spans="1:9" ht="15.75" thickBot="1" x14ac:dyDescent="0.3">
      <c r="A687" s="16" t="s">
        <v>593</v>
      </c>
      <c r="B687" s="16" t="s">
        <v>40</v>
      </c>
      <c r="C687" s="28">
        <v>100056553</v>
      </c>
      <c r="D687" s="16" t="s">
        <v>666</v>
      </c>
      <c r="E687" s="16" t="s">
        <v>34</v>
      </c>
      <c r="F687" s="16" t="s">
        <v>35</v>
      </c>
      <c r="G687" s="16" t="s">
        <v>35</v>
      </c>
      <c r="H687" s="21">
        <v>473.54</v>
      </c>
      <c r="I687" s="22">
        <v>2</v>
      </c>
    </row>
    <row r="688" spans="1:9" ht="15.75" thickBot="1" x14ac:dyDescent="0.3">
      <c r="A688" s="16" t="s">
        <v>593</v>
      </c>
      <c r="B688" s="16" t="s">
        <v>40</v>
      </c>
      <c r="C688" s="28">
        <v>100069057</v>
      </c>
      <c r="D688" s="16" t="s">
        <v>667</v>
      </c>
      <c r="E688" s="16" t="s">
        <v>34</v>
      </c>
      <c r="F688" s="16" t="s">
        <v>99</v>
      </c>
      <c r="G688" s="16" t="s">
        <v>35</v>
      </c>
      <c r="H688" s="19">
        <v>557.1</v>
      </c>
      <c r="I688" s="20">
        <v>3</v>
      </c>
    </row>
    <row r="689" spans="1:9" ht="15.75" thickBot="1" x14ac:dyDescent="0.3">
      <c r="A689" s="16" t="s">
        <v>593</v>
      </c>
      <c r="B689" s="16" t="s">
        <v>40</v>
      </c>
      <c r="C689" s="28">
        <v>100308930</v>
      </c>
      <c r="D689" s="16" t="s">
        <v>668</v>
      </c>
      <c r="E689" s="16" t="s">
        <v>34</v>
      </c>
      <c r="F689" s="16" t="s">
        <v>99</v>
      </c>
      <c r="G689" s="16" t="s">
        <v>35</v>
      </c>
      <c r="H689" s="21">
        <v>255.34</v>
      </c>
      <c r="I689" s="22">
        <v>1</v>
      </c>
    </row>
    <row r="690" spans="1:9" ht="15.75" thickBot="1" x14ac:dyDescent="0.3">
      <c r="A690" s="16" t="s">
        <v>593</v>
      </c>
      <c r="B690" s="16" t="s">
        <v>40</v>
      </c>
      <c r="C690" s="28">
        <v>100431333</v>
      </c>
      <c r="D690" s="16" t="s">
        <v>669</v>
      </c>
      <c r="E690" s="16" t="s">
        <v>34</v>
      </c>
      <c r="F690" s="16" t="s">
        <v>35</v>
      </c>
      <c r="G690" s="16" t="s">
        <v>35</v>
      </c>
      <c r="H690" s="19">
        <v>274.10000000000002</v>
      </c>
      <c r="I690" s="20">
        <v>2</v>
      </c>
    </row>
    <row r="691" spans="1:9" ht="15.75" thickBot="1" x14ac:dyDescent="0.3">
      <c r="A691" s="16" t="s">
        <v>593</v>
      </c>
      <c r="B691" s="16" t="s">
        <v>40</v>
      </c>
      <c r="C691" s="28">
        <v>100464777</v>
      </c>
      <c r="D691" s="16" t="s">
        <v>670</v>
      </c>
      <c r="E691" s="16" t="s">
        <v>34</v>
      </c>
      <c r="F691" s="16" t="s">
        <v>35</v>
      </c>
      <c r="G691" s="16" t="s">
        <v>35</v>
      </c>
      <c r="H691" s="21">
        <v>696.38</v>
      </c>
      <c r="I691" s="22">
        <v>2</v>
      </c>
    </row>
    <row r="692" spans="1:9" ht="15.75" thickBot="1" x14ac:dyDescent="0.3">
      <c r="A692" s="16" t="s">
        <v>593</v>
      </c>
      <c r="B692" s="16" t="s">
        <v>40</v>
      </c>
      <c r="C692" s="28">
        <v>100464788</v>
      </c>
      <c r="D692" s="16" t="s">
        <v>671</v>
      </c>
      <c r="E692" s="16" t="s">
        <v>34</v>
      </c>
      <c r="F692" s="16" t="s">
        <v>35</v>
      </c>
      <c r="G692" s="16" t="s">
        <v>35</v>
      </c>
      <c r="H692" s="19">
        <v>635.1</v>
      </c>
      <c r="I692" s="20">
        <v>2</v>
      </c>
    </row>
    <row r="693" spans="1:9" ht="15.75" thickBot="1" x14ac:dyDescent="0.3">
      <c r="A693" s="16" t="s">
        <v>593</v>
      </c>
      <c r="B693" s="16" t="s">
        <v>40</v>
      </c>
      <c r="C693" s="28">
        <v>100576144</v>
      </c>
      <c r="D693" s="16" t="s">
        <v>672</v>
      </c>
      <c r="E693" s="16" t="s">
        <v>34</v>
      </c>
      <c r="F693" s="16" t="s">
        <v>35</v>
      </c>
      <c r="G693" s="16" t="s">
        <v>35</v>
      </c>
      <c r="H693" s="21">
        <v>241.41</v>
      </c>
      <c r="I693" s="22">
        <v>1</v>
      </c>
    </row>
    <row r="694" spans="1:9" ht="15.75" thickBot="1" x14ac:dyDescent="0.3">
      <c r="A694" s="16" t="s">
        <v>593</v>
      </c>
      <c r="B694" s="16" t="s">
        <v>40</v>
      </c>
      <c r="C694" s="28">
        <v>100576166</v>
      </c>
      <c r="D694" s="16" t="s">
        <v>673</v>
      </c>
      <c r="E694" s="16" t="s">
        <v>34</v>
      </c>
      <c r="F694" s="16" t="s">
        <v>35</v>
      </c>
      <c r="G694" s="16" t="s">
        <v>35</v>
      </c>
      <c r="H694" s="19">
        <v>366.76</v>
      </c>
      <c r="I694" s="20">
        <v>1</v>
      </c>
    </row>
    <row r="695" spans="1:9" ht="15.75" thickBot="1" x14ac:dyDescent="0.3">
      <c r="A695" s="16" t="s">
        <v>593</v>
      </c>
      <c r="B695" s="16" t="s">
        <v>40</v>
      </c>
      <c r="C695" s="28">
        <v>100576170</v>
      </c>
      <c r="D695" s="16" t="s">
        <v>674</v>
      </c>
      <c r="E695" s="16" t="s">
        <v>34</v>
      </c>
      <c r="F695" s="16" t="s">
        <v>35</v>
      </c>
      <c r="G695" s="16" t="s">
        <v>35</v>
      </c>
      <c r="H695" s="21">
        <v>687.1</v>
      </c>
      <c r="I695" s="22">
        <v>2</v>
      </c>
    </row>
    <row r="696" spans="1:9" ht="15.75" thickBot="1" x14ac:dyDescent="0.3">
      <c r="A696" s="16" t="s">
        <v>593</v>
      </c>
      <c r="B696" s="16" t="s">
        <v>40</v>
      </c>
      <c r="C696" s="28">
        <v>100576171</v>
      </c>
      <c r="D696" s="16" t="s">
        <v>675</v>
      </c>
      <c r="E696" s="16" t="s">
        <v>34</v>
      </c>
      <c r="F696" s="16" t="s">
        <v>35</v>
      </c>
      <c r="G696" s="16" t="s">
        <v>35</v>
      </c>
      <c r="H696" s="19">
        <v>1030.6500000000001</v>
      </c>
      <c r="I696" s="20">
        <v>3</v>
      </c>
    </row>
    <row r="697" spans="1:9" ht="15.75" thickBot="1" x14ac:dyDescent="0.3">
      <c r="A697" s="16" t="s">
        <v>593</v>
      </c>
      <c r="B697" s="16" t="s">
        <v>40</v>
      </c>
      <c r="C697" s="28">
        <v>100585459</v>
      </c>
      <c r="D697" s="16" t="s">
        <v>676</v>
      </c>
      <c r="E697" s="16" t="s">
        <v>34</v>
      </c>
      <c r="F697" s="16" t="s">
        <v>35</v>
      </c>
      <c r="G697" s="16" t="s">
        <v>35</v>
      </c>
      <c r="H697" s="21">
        <v>383</v>
      </c>
      <c r="I697" s="22">
        <v>3</v>
      </c>
    </row>
    <row r="698" spans="1:9" ht="15.75" thickBot="1" x14ac:dyDescent="0.3">
      <c r="A698" s="16" t="s">
        <v>593</v>
      </c>
      <c r="B698" s="16" t="s">
        <v>40</v>
      </c>
      <c r="C698" s="28">
        <v>100585593</v>
      </c>
      <c r="D698" s="16" t="s">
        <v>677</v>
      </c>
      <c r="E698" s="16" t="s">
        <v>34</v>
      </c>
      <c r="F698" s="16" t="s">
        <v>47</v>
      </c>
      <c r="G698" s="16" t="s">
        <v>35</v>
      </c>
      <c r="H698" s="19">
        <v>126.74</v>
      </c>
      <c r="I698" s="20">
        <v>1</v>
      </c>
    </row>
    <row r="699" spans="1:9" ht="15.75" thickBot="1" x14ac:dyDescent="0.3">
      <c r="A699" s="16" t="s">
        <v>593</v>
      </c>
      <c r="B699" s="16" t="s">
        <v>40</v>
      </c>
      <c r="C699" s="28">
        <v>100585651</v>
      </c>
      <c r="D699" s="16" t="s">
        <v>678</v>
      </c>
      <c r="E699" s="16" t="s">
        <v>34</v>
      </c>
      <c r="F699" s="16" t="s">
        <v>51</v>
      </c>
      <c r="G699" s="16" t="s">
        <v>47</v>
      </c>
      <c r="H699" s="21">
        <v>334.26</v>
      </c>
      <c r="I699" s="22">
        <v>2</v>
      </c>
    </row>
    <row r="700" spans="1:9" ht="15.75" thickBot="1" x14ac:dyDescent="0.3">
      <c r="A700" s="16" t="s">
        <v>593</v>
      </c>
      <c r="B700" s="16" t="s">
        <v>40</v>
      </c>
      <c r="C700" s="28">
        <v>100585657</v>
      </c>
      <c r="D700" s="16" t="s">
        <v>679</v>
      </c>
      <c r="E700" s="16" t="s">
        <v>34</v>
      </c>
      <c r="F700" s="16" t="s">
        <v>47</v>
      </c>
      <c r="G700" s="16" t="s">
        <v>47</v>
      </c>
      <c r="H700" s="19">
        <v>292.48</v>
      </c>
      <c r="I700" s="20">
        <v>1</v>
      </c>
    </row>
    <row r="701" spans="1:9" ht="15.75" thickBot="1" x14ac:dyDescent="0.3">
      <c r="A701" s="16" t="s">
        <v>593</v>
      </c>
      <c r="B701" s="16" t="s">
        <v>40</v>
      </c>
      <c r="C701" s="28">
        <v>100614504</v>
      </c>
      <c r="D701" s="16" t="s">
        <v>680</v>
      </c>
      <c r="E701" s="16" t="s">
        <v>34</v>
      </c>
      <c r="F701" s="16" t="s">
        <v>35</v>
      </c>
      <c r="G701" s="16" t="s">
        <v>35</v>
      </c>
      <c r="H701" s="21">
        <v>510.68</v>
      </c>
      <c r="I701" s="22">
        <v>2</v>
      </c>
    </row>
    <row r="702" spans="1:9" ht="15.75" thickBot="1" x14ac:dyDescent="0.3">
      <c r="A702" s="16" t="s">
        <v>593</v>
      </c>
      <c r="B702" s="16" t="s">
        <v>40</v>
      </c>
      <c r="C702" s="28">
        <v>100635761</v>
      </c>
      <c r="D702" s="16" t="s">
        <v>681</v>
      </c>
      <c r="E702" s="16" t="s">
        <v>228</v>
      </c>
      <c r="F702" s="16" t="s">
        <v>35</v>
      </c>
      <c r="G702" s="16" t="s">
        <v>35</v>
      </c>
      <c r="H702" s="19">
        <v>459.6</v>
      </c>
      <c r="I702" s="20">
        <v>3</v>
      </c>
    </row>
    <row r="703" spans="1:9" ht="15.75" thickBot="1" x14ac:dyDescent="0.3">
      <c r="A703" s="16" t="s">
        <v>593</v>
      </c>
      <c r="B703" s="16" t="s">
        <v>40</v>
      </c>
      <c r="C703" s="28">
        <v>100642136</v>
      </c>
      <c r="D703" s="16" t="s">
        <v>682</v>
      </c>
      <c r="E703" s="16" t="s">
        <v>34</v>
      </c>
      <c r="F703" s="16" t="s">
        <v>35</v>
      </c>
      <c r="G703" s="16" t="s">
        <v>35</v>
      </c>
      <c r="H703" s="21">
        <v>824.52</v>
      </c>
      <c r="I703" s="22">
        <v>3</v>
      </c>
    </row>
    <row r="704" spans="1:9" ht="15.75" thickBot="1" x14ac:dyDescent="0.3">
      <c r="A704" s="16" t="s">
        <v>593</v>
      </c>
      <c r="B704" s="16" t="s">
        <v>40</v>
      </c>
      <c r="C704" s="28">
        <v>100642141</v>
      </c>
      <c r="D704" s="16" t="s">
        <v>683</v>
      </c>
      <c r="E704" s="16" t="s">
        <v>34</v>
      </c>
      <c r="F704" s="16" t="s">
        <v>35</v>
      </c>
      <c r="G704" s="16" t="s">
        <v>35</v>
      </c>
      <c r="H704" s="19">
        <v>331.48</v>
      </c>
      <c r="I704" s="20">
        <v>1</v>
      </c>
    </row>
    <row r="705" spans="1:9" ht="15.75" thickBot="1" x14ac:dyDescent="0.3">
      <c r="A705" s="16" t="s">
        <v>593</v>
      </c>
      <c r="B705" s="16" t="s">
        <v>40</v>
      </c>
      <c r="C705" s="28">
        <v>100659175</v>
      </c>
      <c r="D705" s="16" t="s">
        <v>684</v>
      </c>
      <c r="E705" s="16" t="s">
        <v>34</v>
      </c>
      <c r="F705" s="16" t="s">
        <v>35</v>
      </c>
      <c r="G705" s="16" t="s">
        <v>35</v>
      </c>
      <c r="H705" s="21">
        <v>255.34</v>
      </c>
      <c r="I705" s="22">
        <v>1</v>
      </c>
    </row>
    <row r="706" spans="1:9" ht="15.75" thickBot="1" x14ac:dyDescent="0.3">
      <c r="A706" s="16" t="s">
        <v>593</v>
      </c>
      <c r="B706" s="16" t="s">
        <v>40</v>
      </c>
      <c r="C706" s="28">
        <v>100663163</v>
      </c>
      <c r="D706" s="16" t="s">
        <v>685</v>
      </c>
      <c r="E706" s="16" t="s">
        <v>34</v>
      </c>
      <c r="F706" s="16" t="s">
        <v>35</v>
      </c>
      <c r="G706" s="16" t="s">
        <v>35</v>
      </c>
      <c r="H706" s="19">
        <v>902.52</v>
      </c>
      <c r="I706" s="20">
        <v>3</v>
      </c>
    </row>
    <row r="707" spans="1:9" ht="15.75" thickBot="1" x14ac:dyDescent="0.3">
      <c r="A707" s="16" t="s">
        <v>593</v>
      </c>
      <c r="B707" s="16" t="s">
        <v>40</v>
      </c>
      <c r="C707" s="28">
        <v>100688134</v>
      </c>
      <c r="D707" s="16" t="s">
        <v>686</v>
      </c>
      <c r="E707" s="16" t="s">
        <v>34</v>
      </c>
      <c r="F707" s="16" t="s">
        <v>35</v>
      </c>
      <c r="G707" s="16" t="s">
        <v>35</v>
      </c>
      <c r="H707" s="21">
        <v>399.26</v>
      </c>
      <c r="I707" s="22">
        <v>2</v>
      </c>
    </row>
    <row r="708" spans="1:9" ht="15.75" thickBot="1" x14ac:dyDescent="0.3">
      <c r="A708" s="16" t="s">
        <v>593</v>
      </c>
      <c r="B708" s="16" t="s">
        <v>40</v>
      </c>
      <c r="C708" s="28">
        <v>100688139</v>
      </c>
      <c r="D708" s="16" t="s">
        <v>687</v>
      </c>
      <c r="E708" s="16" t="s">
        <v>34</v>
      </c>
      <c r="F708" s="16" t="s">
        <v>35</v>
      </c>
      <c r="G708" s="16" t="s">
        <v>35</v>
      </c>
      <c r="H708" s="19">
        <v>255.34</v>
      </c>
      <c r="I708" s="20">
        <v>1</v>
      </c>
    </row>
    <row r="709" spans="1:9" ht="15.75" thickBot="1" x14ac:dyDescent="0.3">
      <c r="A709" s="16" t="s">
        <v>593</v>
      </c>
      <c r="B709" s="16" t="s">
        <v>40</v>
      </c>
      <c r="C709" s="28">
        <v>100688142</v>
      </c>
      <c r="D709" s="16" t="s">
        <v>688</v>
      </c>
      <c r="E709" s="16" t="s">
        <v>34</v>
      </c>
      <c r="F709" s="16" t="s">
        <v>47</v>
      </c>
      <c r="G709" s="16" t="s">
        <v>47</v>
      </c>
      <c r="H709" s="21">
        <v>273.91000000000003</v>
      </c>
      <c r="I709" s="22">
        <v>1</v>
      </c>
    </row>
    <row r="710" spans="1:9" ht="15.75" thickBot="1" x14ac:dyDescent="0.3">
      <c r="A710" s="16" t="s">
        <v>593</v>
      </c>
      <c r="B710" s="16" t="s">
        <v>40</v>
      </c>
      <c r="C710" s="28">
        <v>100688143</v>
      </c>
      <c r="D710" s="16" t="s">
        <v>689</v>
      </c>
      <c r="E710" s="16" t="s">
        <v>34</v>
      </c>
      <c r="F710" s="16" t="s">
        <v>47</v>
      </c>
      <c r="G710" s="16" t="s">
        <v>35</v>
      </c>
      <c r="H710" s="19">
        <v>659.24</v>
      </c>
      <c r="I710" s="20">
        <v>2</v>
      </c>
    </row>
    <row r="711" spans="1:9" ht="15.75" thickBot="1" x14ac:dyDescent="0.3">
      <c r="A711" s="16" t="s">
        <v>593</v>
      </c>
      <c r="B711" s="16" t="s">
        <v>40</v>
      </c>
      <c r="C711" s="28">
        <v>100690513</v>
      </c>
      <c r="D711" s="16" t="s">
        <v>690</v>
      </c>
      <c r="E711" s="16" t="s">
        <v>34</v>
      </c>
      <c r="F711" s="16" t="s">
        <v>35</v>
      </c>
      <c r="G711" s="16" t="s">
        <v>35</v>
      </c>
      <c r="H711" s="21">
        <v>705.66</v>
      </c>
      <c r="I711" s="22">
        <v>4</v>
      </c>
    </row>
    <row r="712" spans="1:9" ht="15.75" thickBot="1" x14ac:dyDescent="0.3">
      <c r="A712" s="16" t="s">
        <v>593</v>
      </c>
      <c r="B712" s="16" t="s">
        <v>40</v>
      </c>
      <c r="C712" s="28">
        <v>100690514</v>
      </c>
      <c r="D712" s="16" t="s">
        <v>691</v>
      </c>
      <c r="E712" s="16" t="s">
        <v>34</v>
      </c>
      <c r="F712" s="16" t="s">
        <v>35</v>
      </c>
      <c r="G712" s="16" t="s">
        <v>35</v>
      </c>
      <c r="H712" s="19">
        <v>660.91</v>
      </c>
      <c r="I712" s="20">
        <v>4</v>
      </c>
    </row>
    <row r="713" spans="1:9" ht="15.75" thickBot="1" x14ac:dyDescent="0.3">
      <c r="A713" s="16" t="s">
        <v>593</v>
      </c>
      <c r="B713" s="16" t="s">
        <v>40</v>
      </c>
      <c r="C713" s="28">
        <v>100690517</v>
      </c>
      <c r="D713" s="16" t="s">
        <v>692</v>
      </c>
      <c r="E713" s="16" t="s">
        <v>34</v>
      </c>
      <c r="F713" s="16" t="s">
        <v>47</v>
      </c>
      <c r="G713" s="16" t="s">
        <v>47</v>
      </c>
      <c r="H713" s="21">
        <v>526.46</v>
      </c>
      <c r="I713" s="22">
        <v>3</v>
      </c>
    </row>
    <row r="714" spans="1:9" ht="15.75" thickBot="1" x14ac:dyDescent="0.3">
      <c r="A714" s="16" t="s">
        <v>593</v>
      </c>
      <c r="B714" s="16" t="s">
        <v>40</v>
      </c>
      <c r="C714" s="28">
        <v>100690519</v>
      </c>
      <c r="D714" s="16" t="s">
        <v>693</v>
      </c>
      <c r="E714" s="16" t="s">
        <v>34</v>
      </c>
      <c r="F714" s="16" t="s">
        <v>47</v>
      </c>
      <c r="G714" s="16" t="s">
        <v>35</v>
      </c>
      <c r="H714" s="19">
        <v>223.77</v>
      </c>
      <c r="I714" s="20">
        <v>1</v>
      </c>
    </row>
    <row r="715" spans="1:9" ht="15.75" thickBot="1" x14ac:dyDescent="0.3">
      <c r="A715" s="16" t="s">
        <v>593</v>
      </c>
      <c r="B715" s="16" t="s">
        <v>40</v>
      </c>
      <c r="C715" s="28">
        <v>100690520</v>
      </c>
      <c r="D715" s="16" t="s">
        <v>694</v>
      </c>
      <c r="E715" s="16" t="s">
        <v>34</v>
      </c>
      <c r="F715" s="16" t="s">
        <v>35</v>
      </c>
      <c r="G715" s="16" t="s">
        <v>35</v>
      </c>
      <c r="H715" s="21">
        <v>223.77</v>
      </c>
      <c r="I715" s="22">
        <v>1</v>
      </c>
    </row>
    <row r="716" spans="1:9" ht="15.75" thickBot="1" x14ac:dyDescent="0.3">
      <c r="A716" s="16" t="s">
        <v>593</v>
      </c>
      <c r="B716" s="16" t="s">
        <v>40</v>
      </c>
      <c r="C716" s="28">
        <v>100690554</v>
      </c>
      <c r="D716" s="16" t="s">
        <v>695</v>
      </c>
      <c r="E716" s="16" t="s">
        <v>34</v>
      </c>
      <c r="F716" s="16" t="s">
        <v>47</v>
      </c>
      <c r="G716" s="16" t="s">
        <v>47</v>
      </c>
      <c r="H716" s="19">
        <v>272.05</v>
      </c>
      <c r="I716" s="20">
        <v>2</v>
      </c>
    </row>
    <row r="717" spans="1:9" ht="15.75" thickBot="1" x14ac:dyDescent="0.3">
      <c r="A717" s="16" t="s">
        <v>593</v>
      </c>
      <c r="B717" s="16" t="s">
        <v>40</v>
      </c>
      <c r="C717" s="28">
        <v>100690555</v>
      </c>
      <c r="D717" s="16" t="s">
        <v>696</v>
      </c>
      <c r="E717" s="16" t="s">
        <v>34</v>
      </c>
      <c r="F717" s="16" t="s">
        <v>47</v>
      </c>
      <c r="G717" s="16" t="s">
        <v>47</v>
      </c>
      <c r="H717" s="21">
        <v>115.88</v>
      </c>
      <c r="I717" s="22">
        <v>1</v>
      </c>
    </row>
    <row r="718" spans="1:9" ht="15.75" thickBot="1" x14ac:dyDescent="0.3">
      <c r="A718" s="16" t="s">
        <v>593</v>
      </c>
      <c r="B718" s="16" t="s">
        <v>40</v>
      </c>
      <c r="C718" s="28">
        <v>100690556</v>
      </c>
      <c r="D718" s="16" t="s">
        <v>697</v>
      </c>
      <c r="E718" s="16" t="s">
        <v>34</v>
      </c>
      <c r="F718" s="16" t="s">
        <v>47</v>
      </c>
      <c r="G718" s="16" t="s">
        <v>47</v>
      </c>
      <c r="H718" s="19">
        <v>436.41</v>
      </c>
      <c r="I718" s="20">
        <v>3</v>
      </c>
    </row>
    <row r="719" spans="1:9" ht="15.75" thickBot="1" x14ac:dyDescent="0.3">
      <c r="A719" s="16" t="s">
        <v>593</v>
      </c>
      <c r="B719" s="16" t="s">
        <v>40</v>
      </c>
      <c r="C719" s="28">
        <v>100690557</v>
      </c>
      <c r="D719" s="16" t="s">
        <v>698</v>
      </c>
      <c r="E719" s="16" t="s">
        <v>34</v>
      </c>
      <c r="F719" s="16" t="s">
        <v>35</v>
      </c>
      <c r="G719" s="16" t="s">
        <v>35</v>
      </c>
      <c r="H719" s="21">
        <v>291.56</v>
      </c>
      <c r="I719" s="22">
        <v>2</v>
      </c>
    </row>
    <row r="720" spans="1:9" ht="15.75" thickBot="1" x14ac:dyDescent="0.3">
      <c r="A720" s="16" t="s">
        <v>593</v>
      </c>
      <c r="B720" s="16" t="s">
        <v>40</v>
      </c>
      <c r="C720" s="28">
        <v>100690558</v>
      </c>
      <c r="D720" s="16" t="s">
        <v>699</v>
      </c>
      <c r="E720" s="16" t="s">
        <v>34</v>
      </c>
      <c r="F720" s="16" t="s">
        <v>35</v>
      </c>
      <c r="G720" s="16" t="s">
        <v>35</v>
      </c>
      <c r="H720" s="19">
        <v>436.41</v>
      </c>
      <c r="I720" s="20">
        <v>3</v>
      </c>
    </row>
    <row r="721" spans="1:9" ht="15.75" thickBot="1" x14ac:dyDescent="0.3">
      <c r="A721" s="16" t="s">
        <v>593</v>
      </c>
      <c r="B721" s="16" t="s">
        <v>40</v>
      </c>
      <c r="C721" s="28">
        <v>100690560</v>
      </c>
      <c r="D721" s="16" t="s">
        <v>700</v>
      </c>
      <c r="E721" s="16" t="s">
        <v>34</v>
      </c>
      <c r="F721" s="16" t="s">
        <v>35</v>
      </c>
      <c r="G721" s="16" t="s">
        <v>35</v>
      </c>
      <c r="H721" s="21">
        <v>145.78</v>
      </c>
      <c r="I721" s="22">
        <v>1</v>
      </c>
    </row>
    <row r="722" spans="1:9" ht="15.75" thickBot="1" x14ac:dyDescent="0.3">
      <c r="A722" s="16" t="s">
        <v>593</v>
      </c>
      <c r="B722" s="16" t="s">
        <v>40</v>
      </c>
      <c r="C722" s="28">
        <v>100690562</v>
      </c>
      <c r="D722" s="16" t="s">
        <v>701</v>
      </c>
      <c r="E722" s="16" t="s">
        <v>34</v>
      </c>
      <c r="F722" s="16" t="s">
        <v>47</v>
      </c>
      <c r="G722" s="16" t="s">
        <v>47</v>
      </c>
      <c r="H722" s="19">
        <v>145.78</v>
      </c>
      <c r="I722" s="20">
        <v>1</v>
      </c>
    </row>
    <row r="723" spans="1:9" ht="15.75" thickBot="1" x14ac:dyDescent="0.3">
      <c r="A723" s="16" t="s">
        <v>593</v>
      </c>
      <c r="B723" s="16" t="s">
        <v>40</v>
      </c>
      <c r="C723" s="28">
        <v>100690565</v>
      </c>
      <c r="D723" s="16" t="s">
        <v>702</v>
      </c>
      <c r="E723" s="16" t="s">
        <v>34</v>
      </c>
      <c r="F723" s="16" t="s">
        <v>35</v>
      </c>
      <c r="G723" s="16" t="s">
        <v>35</v>
      </c>
      <c r="H723" s="21">
        <v>336.12</v>
      </c>
      <c r="I723" s="22">
        <v>2</v>
      </c>
    </row>
    <row r="724" spans="1:9" ht="15.75" thickBot="1" x14ac:dyDescent="0.3">
      <c r="A724" s="16" t="s">
        <v>593</v>
      </c>
      <c r="B724" s="16" t="s">
        <v>40</v>
      </c>
      <c r="C724" s="28">
        <v>100695292</v>
      </c>
      <c r="D724" s="16" t="s">
        <v>703</v>
      </c>
      <c r="E724" s="16" t="s">
        <v>44</v>
      </c>
      <c r="F724" s="16" t="s">
        <v>35</v>
      </c>
      <c r="G724" s="16" t="s">
        <v>35</v>
      </c>
      <c r="H724" s="19">
        <v>408.54</v>
      </c>
      <c r="I724" s="20">
        <v>2</v>
      </c>
    </row>
    <row r="725" spans="1:9" ht="15.75" thickBot="1" x14ac:dyDescent="0.3">
      <c r="A725" s="16" t="s">
        <v>593</v>
      </c>
      <c r="B725" s="16" t="s">
        <v>40</v>
      </c>
      <c r="C725" s="28">
        <v>100695319</v>
      </c>
      <c r="D725" s="16" t="s">
        <v>704</v>
      </c>
      <c r="E725" s="16" t="s">
        <v>34</v>
      </c>
      <c r="F725" s="16" t="s">
        <v>47</v>
      </c>
      <c r="G725" s="16" t="s">
        <v>35</v>
      </c>
      <c r="H725" s="21">
        <v>454.96</v>
      </c>
      <c r="I725" s="22">
        <v>2</v>
      </c>
    </row>
    <row r="726" spans="1:9" ht="15.75" thickBot="1" x14ac:dyDescent="0.3">
      <c r="A726" s="16" t="s">
        <v>593</v>
      </c>
      <c r="B726" s="16" t="s">
        <v>40</v>
      </c>
      <c r="C726" s="28">
        <v>100695344</v>
      </c>
      <c r="D726" s="16" t="s">
        <v>705</v>
      </c>
      <c r="E726" s="16" t="s">
        <v>34</v>
      </c>
      <c r="F726" s="16" t="s">
        <v>47</v>
      </c>
      <c r="G726" s="16" t="s">
        <v>35</v>
      </c>
      <c r="H726" s="19">
        <v>733.52</v>
      </c>
      <c r="I726" s="20">
        <v>2</v>
      </c>
    </row>
    <row r="727" spans="1:9" ht="15.75" thickBot="1" x14ac:dyDescent="0.3">
      <c r="A727" s="16" t="s">
        <v>593</v>
      </c>
      <c r="B727" s="16" t="s">
        <v>40</v>
      </c>
      <c r="C727" s="28">
        <v>100695713</v>
      </c>
      <c r="D727" s="16" t="s">
        <v>706</v>
      </c>
      <c r="E727" s="16" t="s">
        <v>34</v>
      </c>
      <c r="F727" s="16" t="s">
        <v>35</v>
      </c>
      <c r="G727" s="16" t="s">
        <v>35</v>
      </c>
      <c r="H727" s="21">
        <v>1504.16</v>
      </c>
      <c r="I727" s="22">
        <v>4</v>
      </c>
    </row>
    <row r="728" spans="1:9" ht="15.75" thickBot="1" x14ac:dyDescent="0.3">
      <c r="A728" s="16" t="s">
        <v>593</v>
      </c>
      <c r="B728" s="16" t="s">
        <v>40</v>
      </c>
      <c r="C728" s="28">
        <v>100701892</v>
      </c>
      <c r="D728" s="16" t="s">
        <v>707</v>
      </c>
      <c r="E728" s="16" t="s">
        <v>34</v>
      </c>
      <c r="F728" s="16" t="s">
        <v>35</v>
      </c>
      <c r="G728" s="16" t="s">
        <v>35</v>
      </c>
      <c r="H728" s="19">
        <v>1199.6199999999999</v>
      </c>
      <c r="I728" s="20">
        <v>4</v>
      </c>
    </row>
    <row r="729" spans="1:9" ht="15.75" thickBot="1" x14ac:dyDescent="0.3">
      <c r="A729" s="16" t="s">
        <v>593</v>
      </c>
      <c r="B729" s="16" t="s">
        <v>40</v>
      </c>
      <c r="C729" s="28">
        <v>100717962</v>
      </c>
      <c r="D729" s="16" t="s">
        <v>708</v>
      </c>
      <c r="E729" s="16" t="s">
        <v>34</v>
      </c>
      <c r="F729" s="16" t="s">
        <v>47</v>
      </c>
      <c r="G729" s="16" t="s">
        <v>47</v>
      </c>
      <c r="H729" s="21">
        <v>159.88999999999999</v>
      </c>
      <c r="I729" s="22">
        <v>1</v>
      </c>
    </row>
    <row r="730" spans="1:9" ht="15.75" thickBot="1" x14ac:dyDescent="0.3">
      <c r="A730" s="16" t="s">
        <v>593</v>
      </c>
      <c r="B730" s="16" t="s">
        <v>40</v>
      </c>
      <c r="C730" s="28">
        <v>100717964</v>
      </c>
      <c r="D730" s="16" t="s">
        <v>709</v>
      </c>
      <c r="E730" s="16" t="s">
        <v>34</v>
      </c>
      <c r="F730" s="16" t="s">
        <v>51</v>
      </c>
      <c r="G730" s="16" t="s">
        <v>47</v>
      </c>
      <c r="H730" s="19">
        <v>228.41</v>
      </c>
      <c r="I730" s="20">
        <v>1</v>
      </c>
    </row>
    <row r="731" spans="1:9" ht="15.75" thickBot="1" x14ac:dyDescent="0.3">
      <c r="A731" s="16" t="s">
        <v>593</v>
      </c>
      <c r="B731" s="16" t="s">
        <v>40</v>
      </c>
      <c r="C731" s="28">
        <v>100748022</v>
      </c>
      <c r="D731" s="16" t="s">
        <v>609</v>
      </c>
      <c r="E731" s="16" t="s">
        <v>34</v>
      </c>
      <c r="F731" s="16" t="s">
        <v>35</v>
      </c>
      <c r="G731" s="16" t="s">
        <v>35</v>
      </c>
      <c r="H731" s="21">
        <v>204.74</v>
      </c>
      <c r="I731" s="22">
        <v>1</v>
      </c>
    </row>
    <row r="732" spans="1:9" ht="15.75" thickBot="1" x14ac:dyDescent="0.3">
      <c r="A732" s="16" t="s">
        <v>593</v>
      </c>
      <c r="B732" s="16" t="s">
        <v>40</v>
      </c>
      <c r="C732" s="28">
        <v>100748025</v>
      </c>
      <c r="D732" s="16" t="s">
        <v>710</v>
      </c>
      <c r="E732" s="16" t="s">
        <v>34</v>
      </c>
      <c r="F732" s="16" t="s">
        <v>47</v>
      </c>
      <c r="G732" s="16" t="s">
        <v>35</v>
      </c>
      <c r="H732" s="19">
        <v>724.23</v>
      </c>
      <c r="I732" s="20">
        <v>3</v>
      </c>
    </row>
    <row r="733" spans="1:9" ht="15.75" thickBot="1" x14ac:dyDescent="0.3">
      <c r="A733" s="16" t="s">
        <v>593</v>
      </c>
      <c r="B733" s="16" t="s">
        <v>40</v>
      </c>
      <c r="C733" s="28">
        <v>100748026</v>
      </c>
      <c r="D733" s="16" t="s">
        <v>710</v>
      </c>
      <c r="E733" s="16" t="s">
        <v>34</v>
      </c>
      <c r="F733" s="16" t="s">
        <v>35</v>
      </c>
      <c r="G733" s="16" t="s">
        <v>35</v>
      </c>
      <c r="H733" s="21">
        <v>724.23</v>
      </c>
      <c r="I733" s="22">
        <v>3</v>
      </c>
    </row>
    <row r="734" spans="1:9" ht="15.75" thickBot="1" x14ac:dyDescent="0.3">
      <c r="A734" s="16" t="s">
        <v>593</v>
      </c>
      <c r="B734" s="16" t="s">
        <v>40</v>
      </c>
      <c r="C734" s="28">
        <v>100748036</v>
      </c>
      <c r="D734" s="16" t="s">
        <v>711</v>
      </c>
      <c r="E734" s="16" t="s">
        <v>34</v>
      </c>
      <c r="F734" s="16" t="s">
        <v>35</v>
      </c>
      <c r="G734" s="16" t="s">
        <v>35</v>
      </c>
      <c r="H734" s="19">
        <v>612.79999999999995</v>
      </c>
      <c r="I734" s="20">
        <v>4</v>
      </c>
    </row>
    <row r="735" spans="1:9" ht="15.75" thickBot="1" x14ac:dyDescent="0.3">
      <c r="A735" s="16" t="s">
        <v>593</v>
      </c>
      <c r="B735" s="16" t="s">
        <v>40</v>
      </c>
      <c r="C735" s="28">
        <v>100748037</v>
      </c>
      <c r="D735" s="16" t="s">
        <v>712</v>
      </c>
      <c r="E735" s="16" t="s">
        <v>44</v>
      </c>
      <c r="F735" s="16" t="s">
        <v>47</v>
      </c>
      <c r="G735" s="16" t="s">
        <v>35</v>
      </c>
      <c r="H735" s="21">
        <v>190.34</v>
      </c>
      <c r="I735" s="22">
        <v>1</v>
      </c>
    </row>
    <row r="736" spans="1:9" ht="15.75" thickBot="1" x14ac:dyDescent="0.3">
      <c r="A736" s="16" t="s">
        <v>593</v>
      </c>
      <c r="B736" s="16" t="s">
        <v>40</v>
      </c>
      <c r="C736" s="28">
        <v>100748061</v>
      </c>
      <c r="D736" s="16" t="s">
        <v>713</v>
      </c>
      <c r="E736" s="16" t="s">
        <v>34</v>
      </c>
      <c r="F736" s="16" t="s">
        <v>47</v>
      </c>
      <c r="G736" s="16" t="s">
        <v>35</v>
      </c>
      <c r="H736" s="19">
        <v>854.22</v>
      </c>
      <c r="I736" s="20">
        <v>2</v>
      </c>
    </row>
    <row r="737" spans="1:9" ht="15.75" thickBot="1" x14ac:dyDescent="0.3">
      <c r="A737" s="16" t="s">
        <v>593</v>
      </c>
      <c r="B737" s="16" t="s">
        <v>40</v>
      </c>
      <c r="C737" s="28">
        <v>100748063</v>
      </c>
      <c r="D737" s="16" t="s">
        <v>714</v>
      </c>
      <c r="E737" s="16" t="s">
        <v>34</v>
      </c>
      <c r="F737" s="16" t="s">
        <v>51</v>
      </c>
      <c r="G737" s="16" t="s">
        <v>35</v>
      </c>
      <c r="H737" s="21">
        <v>362.12</v>
      </c>
      <c r="I737" s="22">
        <v>1</v>
      </c>
    </row>
    <row r="738" spans="1:9" ht="15.75" thickBot="1" x14ac:dyDescent="0.3">
      <c r="A738" s="16" t="s">
        <v>593</v>
      </c>
      <c r="B738" s="16" t="s">
        <v>40</v>
      </c>
      <c r="C738" s="28">
        <v>100748066</v>
      </c>
      <c r="D738" s="16" t="s">
        <v>715</v>
      </c>
      <c r="E738" s="16" t="s">
        <v>34</v>
      </c>
      <c r="F738" s="16" t="s">
        <v>35</v>
      </c>
      <c r="G738" s="16" t="s">
        <v>35</v>
      </c>
      <c r="H738" s="19">
        <v>1207.04</v>
      </c>
      <c r="I738" s="20">
        <v>4</v>
      </c>
    </row>
    <row r="739" spans="1:9" ht="15.75" thickBot="1" x14ac:dyDescent="0.3">
      <c r="A739" s="16" t="s">
        <v>593</v>
      </c>
      <c r="B739" s="16" t="s">
        <v>40</v>
      </c>
      <c r="C739" s="28">
        <v>100748067</v>
      </c>
      <c r="D739" s="16" t="s">
        <v>716</v>
      </c>
      <c r="E739" s="16" t="s">
        <v>44</v>
      </c>
      <c r="F739" s="16" t="s">
        <v>51</v>
      </c>
      <c r="G739" s="16" t="s">
        <v>35</v>
      </c>
      <c r="H739" s="21">
        <v>269.27</v>
      </c>
      <c r="I739" s="22">
        <v>1</v>
      </c>
    </row>
    <row r="740" spans="1:9" ht="15.75" thickBot="1" x14ac:dyDescent="0.3">
      <c r="A740" s="16" t="s">
        <v>593</v>
      </c>
      <c r="B740" s="16" t="s">
        <v>40</v>
      </c>
      <c r="C740" s="28">
        <v>100750309</v>
      </c>
      <c r="D740" s="16" t="s">
        <v>717</v>
      </c>
      <c r="E740" s="16" t="s">
        <v>34</v>
      </c>
      <c r="F740" s="16" t="s">
        <v>47</v>
      </c>
      <c r="G740" s="16" t="s">
        <v>35</v>
      </c>
      <c r="H740" s="19">
        <v>722.38</v>
      </c>
      <c r="I740" s="20">
        <v>2</v>
      </c>
    </row>
    <row r="741" spans="1:9" ht="15.75" thickBot="1" x14ac:dyDescent="0.3">
      <c r="A741" s="16" t="s">
        <v>593</v>
      </c>
      <c r="B741" s="16" t="s">
        <v>40</v>
      </c>
      <c r="C741" s="28">
        <v>100750312</v>
      </c>
      <c r="D741" s="16" t="s">
        <v>718</v>
      </c>
      <c r="E741" s="16" t="s">
        <v>34</v>
      </c>
      <c r="F741" s="16" t="s">
        <v>47</v>
      </c>
      <c r="G741" s="16" t="s">
        <v>47</v>
      </c>
      <c r="H741" s="21">
        <v>0</v>
      </c>
      <c r="I741" s="22">
        <v>0</v>
      </c>
    </row>
    <row r="742" spans="1:9" ht="15.75" thickBot="1" x14ac:dyDescent="0.3">
      <c r="A742" s="16" t="s">
        <v>593</v>
      </c>
      <c r="B742" s="16" t="s">
        <v>40</v>
      </c>
      <c r="C742" s="28">
        <v>100750313</v>
      </c>
      <c r="D742" s="16" t="s">
        <v>719</v>
      </c>
      <c r="E742" s="16" t="s">
        <v>34</v>
      </c>
      <c r="F742" s="16" t="s">
        <v>35</v>
      </c>
      <c r="G742" s="16" t="s">
        <v>35</v>
      </c>
      <c r="H742" s="19">
        <v>168.99</v>
      </c>
      <c r="I742" s="20">
        <v>1</v>
      </c>
    </row>
    <row r="743" spans="1:9" ht="15.75" thickBot="1" x14ac:dyDescent="0.3">
      <c r="A743" s="16" t="s">
        <v>593</v>
      </c>
      <c r="B743" s="16" t="s">
        <v>40</v>
      </c>
      <c r="C743" s="28">
        <v>100750530</v>
      </c>
      <c r="D743" s="16" t="s">
        <v>720</v>
      </c>
      <c r="E743" s="16" t="s">
        <v>34</v>
      </c>
      <c r="F743" s="16" t="s">
        <v>35</v>
      </c>
      <c r="G743" s="16" t="s">
        <v>35</v>
      </c>
      <c r="H743" s="21">
        <v>761.38</v>
      </c>
      <c r="I743" s="22">
        <v>2</v>
      </c>
    </row>
    <row r="744" spans="1:9" ht="15.75" thickBot="1" x14ac:dyDescent="0.3">
      <c r="A744" s="16" t="s">
        <v>593</v>
      </c>
      <c r="B744" s="16" t="s">
        <v>40</v>
      </c>
      <c r="C744" s="28">
        <v>100750539</v>
      </c>
      <c r="D744" s="16" t="s">
        <v>721</v>
      </c>
      <c r="E744" s="16" t="s">
        <v>34</v>
      </c>
      <c r="F744" s="16" t="s">
        <v>35</v>
      </c>
      <c r="G744" s="16" t="s">
        <v>35</v>
      </c>
      <c r="H744" s="19">
        <v>651.80999999999995</v>
      </c>
      <c r="I744" s="20">
        <v>3</v>
      </c>
    </row>
    <row r="745" spans="1:9" ht="15.75" thickBot="1" x14ac:dyDescent="0.3">
      <c r="A745" s="16" t="s">
        <v>593</v>
      </c>
      <c r="B745" s="16" t="s">
        <v>40</v>
      </c>
      <c r="C745" s="28">
        <v>100750547</v>
      </c>
      <c r="D745" s="16" t="s">
        <v>722</v>
      </c>
      <c r="E745" s="16" t="s">
        <v>34</v>
      </c>
      <c r="F745" s="16" t="s">
        <v>35</v>
      </c>
      <c r="G745" s="16" t="s">
        <v>35</v>
      </c>
      <c r="H745" s="21">
        <v>362.12</v>
      </c>
      <c r="I745" s="22">
        <v>1</v>
      </c>
    </row>
    <row r="746" spans="1:9" ht="15.75" thickBot="1" x14ac:dyDescent="0.3">
      <c r="A746" s="16" t="s">
        <v>593</v>
      </c>
      <c r="B746" s="16" t="s">
        <v>40</v>
      </c>
      <c r="C746" s="28">
        <v>100750550</v>
      </c>
      <c r="D746" s="16" t="s">
        <v>723</v>
      </c>
      <c r="E746" s="16" t="s">
        <v>34</v>
      </c>
      <c r="F746" s="16" t="s">
        <v>47</v>
      </c>
      <c r="G746" s="16" t="s">
        <v>35</v>
      </c>
      <c r="H746" s="19">
        <v>362.12</v>
      </c>
      <c r="I746" s="20">
        <v>1</v>
      </c>
    </row>
    <row r="747" spans="1:9" ht="15.75" thickBot="1" x14ac:dyDescent="0.3">
      <c r="A747" s="16" t="s">
        <v>593</v>
      </c>
      <c r="B747" s="16" t="s">
        <v>40</v>
      </c>
      <c r="C747" s="28">
        <v>100750553</v>
      </c>
      <c r="D747" s="16" t="s">
        <v>724</v>
      </c>
      <c r="E747" s="16" t="s">
        <v>34</v>
      </c>
      <c r="F747" s="16" t="s">
        <v>35</v>
      </c>
      <c r="G747" s="16" t="s">
        <v>35</v>
      </c>
      <c r="H747" s="21">
        <v>538.54</v>
      </c>
      <c r="I747" s="22">
        <v>2</v>
      </c>
    </row>
    <row r="748" spans="1:9" ht="15.75" thickBot="1" x14ac:dyDescent="0.3">
      <c r="A748" s="16" t="s">
        <v>593</v>
      </c>
      <c r="B748" s="16" t="s">
        <v>40</v>
      </c>
      <c r="C748" s="28">
        <v>100750557</v>
      </c>
      <c r="D748" s="16" t="s">
        <v>725</v>
      </c>
      <c r="E748" s="16" t="s">
        <v>34</v>
      </c>
      <c r="F748" s="16" t="s">
        <v>35</v>
      </c>
      <c r="G748" s="16" t="s">
        <v>35</v>
      </c>
      <c r="H748" s="19">
        <v>357.47</v>
      </c>
      <c r="I748" s="20">
        <v>1</v>
      </c>
    </row>
    <row r="749" spans="1:9" ht="15.75" thickBot="1" x14ac:dyDescent="0.3">
      <c r="A749" s="16" t="s">
        <v>593</v>
      </c>
      <c r="B749" s="16" t="s">
        <v>40</v>
      </c>
      <c r="C749" s="28">
        <v>100805015</v>
      </c>
      <c r="D749" s="16" t="s">
        <v>726</v>
      </c>
      <c r="E749" s="16" t="s">
        <v>34</v>
      </c>
      <c r="F749" s="16" t="s">
        <v>51</v>
      </c>
      <c r="G749" s="16" t="s">
        <v>47</v>
      </c>
      <c r="H749" s="21">
        <v>328.69</v>
      </c>
      <c r="I749" s="22">
        <v>1</v>
      </c>
    </row>
    <row r="750" spans="1:9" ht="15.75" thickBot="1" x14ac:dyDescent="0.3">
      <c r="A750" s="16" t="s">
        <v>593</v>
      </c>
      <c r="B750" s="16" t="s">
        <v>40</v>
      </c>
      <c r="C750" s="28">
        <v>100805016</v>
      </c>
      <c r="D750" s="16" t="s">
        <v>727</v>
      </c>
      <c r="E750" s="16" t="s">
        <v>34</v>
      </c>
      <c r="F750" s="16" t="s">
        <v>51</v>
      </c>
      <c r="G750" s="16" t="s">
        <v>47</v>
      </c>
      <c r="H750" s="19">
        <v>328.69</v>
      </c>
      <c r="I750" s="20">
        <v>1</v>
      </c>
    </row>
    <row r="751" spans="1:9" ht="15.75" thickBot="1" x14ac:dyDescent="0.3">
      <c r="A751" s="16" t="s">
        <v>593</v>
      </c>
      <c r="B751" s="16" t="s">
        <v>40</v>
      </c>
      <c r="C751" s="28">
        <v>100805595</v>
      </c>
      <c r="D751" s="16" t="s">
        <v>728</v>
      </c>
      <c r="E751" s="16" t="s">
        <v>34</v>
      </c>
      <c r="F751" s="16" t="s">
        <v>47</v>
      </c>
      <c r="G751" s="16" t="s">
        <v>35</v>
      </c>
      <c r="H751" s="21">
        <v>645.30999999999995</v>
      </c>
      <c r="I751" s="22">
        <v>2</v>
      </c>
    </row>
    <row r="752" spans="1:9" ht="15.75" thickBot="1" x14ac:dyDescent="0.3">
      <c r="A752" s="16" t="s">
        <v>593</v>
      </c>
      <c r="B752" s="16" t="s">
        <v>40</v>
      </c>
      <c r="C752" s="28">
        <v>100805598</v>
      </c>
      <c r="D752" s="16" t="s">
        <v>729</v>
      </c>
      <c r="E752" s="16" t="s">
        <v>34</v>
      </c>
      <c r="F752" s="16" t="s">
        <v>47</v>
      </c>
      <c r="G752" s="16" t="s">
        <v>47</v>
      </c>
      <c r="H752" s="19">
        <v>315.69</v>
      </c>
      <c r="I752" s="20">
        <v>1</v>
      </c>
    </row>
    <row r="753" spans="1:9" ht="15.75" thickBot="1" x14ac:dyDescent="0.3">
      <c r="A753" s="16" t="s">
        <v>593</v>
      </c>
      <c r="B753" s="16" t="s">
        <v>40</v>
      </c>
      <c r="C753" s="28">
        <v>100805599</v>
      </c>
      <c r="D753" s="16" t="s">
        <v>730</v>
      </c>
      <c r="E753" s="16" t="s">
        <v>34</v>
      </c>
      <c r="F753" s="16" t="s">
        <v>47</v>
      </c>
      <c r="G753" s="16" t="s">
        <v>35</v>
      </c>
      <c r="H753" s="21">
        <v>394.61</v>
      </c>
      <c r="I753" s="22">
        <v>1</v>
      </c>
    </row>
    <row r="754" spans="1:9" ht="15.75" thickBot="1" x14ac:dyDescent="0.3">
      <c r="A754" s="16" t="s">
        <v>593</v>
      </c>
      <c r="B754" s="16" t="s">
        <v>40</v>
      </c>
      <c r="C754" s="28">
        <v>100805607</v>
      </c>
      <c r="D754" s="16" t="s">
        <v>731</v>
      </c>
      <c r="E754" s="16" t="s">
        <v>34</v>
      </c>
      <c r="F754" s="16" t="s">
        <v>47</v>
      </c>
      <c r="G754" s="16" t="s">
        <v>35</v>
      </c>
      <c r="H754" s="19">
        <v>984.22</v>
      </c>
      <c r="I754" s="20">
        <v>3</v>
      </c>
    </row>
    <row r="755" spans="1:9" ht="15.75" thickBot="1" x14ac:dyDescent="0.3">
      <c r="A755" s="16" t="s">
        <v>593</v>
      </c>
      <c r="B755" s="16" t="s">
        <v>40</v>
      </c>
      <c r="C755" s="28">
        <v>100811774</v>
      </c>
      <c r="D755" s="16" t="s">
        <v>732</v>
      </c>
      <c r="E755" s="16" t="s">
        <v>34</v>
      </c>
      <c r="F755" s="16" t="s">
        <v>47</v>
      </c>
      <c r="G755" s="16" t="s">
        <v>47</v>
      </c>
      <c r="H755" s="21">
        <v>362.12</v>
      </c>
      <c r="I755" s="22">
        <v>2</v>
      </c>
    </row>
    <row r="756" spans="1:9" ht="15.75" thickBot="1" x14ac:dyDescent="0.3">
      <c r="A756" s="16" t="s">
        <v>593</v>
      </c>
      <c r="B756" s="16" t="s">
        <v>40</v>
      </c>
      <c r="C756" s="28">
        <v>100811775</v>
      </c>
      <c r="D756" s="16" t="s">
        <v>733</v>
      </c>
      <c r="E756" s="16" t="s">
        <v>34</v>
      </c>
      <c r="F756" s="16" t="s">
        <v>47</v>
      </c>
      <c r="G756" s="16" t="s">
        <v>35</v>
      </c>
      <c r="H756" s="19">
        <v>440.1</v>
      </c>
      <c r="I756" s="20">
        <v>3</v>
      </c>
    </row>
    <row r="757" spans="1:9" ht="15.75" thickBot="1" x14ac:dyDescent="0.3">
      <c r="A757" s="16" t="s">
        <v>593</v>
      </c>
      <c r="B757" s="16" t="s">
        <v>40</v>
      </c>
      <c r="C757" s="28">
        <v>100811776</v>
      </c>
      <c r="D757" s="16" t="s">
        <v>734</v>
      </c>
      <c r="E757" s="16" t="s">
        <v>34</v>
      </c>
      <c r="F757" s="16" t="s">
        <v>35</v>
      </c>
      <c r="G757" s="16" t="s">
        <v>35</v>
      </c>
      <c r="H757" s="21">
        <v>651.82000000000005</v>
      </c>
      <c r="I757" s="22">
        <v>2</v>
      </c>
    </row>
    <row r="758" spans="1:9" ht="15.75" thickBot="1" x14ac:dyDescent="0.3">
      <c r="A758" s="16" t="s">
        <v>593</v>
      </c>
      <c r="B758" s="16" t="s">
        <v>40</v>
      </c>
      <c r="C758" s="28">
        <v>100811777</v>
      </c>
      <c r="D758" s="16" t="s">
        <v>735</v>
      </c>
      <c r="E758" s="16" t="s">
        <v>34</v>
      </c>
      <c r="F758" s="16" t="s">
        <v>35</v>
      </c>
      <c r="G758" s="16" t="s">
        <v>35</v>
      </c>
      <c r="H758" s="19">
        <v>366.76</v>
      </c>
      <c r="I758" s="20">
        <v>1</v>
      </c>
    </row>
    <row r="759" spans="1:9" ht="15.75" thickBot="1" x14ac:dyDescent="0.3">
      <c r="A759" s="16" t="s">
        <v>593</v>
      </c>
      <c r="B759" s="16" t="s">
        <v>40</v>
      </c>
      <c r="C759" s="28">
        <v>100811785</v>
      </c>
      <c r="D759" s="16" t="s">
        <v>736</v>
      </c>
      <c r="E759" s="16" t="s">
        <v>34</v>
      </c>
      <c r="F759" s="16" t="s">
        <v>35</v>
      </c>
      <c r="G759" s="16" t="s">
        <v>35</v>
      </c>
      <c r="H759" s="21">
        <v>241.41</v>
      </c>
      <c r="I759" s="22">
        <v>1</v>
      </c>
    </row>
    <row r="760" spans="1:9" ht="15.75" thickBot="1" x14ac:dyDescent="0.3">
      <c r="A760" s="16" t="s">
        <v>593</v>
      </c>
      <c r="B760" s="16" t="s">
        <v>40</v>
      </c>
      <c r="C760" s="28">
        <v>100811793</v>
      </c>
      <c r="D760" s="16" t="s">
        <v>737</v>
      </c>
      <c r="E760" s="16" t="s">
        <v>34</v>
      </c>
      <c r="F760" s="16" t="s">
        <v>35</v>
      </c>
      <c r="G760" s="16" t="s">
        <v>35</v>
      </c>
      <c r="H760" s="19">
        <v>1183.83</v>
      </c>
      <c r="I760" s="20">
        <v>3</v>
      </c>
    </row>
    <row r="761" spans="1:9" ht="15.75" thickBot="1" x14ac:dyDescent="0.3">
      <c r="A761" s="16" t="s">
        <v>593</v>
      </c>
      <c r="B761" s="16" t="s">
        <v>40</v>
      </c>
      <c r="C761" s="28">
        <v>100827379</v>
      </c>
      <c r="D761" s="16" t="s">
        <v>738</v>
      </c>
      <c r="E761" s="16" t="s">
        <v>34</v>
      </c>
      <c r="F761" s="16" t="s">
        <v>51</v>
      </c>
      <c r="G761" s="16" t="s">
        <v>51</v>
      </c>
      <c r="H761" s="21">
        <v>456.82</v>
      </c>
      <c r="I761" s="22">
        <v>2</v>
      </c>
    </row>
    <row r="762" spans="1:9" ht="15.75" thickBot="1" x14ac:dyDescent="0.3">
      <c r="A762" s="16" t="s">
        <v>593</v>
      </c>
      <c r="B762" s="16" t="s">
        <v>40</v>
      </c>
      <c r="C762" s="28">
        <v>100842184</v>
      </c>
      <c r="D762" s="16" t="s">
        <v>739</v>
      </c>
      <c r="E762" s="16" t="s">
        <v>34</v>
      </c>
      <c r="F762" s="16" t="s">
        <v>51</v>
      </c>
      <c r="G762" s="16" t="s">
        <v>35</v>
      </c>
      <c r="H762" s="19">
        <v>687.1</v>
      </c>
      <c r="I762" s="20">
        <v>2</v>
      </c>
    </row>
    <row r="763" spans="1:9" ht="15.75" thickBot="1" x14ac:dyDescent="0.3">
      <c r="A763" s="16" t="s">
        <v>740</v>
      </c>
      <c r="B763" s="16" t="s">
        <v>40</v>
      </c>
      <c r="C763" s="28">
        <v>100793583001</v>
      </c>
      <c r="D763" s="16" t="s">
        <v>741</v>
      </c>
      <c r="E763" s="16" t="s">
        <v>34</v>
      </c>
      <c r="F763" s="16" t="s">
        <v>47</v>
      </c>
      <c r="G763" s="16" t="s">
        <v>47</v>
      </c>
      <c r="H763" s="21">
        <v>82.64</v>
      </c>
      <c r="I763" s="22">
        <v>1</v>
      </c>
    </row>
    <row r="764" spans="1:9" ht="15.75" thickBot="1" x14ac:dyDescent="0.3">
      <c r="A764" s="16" t="s">
        <v>740</v>
      </c>
      <c r="B764" s="16" t="s">
        <v>40</v>
      </c>
      <c r="C764" s="28">
        <v>100793583002</v>
      </c>
      <c r="D764" s="16" t="s">
        <v>742</v>
      </c>
      <c r="E764" s="16" t="s">
        <v>34</v>
      </c>
      <c r="F764" s="16" t="s">
        <v>35</v>
      </c>
      <c r="G764" s="16" t="s">
        <v>35</v>
      </c>
      <c r="H764" s="19">
        <v>82.64</v>
      </c>
      <c r="I764" s="20">
        <v>1</v>
      </c>
    </row>
    <row r="765" spans="1:9" ht="15.75" thickBot="1" x14ac:dyDescent="0.3">
      <c r="A765" s="16" t="s">
        <v>740</v>
      </c>
      <c r="B765" s="16" t="s">
        <v>40</v>
      </c>
      <c r="C765" s="28">
        <v>100793583003</v>
      </c>
      <c r="D765" s="16" t="s">
        <v>743</v>
      </c>
      <c r="E765" s="16" t="s">
        <v>34</v>
      </c>
      <c r="F765" s="16" t="s">
        <v>35</v>
      </c>
      <c r="G765" s="16" t="s">
        <v>35</v>
      </c>
      <c r="H765" s="21">
        <v>148.75</v>
      </c>
      <c r="I765" s="22">
        <v>2</v>
      </c>
    </row>
    <row r="766" spans="1:9" ht="15.75" thickBot="1" x14ac:dyDescent="0.3">
      <c r="A766" s="16" t="s">
        <v>740</v>
      </c>
      <c r="B766" s="16" t="s">
        <v>40</v>
      </c>
      <c r="C766" s="28">
        <v>100793583004</v>
      </c>
      <c r="D766" s="16" t="s">
        <v>744</v>
      </c>
      <c r="E766" s="16" t="s">
        <v>34</v>
      </c>
      <c r="F766" s="16" t="s">
        <v>35</v>
      </c>
      <c r="G766" s="16" t="s">
        <v>35</v>
      </c>
      <c r="H766" s="19">
        <v>330.56</v>
      </c>
      <c r="I766" s="20">
        <v>4</v>
      </c>
    </row>
    <row r="767" spans="1:9" ht="15.75" thickBot="1" x14ac:dyDescent="0.3">
      <c r="A767" s="16" t="s">
        <v>740</v>
      </c>
      <c r="B767" s="16" t="s">
        <v>40</v>
      </c>
      <c r="C767" s="28">
        <v>100793583005</v>
      </c>
      <c r="D767" s="16" t="s">
        <v>745</v>
      </c>
      <c r="E767" s="16" t="s">
        <v>34</v>
      </c>
      <c r="F767" s="16" t="s">
        <v>35</v>
      </c>
      <c r="G767" s="16" t="s">
        <v>35</v>
      </c>
      <c r="H767" s="21">
        <v>165.28</v>
      </c>
      <c r="I767" s="22">
        <v>2</v>
      </c>
    </row>
    <row r="768" spans="1:9" ht="15.75" thickBot="1" x14ac:dyDescent="0.3">
      <c r="A768" s="16" t="s">
        <v>740</v>
      </c>
      <c r="B768" s="16" t="s">
        <v>40</v>
      </c>
      <c r="C768" s="28">
        <v>100793583006</v>
      </c>
      <c r="D768" s="16" t="s">
        <v>746</v>
      </c>
      <c r="E768" s="16" t="s">
        <v>34</v>
      </c>
      <c r="F768" s="16" t="s">
        <v>35</v>
      </c>
      <c r="G768" s="16" t="s">
        <v>35</v>
      </c>
      <c r="H768" s="19">
        <v>82.64</v>
      </c>
      <c r="I768" s="20">
        <v>1</v>
      </c>
    </row>
    <row r="769" spans="1:9" ht="15.75" thickBot="1" x14ac:dyDescent="0.3">
      <c r="A769" s="16" t="s">
        <v>740</v>
      </c>
      <c r="B769" s="16" t="s">
        <v>40</v>
      </c>
      <c r="C769" s="28">
        <v>100793584001</v>
      </c>
      <c r="D769" s="16" t="s">
        <v>747</v>
      </c>
      <c r="E769" s="16" t="s">
        <v>34</v>
      </c>
      <c r="F769" s="16" t="s">
        <v>47</v>
      </c>
      <c r="G769" s="16" t="s">
        <v>47</v>
      </c>
      <c r="H769" s="21">
        <v>82.64</v>
      </c>
      <c r="I769" s="22">
        <v>1</v>
      </c>
    </row>
    <row r="770" spans="1:9" ht="15.75" thickBot="1" x14ac:dyDescent="0.3">
      <c r="A770" s="16" t="s">
        <v>740</v>
      </c>
      <c r="B770" s="16" t="s">
        <v>40</v>
      </c>
      <c r="C770" s="28">
        <v>100793584002</v>
      </c>
      <c r="D770" s="16" t="s">
        <v>748</v>
      </c>
      <c r="E770" s="16" t="s">
        <v>34</v>
      </c>
      <c r="F770" s="16" t="s">
        <v>35</v>
      </c>
      <c r="G770" s="16" t="s">
        <v>35</v>
      </c>
      <c r="H770" s="19">
        <v>82.64</v>
      </c>
      <c r="I770" s="20">
        <v>1</v>
      </c>
    </row>
    <row r="771" spans="1:9" ht="15.75" thickBot="1" x14ac:dyDescent="0.3">
      <c r="A771" s="16" t="s">
        <v>740</v>
      </c>
      <c r="B771" s="16" t="s">
        <v>40</v>
      </c>
      <c r="C771" s="28">
        <v>100793584003</v>
      </c>
      <c r="D771" s="16" t="s">
        <v>749</v>
      </c>
      <c r="E771" s="16" t="s">
        <v>34</v>
      </c>
      <c r="F771" s="16" t="s">
        <v>35</v>
      </c>
      <c r="G771" s="16" t="s">
        <v>35</v>
      </c>
      <c r="H771" s="21">
        <v>82.64</v>
      </c>
      <c r="I771" s="22">
        <v>1</v>
      </c>
    </row>
    <row r="772" spans="1:9" ht="15.75" thickBot="1" x14ac:dyDescent="0.3">
      <c r="A772" s="16" t="s">
        <v>740</v>
      </c>
      <c r="B772" s="16" t="s">
        <v>40</v>
      </c>
      <c r="C772" s="28">
        <v>100793584005</v>
      </c>
      <c r="D772" s="16" t="s">
        <v>750</v>
      </c>
      <c r="E772" s="16" t="s">
        <v>34</v>
      </c>
      <c r="F772" s="16" t="s">
        <v>35</v>
      </c>
      <c r="G772" s="16" t="s">
        <v>35</v>
      </c>
      <c r="H772" s="19">
        <v>165.28</v>
      </c>
      <c r="I772" s="20">
        <v>2</v>
      </c>
    </row>
    <row r="773" spans="1:9" ht="15.75" thickBot="1" x14ac:dyDescent="0.3">
      <c r="A773" s="16" t="s">
        <v>740</v>
      </c>
      <c r="B773" s="16" t="s">
        <v>40</v>
      </c>
      <c r="C773" s="28">
        <v>100793585003</v>
      </c>
      <c r="D773" s="16" t="s">
        <v>751</v>
      </c>
      <c r="E773" s="16" t="s">
        <v>34</v>
      </c>
      <c r="F773" s="16" t="s">
        <v>35</v>
      </c>
      <c r="G773" s="16" t="s">
        <v>35</v>
      </c>
      <c r="H773" s="21">
        <v>82.64</v>
      </c>
      <c r="I773" s="22">
        <v>1</v>
      </c>
    </row>
    <row r="774" spans="1:9" ht="15.75" thickBot="1" x14ac:dyDescent="0.3">
      <c r="A774" s="16" t="s">
        <v>740</v>
      </c>
      <c r="B774" s="16" t="s">
        <v>40</v>
      </c>
      <c r="C774" s="28">
        <v>100793585004</v>
      </c>
      <c r="D774" s="16" t="s">
        <v>752</v>
      </c>
      <c r="E774" s="16" t="s">
        <v>34</v>
      </c>
      <c r="F774" s="16" t="s">
        <v>35</v>
      </c>
      <c r="G774" s="16" t="s">
        <v>35</v>
      </c>
      <c r="H774" s="19">
        <v>82.64</v>
      </c>
      <c r="I774" s="20">
        <v>1</v>
      </c>
    </row>
    <row r="775" spans="1:9" ht="15.75" thickBot="1" x14ac:dyDescent="0.3">
      <c r="A775" s="16" t="s">
        <v>740</v>
      </c>
      <c r="B775" s="16" t="s">
        <v>40</v>
      </c>
      <c r="C775" s="28">
        <v>100793585005</v>
      </c>
      <c r="D775" s="16" t="s">
        <v>753</v>
      </c>
      <c r="E775" s="16" t="s">
        <v>34</v>
      </c>
      <c r="F775" s="16" t="s">
        <v>35</v>
      </c>
      <c r="G775" s="16" t="s">
        <v>35</v>
      </c>
      <c r="H775" s="21">
        <v>247.92</v>
      </c>
      <c r="I775" s="22">
        <v>3</v>
      </c>
    </row>
    <row r="776" spans="1:9" ht="15.75" thickBot="1" x14ac:dyDescent="0.3">
      <c r="A776" s="16" t="s">
        <v>754</v>
      </c>
      <c r="B776" s="16" t="s">
        <v>40</v>
      </c>
      <c r="C776" s="28">
        <v>100837416</v>
      </c>
      <c r="D776" s="16" t="s">
        <v>755</v>
      </c>
      <c r="E776" s="16" t="s">
        <v>34</v>
      </c>
      <c r="F776" s="16" t="s">
        <v>47</v>
      </c>
      <c r="G776" s="16" t="s">
        <v>47</v>
      </c>
      <c r="H776" s="19">
        <v>833.8</v>
      </c>
      <c r="I776" s="20">
        <v>2</v>
      </c>
    </row>
    <row r="777" spans="1:9" ht="15.75" thickBot="1" x14ac:dyDescent="0.3">
      <c r="A777" s="16" t="s">
        <v>756</v>
      </c>
      <c r="B777" s="16" t="s">
        <v>40</v>
      </c>
      <c r="C777" s="28">
        <v>100136113</v>
      </c>
      <c r="D777" s="16" t="s">
        <v>757</v>
      </c>
      <c r="E777" s="16" t="s">
        <v>34</v>
      </c>
      <c r="F777" s="16" t="s">
        <v>99</v>
      </c>
      <c r="G777" s="16" t="s">
        <v>36</v>
      </c>
      <c r="H777" s="21">
        <v>983.31</v>
      </c>
      <c r="I777" s="22">
        <v>14</v>
      </c>
    </row>
    <row r="778" spans="1:9" ht="15.75" thickBot="1" x14ac:dyDescent="0.3">
      <c r="A778" s="16" t="s">
        <v>756</v>
      </c>
      <c r="B778" s="16" t="s">
        <v>40</v>
      </c>
      <c r="C778" s="28">
        <v>100755520</v>
      </c>
      <c r="D778" s="16" t="s">
        <v>758</v>
      </c>
      <c r="E778" s="16" t="s">
        <v>34</v>
      </c>
      <c r="F778" s="16" t="s">
        <v>51</v>
      </c>
      <c r="G778" s="16" t="s">
        <v>51</v>
      </c>
      <c r="H778" s="19">
        <v>250.71</v>
      </c>
      <c r="I778" s="20">
        <v>3</v>
      </c>
    </row>
    <row r="779" spans="1:9" ht="15.75" thickBot="1" x14ac:dyDescent="0.3">
      <c r="A779" s="16" t="s">
        <v>759</v>
      </c>
      <c r="B779" s="16" t="s">
        <v>32</v>
      </c>
      <c r="C779" s="28">
        <v>100779707</v>
      </c>
      <c r="D779" s="16" t="s">
        <v>760</v>
      </c>
      <c r="E779" s="16" t="s">
        <v>34</v>
      </c>
      <c r="F779" s="16" t="s">
        <v>51</v>
      </c>
      <c r="G779" s="16" t="s">
        <v>36</v>
      </c>
      <c r="H779" s="21">
        <v>1726.12</v>
      </c>
      <c r="I779" s="22">
        <v>11</v>
      </c>
    </row>
    <row r="780" spans="1:9" ht="15.75" thickBot="1" x14ac:dyDescent="0.3">
      <c r="A780" s="16" t="s">
        <v>759</v>
      </c>
      <c r="B780" s="16" t="s">
        <v>32</v>
      </c>
      <c r="C780" s="28">
        <v>100837675</v>
      </c>
      <c r="D780" s="16" t="s">
        <v>761</v>
      </c>
      <c r="E780" s="16" t="s">
        <v>34</v>
      </c>
      <c r="F780" s="16" t="s">
        <v>35</v>
      </c>
      <c r="G780" s="16" t="s">
        <v>36</v>
      </c>
      <c r="H780" s="19">
        <v>691.75</v>
      </c>
      <c r="I780" s="20">
        <v>5</v>
      </c>
    </row>
    <row r="781" spans="1:9" ht="15.75" thickBot="1" x14ac:dyDescent="0.3">
      <c r="A781" s="16" t="s">
        <v>759</v>
      </c>
      <c r="B781" s="16" t="s">
        <v>40</v>
      </c>
      <c r="C781" s="28">
        <v>100389788</v>
      </c>
      <c r="D781" s="16" t="s">
        <v>762</v>
      </c>
      <c r="E781" s="16" t="s">
        <v>34</v>
      </c>
      <c r="F781" s="16" t="s">
        <v>35</v>
      </c>
      <c r="G781" s="16" t="s">
        <v>35</v>
      </c>
      <c r="H781" s="21">
        <v>119.78</v>
      </c>
      <c r="I781" s="22">
        <v>1</v>
      </c>
    </row>
    <row r="782" spans="1:9" ht="15.75" thickBot="1" x14ac:dyDescent="0.3">
      <c r="A782" s="16" t="s">
        <v>759</v>
      </c>
      <c r="B782" s="16" t="s">
        <v>40</v>
      </c>
      <c r="C782" s="28">
        <v>100395316</v>
      </c>
      <c r="D782" s="16" t="s">
        <v>763</v>
      </c>
      <c r="E782" s="16" t="s">
        <v>34</v>
      </c>
      <c r="F782" s="16" t="s">
        <v>35</v>
      </c>
      <c r="G782" s="16" t="s">
        <v>35</v>
      </c>
      <c r="H782" s="19">
        <v>1437.36</v>
      </c>
      <c r="I782" s="20">
        <v>12</v>
      </c>
    </row>
    <row r="783" spans="1:9" ht="15.75" thickBot="1" x14ac:dyDescent="0.3">
      <c r="A783" s="16" t="s">
        <v>759</v>
      </c>
      <c r="B783" s="16" t="s">
        <v>40</v>
      </c>
      <c r="C783" s="28">
        <v>100480206</v>
      </c>
      <c r="D783" s="16" t="s">
        <v>764</v>
      </c>
      <c r="E783" s="16" t="s">
        <v>34</v>
      </c>
      <c r="F783" s="16" t="s">
        <v>35</v>
      </c>
      <c r="G783" s="16" t="s">
        <v>35</v>
      </c>
      <c r="H783" s="21">
        <v>1521.2</v>
      </c>
      <c r="I783" s="22">
        <v>13</v>
      </c>
    </row>
    <row r="784" spans="1:9" ht="15.75" thickBot="1" x14ac:dyDescent="0.3">
      <c r="A784" s="16" t="s">
        <v>759</v>
      </c>
      <c r="B784" s="16" t="s">
        <v>40</v>
      </c>
      <c r="C784" s="28">
        <v>100837399</v>
      </c>
      <c r="D784" s="16" t="s">
        <v>765</v>
      </c>
      <c r="E784" s="16" t="s">
        <v>34</v>
      </c>
      <c r="F784" s="16" t="s">
        <v>47</v>
      </c>
      <c r="G784" s="16" t="s">
        <v>35</v>
      </c>
      <c r="H784" s="19">
        <v>119.78</v>
      </c>
      <c r="I784" s="20">
        <v>1</v>
      </c>
    </row>
    <row r="785" spans="1:9" ht="15.75" thickBot="1" x14ac:dyDescent="0.3">
      <c r="A785" s="16" t="s">
        <v>766</v>
      </c>
      <c r="B785" s="16" t="s">
        <v>40</v>
      </c>
      <c r="C785" s="28">
        <v>100762126</v>
      </c>
      <c r="D785" s="16" t="s">
        <v>767</v>
      </c>
      <c r="E785" s="16" t="s">
        <v>44</v>
      </c>
      <c r="F785" s="16" t="s">
        <v>47</v>
      </c>
      <c r="G785" s="16" t="s">
        <v>51</v>
      </c>
      <c r="H785" s="21">
        <v>349.3</v>
      </c>
      <c r="I785" s="22">
        <v>4</v>
      </c>
    </row>
    <row r="786" spans="1:9" ht="15.75" thickBot="1" x14ac:dyDescent="0.3">
      <c r="A786" s="16" t="s">
        <v>768</v>
      </c>
      <c r="B786" s="16" t="s">
        <v>32</v>
      </c>
      <c r="C786" s="28">
        <v>100777761</v>
      </c>
      <c r="D786" s="16" t="s">
        <v>769</v>
      </c>
      <c r="E786" s="16" t="s">
        <v>34</v>
      </c>
      <c r="F786" s="16" t="s">
        <v>99</v>
      </c>
      <c r="G786" s="16" t="s">
        <v>36</v>
      </c>
      <c r="H786" s="19">
        <v>122.56</v>
      </c>
      <c r="I786" s="20">
        <v>2</v>
      </c>
    </row>
    <row r="787" spans="1:9" ht="15.75" thickBot="1" x14ac:dyDescent="0.3">
      <c r="A787" s="16" t="s">
        <v>768</v>
      </c>
      <c r="B787" s="16" t="s">
        <v>40</v>
      </c>
      <c r="C787" s="28">
        <v>100848950</v>
      </c>
      <c r="D787" s="16" t="s">
        <v>770</v>
      </c>
      <c r="E787" s="16" t="s">
        <v>34</v>
      </c>
      <c r="F787" s="16" t="s">
        <v>99</v>
      </c>
      <c r="G787" s="16" t="s">
        <v>36</v>
      </c>
      <c r="H787" s="21">
        <v>1197.78</v>
      </c>
      <c r="I787" s="22">
        <v>6</v>
      </c>
    </row>
    <row r="788" spans="1:9" ht="15.75" thickBot="1" x14ac:dyDescent="0.3">
      <c r="A788" s="16" t="s">
        <v>768</v>
      </c>
      <c r="B788" s="16" t="s">
        <v>40</v>
      </c>
      <c r="C788" s="28">
        <v>100896802</v>
      </c>
      <c r="D788" s="16" t="s">
        <v>771</v>
      </c>
      <c r="E788" s="16" t="s">
        <v>34</v>
      </c>
      <c r="F788" s="16" t="s">
        <v>99</v>
      </c>
      <c r="G788" s="16" t="s">
        <v>36</v>
      </c>
      <c r="H788" s="19">
        <v>185.7</v>
      </c>
      <c r="I788" s="20">
        <v>1</v>
      </c>
    </row>
    <row r="789" spans="1:9" ht="15.75" thickBot="1" x14ac:dyDescent="0.3">
      <c r="A789" s="16" t="s">
        <v>772</v>
      </c>
      <c r="B789" s="16" t="s">
        <v>40</v>
      </c>
      <c r="C789" s="28">
        <v>100108556001</v>
      </c>
      <c r="D789" s="16" t="s">
        <v>773</v>
      </c>
      <c r="E789" s="16" t="s">
        <v>34</v>
      </c>
      <c r="F789" s="16" t="s">
        <v>51</v>
      </c>
      <c r="G789" s="16" t="s">
        <v>51</v>
      </c>
      <c r="H789" s="21">
        <v>91.92</v>
      </c>
      <c r="I789" s="22">
        <v>1</v>
      </c>
    </row>
    <row r="790" spans="1:9" ht="15.75" thickBot="1" x14ac:dyDescent="0.3">
      <c r="A790" s="16" t="s">
        <v>772</v>
      </c>
      <c r="B790" s="16" t="s">
        <v>40</v>
      </c>
      <c r="C790" s="28">
        <v>100108556002</v>
      </c>
      <c r="D790" s="16" t="s">
        <v>774</v>
      </c>
      <c r="E790" s="16" t="s">
        <v>34</v>
      </c>
      <c r="F790" s="16" t="s">
        <v>35</v>
      </c>
      <c r="G790" s="16" t="s">
        <v>35</v>
      </c>
      <c r="H790" s="19">
        <v>165.46</v>
      </c>
      <c r="I790" s="20">
        <v>2</v>
      </c>
    </row>
    <row r="791" spans="1:9" ht="15.75" thickBot="1" x14ac:dyDescent="0.3">
      <c r="A791" s="16" t="s">
        <v>772</v>
      </c>
      <c r="B791" s="16" t="s">
        <v>40</v>
      </c>
      <c r="C791" s="28">
        <v>100108556003</v>
      </c>
      <c r="D791" s="16" t="s">
        <v>775</v>
      </c>
      <c r="E791" s="16" t="s">
        <v>34</v>
      </c>
      <c r="F791" s="16" t="s">
        <v>35</v>
      </c>
      <c r="G791" s="16" t="s">
        <v>35</v>
      </c>
      <c r="H791" s="21">
        <v>395.27</v>
      </c>
      <c r="I791" s="22">
        <v>5</v>
      </c>
    </row>
    <row r="792" spans="1:9" ht="15.75" thickBot="1" x14ac:dyDescent="0.3">
      <c r="A792" s="16" t="s">
        <v>772</v>
      </c>
      <c r="B792" s="16" t="s">
        <v>40</v>
      </c>
      <c r="C792" s="28">
        <v>100108556005</v>
      </c>
      <c r="D792" s="16" t="s">
        <v>776</v>
      </c>
      <c r="E792" s="16" t="s">
        <v>34</v>
      </c>
      <c r="F792" s="16" t="s">
        <v>51</v>
      </c>
      <c r="G792" s="16" t="s">
        <v>51</v>
      </c>
      <c r="H792" s="19">
        <v>73.540000000000006</v>
      </c>
      <c r="I792" s="20">
        <v>1</v>
      </c>
    </row>
    <row r="793" spans="1:9" ht="15.75" thickBot="1" x14ac:dyDescent="0.3">
      <c r="A793" s="16" t="s">
        <v>772</v>
      </c>
      <c r="B793" s="16" t="s">
        <v>40</v>
      </c>
      <c r="C793" s="28">
        <v>100108556026</v>
      </c>
      <c r="D793" s="16" t="s">
        <v>777</v>
      </c>
      <c r="E793" s="16" t="s">
        <v>34</v>
      </c>
      <c r="F793" s="16" t="s">
        <v>51</v>
      </c>
      <c r="G793" s="16" t="s">
        <v>36</v>
      </c>
      <c r="H793" s="21">
        <v>91.92</v>
      </c>
      <c r="I793" s="22">
        <v>1</v>
      </c>
    </row>
    <row r="794" spans="1:9" ht="15.75" thickBot="1" x14ac:dyDescent="0.3">
      <c r="A794" s="16" t="s">
        <v>772</v>
      </c>
      <c r="B794" s="16" t="s">
        <v>40</v>
      </c>
      <c r="C794" s="28">
        <v>100108556027</v>
      </c>
      <c r="D794" s="16" t="s">
        <v>778</v>
      </c>
      <c r="E794" s="16" t="s">
        <v>34</v>
      </c>
      <c r="F794" s="16" t="s">
        <v>51</v>
      </c>
      <c r="G794" s="16" t="s">
        <v>36</v>
      </c>
      <c r="H794" s="19">
        <v>91.92</v>
      </c>
      <c r="I794" s="20">
        <v>1</v>
      </c>
    </row>
    <row r="795" spans="1:9" ht="15.75" thickBot="1" x14ac:dyDescent="0.3">
      <c r="A795" s="16" t="s">
        <v>772</v>
      </c>
      <c r="B795" s="16" t="s">
        <v>40</v>
      </c>
      <c r="C795" s="28">
        <v>100108556028</v>
      </c>
      <c r="D795" s="16" t="s">
        <v>779</v>
      </c>
      <c r="E795" s="16" t="s">
        <v>34</v>
      </c>
      <c r="F795" s="16" t="s">
        <v>51</v>
      </c>
      <c r="G795" s="16" t="s">
        <v>36</v>
      </c>
      <c r="H795" s="21">
        <v>248.19</v>
      </c>
      <c r="I795" s="22">
        <v>3</v>
      </c>
    </row>
    <row r="796" spans="1:9" ht="15.75" thickBot="1" x14ac:dyDescent="0.3">
      <c r="A796" s="16" t="s">
        <v>772</v>
      </c>
      <c r="B796" s="16" t="s">
        <v>40</v>
      </c>
      <c r="C796" s="28">
        <v>100108556029</v>
      </c>
      <c r="D796" s="16" t="s">
        <v>780</v>
      </c>
      <c r="E796" s="16" t="s">
        <v>34</v>
      </c>
      <c r="F796" s="16" t="s">
        <v>51</v>
      </c>
      <c r="G796" s="16" t="s">
        <v>36</v>
      </c>
      <c r="H796" s="19">
        <v>91.92</v>
      </c>
      <c r="I796" s="20">
        <v>1</v>
      </c>
    </row>
    <row r="797" spans="1:9" ht="15.75" thickBot="1" x14ac:dyDescent="0.3">
      <c r="A797" s="16" t="s">
        <v>772</v>
      </c>
      <c r="B797" s="16" t="s">
        <v>40</v>
      </c>
      <c r="C797" s="28">
        <v>100121427001</v>
      </c>
      <c r="D797" s="16" t="s">
        <v>781</v>
      </c>
      <c r="E797" s="16" t="s">
        <v>228</v>
      </c>
      <c r="F797" s="16" t="s">
        <v>35</v>
      </c>
      <c r="G797" s="16" t="s">
        <v>35</v>
      </c>
      <c r="H797" s="21">
        <v>88.39</v>
      </c>
      <c r="I797" s="22">
        <v>1</v>
      </c>
    </row>
    <row r="798" spans="1:9" ht="15.75" thickBot="1" x14ac:dyDescent="0.3">
      <c r="A798" s="16" t="s">
        <v>772</v>
      </c>
      <c r="B798" s="16" t="s">
        <v>40</v>
      </c>
      <c r="C798" s="28">
        <v>100121427002</v>
      </c>
      <c r="D798" s="16" t="s">
        <v>782</v>
      </c>
      <c r="E798" s="16" t="s">
        <v>228</v>
      </c>
      <c r="F798" s="16" t="s">
        <v>35</v>
      </c>
      <c r="G798" s="16" t="s">
        <v>35</v>
      </c>
      <c r="H798" s="19">
        <v>312.89999999999998</v>
      </c>
      <c r="I798" s="20">
        <v>3</v>
      </c>
    </row>
    <row r="799" spans="1:9" ht="15.75" thickBot="1" x14ac:dyDescent="0.3">
      <c r="A799" s="16" t="s">
        <v>772</v>
      </c>
      <c r="B799" s="16" t="s">
        <v>40</v>
      </c>
      <c r="C799" s="28">
        <v>100121427003</v>
      </c>
      <c r="D799" s="16" t="s">
        <v>783</v>
      </c>
      <c r="E799" s="16" t="s">
        <v>34</v>
      </c>
      <c r="F799" s="16" t="s">
        <v>35</v>
      </c>
      <c r="G799" s="16" t="s">
        <v>35</v>
      </c>
      <c r="H799" s="21">
        <v>294.52</v>
      </c>
      <c r="I799" s="22">
        <v>3</v>
      </c>
    </row>
    <row r="800" spans="1:9" ht="15.75" thickBot="1" x14ac:dyDescent="0.3">
      <c r="A800" s="16" t="s">
        <v>772</v>
      </c>
      <c r="B800" s="16" t="s">
        <v>40</v>
      </c>
      <c r="C800" s="28">
        <v>100121427004</v>
      </c>
      <c r="D800" s="16" t="s">
        <v>784</v>
      </c>
      <c r="E800" s="16" t="s">
        <v>228</v>
      </c>
      <c r="F800" s="16" t="s">
        <v>35</v>
      </c>
      <c r="G800" s="16" t="s">
        <v>35</v>
      </c>
      <c r="H800" s="19">
        <v>220.98</v>
      </c>
      <c r="I800" s="20">
        <v>2</v>
      </c>
    </row>
    <row r="801" spans="1:9" ht="15.75" thickBot="1" x14ac:dyDescent="0.3">
      <c r="A801" s="16" t="s">
        <v>772</v>
      </c>
      <c r="B801" s="16" t="s">
        <v>40</v>
      </c>
      <c r="C801" s="28">
        <v>100121427005</v>
      </c>
      <c r="D801" s="16" t="s">
        <v>785</v>
      </c>
      <c r="E801" s="16" t="s">
        <v>228</v>
      </c>
      <c r="F801" s="16" t="s">
        <v>51</v>
      </c>
      <c r="G801" s="16" t="s">
        <v>51</v>
      </c>
      <c r="H801" s="21">
        <v>110.49</v>
      </c>
      <c r="I801" s="22">
        <v>1</v>
      </c>
    </row>
    <row r="802" spans="1:9" ht="15.75" thickBot="1" x14ac:dyDescent="0.3">
      <c r="A802" s="16" t="s">
        <v>772</v>
      </c>
      <c r="B802" s="16" t="s">
        <v>40</v>
      </c>
      <c r="C802" s="28">
        <v>100108556072</v>
      </c>
      <c r="D802" s="16" t="s">
        <v>786</v>
      </c>
      <c r="E802" s="16" t="s">
        <v>34</v>
      </c>
      <c r="F802" s="16" t="s">
        <v>51</v>
      </c>
      <c r="G802" s="16" t="s">
        <v>51</v>
      </c>
      <c r="H802" s="19">
        <v>73.540000000000006</v>
      </c>
      <c r="I802" s="20">
        <v>1</v>
      </c>
    </row>
    <row r="803" spans="1:9" ht="15.75" thickBot="1" x14ac:dyDescent="0.3">
      <c r="A803" s="16" t="s">
        <v>772</v>
      </c>
      <c r="B803" s="16" t="s">
        <v>40</v>
      </c>
      <c r="C803" s="28">
        <v>100108556073</v>
      </c>
      <c r="D803" s="16" t="s">
        <v>787</v>
      </c>
      <c r="E803" s="16" t="s">
        <v>34</v>
      </c>
      <c r="F803" s="16" t="s">
        <v>51</v>
      </c>
      <c r="G803" s="16" t="s">
        <v>51</v>
      </c>
      <c r="H803" s="21">
        <v>367.68</v>
      </c>
      <c r="I803" s="22">
        <v>4</v>
      </c>
    </row>
    <row r="804" spans="1:9" ht="15.75" thickBot="1" x14ac:dyDescent="0.3">
      <c r="A804" s="16" t="s">
        <v>772</v>
      </c>
      <c r="B804" s="16" t="s">
        <v>40</v>
      </c>
      <c r="C804" s="28">
        <v>100108556074</v>
      </c>
      <c r="D804" s="16" t="s">
        <v>788</v>
      </c>
      <c r="E804" s="16" t="s">
        <v>34</v>
      </c>
      <c r="F804" s="16" t="s">
        <v>51</v>
      </c>
      <c r="G804" s="16" t="s">
        <v>51</v>
      </c>
      <c r="H804" s="19">
        <v>275.76</v>
      </c>
      <c r="I804" s="20">
        <v>3</v>
      </c>
    </row>
    <row r="805" spans="1:9" ht="15.75" thickBot="1" x14ac:dyDescent="0.3">
      <c r="A805" s="16" t="s">
        <v>772</v>
      </c>
      <c r="B805" s="16" t="s">
        <v>40</v>
      </c>
      <c r="C805" s="28">
        <v>100108556076</v>
      </c>
      <c r="D805" s="16" t="s">
        <v>789</v>
      </c>
      <c r="E805" s="16" t="s">
        <v>34</v>
      </c>
      <c r="F805" s="16" t="s">
        <v>51</v>
      </c>
      <c r="G805" s="16" t="s">
        <v>51</v>
      </c>
      <c r="H805" s="21">
        <v>156.27000000000001</v>
      </c>
      <c r="I805" s="22">
        <v>2</v>
      </c>
    </row>
    <row r="806" spans="1:9" ht="15.75" thickBot="1" x14ac:dyDescent="0.3">
      <c r="A806" s="16" t="s">
        <v>772</v>
      </c>
      <c r="B806" s="16" t="s">
        <v>40</v>
      </c>
      <c r="C806" s="28">
        <v>100121427061</v>
      </c>
      <c r="D806" s="16" t="s">
        <v>790</v>
      </c>
      <c r="E806" s="16" t="s">
        <v>228</v>
      </c>
      <c r="F806" s="16" t="s">
        <v>35</v>
      </c>
      <c r="G806" s="16" t="s">
        <v>35</v>
      </c>
      <c r="H806" s="19">
        <v>110.49</v>
      </c>
      <c r="I806" s="20">
        <v>1</v>
      </c>
    </row>
    <row r="807" spans="1:9" ht="15.75" thickBot="1" x14ac:dyDescent="0.3">
      <c r="A807" s="16" t="s">
        <v>772</v>
      </c>
      <c r="B807" s="16" t="s">
        <v>40</v>
      </c>
      <c r="C807" s="28">
        <v>100121427062</v>
      </c>
      <c r="D807" s="16" t="s">
        <v>791</v>
      </c>
      <c r="E807" s="16" t="s">
        <v>34</v>
      </c>
      <c r="F807" s="16" t="s">
        <v>35</v>
      </c>
      <c r="G807" s="16" t="s">
        <v>35</v>
      </c>
      <c r="H807" s="21">
        <v>77.34</v>
      </c>
      <c r="I807" s="22">
        <v>1</v>
      </c>
    </row>
    <row r="808" spans="1:9" ht="15.75" thickBot="1" x14ac:dyDescent="0.3">
      <c r="A808" s="16" t="s">
        <v>772</v>
      </c>
      <c r="B808" s="16" t="s">
        <v>40</v>
      </c>
      <c r="C808" s="28">
        <v>100121427063</v>
      </c>
      <c r="D808" s="16" t="s">
        <v>792</v>
      </c>
      <c r="E808" s="16" t="s">
        <v>34</v>
      </c>
      <c r="F808" s="16" t="s">
        <v>35</v>
      </c>
      <c r="G808" s="16" t="s">
        <v>35</v>
      </c>
      <c r="H808" s="19">
        <v>220.98</v>
      </c>
      <c r="I808" s="20">
        <v>2</v>
      </c>
    </row>
    <row r="809" spans="1:9" ht="15.75" thickBot="1" x14ac:dyDescent="0.3">
      <c r="A809" s="16" t="s">
        <v>772</v>
      </c>
      <c r="B809" s="16" t="s">
        <v>40</v>
      </c>
      <c r="C809" s="28">
        <v>100121427064</v>
      </c>
      <c r="D809" s="16" t="s">
        <v>793</v>
      </c>
      <c r="E809" s="16" t="s">
        <v>228</v>
      </c>
      <c r="F809" s="16" t="s">
        <v>35</v>
      </c>
      <c r="G809" s="16" t="s">
        <v>35</v>
      </c>
      <c r="H809" s="21">
        <v>110.49</v>
      </c>
      <c r="I809" s="22">
        <v>1</v>
      </c>
    </row>
    <row r="810" spans="1:9" ht="15.75" thickBot="1" x14ac:dyDescent="0.3">
      <c r="A810" s="16" t="s">
        <v>772</v>
      </c>
      <c r="B810" s="16" t="s">
        <v>40</v>
      </c>
      <c r="C810" s="28">
        <v>100195275006</v>
      </c>
      <c r="D810" s="16" t="s">
        <v>794</v>
      </c>
      <c r="E810" s="16" t="s">
        <v>34</v>
      </c>
      <c r="F810" s="16" t="s">
        <v>99</v>
      </c>
      <c r="G810" s="16" t="s">
        <v>36</v>
      </c>
      <c r="H810" s="19">
        <v>165.46</v>
      </c>
      <c r="I810" s="20">
        <v>2</v>
      </c>
    </row>
    <row r="811" spans="1:9" ht="15.75" thickBot="1" x14ac:dyDescent="0.3">
      <c r="A811" s="16" t="s">
        <v>772</v>
      </c>
      <c r="B811" s="16" t="s">
        <v>40</v>
      </c>
      <c r="C811" s="28">
        <v>100195275009</v>
      </c>
      <c r="D811" s="16" t="s">
        <v>795</v>
      </c>
      <c r="E811" s="16" t="s">
        <v>34</v>
      </c>
      <c r="F811" s="16" t="s">
        <v>99</v>
      </c>
      <c r="G811" s="16" t="s">
        <v>36</v>
      </c>
      <c r="H811" s="21">
        <v>64.349999999999994</v>
      </c>
      <c r="I811" s="22">
        <v>1</v>
      </c>
    </row>
    <row r="812" spans="1:9" ht="15.75" thickBot="1" x14ac:dyDescent="0.3">
      <c r="A812" s="16" t="s">
        <v>772</v>
      </c>
      <c r="B812" s="16" t="s">
        <v>40</v>
      </c>
      <c r="C812" s="28">
        <v>100195275015</v>
      </c>
      <c r="D812" s="16" t="s">
        <v>796</v>
      </c>
      <c r="E812" s="16" t="s">
        <v>34</v>
      </c>
      <c r="F812" s="16" t="s">
        <v>99</v>
      </c>
      <c r="G812" s="16" t="s">
        <v>36</v>
      </c>
      <c r="H812" s="19">
        <v>128.69999999999999</v>
      </c>
      <c r="I812" s="20">
        <v>2</v>
      </c>
    </row>
    <row r="813" spans="1:9" ht="15.75" thickBot="1" x14ac:dyDescent="0.3">
      <c r="A813" s="16" t="s">
        <v>772</v>
      </c>
      <c r="B813" s="16" t="s">
        <v>40</v>
      </c>
      <c r="C813" s="28">
        <v>100195275018</v>
      </c>
      <c r="D813" s="16" t="s">
        <v>797</v>
      </c>
      <c r="E813" s="16" t="s">
        <v>34</v>
      </c>
      <c r="F813" s="16" t="s">
        <v>99</v>
      </c>
      <c r="G813" s="16" t="s">
        <v>36</v>
      </c>
      <c r="H813" s="21">
        <v>91.92</v>
      </c>
      <c r="I813" s="22">
        <v>1</v>
      </c>
    </row>
    <row r="814" spans="1:9" ht="15.75" thickBot="1" x14ac:dyDescent="0.3">
      <c r="A814" s="16" t="s">
        <v>772</v>
      </c>
      <c r="B814" s="16" t="s">
        <v>40</v>
      </c>
      <c r="C814" s="28">
        <v>100461414001</v>
      </c>
      <c r="D814" s="16" t="s">
        <v>798</v>
      </c>
      <c r="E814" s="16" t="s">
        <v>34</v>
      </c>
      <c r="F814" s="16" t="s">
        <v>35</v>
      </c>
      <c r="G814" s="16" t="s">
        <v>35</v>
      </c>
      <c r="H814" s="19">
        <v>91.92</v>
      </c>
      <c r="I814" s="20">
        <v>1</v>
      </c>
    </row>
    <row r="815" spans="1:9" ht="15.75" thickBot="1" x14ac:dyDescent="0.3">
      <c r="A815" s="16" t="s">
        <v>772</v>
      </c>
      <c r="B815" s="16" t="s">
        <v>40</v>
      </c>
      <c r="C815" s="28">
        <v>100461414002</v>
      </c>
      <c r="D815" s="16" t="s">
        <v>799</v>
      </c>
      <c r="E815" s="16" t="s">
        <v>34</v>
      </c>
      <c r="F815" s="16" t="s">
        <v>35</v>
      </c>
      <c r="G815" s="16" t="s">
        <v>35</v>
      </c>
      <c r="H815" s="21">
        <v>275.76</v>
      </c>
      <c r="I815" s="22">
        <v>3</v>
      </c>
    </row>
    <row r="816" spans="1:9" ht="15.75" thickBot="1" x14ac:dyDescent="0.3">
      <c r="A816" s="16" t="s">
        <v>772</v>
      </c>
      <c r="B816" s="16" t="s">
        <v>40</v>
      </c>
      <c r="C816" s="28">
        <v>100461414003</v>
      </c>
      <c r="D816" s="16" t="s">
        <v>800</v>
      </c>
      <c r="E816" s="16" t="s">
        <v>34</v>
      </c>
      <c r="F816" s="16" t="s">
        <v>51</v>
      </c>
      <c r="G816" s="16" t="s">
        <v>51</v>
      </c>
      <c r="H816" s="19">
        <v>183.84</v>
      </c>
      <c r="I816" s="20">
        <v>2</v>
      </c>
    </row>
    <row r="817" spans="1:9" ht="15.75" thickBot="1" x14ac:dyDescent="0.3">
      <c r="A817" s="16" t="s">
        <v>772</v>
      </c>
      <c r="B817" s="16" t="s">
        <v>40</v>
      </c>
      <c r="C817" s="28">
        <v>100461414004</v>
      </c>
      <c r="D817" s="16" t="s">
        <v>801</v>
      </c>
      <c r="E817" s="16" t="s">
        <v>34</v>
      </c>
      <c r="F817" s="16" t="s">
        <v>47</v>
      </c>
      <c r="G817" s="16" t="s">
        <v>47</v>
      </c>
      <c r="H817" s="21">
        <v>275.76</v>
      </c>
      <c r="I817" s="22">
        <v>3</v>
      </c>
    </row>
    <row r="818" spans="1:9" ht="15.75" thickBot="1" x14ac:dyDescent="0.3">
      <c r="A818" s="16" t="s">
        <v>772</v>
      </c>
      <c r="B818" s="16" t="s">
        <v>40</v>
      </c>
      <c r="C818" s="28">
        <v>100461414005</v>
      </c>
      <c r="D818" s="16" t="s">
        <v>802</v>
      </c>
      <c r="E818" s="16" t="s">
        <v>34</v>
      </c>
      <c r="F818" s="16" t="s">
        <v>47</v>
      </c>
      <c r="G818" s="16" t="s">
        <v>47</v>
      </c>
      <c r="H818" s="19">
        <v>183.84</v>
      </c>
      <c r="I818" s="20">
        <v>2</v>
      </c>
    </row>
    <row r="819" spans="1:9" ht="15.75" thickBot="1" x14ac:dyDescent="0.3">
      <c r="A819" s="16" t="s">
        <v>772</v>
      </c>
      <c r="B819" s="16" t="s">
        <v>40</v>
      </c>
      <c r="C819" s="28">
        <v>100461414006</v>
      </c>
      <c r="D819" s="16" t="s">
        <v>803</v>
      </c>
      <c r="E819" s="16" t="s">
        <v>34</v>
      </c>
      <c r="F819" s="16" t="s">
        <v>47</v>
      </c>
      <c r="G819" s="16" t="s">
        <v>47</v>
      </c>
      <c r="H819" s="21">
        <v>183.84</v>
      </c>
      <c r="I819" s="22">
        <v>2</v>
      </c>
    </row>
    <row r="820" spans="1:9" ht="15.75" thickBot="1" x14ac:dyDescent="0.3">
      <c r="A820" s="16" t="s">
        <v>772</v>
      </c>
      <c r="B820" s="16" t="s">
        <v>40</v>
      </c>
      <c r="C820" s="28">
        <v>100461414012</v>
      </c>
      <c r="D820" s="16" t="s">
        <v>804</v>
      </c>
      <c r="E820" s="16" t="s">
        <v>34</v>
      </c>
      <c r="F820" s="16" t="s">
        <v>35</v>
      </c>
      <c r="G820" s="16" t="s">
        <v>35</v>
      </c>
      <c r="H820" s="19">
        <v>156.27000000000001</v>
      </c>
      <c r="I820" s="20">
        <v>2</v>
      </c>
    </row>
    <row r="821" spans="1:9" ht="15.75" thickBot="1" x14ac:dyDescent="0.3">
      <c r="A821" s="16" t="s">
        <v>772</v>
      </c>
      <c r="B821" s="16" t="s">
        <v>40</v>
      </c>
      <c r="C821" s="28">
        <v>100461414013</v>
      </c>
      <c r="D821" s="16" t="s">
        <v>805</v>
      </c>
      <c r="E821" s="16" t="s">
        <v>34</v>
      </c>
      <c r="F821" s="16" t="s">
        <v>35</v>
      </c>
      <c r="G821" s="16" t="s">
        <v>35</v>
      </c>
      <c r="H821" s="21">
        <v>183.84</v>
      </c>
      <c r="I821" s="22">
        <v>2</v>
      </c>
    </row>
    <row r="822" spans="1:9" ht="15.75" thickBot="1" x14ac:dyDescent="0.3">
      <c r="A822" s="16" t="s">
        <v>772</v>
      </c>
      <c r="B822" s="16" t="s">
        <v>40</v>
      </c>
      <c r="C822" s="28">
        <v>100461414014</v>
      </c>
      <c r="D822" s="16" t="s">
        <v>806</v>
      </c>
      <c r="E822" s="16" t="s">
        <v>34</v>
      </c>
      <c r="F822" s="16" t="s">
        <v>51</v>
      </c>
      <c r="G822" s="16" t="s">
        <v>51</v>
      </c>
      <c r="H822" s="19">
        <v>183.84</v>
      </c>
      <c r="I822" s="20">
        <v>2</v>
      </c>
    </row>
    <row r="823" spans="1:9" ht="15.75" thickBot="1" x14ac:dyDescent="0.3">
      <c r="A823" s="16" t="s">
        <v>772</v>
      </c>
      <c r="B823" s="16" t="s">
        <v>40</v>
      </c>
      <c r="C823" s="28">
        <v>100461414015</v>
      </c>
      <c r="D823" s="16" t="s">
        <v>807</v>
      </c>
      <c r="E823" s="16" t="s">
        <v>34</v>
      </c>
      <c r="F823" s="16" t="s">
        <v>47</v>
      </c>
      <c r="G823" s="16" t="s">
        <v>47</v>
      </c>
      <c r="H823" s="21">
        <v>91.92</v>
      </c>
      <c r="I823" s="22">
        <v>1</v>
      </c>
    </row>
    <row r="824" spans="1:9" ht="15.75" thickBot="1" x14ac:dyDescent="0.3">
      <c r="A824" s="16" t="s">
        <v>772</v>
      </c>
      <c r="B824" s="16" t="s">
        <v>40</v>
      </c>
      <c r="C824" s="28">
        <v>100461414016</v>
      </c>
      <c r="D824" s="16" t="s">
        <v>808</v>
      </c>
      <c r="E824" s="16" t="s">
        <v>34</v>
      </c>
      <c r="F824" s="16" t="s">
        <v>51</v>
      </c>
      <c r="G824" s="16" t="s">
        <v>51</v>
      </c>
      <c r="H824" s="19">
        <v>91.92</v>
      </c>
      <c r="I824" s="20">
        <v>1</v>
      </c>
    </row>
    <row r="825" spans="1:9" ht="15.75" thickBot="1" x14ac:dyDescent="0.3">
      <c r="A825" s="16" t="s">
        <v>772</v>
      </c>
      <c r="B825" s="16" t="s">
        <v>40</v>
      </c>
      <c r="C825" s="28">
        <v>100461414019</v>
      </c>
      <c r="D825" s="16" t="s">
        <v>809</v>
      </c>
      <c r="E825" s="16" t="s">
        <v>34</v>
      </c>
      <c r="F825" s="16" t="s">
        <v>35</v>
      </c>
      <c r="G825" s="16" t="s">
        <v>35</v>
      </c>
      <c r="H825" s="21">
        <v>239</v>
      </c>
      <c r="I825" s="22">
        <v>3</v>
      </c>
    </row>
    <row r="826" spans="1:9" ht="15.75" thickBot="1" x14ac:dyDescent="0.3">
      <c r="A826" s="16" t="s">
        <v>772</v>
      </c>
      <c r="B826" s="16" t="s">
        <v>40</v>
      </c>
      <c r="C826" s="28">
        <v>100461414021</v>
      </c>
      <c r="D826" s="16" t="s">
        <v>810</v>
      </c>
      <c r="E826" s="16" t="s">
        <v>34</v>
      </c>
      <c r="F826" s="16" t="s">
        <v>35</v>
      </c>
      <c r="G826" s="16" t="s">
        <v>35</v>
      </c>
      <c r="H826" s="19">
        <v>275.76</v>
      </c>
      <c r="I826" s="20">
        <v>3</v>
      </c>
    </row>
    <row r="827" spans="1:9" ht="15.75" thickBot="1" x14ac:dyDescent="0.3">
      <c r="A827" s="16" t="s">
        <v>772</v>
      </c>
      <c r="B827" s="16" t="s">
        <v>40</v>
      </c>
      <c r="C827" s="28">
        <v>100461414022</v>
      </c>
      <c r="D827" s="16" t="s">
        <v>811</v>
      </c>
      <c r="E827" s="16" t="s">
        <v>34</v>
      </c>
      <c r="F827" s="16" t="s">
        <v>47</v>
      </c>
      <c r="G827" s="16" t="s">
        <v>47</v>
      </c>
      <c r="H827" s="21">
        <v>91.92</v>
      </c>
      <c r="I827" s="22">
        <v>1</v>
      </c>
    </row>
    <row r="828" spans="1:9" ht="15.75" thickBot="1" x14ac:dyDescent="0.3">
      <c r="A828" s="16" t="s">
        <v>772</v>
      </c>
      <c r="B828" s="16" t="s">
        <v>40</v>
      </c>
      <c r="C828" s="28">
        <v>100461414023</v>
      </c>
      <c r="D828" s="16" t="s">
        <v>812</v>
      </c>
      <c r="E828" s="16" t="s">
        <v>34</v>
      </c>
      <c r="F828" s="16" t="s">
        <v>35</v>
      </c>
      <c r="G828" s="16" t="s">
        <v>35</v>
      </c>
      <c r="H828" s="19">
        <v>73.540000000000006</v>
      </c>
      <c r="I828" s="20">
        <v>1</v>
      </c>
    </row>
    <row r="829" spans="1:9" ht="15.75" thickBot="1" x14ac:dyDescent="0.3">
      <c r="A829" s="16" t="s">
        <v>772</v>
      </c>
      <c r="B829" s="16" t="s">
        <v>40</v>
      </c>
      <c r="C829" s="28">
        <v>100640806002</v>
      </c>
      <c r="D829" s="16" t="s">
        <v>813</v>
      </c>
      <c r="E829" s="16" t="s">
        <v>34</v>
      </c>
      <c r="F829" s="16" t="s">
        <v>35</v>
      </c>
      <c r="G829" s="16" t="s">
        <v>35</v>
      </c>
      <c r="H829" s="21">
        <v>220.98</v>
      </c>
      <c r="I829" s="22">
        <v>2</v>
      </c>
    </row>
    <row r="830" spans="1:9" ht="15.75" thickBot="1" x14ac:dyDescent="0.3">
      <c r="A830" s="16" t="s">
        <v>772</v>
      </c>
      <c r="B830" s="16" t="s">
        <v>40</v>
      </c>
      <c r="C830" s="28">
        <v>100640806003</v>
      </c>
      <c r="D830" s="16" t="s">
        <v>814</v>
      </c>
      <c r="E830" s="16" t="s">
        <v>34</v>
      </c>
      <c r="F830" s="16" t="s">
        <v>35</v>
      </c>
      <c r="G830" s="16" t="s">
        <v>35</v>
      </c>
      <c r="H830" s="19">
        <v>88.39</v>
      </c>
      <c r="I830" s="20">
        <v>1</v>
      </c>
    </row>
    <row r="831" spans="1:9" ht="15.75" thickBot="1" x14ac:dyDescent="0.3">
      <c r="A831" s="16" t="s">
        <v>772</v>
      </c>
      <c r="B831" s="16" t="s">
        <v>40</v>
      </c>
      <c r="C831" s="28">
        <v>100640806004</v>
      </c>
      <c r="D831" s="16" t="s">
        <v>815</v>
      </c>
      <c r="E831" s="16" t="s">
        <v>34</v>
      </c>
      <c r="F831" s="16" t="s">
        <v>35</v>
      </c>
      <c r="G831" s="16" t="s">
        <v>35</v>
      </c>
      <c r="H831" s="21">
        <v>110.49</v>
      </c>
      <c r="I831" s="22">
        <v>1</v>
      </c>
    </row>
    <row r="832" spans="1:9" ht="15.75" thickBot="1" x14ac:dyDescent="0.3">
      <c r="A832" s="16" t="s">
        <v>772</v>
      </c>
      <c r="B832" s="16" t="s">
        <v>40</v>
      </c>
      <c r="C832" s="28">
        <v>100640807002</v>
      </c>
      <c r="D832" s="16" t="s">
        <v>816</v>
      </c>
      <c r="E832" s="16" t="s">
        <v>34</v>
      </c>
      <c r="F832" s="16" t="s">
        <v>35</v>
      </c>
      <c r="G832" s="16" t="s">
        <v>35</v>
      </c>
      <c r="H832" s="19">
        <v>110.49</v>
      </c>
      <c r="I832" s="20">
        <v>1</v>
      </c>
    </row>
    <row r="833" spans="1:9" ht="15.75" thickBot="1" x14ac:dyDescent="0.3">
      <c r="A833" s="16" t="s">
        <v>772</v>
      </c>
      <c r="B833" s="16" t="s">
        <v>40</v>
      </c>
      <c r="C833" s="28">
        <v>100640807003</v>
      </c>
      <c r="D833" s="16" t="s">
        <v>817</v>
      </c>
      <c r="E833" s="16" t="s">
        <v>34</v>
      </c>
      <c r="F833" s="16" t="s">
        <v>35</v>
      </c>
      <c r="G833" s="16" t="s">
        <v>35</v>
      </c>
      <c r="H833" s="21">
        <v>198.88</v>
      </c>
      <c r="I833" s="22">
        <v>2</v>
      </c>
    </row>
    <row r="834" spans="1:9" ht="15.75" thickBot="1" x14ac:dyDescent="0.3">
      <c r="A834" s="16" t="s">
        <v>772</v>
      </c>
      <c r="B834" s="16" t="s">
        <v>40</v>
      </c>
      <c r="C834" s="28">
        <v>100640807005</v>
      </c>
      <c r="D834" s="16" t="s">
        <v>818</v>
      </c>
      <c r="E834" s="16" t="s">
        <v>34</v>
      </c>
      <c r="F834" s="16" t="s">
        <v>51</v>
      </c>
      <c r="G834" s="16" t="s">
        <v>51</v>
      </c>
      <c r="H834" s="19">
        <v>110.49</v>
      </c>
      <c r="I834" s="20">
        <v>1</v>
      </c>
    </row>
    <row r="835" spans="1:9" ht="15.75" thickBot="1" x14ac:dyDescent="0.3">
      <c r="A835" s="16" t="s">
        <v>772</v>
      </c>
      <c r="B835" s="16" t="s">
        <v>40</v>
      </c>
      <c r="C835" s="28">
        <v>100640808001</v>
      </c>
      <c r="D835" s="16" t="s">
        <v>819</v>
      </c>
      <c r="E835" s="16" t="s">
        <v>34</v>
      </c>
      <c r="F835" s="16" t="s">
        <v>35</v>
      </c>
      <c r="G835" s="16" t="s">
        <v>35</v>
      </c>
      <c r="H835" s="21">
        <v>110.49</v>
      </c>
      <c r="I835" s="22">
        <v>1</v>
      </c>
    </row>
    <row r="836" spans="1:9" ht="15.75" thickBot="1" x14ac:dyDescent="0.3">
      <c r="A836" s="16" t="s">
        <v>772</v>
      </c>
      <c r="B836" s="16" t="s">
        <v>40</v>
      </c>
      <c r="C836" s="28">
        <v>100640808002</v>
      </c>
      <c r="D836" s="16" t="s">
        <v>820</v>
      </c>
      <c r="E836" s="16" t="s">
        <v>34</v>
      </c>
      <c r="F836" s="16" t="s">
        <v>35</v>
      </c>
      <c r="G836" s="16" t="s">
        <v>35</v>
      </c>
      <c r="H836" s="19">
        <v>220.98</v>
      </c>
      <c r="I836" s="20">
        <v>2</v>
      </c>
    </row>
    <row r="837" spans="1:9" ht="15.75" thickBot="1" x14ac:dyDescent="0.3">
      <c r="A837" s="16" t="s">
        <v>772</v>
      </c>
      <c r="B837" s="16" t="s">
        <v>40</v>
      </c>
      <c r="C837" s="28">
        <v>100640808003</v>
      </c>
      <c r="D837" s="16" t="s">
        <v>821</v>
      </c>
      <c r="E837" s="16" t="s">
        <v>34</v>
      </c>
      <c r="F837" s="16" t="s">
        <v>35</v>
      </c>
      <c r="G837" s="16" t="s">
        <v>35</v>
      </c>
      <c r="H837" s="21">
        <v>287.27</v>
      </c>
      <c r="I837" s="22">
        <v>3</v>
      </c>
    </row>
    <row r="838" spans="1:9" ht="15.75" thickBot="1" x14ac:dyDescent="0.3">
      <c r="A838" s="16" t="s">
        <v>772</v>
      </c>
      <c r="B838" s="16" t="s">
        <v>40</v>
      </c>
      <c r="C838" s="28">
        <v>100640809002</v>
      </c>
      <c r="D838" s="16" t="s">
        <v>822</v>
      </c>
      <c r="E838" s="16" t="s">
        <v>34</v>
      </c>
      <c r="F838" s="16" t="s">
        <v>35</v>
      </c>
      <c r="G838" s="16" t="s">
        <v>35</v>
      </c>
      <c r="H838" s="19">
        <v>110.49</v>
      </c>
      <c r="I838" s="20">
        <v>1</v>
      </c>
    </row>
    <row r="839" spans="1:9" ht="15.75" thickBot="1" x14ac:dyDescent="0.3">
      <c r="A839" s="16" t="s">
        <v>772</v>
      </c>
      <c r="B839" s="16" t="s">
        <v>40</v>
      </c>
      <c r="C839" s="28">
        <v>100640809003</v>
      </c>
      <c r="D839" s="16" t="s">
        <v>823</v>
      </c>
      <c r="E839" s="16" t="s">
        <v>34</v>
      </c>
      <c r="F839" s="16" t="s">
        <v>35</v>
      </c>
      <c r="G839" s="16" t="s">
        <v>35</v>
      </c>
      <c r="H839" s="21">
        <v>331.47</v>
      </c>
      <c r="I839" s="22">
        <v>3</v>
      </c>
    </row>
    <row r="840" spans="1:9" ht="15.75" thickBot="1" x14ac:dyDescent="0.3">
      <c r="A840" s="16" t="s">
        <v>772</v>
      </c>
      <c r="B840" s="16" t="s">
        <v>40</v>
      </c>
      <c r="C840" s="28">
        <v>100640809004</v>
      </c>
      <c r="D840" s="16" t="s">
        <v>824</v>
      </c>
      <c r="E840" s="16" t="s">
        <v>34</v>
      </c>
      <c r="F840" s="16" t="s">
        <v>35</v>
      </c>
      <c r="G840" s="16" t="s">
        <v>35</v>
      </c>
      <c r="H840" s="19">
        <v>110.49</v>
      </c>
      <c r="I840" s="20">
        <v>1</v>
      </c>
    </row>
    <row r="841" spans="1:9" ht="15.75" thickBot="1" x14ac:dyDescent="0.3">
      <c r="A841" s="16" t="s">
        <v>772</v>
      </c>
      <c r="B841" s="16" t="s">
        <v>40</v>
      </c>
      <c r="C841" s="28">
        <v>100640809005</v>
      </c>
      <c r="D841" s="16" t="s">
        <v>825</v>
      </c>
      <c r="E841" s="16" t="s">
        <v>34</v>
      </c>
      <c r="F841" s="16" t="s">
        <v>51</v>
      </c>
      <c r="G841" s="16" t="s">
        <v>51</v>
      </c>
      <c r="H841" s="21">
        <v>110.49</v>
      </c>
      <c r="I841" s="22">
        <v>1</v>
      </c>
    </row>
    <row r="842" spans="1:9" ht="15.75" thickBot="1" x14ac:dyDescent="0.3">
      <c r="A842" s="16" t="s">
        <v>772</v>
      </c>
      <c r="B842" s="16" t="s">
        <v>40</v>
      </c>
      <c r="C842" s="28">
        <v>100640810002</v>
      </c>
      <c r="D842" s="16" t="s">
        <v>820</v>
      </c>
      <c r="E842" s="16" t="s">
        <v>34</v>
      </c>
      <c r="F842" s="16" t="s">
        <v>35</v>
      </c>
      <c r="G842" s="16" t="s">
        <v>35</v>
      </c>
      <c r="H842" s="19">
        <v>220.98</v>
      </c>
      <c r="I842" s="20">
        <v>2</v>
      </c>
    </row>
    <row r="843" spans="1:9" ht="15.75" thickBot="1" x14ac:dyDescent="0.3">
      <c r="A843" s="16" t="s">
        <v>772</v>
      </c>
      <c r="B843" s="16" t="s">
        <v>40</v>
      </c>
      <c r="C843" s="28">
        <v>100640810003</v>
      </c>
      <c r="D843" s="16" t="s">
        <v>821</v>
      </c>
      <c r="E843" s="16" t="s">
        <v>34</v>
      </c>
      <c r="F843" s="16" t="s">
        <v>35</v>
      </c>
      <c r="G843" s="16" t="s">
        <v>35</v>
      </c>
      <c r="H843" s="21">
        <v>662.94</v>
      </c>
      <c r="I843" s="22">
        <v>6</v>
      </c>
    </row>
    <row r="844" spans="1:9" ht="15.75" thickBot="1" x14ac:dyDescent="0.3">
      <c r="A844" s="16" t="s">
        <v>772</v>
      </c>
      <c r="B844" s="16" t="s">
        <v>40</v>
      </c>
      <c r="C844" s="28">
        <v>100640810005</v>
      </c>
      <c r="D844" s="16" t="s">
        <v>826</v>
      </c>
      <c r="E844" s="16" t="s">
        <v>34</v>
      </c>
      <c r="F844" s="16" t="s">
        <v>51</v>
      </c>
      <c r="G844" s="16" t="s">
        <v>51</v>
      </c>
      <c r="H844" s="19">
        <v>110.49</v>
      </c>
      <c r="I844" s="20">
        <v>1</v>
      </c>
    </row>
    <row r="845" spans="1:9" ht="15.75" thickBot="1" x14ac:dyDescent="0.3">
      <c r="A845" s="16" t="s">
        <v>772</v>
      </c>
      <c r="B845" s="16" t="s">
        <v>40</v>
      </c>
      <c r="C845" s="28">
        <v>100640811004</v>
      </c>
      <c r="D845" s="16" t="s">
        <v>827</v>
      </c>
      <c r="E845" s="16" t="s">
        <v>34</v>
      </c>
      <c r="F845" s="16" t="s">
        <v>35</v>
      </c>
      <c r="G845" s="16" t="s">
        <v>35</v>
      </c>
      <c r="H845" s="21">
        <v>220.98</v>
      </c>
      <c r="I845" s="22">
        <v>2</v>
      </c>
    </row>
    <row r="846" spans="1:9" ht="15.75" thickBot="1" x14ac:dyDescent="0.3">
      <c r="A846" s="16" t="s">
        <v>772</v>
      </c>
      <c r="B846" s="16" t="s">
        <v>40</v>
      </c>
      <c r="C846" s="28">
        <v>100640812002</v>
      </c>
      <c r="D846" s="16" t="s">
        <v>828</v>
      </c>
      <c r="E846" s="16" t="s">
        <v>34</v>
      </c>
      <c r="F846" s="16" t="s">
        <v>35</v>
      </c>
      <c r="G846" s="16" t="s">
        <v>35</v>
      </c>
      <c r="H846" s="19">
        <v>441.96</v>
      </c>
      <c r="I846" s="20">
        <v>4</v>
      </c>
    </row>
    <row r="847" spans="1:9" ht="15.75" thickBot="1" x14ac:dyDescent="0.3">
      <c r="A847" s="16" t="s">
        <v>772</v>
      </c>
      <c r="B847" s="16" t="s">
        <v>40</v>
      </c>
      <c r="C847" s="28">
        <v>100640812003</v>
      </c>
      <c r="D847" s="16" t="s">
        <v>829</v>
      </c>
      <c r="E847" s="16" t="s">
        <v>34</v>
      </c>
      <c r="F847" s="16" t="s">
        <v>35</v>
      </c>
      <c r="G847" s="16" t="s">
        <v>35</v>
      </c>
      <c r="H847" s="21">
        <v>640.84</v>
      </c>
      <c r="I847" s="22">
        <v>6</v>
      </c>
    </row>
    <row r="848" spans="1:9" ht="15.75" thickBot="1" x14ac:dyDescent="0.3">
      <c r="A848" s="16" t="s">
        <v>772</v>
      </c>
      <c r="B848" s="16" t="s">
        <v>40</v>
      </c>
      <c r="C848" s="28">
        <v>100640812004</v>
      </c>
      <c r="D848" s="16" t="s">
        <v>830</v>
      </c>
      <c r="E848" s="16" t="s">
        <v>34</v>
      </c>
      <c r="F848" s="16" t="s">
        <v>35</v>
      </c>
      <c r="G848" s="16" t="s">
        <v>35</v>
      </c>
      <c r="H848" s="19">
        <v>220.98</v>
      </c>
      <c r="I848" s="20">
        <v>2</v>
      </c>
    </row>
    <row r="849" spans="1:9" ht="15.75" thickBot="1" x14ac:dyDescent="0.3">
      <c r="A849" s="16" t="s">
        <v>772</v>
      </c>
      <c r="B849" s="16" t="s">
        <v>40</v>
      </c>
      <c r="C849" s="28">
        <v>100640812005</v>
      </c>
      <c r="D849" s="16" t="s">
        <v>831</v>
      </c>
      <c r="E849" s="16" t="s">
        <v>34</v>
      </c>
      <c r="F849" s="16" t="s">
        <v>51</v>
      </c>
      <c r="G849" s="16" t="s">
        <v>51</v>
      </c>
      <c r="H849" s="21">
        <v>88.39</v>
      </c>
      <c r="I849" s="22">
        <v>1</v>
      </c>
    </row>
    <row r="850" spans="1:9" ht="15.75" thickBot="1" x14ac:dyDescent="0.3">
      <c r="A850" s="16" t="s">
        <v>772</v>
      </c>
      <c r="B850" s="16" t="s">
        <v>40</v>
      </c>
      <c r="C850" s="28">
        <v>100640814001</v>
      </c>
      <c r="D850" s="16" t="s">
        <v>832</v>
      </c>
      <c r="E850" s="16" t="s">
        <v>34</v>
      </c>
      <c r="F850" s="16" t="s">
        <v>35</v>
      </c>
      <c r="G850" s="16" t="s">
        <v>35</v>
      </c>
      <c r="H850" s="19">
        <v>110.49</v>
      </c>
      <c r="I850" s="20">
        <v>1</v>
      </c>
    </row>
    <row r="851" spans="1:9" ht="15.75" thickBot="1" x14ac:dyDescent="0.3">
      <c r="A851" s="16" t="s">
        <v>772</v>
      </c>
      <c r="B851" s="16" t="s">
        <v>40</v>
      </c>
      <c r="C851" s="28">
        <v>100640814002</v>
      </c>
      <c r="D851" s="16" t="s">
        <v>833</v>
      </c>
      <c r="E851" s="16" t="s">
        <v>34</v>
      </c>
      <c r="F851" s="16" t="s">
        <v>35</v>
      </c>
      <c r="G851" s="16" t="s">
        <v>35</v>
      </c>
      <c r="H851" s="21">
        <v>110.49</v>
      </c>
      <c r="I851" s="22">
        <v>1</v>
      </c>
    </row>
    <row r="852" spans="1:9" ht="15.75" thickBot="1" x14ac:dyDescent="0.3">
      <c r="A852" s="16" t="s">
        <v>772</v>
      </c>
      <c r="B852" s="16" t="s">
        <v>40</v>
      </c>
      <c r="C852" s="28">
        <v>100640814003</v>
      </c>
      <c r="D852" s="16" t="s">
        <v>834</v>
      </c>
      <c r="E852" s="16" t="s">
        <v>34</v>
      </c>
      <c r="F852" s="16" t="s">
        <v>35</v>
      </c>
      <c r="G852" s="16" t="s">
        <v>35</v>
      </c>
      <c r="H852" s="19">
        <v>198.88</v>
      </c>
      <c r="I852" s="20">
        <v>2</v>
      </c>
    </row>
    <row r="853" spans="1:9" ht="15.75" thickBot="1" x14ac:dyDescent="0.3">
      <c r="A853" s="16" t="s">
        <v>772</v>
      </c>
      <c r="B853" s="16" t="s">
        <v>40</v>
      </c>
      <c r="C853" s="28">
        <v>100640814004</v>
      </c>
      <c r="D853" s="16" t="s">
        <v>835</v>
      </c>
      <c r="E853" s="16" t="s">
        <v>34</v>
      </c>
      <c r="F853" s="16" t="s">
        <v>35</v>
      </c>
      <c r="G853" s="16" t="s">
        <v>35</v>
      </c>
      <c r="H853" s="21">
        <v>220.98</v>
      </c>
      <c r="I853" s="22">
        <v>2</v>
      </c>
    </row>
    <row r="854" spans="1:9" ht="15.75" thickBot="1" x14ac:dyDescent="0.3">
      <c r="A854" s="16" t="s">
        <v>772</v>
      </c>
      <c r="B854" s="16" t="s">
        <v>40</v>
      </c>
      <c r="C854" s="28">
        <v>100640814005</v>
      </c>
      <c r="D854" s="16" t="s">
        <v>836</v>
      </c>
      <c r="E854" s="16" t="s">
        <v>34</v>
      </c>
      <c r="F854" s="16" t="s">
        <v>51</v>
      </c>
      <c r="G854" s="16" t="s">
        <v>51</v>
      </c>
      <c r="H854" s="19">
        <v>110.49</v>
      </c>
      <c r="I854" s="20">
        <v>1</v>
      </c>
    </row>
    <row r="855" spans="1:9" ht="15.75" thickBot="1" x14ac:dyDescent="0.3">
      <c r="A855" s="16" t="s">
        <v>772</v>
      </c>
      <c r="B855" s="16" t="s">
        <v>40</v>
      </c>
      <c r="C855" s="28">
        <v>100640815004</v>
      </c>
      <c r="D855" s="16" t="s">
        <v>837</v>
      </c>
      <c r="E855" s="16" t="s">
        <v>34</v>
      </c>
      <c r="F855" s="16" t="s">
        <v>35</v>
      </c>
      <c r="G855" s="16" t="s">
        <v>35</v>
      </c>
      <c r="H855" s="21">
        <v>110.49</v>
      </c>
      <c r="I855" s="22">
        <v>1</v>
      </c>
    </row>
    <row r="856" spans="1:9" ht="15.75" thickBot="1" x14ac:dyDescent="0.3">
      <c r="A856" s="16" t="s">
        <v>772</v>
      </c>
      <c r="B856" s="16" t="s">
        <v>40</v>
      </c>
      <c r="C856" s="28">
        <v>100640815005</v>
      </c>
      <c r="D856" s="16" t="s">
        <v>838</v>
      </c>
      <c r="E856" s="16" t="s">
        <v>34</v>
      </c>
      <c r="F856" s="16" t="s">
        <v>51</v>
      </c>
      <c r="G856" s="16" t="s">
        <v>51</v>
      </c>
      <c r="H856" s="19">
        <v>110.49</v>
      </c>
      <c r="I856" s="20">
        <v>1</v>
      </c>
    </row>
    <row r="857" spans="1:9" ht="15.75" thickBot="1" x14ac:dyDescent="0.3">
      <c r="A857" s="16" t="s">
        <v>772</v>
      </c>
      <c r="B857" s="16" t="s">
        <v>40</v>
      </c>
      <c r="C857" s="28">
        <v>100640816002</v>
      </c>
      <c r="D857" s="16" t="s">
        <v>839</v>
      </c>
      <c r="E857" s="16" t="s">
        <v>34</v>
      </c>
      <c r="F857" s="16" t="s">
        <v>35</v>
      </c>
      <c r="G857" s="16" t="s">
        <v>35</v>
      </c>
      <c r="H857" s="21">
        <v>110.49</v>
      </c>
      <c r="I857" s="22">
        <v>1</v>
      </c>
    </row>
    <row r="858" spans="1:9" ht="15.75" thickBot="1" x14ac:dyDescent="0.3">
      <c r="A858" s="16" t="s">
        <v>772</v>
      </c>
      <c r="B858" s="16" t="s">
        <v>40</v>
      </c>
      <c r="C858" s="28">
        <v>100640816003</v>
      </c>
      <c r="D858" s="16" t="s">
        <v>840</v>
      </c>
      <c r="E858" s="16" t="s">
        <v>34</v>
      </c>
      <c r="F858" s="16" t="s">
        <v>35</v>
      </c>
      <c r="G858" s="16" t="s">
        <v>35</v>
      </c>
      <c r="H858" s="19">
        <v>110.49</v>
      </c>
      <c r="I858" s="20">
        <v>1</v>
      </c>
    </row>
    <row r="859" spans="1:9" ht="15.75" thickBot="1" x14ac:dyDescent="0.3">
      <c r="A859" s="16" t="s">
        <v>772</v>
      </c>
      <c r="B859" s="16" t="s">
        <v>40</v>
      </c>
      <c r="C859" s="28">
        <v>100640817002</v>
      </c>
      <c r="D859" s="16" t="s">
        <v>839</v>
      </c>
      <c r="E859" s="16" t="s">
        <v>34</v>
      </c>
      <c r="F859" s="16" t="s">
        <v>35</v>
      </c>
      <c r="G859" s="16" t="s">
        <v>35</v>
      </c>
      <c r="H859" s="21">
        <v>441.96</v>
      </c>
      <c r="I859" s="22">
        <v>4</v>
      </c>
    </row>
    <row r="860" spans="1:9" ht="15.75" thickBot="1" x14ac:dyDescent="0.3">
      <c r="A860" s="16" t="s">
        <v>772</v>
      </c>
      <c r="B860" s="16" t="s">
        <v>40</v>
      </c>
      <c r="C860" s="28">
        <v>100640817003</v>
      </c>
      <c r="D860" s="16" t="s">
        <v>840</v>
      </c>
      <c r="E860" s="16" t="s">
        <v>34</v>
      </c>
      <c r="F860" s="16" t="s">
        <v>35</v>
      </c>
      <c r="G860" s="16" t="s">
        <v>35</v>
      </c>
      <c r="H860" s="19">
        <v>110.49</v>
      </c>
      <c r="I860" s="20">
        <v>1</v>
      </c>
    </row>
    <row r="861" spans="1:9" ht="15.75" thickBot="1" x14ac:dyDescent="0.3">
      <c r="A861" s="16" t="s">
        <v>772</v>
      </c>
      <c r="B861" s="16" t="s">
        <v>40</v>
      </c>
      <c r="C861" s="28">
        <v>100640817004</v>
      </c>
      <c r="D861" s="16" t="s">
        <v>841</v>
      </c>
      <c r="E861" s="16" t="s">
        <v>34</v>
      </c>
      <c r="F861" s="16" t="s">
        <v>35</v>
      </c>
      <c r="G861" s="16" t="s">
        <v>35</v>
      </c>
      <c r="H861" s="21">
        <v>441.96</v>
      </c>
      <c r="I861" s="22">
        <v>4</v>
      </c>
    </row>
    <row r="862" spans="1:9" ht="15.75" thickBot="1" x14ac:dyDescent="0.3">
      <c r="A862" s="16" t="s">
        <v>772</v>
      </c>
      <c r="B862" s="16" t="s">
        <v>40</v>
      </c>
      <c r="C862" s="28">
        <v>100640817005</v>
      </c>
      <c r="D862" s="16" t="s">
        <v>842</v>
      </c>
      <c r="E862" s="16" t="s">
        <v>34</v>
      </c>
      <c r="F862" s="16" t="s">
        <v>51</v>
      </c>
      <c r="G862" s="16" t="s">
        <v>51</v>
      </c>
      <c r="H862" s="19">
        <v>331.47</v>
      </c>
      <c r="I862" s="20">
        <v>3</v>
      </c>
    </row>
    <row r="863" spans="1:9" ht="15.75" thickBot="1" x14ac:dyDescent="0.3">
      <c r="A863" s="16" t="s">
        <v>843</v>
      </c>
      <c r="B863" s="16" t="s">
        <v>32</v>
      </c>
      <c r="C863" s="28">
        <v>100361772001</v>
      </c>
      <c r="D863" s="16" t="s">
        <v>844</v>
      </c>
      <c r="E863" s="16" t="s">
        <v>34</v>
      </c>
      <c r="F863" s="16" t="s">
        <v>99</v>
      </c>
      <c r="G863" s="16" t="s">
        <v>36</v>
      </c>
      <c r="H863" s="21">
        <v>195</v>
      </c>
      <c r="I863" s="22">
        <v>3</v>
      </c>
    </row>
    <row r="864" spans="1:9" ht="15.75" thickBot="1" x14ac:dyDescent="0.3">
      <c r="A864" s="16" t="s">
        <v>843</v>
      </c>
      <c r="B864" s="16" t="s">
        <v>32</v>
      </c>
      <c r="C864" s="28">
        <v>100361773001</v>
      </c>
      <c r="D864" s="16" t="s">
        <v>845</v>
      </c>
      <c r="E864" s="16" t="s">
        <v>34</v>
      </c>
      <c r="F864" s="16" t="s">
        <v>99</v>
      </c>
      <c r="G864" s="16" t="s">
        <v>36</v>
      </c>
      <c r="H864" s="19">
        <v>445.68</v>
      </c>
      <c r="I864" s="20">
        <v>6</v>
      </c>
    </row>
    <row r="865" spans="1:9" ht="15.75" thickBot="1" x14ac:dyDescent="0.3">
      <c r="A865" s="16" t="s">
        <v>843</v>
      </c>
      <c r="B865" s="16" t="s">
        <v>32</v>
      </c>
      <c r="C865" s="28">
        <v>100454908001</v>
      </c>
      <c r="D865" s="16" t="s">
        <v>846</v>
      </c>
      <c r="E865" s="16" t="s">
        <v>34</v>
      </c>
      <c r="F865" s="16" t="s">
        <v>99</v>
      </c>
      <c r="G865" s="16" t="s">
        <v>36</v>
      </c>
      <c r="H865" s="21">
        <v>334.29</v>
      </c>
      <c r="I865" s="22">
        <v>7</v>
      </c>
    </row>
    <row r="866" spans="1:9" ht="15.75" thickBot="1" x14ac:dyDescent="0.3">
      <c r="A866" s="16" t="s">
        <v>843</v>
      </c>
      <c r="B866" s="16" t="s">
        <v>32</v>
      </c>
      <c r="C866" s="28">
        <v>100673550</v>
      </c>
      <c r="D866" s="16" t="s">
        <v>847</v>
      </c>
      <c r="E866" s="16" t="s">
        <v>34</v>
      </c>
      <c r="F866" s="16" t="s">
        <v>99</v>
      </c>
      <c r="G866" s="16" t="s">
        <v>36</v>
      </c>
      <c r="H866" s="19">
        <v>380.67</v>
      </c>
      <c r="I866" s="20">
        <v>7</v>
      </c>
    </row>
    <row r="867" spans="1:9" ht="15.75" thickBot="1" x14ac:dyDescent="0.3">
      <c r="A867" s="16" t="s">
        <v>843</v>
      </c>
      <c r="B867" s="16" t="s">
        <v>32</v>
      </c>
      <c r="C867" s="28">
        <v>100673622</v>
      </c>
      <c r="D867" s="16" t="s">
        <v>848</v>
      </c>
      <c r="E867" s="16" t="s">
        <v>34</v>
      </c>
      <c r="F867" s="16" t="s">
        <v>99</v>
      </c>
      <c r="G867" s="16" t="s">
        <v>36</v>
      </c>
      <c r="H867" s="21">
        <v>286.91000000000003</v>
      </c>
      <c r="I867" s="22">
        <v>4</v>
      </c>
    </row>
    <row r="868" spans="1:9" ht="15.75" thickBot="1" x14ac:dyDescent="0.3">
      <c r="A868" s="16" t="s">
        <v>843</v>
      </c>
      <c r="B868" s="16" t="s">
        <v>32</v>
      </c>
      <c r="C868" s="28">
        <v>100848954</v>
      </c>
      <c r="D868" s="16" t="s">
        <v>849</v>
      </c>
      <c r="E868" s="16" t="s">
        <v>34</v>
      </c>
      <c r="F868" s="16" t="s">
        <v>99</v>
      </c>
      <c r="G868" s="16" t="s">
        <v>36</v>
      </c>
      <c r="H868" s="19">
        <v>174.56</v>
      </c>
      <c r="I868" s="20">
        <v>2</v>
      </c>
    </row>
    <row r="869" spans="1:9" ht="15.75" thickBot="1" x14ac:dyDescent="0.3">
      <c r="A869" s="16" t="s">
        <v>843</v>
      </c>
      <c r="B869" s="16" t="s">
        <v>40</v>
      </c>
      <c r="C869" s="28">
        <v>100160409002</v>
      </c>
      <c r="D869" s="16" t="s">
        <v>850</v>
      </c>
      <c r="E869" s="16" t="s">
        <v>34</v>
      </c>
      <c r="F869" s="16" t="s">
        <v>99</v>
      </c>
      <c r="G869" s="16" t="s">
        <v>51</v>
      </c>
      <c r="H869" s="21">
        <v>428.97</v>
      </c>
      <c r="I869" s="22">
        <v>9</v>
      </c>
    </row>
    <row r="870" spans="1:9" ht="15.75" thickBot="1" x14ac:dyDescent="0.3">
      <c r="A870" s="16" t="s">
        <v>843</v>
      </c>
      <c r="B870" s="16" t="s">
        <v>40</v>
      </c>
      <c r="C870" s="28">
        <v>100596792001</v>
      </c>
      <c r="D870" s="16" t="s">
        <v>851</v>
      </c>
      <c r="E870" s="16" t="s">
        <v>34</v>
      </c>
      <c r="F870" s="16" t="s">
        <v>35</v>
      </c>
      <c r="G870" s="16" t="s">
        <v>35</v>
      </c>
      <c r="H870" s="19">
        <v>283.39</v>
      </c>
      <c r="I870" s="20">
        <v>3</v>
      </c>
    </row>
    <row r="871" spans="1:9" ht="15.75" thickBot="1" x14ac:dyDescent="0.3">
      <c r="A871" s="16" t="s">
        <v>843</v>
      </c>
      <c r="B871" s="16" t="s">
        <v>40</v>
      </c>
      <c r="C871" s="28">
        <v>100658760</v>
      </c>
      <c r="D871" s="16" t="s">
        <v>852</v>
      </c>
      <c r="E871" s="16" t="s">
        <v>34</v>
      </c>
      <c r="F871" s="16" t="s">
        <v>51</v>
      </c>
      <c r="G871" s="16" t="s">
        <v>51</v>
      </c>
      <c r="H871" s="21">
        <v>65</v>
      </c>
      <c r="I871" s="22">
        <v>1</v>
      </c>
    </row>
    <row r="872" spans="1:9" ht="15.75" thickBot="1" x14ac:dyDescent="0.3">
      <c r="A872" s="16" t="s">
        <v>843</v>
      </c>
      <c r="B872" s="16" t="s">
        <v>40</v>
      </c>
      <c r="C872" s="28">
        <v>100706665</v>
      </c>
      <c r="D872" s="16" t="s">
        <v>853</v>
      </c>
      <c r="E872" s="16" t="s">
        <v>34</v>
      </c>
      <c r="F872" s="16" t="s">
        <v>51</v>
      </c>
      <c r="G872" s="16" t="s">
        <v>51</v>
      </c>
      <c r="H872" s="19">
        <v>130</v>
      </c>
      <c r="I872" s="20">
        <v>2</v>
      </c>
    </row>
    <row r="873" spans="1:9" ht="15.75" thickBot="1" x14ac:dyDescent="0.3">
      <c r="A873" s="16" t="s">
        <v>843</v>
      </c>
      <c r="B873" s="16" t="s">
        <v>40</v>
      </c>
      <c r="C873" s="28">
        <v>100706666</v>
      </c>
      <c r="D873" s="16" t="s">
        <v>854</v>
      </c>
      <c r="E873" s="16" t="s">
        <v>34</v>
      </c>
      <c r="F873" s="16" t="s">
        <v>51</v>
      </c>
      <c r="G873" s="16" t="s">
        <v>51</v>
      </c>
      <c r="H873" s="21">
        <v>58.5</v>
      </c>
      <c r="I873" s="22">
        <v>1</v>
      </c>
    </row>
    <row r="874" spans="1:9" ht="15.75" thickBot="1" x14ac:dyDescent="0.3">
      <c r="A874" s="16" t="s">
        <v>843</v>
      </c>
      <c r="B874" s="16" t="s">
        <v>40</v>
      </c>
      <c r="C874" s="28">
        <v>100768536</v>
      </c>
      <c r="D874" s="16" t="s">
        <v>855</v>
      </c>
      <c r="E874" s="16" t="s">
        <v>34</v>
      </c>
      <c r="F874" s="16" t="s">
        <v>99</v>
      </c>
      <c r="G874" s="16" t="s">
        <v>36</v>
      </c>
      <c r="H874" s="19">
        <v>483.79</v>
      </c>
      <c r="I874" s="20">
        <v>19</v>
      </c>
    </row>
    <row r="875" spans="1:9" ht="15.75" thickBot="1" x14ac:dyDescent="0.3">
      <c r="A875" s="16" t="s">
        <v>843</v>
      </c>
      <c r="B875" s="16" t="s">
        <v>40</v>
      </c>
      <c r="C875" s="28">
        <v>100768537</v>
      </c>
      <c r="D875" s="16" t="s">
        <v>856</v>
      </c>
      <c r="E875" s="16" t="s">
        <v>34</v>
      </c>
      <c r="F875" s="16" t="s">
        <v>99</v>
      </c>
      <c r="G875" s="16" t="s">
        <v>36</v>
      </c>
      <c r="H875" s="21">
        <v>403.95</v>
      </c>
      <c r="I875" s="22">
        <v>15</v>
      </c>
    </row>
    <row r="876" spans="1:9" ht="15.75" thickBot="1" x14ac:dyDescent="0.3">
      <c r="A876" s="16" t="s">
        <v>843</v>
      </c>
      <c r="B876" s="16" t="s">
        <v>40</v>
      </c>
      <c r="C876" s="28">
        <v>100768538</v>
      </c>
      <c r="D876" s="16" t="s">
        <v>857</v>
      </c>
      <c r="E876" s="16" t="s">
        <v>34</v>
      </c>
      <c r="F876" s="16" t="s">
        <v>99</v>
      </c>
      <c r="G876" s="16" t="s">
        <v>36</v>
      </c>
      <c r="H876" s="19">
        <v>107.72</v>
      </c>
      <c r="I876" s="20">
        <v>4</v>
      </c>
    </row>
    <row r="877" spans="1:9" ht="15.75" thickBot="1" x14ac:dyDescent="0.3">
      <c r="A877" s="16" t="s">
        <v>843</v>
      </c>
      <c r="B877" s="16" t="s">
        <v>40</v>
      </c>
      <c r="C877" s="28">
        <v>100768539</v>
      </c>
      <c r="D877" s="16" t="s">
        <v>858</v>
      </c>
      <c r="E877" s="16" t="s">
        <v>34</v>
      </c>
      <c r="F877" s="16" t="s">
        <v>99</v>
      </c>
      <c r="G877" s="16" t="s">
        <v>36</v>
      </c>
      <c r="H877" s="21">
        <v>762.02</v>
      </c>
      <c r="I877" s="22">
        <v>29</v>
      </c>
    </row>
    <row r="878" spans="1:9" ht="15.75" thickBot="1" x14ac:dyDescent="0.3">
      <c r="A878" s="16" t="s">
        <v>843</v>
      </c>
      <c r="B878" s="16" t="s">
        <v>40</v>
      </c>
      <c r="C878" s="28">
        <v>100768540</v>
      </c>
      <c r="D878" s="16" t="s">
        <v>859</v>
      </c>
      <c r="E878" s="16" t="s">
        <v>34</v>
      </c>
      <c r="F878" s="16" t="s">
        <v>99</v>
      </c>
      <c r="G878" s="16" t="s">
        <v>36</v>
      </c>
      <c r="H878" s="19">
        <v>1550.57</v>
      </c>
      <c r="I878" s="20">
        <v>30</v>
      </c>
    </row>
    <row r="879" spans="1:9" ht="15.75" thickBot="1" x14ac:dyDescent="0.3">
      <c r="A879" s="16" t="s">
        <v>843</v>
      </c>
      <c r="B879" s="16" t="s">
        <v>40</v>
      </c>
      <c r="C879" s="28">
        <v>100768541</v>
      </c>
      <c r="D879" s="16" t="s">
        <v>860</v>
      </c>
      <c r="E879" s="16" t="s">
        <v>34</v>
      </c>
      <c r="F879" s="16" t="s">
        <v>99</v>
      </c>
      <c r="G879" s="16" t="s">
        <v>36</v>
      </c>
      <c r="H879" s="21">
        <v>420.03</v>
      </c>
      <c r="I879" s="22">
        <v>8</v>
      </c>
    </row>
    <row r="880" spans="1:9" ht="15.75" thickBot="1" x14ac:dyDescent="0.3">
      <c r="A880" s="16" t="s">
        <v>843</v>
      </c>
      <c r="B880" s="16" t="s">
        <v>40</v>
      </c>
      <c r="C880" s="28">
        <v>100768542</v>
      </c>
      <c r="D880" s="16" t="s">
        <v>861</v>
      </c>
      <c r="E880" s="16" t="s">
        <v>34</v>
      </c>
      <c r="F880" s="16" t="s">
        <v>99</v>
      </c>
      <c r="G880" s="16" t="s">
        <v>36</v>
      </c>
      <c r="H880" s="19">
        <v>1327.45</v>
      </c>
      <c r="I880" s="20">
        <v>26</v>
      </c>
    </row>
    <row r="881" spans="1:9" ht="15.75" thickBot="1" x14ac:dyDescent="0.3">
      <c r="A881" s="16" t="s">
        <v>843</v>
      </c>
      <c r="B881" s="16" t="s">
        <v>40</v>
      </c>
      <c r="C881" s="28">
        <v>100768543</v>
      </c>
      <c r="D881" s="16" t="s">
        <v>862</v>
      </c>
      <c r="E881" s="16" t="s">
        <v>34</v>
      </c>
      <c r="F881" s="16" t="s">
        <v>99</v>
      </c>
      <c r="G881" s="16" t="s">
        <v>36</v>
      </c>
      <c r="H881" s="21">
        <v>2767.89</v>
      </c>
      <c r="I881" s="22">
        <v>53</v>
      </c>
    </row>
    <row r="882" spans="1:9" ht="15.75" thickBot="1" x14ac:dyDescent="0.3">
      <c r="A882" s="16" t="s">
        <v>843</v>
      </c>
      <c r="B882" s="16" t="s">
        <v>40</v>
      </c>
      <c r="C882" s="28">
        <v>100768544</v>
      </c>
      <c r="D882" s="16" t="s">
        <v>863</v>
      </c>
      <c r="E882" s="16" t="s">
        <v>34</v>
      </c>
      <c r="F882" s="16" t="s">
        <v>99</v>
      </c>
      <c r="G882" s="16" t="s">
        <v>36</v>
      </c>
      <c r="H882" s="19">
        <v>1984.6</v>
      </c>
      <c r="I882" s="20">
        <v>38</v>
      </c>
    </row>
    <row r="883" spans="1:9" ht="15.75" thickBot="1" x14ac:dyDescent="0.3">
      <c r="A883" s="16" t="s">
        <v>843</v>
      </c>
      <c r="B883" s="16" t="s">
        <v>40</v>
      </c>
      <c r="C883" s="28">
        <v>100768545</v>
      </c>
      <c r="D883" s="16" t="s">
        <v>864</v>
      </c>
      <c r="E883" s="16" t="s">
        <v>34</v>
      </c>
      <c r="F883" s="16" t="s">
        <v>99</v>
      </c>
      <c r="G883" s="16" t="s">
        <v>36</v>
      </c>
      <c r="H883" s="21">
        <v>1343.12</v>
      </c>
      <c r="I883" s="22">
        <v>26</v>
      </c>
    </row>
    <row r="884" spans="1:9" ht="15.75" thickBot="1" x14ac:dyDescent="0.3">
      <c r="A884" s="16" t="s">
        <v>843</v>
      </c>
      <c r="B884" s="16" t="s">
        <v>40</v>
      </c>
      <c r="C884" s="28">
        <v>100768546</v>
      </c>
      <c r="D884" s="16" t="s">
        <v>865</v>
      </c>
      <c r="E884" s="16" t="s">
        <v>34</v>
      </c>
      <c r="F884" s="16" t="s">
        <v>99</v>
      </c>
      <c r="G884" s="16" t="s">
        <v>36</v>
      </c>
      <c r="H884" s="19">
        <v>538.5</v>
      </c>
      <c r="I884" s="20">
        <v>10</v>
      </c>
    </row>
    <row r="885" spans="1:9" ht="15.75" thickBot="1" x14ac:dyDescent="0.3">
      <c r="A885" s="16" t="s">
        <v>843</v>
      </c>
      <c r="B885" s="16" t="s">
        <v>40</v>
      </c>
      <c r="C885" s="28">
        <v>100768547</v>
      </c>
      <c r="D885" s="16" t="s">
        <v>866</v>
      </c>
      <c r="E885" s="16" t="s">
        <v>34</v>
      </c>
      <c r="F885" s="16" t="s">
        <v>99</v>
      </c>
      <c r="G885" s="16" t="s">
        <v>36</v>
      </c>
      <c r="H885" s="21">
        <v>1512.97</v>
      </c>
      <c r="I885" s="22">
        <v>29</v>
      </c>
    </row>
    <row r="886" spans="1:9" ht="15.75" thickBot="1" x14ac:dyDescent="0.3">
      <c r="A886" s="16" t="s">
        <v>843</v>
      </c>
      <c r="B886" s="16" t="s">
        <v>40</v>
      </c>
      <c r="C886" s="28">
        <v>100768548</v>
      </c>
      <c r="D886" s="16" t="s">
        <v>867</v>
      </c>
      <c r="E886" s="16" t="s">
        <v>34</v>
      </c>
      <c r="F886" s="16" t="s">
        <v>99</v>
      </c>
      <c r="G886" s="16" t="s">
        <v>36</v>
      </c>
      <c r="H886" s="19">
        <v>1610.3</v>
      </c>
      <c r="I886" s="20">
        <v>28</v>
      </c>
    </row>
    <row r="887" spans="1:9" ht="15.75" thickBot="1" x14ac:dyDescent="0.3">
      <c r="A887" s="16" t="s">
        <v>843</v>
      </c>
      <c r="B887" s="16" t="s">
        <v>40</v>
      </c>
      <c r="C887" s="28">
        <v>100768549</v>
      </c>
      <c r="D887" s="16" t="s">
        <v>868</v>
      </c>
      <c r="E887" s="16" t="s">
        <v>34</v>
      </c>
      <c r="F887" s="16" t="s">
        <v>99</v>
      </c>
      <c r="G887" s="16" t="s">
        <v>36</v>
      </c>
      <c r="H887" s="21">
        <v>1579.08</v>
      </c>
      <c r="I887" s="22">
        <v>27</v>
      </c>
    </row>
    <row r="888" spans="1:9" ht="15.75" thickBot="1" x14ac:dyDescent="0.3">
      <c r="A888" s="16" t="s">
        <v>843</v>
      </c>
      <c r="B888" s="16" t="s">
        <v>40</v>
      </c>
      <c r="C888" s="28">
        <v>100768550</v>
      </c>
      <c r="D888" s="16" t="s">
        <v>869</v>
      </c>
      <c r="E888" s="16" t="s">
        <v>34</v>
      </c>
      <c r="F888" s="16" t="s">
        <v>99</v>
      </c>
      <c r="G888" s="16" t="s">
        <v>36</v>
      </c>
      <c r="H888" s="19">
        <v>2259.9499999999998</v>
      </c>
      <c r="I888" s="20">
        <v>40</v>
      </c>
    </row>
    <row r="889" spans="1:9" ht="15.75" thickBot="1" x14ac:dyDescent="0.3">
      <c r="A889" s="16" t="s">
        <v>843</v>
      </c>
      <c r="B889" s="16" t="s">
        <v>40</v>
      </c>
      <c r="C889" s="28">
        <v>100768551</v>
      </c>
      <c r="D889" s="16" t="s">
        <v>870</v>
      </c>
      <c r="E889" s="16" t="s">
        <v>34</v>
      </c>
      <c r="F889" s="16" t="s">
        <v>99</v>
      </c>
      <c r="G889" s="16" t="s">
        <v>36</v>
      </c>
      <c r="H889" s="21">
        <v>1218.7</v>
      </c>
      <c r="I889" s="22">
        <v>18</v>
      </c>
    </row>
    <row r="890" spans="1:9" ht="15.75" thickBot="1" x14ac:dyDescent="0.3">
      <c r="A890" s="16" t="s">
        <v>843</v>
      </c>
      <c r="B890" s="16" t="s">
        <v>40</v>
      </c>
      <c r="C890" s="28">
        <v>100904748</v>
      </c>
      <c r="D890" s="16" t="s">
        <v>871</v>
      </c>
      <c r="E890" s="16" t="s">
        <v>34</v>
      </c>
      <c r="F890" s="16" t="s">
        <v>47</v>
      </c>
      <c r="G890" s="16" t="s">
        <v>47</v>
      </c>
      <c r="H890" s="19">
        <v>102.14</v>
      </c>
      <c r="I890" s="20">
        <v>2</v>
      </c>
    </row>
    <row r="891" spans="1:9" ht="15.75" thickBot="1" x14ac:dyDescent="0.3">
      <c r="A891" s="16" t="s">
        <v>843</v>
      </c>
      <c r="B891" s="16" t="s">
        <v>40</v>
      </c>
      <c r="C891" s="28">
        <v>100904749</v>
      </c>
      <c r="D891" s="16" t="s">
        <v>872</v>
      </c>
      <c r="E891" s="16" t="s">
        <v>34</v>
      </c>
      <c r="F891" s="16" t="s">
        <v>47</v>
      </c>
      <c r="G891" s="16" t="s">
        <v>47</v>
      </c>
      <c r="H891" s="21">
        <v>51.07</v>
      </c>
      <c r="I891" s="22">
        <v>1</v>
      </c>
    </row>
    <row r="892" spans="1:9" ht="15.75" thickBot="1" x14ac:dyDescent="0.3">
      <c r="A892" s="16" t="s">
        <v>843</v>
      </c>
      <c r="B892" s="16" t="s">
        <v>40</v>
      </c>
      <c r="C892" s="28">
        <v>100904750</v>
      </c>
      <c r="D892" s="16" t="s">
        <v>873</v>
      </c>
      <c r="E892" s="16" t="s">
        <v>34</v>
      </c>
      <c r="F892" s="16" t="s">
        <v>47</v>
      </c>
      <c r="G892" s="16" t="s">
        <v>47</v>
      </c>
      <c r="H892" s="19">
        <v>97.03</v>
      </c>
      <c r="I892" s="20">
        <v>2</v>
      </c>
    </row>
    <row r="893" spans="1:9" ht="15.75" thickBot="1" x14ac:dyDescent="0.3">
      <c r="A893" s="16" t="s">
        <v>843</v>
      </c>
      <c r="B893" s="16" t="s">
        <v>40</v>
      </c>
      <c r="C893" s="28">
        <v>100904751</v>
      </c>
      <c r="D893" s="16" t="s">
        <v>874</v>
      </c>
      <c r="E893" s="16" t="s">
        <v>34</v>
      </c>
      <c r="F893" s="16" t="s">
        <v>47</v>
      </c>
      <c r="G893" s="16" t="s">
        <v>47</v>
      </c>
      <c r="H893" s="21">
        <v>58.03</v>
      </c>
      <c r="I893" s="22">
        <v>2</v>
      </c>
    </row>
    <row r="894" spans="1:9" ht="15.75" thickBot="1" x14ac:dyDescent="0.3">
      <c r="A894" s="16" t="s">
        <v>843</v>
      </c>
      <c r="B894" s="16" t="s">
        <v>40</v>
      </c>
      <c r="C894" s="28">
        <v>100904752</v>
      </c>
      <c r="D894" s="16" t="s">
        <v>875</v>
      </c>
      <c r="E894" s="16" t="s">
        <v>34</v>
      </c>
      <c r="F894" s="16" t="s">
        <v>47</v>
      </c>
      <c r="G894" s="16" t="s">
        <v>47</v>
      </c>
      <c r="H894" s="19">
        <v>113.28</v>
      </c>
      <c r="I894" s="20">
        <v>2</v>
      </c>
    </row>
    <row r="895" spans="1:9" ht="15.75" thickBot="1" x14ac:dyDescent="0.3">
      <c r="A895" s="16" t="s">
        <v>843</v>
      </c>
      <c r="B895" s="16" t="s">
        <v>40</v>
      </c>
      <c r="C895" s="28">
        <v>100904753</v>
      </c>
      <c r="D895" s="16" t="s">
        <v>876</v>
      </c>
      <c r="E895" s="16" t="s">
        <v>34</v>
      </c>
      <c r="F895" s="16" t="s">
        <v>47</v>
      </c>
      <c r="G895" s="16" t="s">
        <v>47</v>
      </c>
      <c r="H895" s="21">
        <v>113.28</v>
      </c>
      <c r="I895" s="22">
        <v>2</v>
      </c>
    </row>
    <row r="896" spans="1:9" ht="15.75" thickBot="1" x14ac:dyDescent="0.3">
      <c r="A896" s="16" t="s">
        <v>877</v>
      </c>
      <c r="B896" s="16" t="s">
        <v>40</v>
      </c>
      <c r="C896" s="28">
        <v>100012858005</v>
      </c>
      <c r="D896" s="16" t="s">
        <v>878</v>
      </c>
      <c r="E896" s="16" t="s">
        <v>34</v>
      </c>
      <c r="F896" s="16" t="s">
        <v>51</v>
      </c>
      <c r="G896" s="16" t="s">
        <v>51</v>
      </c>
      <c r="H896" s="19">
        <v>55.71</v>
      </c>
      <c r="I896" s="20">
        <v>1</v>
      </c>
    </row>
    <row r="897" spans="1:9" ht="15.75" thickBot="1" x14ac:dyDescent="0.3">
      <c r="A897" s="16" t="s">
        <v>877</v>
      </c>
      <c r="B897" s="16" t="s">
        <v>40</v>
      </c>
      <c r="C897" s="28">
        <v>100122635004</v>
      </c>
      <c r="D897" s="16" t="s">
        <v>878</v>
      </c>
      <c r="E897" s="16" t="s">
        <v>34</v>
      </c>
      <c r="F897" s="16" t="s">
        <v>99</v>
      </c>
      <c r="G897" s="16" t="s">
        <v>51</v>
      </c>
      <c r="H897" s="21">
        <v>58.5</v>
      </c>
      <c r="I897" s="22">
        <v>2</v>
      </c>
    </row>
    <row r="898" spans="1:9" ht="15.75" thickBot="1" x14ac:dyDescent="0.3">
      <c r="A898" s="16" t="s">
        <v>877</v>
      </c>
      <c r="B898" s="16" t="s">
        <v>40</v>
      </c>
      <c r="C898" s="28">
        <v>100416432001</v>
      </c>
      <c r="D898" s="16" t="s">
        <v>879</v>
      </c>
      <c r="E898" s="16" t="s">
        <v>34</v>
      </c>
      <c r="F898" s="16" t="s">
        <v>51</v>
      </c>
      <c r="G898" s="16" t="s">
        <v>51</v>
      </c>
      <c r="H898" s="19">
        <v>55.71</v>
      </c>
      <c r="I898" s="20">
        <v>1</v>
      </c>
    </row>
    <row r="899" spans="1:9" ht="15.75" thickBot="1" x14ac:dyDescent="0.3">
      <c r="A899" s="16" t="s">
        <v>877</v>
      </c>
      <c r="B899" s="16" t="s">
        <v>40</v>
      </c>
      <c r="C899" s="28">
        <v>100416438002</v>
      </c>
      <c r="D899" s="16" t="s">
        <v>880</v>
      </c>
      <c r="E899" s="16" t="s">
        <v>34</v>
      </c>
      <c r="F899" s="16" t="s">
        <v>51</v>
      </c>
      <c r="G899" s="16" t="s">
        <v>51</v>
      </c>
      <c r="H899" s="21">
        <v>125.34</v>
      </c>
      <c r="I899" s="22">
        <v>3</v>
      </c>
    </row>
    <row r="900" spans="1:9" ht="15.75" thickBot="1" x14ac:dyDescent="0.3">
      <c r="A900" s="16" t="s">
        <v>881</v>
      </c>
      <c r="B900" s="16" t="s">
        <v>32</v>
      </c>
      <c r="C900" s="28">
        <v>100739539</v>
      </c>
      <c r="D900" s="16" t="s">
        <v>882</v>
      </c>
      <c r="E900" s="16" t="s">
        <v>34</v>
      </c>
      <c r="F900" s="16" t="s">
        <v>99</v>
      </c>
      <c r="G900" s="16" t="s">
        <v>36</v>
      </c>
      <c r="H900" s="19">
        <v>1910.86</v>
      </c>
      <c r="I900" s="20">
        <v>7</v>
      </c>
    </row>
    <row r="901" spans="1:9" ht="15.75" thickBot="1" x14ac:dyDescent="0.3">
      <c r="A901" s="16" t="s">
        <v>881</v>
      </c>
      <c r="B901" s="16" t="s">
        <v>32</v>
      </c>
      <c r="C901" s="28">
        <v>100848967</v>
      </c>
      <c r="D901" s="16" t="s">
        <v>883</v>
      </c>
      <c r="E901" s="16" t="s">
        <v>34</v>
      </c>
      <c r="F901" s="16" t="s">
        <v>99</v>
      </c>
      <c r="G901" s="16" t="s">
        <v>36</v>
      </c>
      <c r="H901" s="21">
        <v>611.70000000000005</v>
      </c>
      <c r="I901" s="22">
        <v>1</v>
      </c>
    </row>
    <row r="902" spans="1:9" ht="15.75" thickBot="1" x14ac:dyDescent="0.3">
      <c r="A902" s="16" t="s">
        <v>881</v>
      </c>
      <c r="B902" s="16" t="s">
        <v>40</v>
      </c>
      <c r="C902" s="28">
        <v>100085554001</v>
      </c>
      <c r="D902" s="16" t="s">
        <v>884</v>
      </c>
      <c r="E902" s="16" t="s">
        <v>34</v>
      </c>
      <c r="F902" s="16" t="s">
        <v>35</v>
      </c>
      <c r="G902" s="16" t="s">
        <v>47</v>
      </c>
      <c r="H902" s="19">
        <v>529.24</v>
      </c>
      <c r="I902" s="20">
        <v>2</v>
      </c>
    </row>
    <row r="903" spans="1:9" ht="15.75" thickBot="1" x14ac:dyDescent="0.3">
      <c r="A903" s="16" t="s">
        <v>881</v>
      </c>
      <c r="B903" s="16" t="s">
        <v>40</v>
      </c>
      <c r="C903" s="28">
        <v>100085554002</v>
      </c>
      <c r="D903" s="16" t="s">
        <v>885</v>
      </c>
      <c r="E903" s="16" t="s">
        <v>34</v>
      </c>
      <c r="F903" s="16" t="s">
        <v>99</v>
      </c>
      <c r="G903" s="16" t="s">
        <v>47</v>
      </c>
      <c r="H903" s="21">
        <v>1378.82</v>
      </c>
      <c r="I903" s="22">
        <v>6</v>
      </c>
    </row>
    <row r="904" spans="1:9" ht="15.75" thickBot="1" x14ac:dyDescent="0.3">
      <c r="A904" s="16" t="s">
        <v>881</v>
      </c>
      <c r="B904" s="16" t="s">
        <v>40</v>
      </c>
      <c r="C904" s="28">
        <v>100673645</v>
      </c>
      <c r="D904" s="16" t="s">
        <v>886</v>
      </c>
      <c r="E904" s="16" t="s">
        <v>34</v>
      </c>
      <c r="F904" s="16" t="s">
        <v>99</v>
      </c>
      <c r="G904" s="16" t="s">
        <v>36</v>
      </c>
      <c r="H904" s="19">
        <v>1429.88</v>
      </c>
      <c r="I904" s="20">
        <v>4</v>
      </c>
    </row>
    <row r="905" spans="1:9" ht="15.75" thickBot="1" x14ac:dyDescent="0.3">
      <c r="A905" s="16" t="s">
        <v>881</v>
      </c>
      <c r="B905" s="16" t="s">
        <v>40</v>
      </c>
      <c r="C905" s="28">
        <v>100673651</v>
      </c>
      <c r="D905" s="16" t="s">
        <v>887</v>
      </c>
      <c r="E905" s="16" t="s">
        <v>34</v>
      </c>
      <c r="F905" s="16" t="s">
        <v>99</v>
      </c>
      <c r="G905" s="16" t="s">
        <v>36</v>
      </c>
      <c r="H905" s="21">
        <v>403.9</v>
      </c>
      <c r="I905" s="22">
        <v>1</v>
      </c>
    </row>
    <row r="906" spans="1:9" ht="15.75" thickBot="1" x14ac:dyDescent="0.3">
      <c r="A906" s="16" t="s">
        <v>881</v>
      </c>
      <c r="B906" s="16" t="s">
        <v>40</v>
      </c>
      <c r="C906" s="28">
        <v>100682099</v>
      </c>
      <c r="D906" s="16" t="s">
        <v>888</v>
      </c>
      <c r="E906" s="16" t="s">
        <v>34</v>
      </c>
      <c r="F906" s="16" t="s">
        <v>99</v>
      </c>
      <c r="G906" s="16" t="s">
        <v>36</v>
      </c>
      <c r="H906" s="19">
        <v>995.27</v>
      </c>
      <c r="I906" s="20">
        <v>3</v>
      </c>
    </row>
    <row r="907" spans="1:9" ht="15.75" thickBot="1" x14ac:dyDescent="0.3">
      <c r="A907" s="16" t="s">
        <v>881</v>
      </c>
      <c r="B907" s="16" t="s">
        <v>40</v>
      </c>
      <c r="C907" s="28">
        <v>100706641</v>
      </c>
      <c r="D907" s="16" t="s">
        <v>889</v>
      </c>
      <c r="E907" s="16" t="s">
        <v>34</v>
      </c>
      <c r="F907" s="16" t="s">
        <v>47</v>
      </c>
      <c r="G907" s="16" t="s">
        <v>51</v>
      </c>
      <c r="H907" s="21">
        <v>88.21</v>
      </c>
      <c r="I907" s="22">
        <v>1</v>
      </c>
    </row>
    <row r="908" spans="1:9" ht="15.75" thickBot="1" x14ac:dyDescent="0.3">
      <c r="A908" s="16" t="s">
        <v>881</v>
      </c>
      <c r="B908" s="16" t="s">
        <v>40</v>
      </c>
      <c r="C908" s="28">
        <v>100774442</v>
      </c>
      <c r="D908" s="16" t="s">
        <v>890</v>
      </c>
      <c r="E908" s="16" t="s">
        <v>34</v>
      </c>
      <c r="F908" s="16" t="s">
        <v>99</v>
      </c>
      <c r="G908" s="16" t="s">
        <v>36</v>
      </c>
      <c r="H908" s="19">
        <v>1550.6</v>
      </c>
      <c r="I908" s="20">
        <v>2</v>
      </c>
    </row>
    <row r="909" spans="1:9" ht="15.75" thickBot="1" x14ac:dyDescent="0.3">
      <c r="A909" s="16" t="s">
        <v>881</v>
      </c>
      <c r="B909" s="16" t="s">
        <v>40</v>
      </c>
      <c r="C909" s="28">
        <v>100774443</v>
      </c>
      <c r="D909" s="16" t="s">
        <v>890</v>
      </c>
      <c r="E909" s="16" t="s">
        <v>34</v>
      </c>
      <c r="F909" s="16" t="s">
        <v>99</v>
      </c>
      <c r="G909" s="16" t="s">
        <v>36</v>
      </c>
      <c r="H909" s="21">
        <v>1007.43</v>
      </c>
      <c r="I909" s="22">
        <v>1</v>
      </c>
    </row>
    <row r="910" spans="1:9" ht="15.75" thickBot="1" x14ac:dyDescent="0.3">
      <c r="A910" s="16" t="s">
        <v>881</v>
      </c>
      <c r="B910" s="16" t="s">
        <v>40</v>
      </c>
      <c r="C910" s="28">
        <v>100774455</v>
      </c>
      <c r="D910" s="16" t="s">
        <v>891</v>
      </c>
      <c r="E910" s="16" t="s">
        <v>34</v>
      </c>
      <c r="F910" s="16" t="s">
        <v>99</v>
      </c>
      <c r="G910" s="16" t="s">
        <v>36</v>
      </c>
      <c r="H910" s="19">
        <v>1182.92</v>
      </c>
      <c r="I910" s="20">
        <v>3</v>
      </c>
    </row>
    <row r="911" spans="1:9" ht="15.75" thickBot="1" x14ac:dyDescent="0.3">
      <c r="A911" s="16" t="s">
        <v>881</v>
      </c>
      <c r="B911" s="16" t="s">
        <v>40</v>
      </c>
      <c r="C911" s="28">
        <v>100774457</v>
      </c>
      <c r="D911" s="16" t="s">
        <v>892</v>
      </c>
      <c r="E911" s="16" t="s">
        <v>34</v>
      </c>
      <c r="F911" s="16" t="s">
        <v>99</v>
      </c>
      <c r="G911" s="16" t="s">
        <v>36</v>
      </c>
      <c r="H911" s="21">
        <v>844.94</v>
      </c>
      <c r="I911" s="22">
        <v>2</v>
      </c>
    </row>
    <row r="912" spans="1:9" ht="15.75" thickBot="1" x14ac:dyDescent="0.3">
      <c r="A912" s="16" t="s">
        <v>881</v>
      </c>
      <c r="B912" s="16" t="s">
        <v>40</v>
      </c>
      <c r="C912" s="28">
        <v>100774458</v>
      </c>
      <c r="D912" s="16" t="s">
        <v>893</v>
      </c>
      <c r="E912" s="16" t="s">
        <v>34</v>
      </c>
      <c r="F912" s="16" t="s">
        <v>99</v>
      </c>
      <c r="G912" s="16" t="s">
        <v>36</v>
      </c>
      <c r="H912" s="19">
        <v>1049.67</v>
      </c>
      <c r="I912" s="20">
        <v>2</v>
      </c>
    </row>
    <row r="913" spans="1:9" ht="15.75" thickBot="1" x14ac:dyDescent="0.3">
      <c r="A913" s="16" t="s">
        <v>881</v>
      </c>
      <c r="B913" s="16" t="s">
        <v>40</v>
      </c>
      <c r="C913" s="28">
        <v>100774459</v>
      </c>
      <c r="D913" s="16" t="s">
        <v>894</v>
      </c>
      <c r="E913" s="16" t="s">
        <v>34</v>
      </c>
      <c r="F913" s="16" t="s">
        <v>99</v>
      </c>
      <c r="G913" s="16" t="s">
        <v>36</v>
      </c>
      <c r="H913" s="21">
        <v>1392.75</v>
      </c>
      <c r="I913" s="22">
        <v>3</v>
      </c>
    </row>
    <row r="914" spans="1:9" ht="15.75" thickBot="1" x14ac:dyDescent="0.3">
      <c r="A914" s="16" t="s">
        <v>881</v>
      </c>
      <c r="B914" s="16" t="s">
        <v>40</v>
      </c>
      <c r="C914" s="28">
        <v>100774460</v>
      </c>
      <c r="D914" s="16" t="s">
        <v>891</v>
      </c>
      <c r="E914" s="16" t="s">
        <v>34</v>
      </c>
      <c r="F914" s="16" t="s">
        <v>99</v>
      </c>
      <c r="G914" s="16" t="s">
        <v>36</v>
      </c>
      <c r="H914" s="19">
        <v>3180.15</v>
      </c>
      <c r="I914" s="20">
        <v>5</v>
      </c>
    </row>
    <row r="915" spans="1:9" ht="15.75" thickBot="1" x14ac:dyDescent="0.3">
      <c r="A915" s="16" t="s">
        <v>895</v>
      </c>
      <c r="B915" s="16" t="s">
        <v>32</v>
      </c>
      <c r="C915" s="28">
        <v>100361769001</v>
      </c>
      <c r="D915" s="16" t="s">
        <v>896</v>
      </c>
      <c r="E915" s="16" t="s">
        <v>34</v>
      </c>
      <c r="F915" s="16" t="s">
        <v>35</v>
      </c>
      <c r="G915" s="16" t="s">
        <v>36</v>
      </c>
      <c r="H915" s="21">
        <v>715.42</v>
      </c>
      <c r="I915" s="22">
        <v>7</v>
      </c>
    </row>
    <row r="916" spans="1:9" ht="15.75" thickBot="1" x14ac:dyDescent="0.3">
      <c r="A916" s="16" t="s">
        <v>895</v>
      </c>
      <c r="B916" s="16" t="s">
        <v>32</v>
      </c>
      <c r="C916" s="28">
        <v>100454906001</v>
      </c>
      <c r="D916" s="16" t="s">
        <v>897</v>
      </c>
      <c r="E916" s="16" t="s">
        <v>34</v>
      </c>
      <c r="F916" s="16" t="s">
        <v>35</v>
      </c>
      <c r="G916" s="16" t="s">
        <v>36</v>
      </c>
      <c r="H916" s="19">
        <v>340.76</v>
      </c>
      <c r="I916" s="20">
        <v>3</v>
      </c>
    </row>
    <row r="917" spans="1:9" ht="15.75" thickBot="1" x14ac:dyDescent="0.3">
      <c r="A917" s="16" t="s">
        <v>895</v>
      </c>
      <c r="B917" s="16" t="s">
        <v>32</v>
      </c>
      <c r="C917" s="28">
        <v>100454907001</v>
      </c>
      <c r="D917" s="16" t="s">
        <v>898</v>
      </c>
      <c r="E917" s="16" t="s">
        <v>34</v>
      </c>
      <c r="F917" s="16" t="s">
        <v>99</v>
      </c>
      <c r="G917" s="16" t="s">
        <v>36</v>
      </c>
      <c r="H917" s="21">
        <v>649.95000000000005</v>
      </c>
      <c r="I917" s="22">
        <v>5</v>
      </c>
    </row>
    <row r="918" spans="1:9" ht="15.75" thickBot="1" x14ac:dyDescent="0.3">
      <c r="A918" s="16" t="s">
        <v>895</v>
      </c>
      <c r="B918" s="16" t="s">
        <v>32</v>
      </c>
      <c r="C918" s="28">
        <v>100457635004</v>
      </c>
      <c r="D918" s="16" t="s">
        <v>899</v>
      </c>
      <c r="E918" s="16" t="s">
        <v>34</v>
      </c>
      <c r="F918" s="16" t="s">
        <v>51</v>
      </c>
      <c r="G918" s="16" t="s">
        <v>51</v>
      </c>
      <c r="H918" s="19">
        <v>273.91000000000003</v>
      </c>
      <c r="I918" s="20">
        <v>1</v>
      </c>
    </row>
    <row r="919" spans="1:9" ht="15.75" thickBot="1" x14ac:dyDescent="0.3">
      <c r="A919" s="16" t="s">
        <v>895</v>
      </c>
      <c r="B919" s="16" t="s">
        <v>32</v>
      </c>
      <c r="C919" s="28">
        <v>100457635006</v>
      </c>
      <c r="D919" s="16" t="s">
        <v>900</v>
      </c>
      <c r="E919" s="16" t="s">
        <v>34</v>
      </c>
      <c r="F919" s="16" t="s">
        <v>51</v>
      </c>
      <c r="G919" s="16" t="s">
        <v>51</v>
      </c>
      <c r="H919" s="21">
        <v>493.04</v>
      </c>
      <c r="I919" s="22">
        <v>2</v>
      </c>
    </row>
    <row r="920" spans="1:9" ht="15.75" thickBot="1" x14ac:dyDescent="0.3">
      <c r="A920" s="16" t="s">
        <v>895</v>
      </c>
      <c r="B920" s="16" t="s">
        <v>32</v>
      </c>
      <c r="C920" s="28">
        <v>100642886</v>
      </c>
      <c r="D920" s="16" t="s">
        <v>901</v>
      </c>
      <c r="E920" s="16" t="s">
        <v>34</v>
      </c>
      <c r="F920" s="16" t="s">
        <v>99</v>
      </c>
      <c r="G920" s="16" t="s">
        <v>36</v>
      </c>
      <c r="H920" s="19">
        <v>612.84</v>
      </c>
      <c r="I920" s="20">
        <v>6</v>
      </c>
    </row>
    <row r="921" spans="1:9" ht="15.75" thickBot="1" x14ac:dyDescent="0.3">
      <c r="A921" s="16" t="s">
        <v>895</v>
      </c>
      <c r="B921" s="16" t="s">
        <v>32</v>
      </c>
      <c r="C921" s="28">
        <v>100673545</v>
      </c>
      <c r="D921" s="16" t="s">
        <v>902</v>
      </c>
      <c r="E921" s="16" t="s">
        <v>34</v>
      </c>
      <c r="F921" s="16" t="s">
        <v>99</v>
      </c>
      <c r="G921" s="16" t="s">
        <v>36</v>
      </c>
      <c r="H921" s="21">
        <v>477.25</v>
      </c>
      <c r="I921" s="22">
        <v>5</v>
      </c>
    </row>
    <row r="922" spans="1:9" ht="15.75" thickBot="1" x14ac:dyDescent="0.3">
      <c r="A922" s="16" t="s">
        <v>895</v>
      </c>
      <c r="B922" s="16" t="s">
        <v>32</v>
      </c>
      <c r="C922" s="28">
        <v>100673549</v>
      </c>
      <c r="D922" s="16" t="s">
        <v>903</v>
      </c>
      <c r="E922" s="16" t="s">
        <v>34</v>
      </c>
      <c r="F922" s="16" t="s">
        <v>99</v>
      </c>
      <c r="G922" s="16" t="s">
        <v>36</v>
      </c>
      <c r="H922" s="19">
        <v>157.85</v>
      </c>
      <c r="I922" s="20">
        <v>2</v>
      </c>
    </row>
    <row r="923" spans="1:9" ht="15.75" thickBot="1" x14ac:dyDescent="0.3">
      <c r="A923" s="16" t="s">
        <v>895</v>
      </c>
      <c r="B923" s="16" t="s">
        <v>32</v>
      </c>
      <c r="C923" s="28">
        <v>100848956</v>
      </c>
      <c r="D923" s="16" t="s">
        <v>904</v>
      </c>
      <c r="E923" s="16" t="s">
        <v>34</v>
      </c>
      <c r="F923" s="16" t="s">
        <v>99</v>
      </c>
      <c r="G923" s="16" t="s">
        <v>36</v>
      </c>
      <c r="H923" s="21">
        <v>224.7</v>
      </c>
      <c r="I923" s="22">
        <v>2</v>
      </c>
    </row>
    <row r="924" spans="1:9" ht="15.75" thickBot="1" x14ac:dyDescent="0.3">
      <c r="A924" s="16" t="s">
        <v>895</v>
      </c>
      <c r="B924" s="16" t="s">
        <v>40</v>
      </c>
      <c r="C924" s="28">
        <v>100098857002</v>
      </c>
      <c r="D924" s="16" t="s">
        <v>905</v>
      </c>
      <c r="E924" s="16" t="s">
        <v>34</v>
      </c>
      <c r="F924" s="16" t="s">
        <v>35</v>
      </c>
      <c r="G924" s="16" t="s">
        <v>51</v>
      </c>
      <c r="H924" s="19">
        <v>185.7</v>
      </c>
      <c r="I924" s="20">
        <v>1</v>
      </c>
    </row>
    <row r="925" spans="1:9" ht="15.75" thickBot="1" x14ac:dyDescent="0.3">
      <c r="A925" s="16" t="s">
        <v>895</v>
      </c>
      <c r="B925" s="16" t="s">
        <v>40</v>
      </c>
      <c r="C925" s="28">
        <v>100098857004</v>
      </c>
      <c r="D925" s="16" t="s">
        <v>906</v>
      </c>
      <c r="E925" s="16" t="s">
        <v>34</v>
      </c>
      <c r="F925" s="16" t="s">
        <v>99</v>
      </c>
      <c r="G925" s="16" t="s">
        <v>51</v>
      </c>
      <c r="H925" s="21">
        <v>185.7</v>
      </c>
      <c r="I925" s="22">
        <v>1</v>
      </c>
    </row>
    <row r="926" spans="1:9" ht="15.75" thickBot="1" x14ac:dyDescent="0.3">
      <c r="A926" s="16" t="s">
        <v>895</v>
      </c>
      <c r="B926" s="16" t="s">
        <v>40</v>
      </c>
      <c r="C926" s="28">
        <v>100102662003</v>
      </c>
      <c r="D926" s="16" t="s">
        <v>907</v>
      </c>
      <c r="E926" s="16" t="s">
        <v>34</v>
      </c>
      <c r="F926" s="16" t="s">
        <v>99</v>
      </c>
      <c r="G926" s="16" t="s">
        <v>51</v>
      </c>
      <c r="H926" s="19">
        <v>195</v>
      </c>
      <c r="I926" s="20">
        <v>3</v>
      </c>
    </row>
    <row r="927" spans="1:9" ht="15.75" thickBot="1" x14ac:dyDescent="0.3">
      <c r="A927" s="16" t="s">
        <v>895</v>
      </c>
      <c r="B927" s="16" t="s">
        <v>40</v>
      </c>
      <c r="C927" s="28">
        <v>100122704001</v>
      </c>
      <c r="D927" s="16" t="s">
        <v>906</v>
      </c>
      <c r="E927" s="16" t="s">
        <v>34</v>
      </c>
      <c r="F927" s="16" t="s">
        <v>35</v>
      </c>
      <c r="G927" s="16" t="s">
        <v>47</v>
      </c>
      <c r="H927" s="21">
        <v>724.26</v>
      </c>
      <c r="I927" s="22">
        <v>6</v>
      </c>
    </row>
    <row r="928" spans="1:9" ht="15.75" thickBot="1" x14ac:dyDescent="0.3">
      <c r="A928" s="16" t="s">
        <v>895</v>
      </c>
      <c r="B928" s="16" t="s">
        <v>40</v>
      </c>
      <c r="C928" s="28">
        <v>100315665002</v>
      </c>
      <c r="D928" s="16" t="s">
        <v>908</v>
      </c>
      <c r="E928" s="16" t="s">
        <v>34</v>
      </c>
      <c r="F928" s="16" t="s">
        <v>99</v>
      </c>
      <c r="G928" s="16" t="s">
        <v>51</v>
      </c>
      <c r="H928" s="19">
        <v>120.71</v>
      </c>
      <c r="I928" s="20">
        <v>1</v>
      </c>
    </row>
    <row r="929" spans="1:9" ht="15.75" thickBot="1" x14ac:dyDescent="0.3">
      <c r="A929" s="16" t="s">
        <v>895</v>
      </c>
      <c r="B929" s="16" t="s">
        <v>40</v>
      </c>
      <c r="C929" s="28">
        <v>100376964001</v>
      </c>
      <c r="D929" s="16" t="s">
        <v>909</v>
      </c>
      <c r="E929" s="16" t="s">
        <v>228</v>
      </c>
      <c r="F929" s="16" t="s">
        <v>35</v>
      </c>
      <c r="G929" s="16" t="s">
        <v>35</v>
      </c>
      <c r="H929" s="21">
        <v>165.28</v>
      </c>
      <c r="I929" s="22">
        <v>2</v>
      </c>
    </row>
    <row r="930" spans="1:9" ht="15.75" thickBot="1" x14ac:dyDescent="0.3">
      <c r="A930" s="16" t="s">
        <v>895</v>
      </c>
      <c r="B930" s="16" t="s">
        <v>40</v>
      </c>
      <c r="C930" s="28">
        <v>100376964002</v>
      </c>
      <c r="D930" s="16" t="s">
        <v>910</v>
      </c>
      <c r="E930" s="16" t="s">
        <v>228</v>
      </c>
      <c r="F930" s="16" t="s">
        <v>35</v>
      </c>
      <c r="G930" s="16" t="s">
        <v>35</v>
      </c>
      <c r="H930" s="19">
        <v>165.28</v>
      </c>
      <c r="I930" s="20">
        <v>2</v>
      </c>
    </row>
    <row r="931" spans="1:9" ht="15.75" thickBot="1" x14ac:dyDescent="0.3">
      <c r="A931" s="16" t="s">
        <v>895</v>
      </c>
      <c r="B931" s="16" t="s">
        <v>40</v>
      </c>
      <c r="C931" s="28">
        <v>100506473001</v>
      </c>
      <c r="D931" s="16" t="s">
        <v>911</v>
      </c>
      <c r="E931" s="16" t="s">
        <v>34</v>
      </c>
      <c r="F931" s="16" t="s">
        <v>35</v>
      </c>
      <c r="G931" s="16" t="s">
        <v>35</v>
      </c>
      <c r="H931" s="21">
        <v>315.77999999999997</v>
      </c>
      <c r="I931" s="22">
        <v>2</v>
      </c>
    </row>
    <row r="932" spans="1:9" ht="15.75" thickBot="1" x14ac:dyDescent="0.3">
      <c r="A932" s="16" t="s">
        <v>895</v>
      </c>
      <c r="B932" s="16" t="s">
        <v>40</v>
      </c>
      <c r="C932" s="28">
        <v>100658758</v>
      </c>
      <c r="D932" s="16" t="s">
        <v>912</v>
      </c>
      <c r="E932" s="16" t="s">
        <v>34</v>
      </c>
      <c r="F932" s="16" t="s">
        <v>51</v>
      </c>
      <c r="G932" s="16" t="s">
        <v>51</v>
      </c>
      <c r="H932" s="19">
        <v>185.7</v>
      </c>
      <c r="I932" s="20">
        <v>1</v>
      </c>
    </row>
    <row r="933" spans="1:9" ht="15.75" thickBot="1" x14ac:dyDescent="0.3">
      <c r="A933" s="16" t="s">
        <v>895</v>
      </c>
      <c r="B933" s="16" t="s">
        <v>40</v>
      </c>
      <c r="C933" s="28">
        <v>100701781</v>
      </c>
      <c r="D933" s="16" t="s">
        <v>913</v>
      </c>
      <c r="E933" s="16" t="s">
        <v>34</v>
      </c>
      <c r="F933" s="16" t="s">
        <v>51</v>
      </c>
      <c r="G933" s="16" t="s">
        <v>51</v>
      </c>
      <c r="H933" s="21">
        <v>337.98</v>
      </c>
      <c r="I933" s="22">
        <v>3</v>
      </c>
    </row>
    <row r="934" spans="1:9" ht="15.75" thickBot="1" x14ac:dyDescent="0.3">
      <c r="A934" s="16" t="s">
        <v>895</v>
      </c>
      <c r="B934" s="16" t="s">
        <v>40</v>
      </c>
      <c r="C934" s="28">
        <v>100714655001</v>
      </c>
      <c r="D934" s="16" t="s">
        <v>914</v>
      </c>
      <c r="E934" s="16" t="s">
        <v>34</v>
      </c>
      <c r="F934" s="16" t="s">
        <v>35</v>
      </c>
      <c r="G934" s="16" t="s">
        <v>35</v>
      </c>
      <c r="H934" s="19">
        <v>236.22</v>
      </c>
      <c r="I934" s="20">
        <v>2</v>
      </c>
    </row>
    <row r="935" spans="1:9" ht="15.75" thickBot="1" x14ac:dyDescent="0.3">
      <c r="A935" s="16" t="s">
        <v>895</v>
      </c>
      <c r="B935" s="16" t="s">
        <v>40</v>
      </c>
      <c r="C935" s="28">
        <v>100871153</v>
      </c>
      <c r="D935" s="16" t="s">
        <v>915</v>
      </c>
      <c r="E935" s="16" t="s">
        <v>34</v>
      </c>
      <c r="F935" s="16" t="s">
        <v>99</v>
      </c>
      <c r="G935" s="16" t="s">
        <v>36</v>
      </c>
      <c r="H935" s="21">
        <v>352.46</v>
      </c>
      <c r="I935" s="22">
        <v>7</v>
      </c>
    </row>
    <row r="936" spans="1:9" ht="15.75" thickBot="1" x14ac:dyDescent="0.3">
      <c r="A936" s="16" t="s">
        <v>916</v>
      </c>
      <c r="B936" s="16" t="s">
        <v>32</v>
      </c>
      <c r="C936" s="28">
        <v>100848958</v>
      </c>
      <c r="D936" s="16" t="s">
        <v>917</v>
      </c>
      <c r="E936" s="16" t="s">
        <v>34</v>
      </c>
      <c r="F936" s="16" t="s">
        <v>99</v>
      </c>
      <c r="G936" s="16" t="s">
        <v>36</v>
      </c>
      <c r="H936" s="19">
        <v>139.28</v>
      </c>
      <c r="I936" s="20">
        <v>1</v>
      </c>
    </row>
    <row r="937" spans="1:9" ht="15.75" thickBot="1" x14ac:dyDescent="0.3">
      <c r="A937" s="16" t="s">
        <v>916</v>
      </c>
      <c r="B937" s="16" t="s">
        <v>40</v>
      </c>
      <c r="C937" s="28">
        <v>100012850004</v>
      </c>
      <c r="D937" s="16" t="s">
        <v>918</v>
      </c>
      <c r="E937" s="16" t="s">
        <v>34</v>
      </c>
      <c r="F937" s="16" t="s">
        <v>51</v>
      </c>
      <c r="G937" s="16" t="s">
        <v>51</v>
      </c>
      <c r="H937" s="21">
        <v>105.85</v>
      </c>
      <c r="I937" s="22">
        <v>2</v>
      </c>
    </row>
    <row r="938" spans="1:9" ht="15.75" thickBot="1" x14ac:dyDescent="0.3">
      <c r="A938" s="16" t="s">
        <v>916</v>
      </c>
      <c r="B938" s="16" t="s">
        <v>40</v>
      </c>
      <c r="C938" s="28">
        <v>100012850006</v>
      </c>
      <c r="D938" s="16" t="s">
        <v>919</v>
      </c>
      <c r="E938" s="16" t="s">
        <v>34</v>
      </c>
      <c r="F938" s="16" t="s">
        <v>51</v>
      </c>
      <c r="G938" s="16" t="s">
        <v>51</v>
      </c>
      <c r="H938" s="19">
        <v>317.55</v>
      </c>
      <c r="I938" s="20">
        <v>6</v>
      </c>
    </row>
    <row r="939" spans="1:9" ht="15.75" thickBot="1" x14ac:dyDescent="0.3">
      <c r="A939" s="16" t="s">
        <v>916</v>
      </c>
      <c r="B939" s="16" t="s">
        <v>40</v>
      </c>
      <c r="C939" s="28">
        <v>100122703001</v>
      </c>
      <c r="D939" s="16" t="s">
        <v>919</v>
      </c>
      <c r="E939" s="16" t="s">
        <v>34</v>
      </c>
      <c r="F939" s="16" t="s">
        <v>99</v>
      </c>
      <c r="G939" s="16" t="s">
        <v>51</v>
      </c>
      <c r="H939" s="21">
        <v>263.23</v>
      </c>
      <c r="I939" s="22">
        <v>3</v>
      </c>
    </row>
    <row r="940" spans="1:9" ht="15.75" thickBot="1" x14ac:dyDescent="0.3">
      <c r="A940" s="16" t="s">
        <v>916</v>
      </c>
      <c r="B940" s="16" t="s">
        <v>40</v>
      </c>
      <c r="C940" s="28">
        <v>100255807001</v>
      </c>
      <c r="D940" s="16" t="s">
        <v>920</v>
      </c>
      <c r="E940" s="16" t="s">
        <v>34</v>
      </c>
      <c r="F940" s="16" t="s">
        <v>99</v>
      </c>
      <c r="G940" s="16" t="s">
        <v>47</v>
      </c>
      <c r="H940" s="19">
        <v>445.68</v>
      </c>
      <c r="I940" s="20">
        <v>3</v>
      </c>
    </row>
    <row r="941" spans="1:9" ht="15.75" thickBot="1" x14ac:dyDescent="0.3">
      <c r="A941" s="16" t="s">
        <v>916</v>
      </c>
      <c r="B941" s="16" t="s">
        <v>40</v>
      </c>
      <c r="C941" s="28">
        <v>100376965001</v>
      </c>
      <c r="D941" s="16" t="s">
        <v>921</v>
      </c>
      <c r="E941" s="16" t="s">
        <v>228</v>
      </c>
      <c r="F941" s="16" t="s">
        <v>35</v>
      </c>
      <c r="G941" s="16" t="s">
        <v>35</v>
      </c>
      <c r="H941" s="21">
        <v>643.44000000000005</v>
      </c>
      <c r="I941" s="22">
        <v>7</v>
      </c>
    </row>
    <row r="942" spans="1:9" ht="15.75" thickBot="1" x14ac:dyDescent="0.3">
      <c r="A942" s="16" t="s">
        <v>916</v>
      </c>
      <c r="B942" s="16" t="s">
        <v>40</v>
      </c>
      <c r="C942" s="28">
        <v>100376965002</v>
      </c>
      <c r="D942" s="16" t="s">
        <v>922</v>
      </c>
      <c r="E942" s="16" t="s">
        <v>34</v>
      </c>
      <c r="F942" s="16" t="s">
        <v>35</v>
      </c>
      <c r="G942" s="16" t="s">
        <v>35</v>
      </c>
      <c r="H942" s="19">
        <v>183.84</v>
      </c>
      <c r="I942" s="20">
        <v>2</v>
      </c>
    </row>
    <row r="943" spans="1:9" ht="15.75" thickBot="1" x14ac:dyDescent="0.3">
      <c r="A943" s="16" t="s">
        <v>916</v>
      </c>
      <c r="B943" s="16" t="s">
        <v>40</v>
      </c>
      <c r="C943" s="28">
        <v>100643876002</v>
      </c>
      <c r="D943" s="16" t="s">
        <v>923</v>
      </c>
      <c r="E943" s="16" t="s">
        <v>34</v>
      </c>
      <c r="F943" s="16" t="s">
        <v>51</v>
      </c>
      <c r="G943" s="16" t="s">
        <v>51</v>
      </c>
      <c r="H943" s="21">
        <v>111.42</v>
      </c>
      <c r="I943" s="22">
        <v>2</v>
      </c>
    </row>
    <row r="944" spans="1:9" ht="15.75" thickBot="1" x14ac:dyDescent="0.3">
      <c r="A944" s="16" t="s">
        <v>916</v>
      </c>
      <c r="B944" s="16" t="s">
        <v>40</v>
      </c>
      <c r="C944" s="28">
        <v>100848957</v>
      </c>
      <c r="D944" s="16" t="s">
        <v>917</v>
      </c>
      <c r="E944" s="16" t="s">
        <v>34</v>
      </c>
      <c r="F944" s="16" t="s">
        <v>99</v>
      </c>
      <c r="G944" s="16" t="s">
        <v>36</v>
      </c>
      <c r="H944" s="19">
        <v>682.43</v>
      </c>
      <c r="I944" s="20">
        <v>7</v>
      </c>
    </row>
    <row r="945" spans="1:9" ht="15.75" thickBot="1" x14ac:dyDescent="0.3">
      <c r="A945" s="16" t="s">
        <v>924</v>
      </c>
      <c r="B945" s="16" t="s">
        <v>40</v>
      </c>
      <c r="C945" s="28">
        <v>100013012001</v>
      </c>
      <c r="D945" s="16" t="s">
        <v>925</v>
      </c>
      <c r="E945" s="16" t="s">
        <v>34</v>
      </c>
      <c r="F945" s="16" t="s">
        <v>35</v>
      </c>
      <c r="G945" s="16" t="s">
        <v>47</v>
      </c>
      <c r="H945" s="21">
        <v>1378.85</v>
      </c>
      <c r="I945" s="22">
        <v>11</v>
      </c>
    </row>
    <row r="946" spans="1:9" ht="15.75" thickBot="1" x14ac:dyDescent="0.3">
      <c r="A946" s="16" t="s">
        <v>924</v>
      </c>
      <c r="B946" s="16" t="s">
        <v>40</v>
      </c>
      <c r="C946" s="28">
        <v>100013012002</v>
      </c>
      <c r="D946" s="16" t="s">
        <v>926</v>
      </c>
      <c r="E946" s="16" t="s">
        <v>34</v>
      </c>
      <c r="F946" s="16" t="s">
        <v>99</v>
      </c>
      <c r="G946" s="16" t="s">
        <v>47</v>
      </c>
      <c r="H946" s="19">
        <v>752.1</v>
      </c>
      <c r="I946" s="20">
        <v>6</v>
      </c>
    </row>
    <row r="947" spans="1:9" ht="15.75" thickBot="1" x14ac:dyDescent="0.3">
      <c r="A947" s="16" t="s">
        <v>924</v>
      </c>
      <c r="B947" s="16" t="s">
        <v>40</v>
      </c>
      <c r="C947" s="28">
        <v>100774469</v>
      </c>
      <c r="D947" s="16" t="s">
        <v>927</v>
      </c>
      <c r="E947" s="16" t="s">
        <v>34</v>
      </c>
      <c r="F947" s="16" t="s">
        <v>99</v>
      </c>
      <c r="G947" s="16" t="s">
        <v>36</v>
      </c>
      <c r="H947" s="21">
        <v>2841.21</v>
      </c>
      <c r="I947" s="22">
        <v>9</v>
      </c>
    </row>
    <row r="948" spans="1:9" ht="15.75" thickBot="1" x14ac:dyDescent="0.3">
      <c r="A948" s="16" t="s">
        <v>924</v>
      </c>
      <c r="B948" s="16" t="s">
        <v>40</v>
      </c>
      <c r="C948" s="28">
        <v>100774470</v>
      </c>
      <c r="D948" s="16" t="s">
        <v>928</v>
      </c>
      <c r="E948" s="16" t="s">
        <v>34</v>
      </c>
      <c r="F948" s="16" t="s">
        <v>99</v>
      </c>
      <c r="G948" s="16" t="s">
        <v>36</v>
      </c>
      <c r="H948" s="19">
        <v>1058.5</v>
      </c>
      <c r="I948" s="20">
        <v>2</v>
      </c>
    </row>
    <row r="949" spans="1:9" ht="15.75" thickBot="1" x14ac:dyDescent="0.3">
      <c r="A949" s="16" t="s">
        <v>929</v>
      </c>
      <c r="B949" s="16" t="s">
        <v>40</v>
      </c>
      <c r="C949" s="28">
        <v>100245134003</v>
      </c>
      <c r="D949" s="16" t="s">
        <v>930</v>
      </c>
      <c r="E949" s="16" t="s">
        <v>34</v>
      </c>
      <c r="F949" s="16" t="s">
        <v>99</v>
      </c>
      <c r="G949" s="16" t="s">
        <v>51</v>
      </c>
      <c r="H949" s="21">
        <v>105.85</v>
      </c>
      <c r="I949" s="22">
        <v>2</v>
      </c>
    </row>
    <row r="950" spans="1:9" ht="15.75" thickBot="1" x14ac:dyDescent="0.3">
      <c r="A950" s="16" t="s">
        <v>929</v>
      </c>
      <c r="B950" s="16" t="s">
        <v>40</v>
      </c>
      <c r="C950" s="28">
        <v>100245134004</v>
      </c>
      <c r="D950" s="16" t="s">
        <v>931</v>
      </c>
      <c r="E950" s="16" t="s">
        <v>34</v>
      </c>
      <c r="F950" s="16" t="s">
        <v>99</v>
      </c>
      <c r="G950" s="16" t="s">
        <v>51</v>
      </c>
      <c r="H950" s="19">
        <v>167.13</v>
      </c>
      <c r="I950" s="20">
        <v>3</v>
      </c>
    </row>
    <row r="951" spans="1:9" ht="15.75" thickBot="1" x14ac:dyDescent="0.3">
      <c r="A951" s="16" t="s">
        <v>929</v>
      </c>
      <c r="B951" s="16" t="s">
        <v>40</v>
      </c>
      <c r="C951" s="28">
        <v>100658765</v>
      </c>
      <c r="D951" s="16" t="s">
        <v>932</v>
      </c>
      <c r="E951" s="16" t="s">
        <v>34</v>
      </c>
      <c r="F951" s="16" t="s">
        <v>51</v>
      </c>
      <c r="G951" s="16" t="s">
        <v>51</v>
      </c>
      <c r="H951" s="21">
        <v>167.13</v>
      </c>
      <c r="I951" s="22">
        <v>3</v>
      </c>
    </row>
    <row r="952" spans="1:9" ht="15.75" thickBot="1" x14ac:dyDescent="0.3">
      <c r="A952" s="16" t="s">
        <v>933</v>
      </c>
      <c r="B952" s="16" t="s">
        <v>32</v>
      </c>
      <c r="C952" s="28">
        <v>100600777001</v>
      </c>
      <c r="D952" s="16" t="s">
        <v>934</v>
      </c>
      <c r="E952" s="16" t="s">
        <v>34</v>
      </c>
      <c r="F952" s="16" t="s">
        <v>47</v>
      </c>
      <c r="G952" s="16" t="s">
        <v>47</v>
      </c>
      <c r="H952" s="19">
        <v>306.41000000000003</v>
      </c>
      <c r="I952" s="20">
        <v>1</v>
      </c>
    </row>
    <row r="953" spans="1:9" ht="15.75" thickBot="1" x14ac:dyDescent="0.3">
      <c r="A953" s="16" t="s">
        <v>933</v>
      </c>
      <c r="B953" s="16" t="s">
        <v>32</v>
      </c>
      <c r="C953" s="28">
        <v>100600777003</v>
      </c>
      <c r="D953" s="16" t="s">
        <v>935</v>
      </c>
      <c r="E953" s="16" t="s">
        <v>34</v>
      </c>
      <c r="F953" s="16" t="s">
        <v>51</v>
      </c>
      <c r="G953" s="16" t="s">
        <v>51</v>
      </c>
      <c r="H953" s="21">
        <v>919.23</v>
      </c>
      <c r="I953" s="22">
        <v>3</v>
      </c>
    </row>
    <row r="954" spans="1:9" ht="15.75" thickBot="1" x14ac:dyDescent="0.3">
      <c r="A954" s="16" t="s">
        <v>933</v>
      </c>
      <c r="B954" s="16" t="s">
        <v>32</v>
      </c>
      <c r="C954" s="28">
        <v>100673633</v>
      </c>
      <c r="D954" s="16" t="s">
        <v>936</v>
      </c>
      <c r="E954" s="16" t="s">
        <v>34</v>
      </c>
      <c r="F954" s="16" t="s">
        <v>99</v>
      </c>
      <c r="G954" s="16" t="s">
        <v>36</v>
      </c>
      <c r="H954" s="19">
        <v>547.82000000000005</v>
      </c>
      <c r="I954" s="20">
        <v>2</v>
      </c>
    </row>
    <row r="955" spans="1:9" ht="15.75" thickBot="1" x14ac:dyDescent="0.3">
      <c r="A955" s="16" t="s">
        <v>933</v>
      </c>
      <c r="B955" s="16" t="s">
        <v>32</v>
      </c>
      <c r="C955" s="28">
        <v>100706457</v>
      </c>
      <c r="D955" s="16" t="s">
        <v>937</v>
      </c>
      <c r="E955" s="16" t="s">
        <v>34</v>
      </c>
      <c r="F955" s="16" t="s">
        <v>47</v>
      </c>
      <c r="G955" s="16" t="s">
        <v>47</v>
      </c>
      <c r="H955" s="21">
        <v>482.82</v>
      </c>
      <c r="I955" s="22">
        <v>1</v>
      </c>
    </row>
    <row r="956" spans="1:9" ht="15.75" thickBot="1" x14ac:dyDescent="0.3">
      <c r="A956" s="16" t="s">
        <v>933</v>
      </c>
      <c r="B956" s="16" t="s">
        <v>32</v>
      </c>
      <c r="C956" s="28">
        <v>100706467</v>
      </c>
      <c r="D956" s="16" t="s">
        <v>937</v>
      </c>
      <c r="E956" s="16" t="s">
        <v>34</v>
      </c>
      <c r="F956" s="16" t="s">
        <v>47</v>
      </c>
      <c r="G956" s="16" t="s">
        <v>47</v>
      </c>
      <c r="H956" s="19">
        <v>511.61</v>
      </c>
      <c r="I956" s="20">
        <v>1</v>
      </c>
    </row>
    <row r="957" spans="1:9" ht="15.75" thickBot="1" x14ac:dyDescent="0.3">
      <c r="A957" s="16" t="s">
        <v>933</v>
      </c>
      <c r="B957" s="16" t="s">
        <v>32</v>
      </c>
      <c r="C957" s="28">
        <v>100706469</v>
      </c>
      <c r="D957" s="16" t="s">
        <v>938</v>
      </c>
      <c r="E957" s="16" t="s">
        <v>34</v>
      </c>
      <c r="F957" s="16" t="s">
        <v>47</v>
      </c>
      <c r="G957" s="16" t="s">
        <v>47</v>
      </c>
      <c r="H957" s="21">
        <v>538.53</v>
      </c>
      <c r="I957" s="22">
        <v>1</v>
      </c>
    </row>
    <row r="958" spans="1:9" ht="15.75" thickBot="1" x14ac:dyDescent="0.3">
      <c r="A958" s="16" t="s">
        <v>933</v>
      </c>
      <c r="B958" s="16" t="s">
        <v>32</v>
      </c>
      <c r="C958" s="28">
        <v>100739530</v>
      </c>
      <c r="D958" s="16" t="s">
        <v>939</v>
      </c>
      <c r="E958" s="16" t="s">
        <v>34</v>
      </c>
      <c r="F958" s="16" t="s">
        <v>99</v>
      </c>
      <c r="G958" s="16" t="s">
        <v>36</v>
      </c>
      <c r="H958" s="19">
        <v>1448.46</v>
      </c>
      <c r="I958" s="20">
        <v>6</v>
      </c>
    </row>
    <row r="959" spans="1:9" ht="15.75" thickBot="1" x14ac:dyDescent="0.3">
      <c r="A959" s="16" t="s">
        <v>933</v>
      </c>
      <c r="B959" s="16" t="s">
        <v>40</v>
      </c>
      <c r="C959" s="28">
        <v>100000480003</v>
      </c>
      <c r="D959" s="16" t="s">
        <v>940</v>
      </c>
      <c r="E959" s="16" t="s">
        <v>34</v>
      </c>
      <c r="F959" s="16" t="s">
        <v>35</v>
      </c>
      <c r="G959" s="16" t="s">
        <v>35</v>
      </c>
      <c r="H959" s="21">
        <v>222.85</v>
      </c>
      <c r="I959" s="22">
        <v>3</v>
      </c>
    </row>
    <row r="960" spans="1:9" ht="15.75" thickBot="1" x14ac:dyDescent="0.3">
      <c r="A960" s="16" t="s">
        <v>933</v>
      </c>
      <c r="B960" s="16" t="s">
        <v>40</v>
      </c>
      <c r="C960" s="28">
        <v>100000480005</v>
      </c>
      <c r="D960" s="16" t="s">
        <v>941</v>
      </c>
      <c r="E960" s="16" t="s">
        <v>34</v>
      </c>
      <c r="F960" s="16" t="s">
        <v>47</v>
      </c>
      <c r="G960" s="16" t="s">
        <v>47</v>
      </c>
      <c r="H960" s="19">
        <v>362.13</v>
      </c>
      <c r="I960" s="20">
        <v>5</v>
      </c>
    </row>
    <row r="961" spans="1:9" ht="15.75" thickBot="1" x14ac:dyDescent="0.3">
      <c r="A961" s="16" t="s">
        <v>933</v>
      </c>
      <c r="B961" s="16" t="s">
        <v>40</v>
      </c>
      <c r="C961" s="28">
        <v>100000481005</v>
      </c>
      <c r="D961" s="16" t="s">
        <v>942</v>
      </c>
      <c r="E961" s="16" t="s">
        <v>34</v>
      </c>
      <c r="F961" s="16" t="s">
        <v>35</v>
      </c>
      <c r="G961" s="16" t="s">
        <v>35</v>
      </c>
      <c r="H961" s="21">
        <v>167.14</v>
      </c>
      <c r="I961" s="22">
        <v>2</v>
      </c>
    </row>
    <row r="962" spans="1:9" ht="15.75" thickBot="1" x14ac:dyDescent="0.3">
      <c r="A962" s="16" t="s">
        <v>933</v>
      </c>
      <c r="B962" s="16" t="s">
        <v>40</v>
      </c>
      <c r="C962" s="28">
        <v>100000486005</v>
      </c>
      <c r="D962" s="16" t="s">
        <v>943</v>
      </c>
      <c r="E962" s="16" t="s">
        <v>34</v>
      </c>
      <c r="F962" s="16" t="s">
        <v>35</v>
      </c>
      <c r="G962" s="16" t="s">
        <v>35</v>
      </c>
      <c r="H962" s="19">
        <v>250.71</v>
      </c>
      <c r="I962" s="20">
        <v>3</v>
      </c>
    </row>
    <row r="963" spans="1:9" ht="15.75" thickBot="1" x14ac:dyDescent="0.3">
      <c r="A963" s="16" t="s">
        <v>933</v>
      </c>
      <c r="B963" s="16" t="s">
        <v>40</v>
      </c>
      <c r="C963" s="28">
        <v>100000486009</v>
      </c>
      <c r="D963" s="16" t="s">
        <v>944</v>
      </c>
      <c r="E963" s="16" t="s">
        <v>34</v>
      </c>
      <c r="F963" s="16" t="s">
        <v>35</v>
      </c>
      <c r="G963" s="16" t="s">
        <v>35</v>
      </c>
      <c r="H963" s="21">
        <v>594.27</v>
      </c>
      <c r="I963" s="22">
        <v>7</v>
      </c>
    </row>
    <row r="964" spans="1:9" ht="15.75" thickBot="1" x14ac:dyDescent="0.3">
      <c r="A964" s="16" t="s">
        <v>933</v>
      </c>
      <c r="B964" s="16" t="s">
        <v>40</v>
      </c>
      <c r="C964" s="28">
        <v>100029737004</v>
      </c>
      <c r="D964" s="16" t="s">
        <v>945</v>
      </c>
      <c r="E964" s="16" t="s">
        <v>34</v>
      </c>
      <c r="F964" s="16" t="s">
        <v>35</v>
      </c>
      <c r="G964" s="16" t="s">
        <v>35</v>
      </c>
      <c r="H964" s="19">
        <v>1132.78</v>
      </c>
      <c r="I964" s="20">
        <v>12</v>
      </c>
    </row>
    <row r="965" spans="1:9" ht="15.75" thickBot="1" x14ac:dyDescent="0.3">
      <c r="A965" s="16" t="s">
        <v>933</v>
      </c>
      <c r="B965" s="16" t="s">
        <v>40</v>
      </c>
      <c r="C965" s="28">
        <v>100029737010</v>
      </c>
      <c r="D965" s="16" t="s">
        <v>946</v>
      </c>
      <c r="E965" s="16" t="s">
        <v>34</v>
      </c>
      <c r="F965" s="16" t="s">
        <v>35</v>
      </c>
      <c r="G965" s="16" t="s">
        <v>35</v>
      </c>
      <c r="H965" s="21">
        <v>5280.4</v>
      </c>
      <c r="I965" s="22">
        <v>57</v>
      </c>
    </row>
    <row r="966" spans="1:9" ht="15.75" thickBot="1" x14ac:dyDescent="0.3">
      <c r="A966" s="16" t="s">
        <v>933</v>
      </c>
      <c r="B966" s="16" t="s">
        <v>40</v>
      </c>
      <c r="C966" s="28">
        <v>100000480048</v>
      </c>
      <c r="D966" s="16" t="s">
        <v>947</v>
      </c>
      <c r="E966" s="16" t="s">
        <v>34</v>
      </c>
      <c r="F966" s="16" t="s">
        <v>35</v>
      </c>
      <c r="G966" s="16" t="s">
        <v>35</v>
      </c>
      <c r="H966" s="19">
        <v>222.85</v>
      </c>
      <c r="I966" s="20">
        <v>3</v>
      </c>
    </row>
    <row r="967" spans="1:9" ht="15.75" thickBot="1" x14ac:dyDescent="0.3">
      <c r="A967" s="16" t="s">
        <v>933</v>
      </c>
      <c r="B967" s="16" t="s">
        <v>40</v>
      </c>
      <c r="C967" s="28">
        <v>100000481047</v>
      </c>
      <c r="D967" s="16" t="s">
        <v>948</v>
      </c>
      <c r="E967" s="16" t="s">
        <v>34</v>
      </c>
      <c r="F967" s="16" t="s">
        <v>35</v>
      </c>
      <c r="G967" s="16" t="s">
        <v>35</v>
      </c>
      <c r="H967" s="21">
        <v>259.99</v>
      </c>
      <c r="I967" s="22">
        <v>3</v>
      </c>
    </row>
    <row r="968" spans="1:9" ht="15.75" thickBot="1" x14ac:dyDescent="0.3">
      <c r="A968" s="16" t="s">
        <v>933</v>
      </c>
      <c r="B968" s="16" t="s">
        <v>40</v>
      </c>
      <c r="C968" s="28">
        <v>100029737017</v>
      </c>
      <c r="D968" s="16" t="s">
        <v>949</v>
      </c>
      <c r="E968" s="16" t="s">
        <v>34</v>
      </c>
      <c r="F968" s="16" t="s">
        <v>35</v>
      </c>
      <c r="G968" s="16" t="s">
        <v>35</v>
      </c>
      <c r="H968" s="19">
        <v>3760.46</v>
      </c>
      <c r="I968" s="20">
        <v>40</v>
      </c>
    </row>
    <row r="969" spans="1:9" ht="15.75" thickBot="1" x14ac:dyDescent="0.3">
      <c r="A969" s="16" t="s">
        <v>933</v>
      </c>
      <c r="B969" s="16" t="s">
        <v>40</v>
      </c>
      <c r="C969" s="28">
        <v>100000486047</v>
      </c>
      <c r="D969" s="16" t="s">
        <v>950</v>
      </c>
      <c r="E969" s="16" t="s">
        <v>34</v>
      </c>
      <c r="F969" s="16" t="s">
        <v>35</v>
      </c>
      <c r="G969" s="16" t="s">
        <v>35</v>
      </c>
      <c r="H969" s="21">
        <v>678.76</v>
      </c>
      <c r="I969" s="22">
        <v>8</v>
      </c>
    </row>
    <row r="970" spans="1:9" ht="15.75" thickBot="1" x14ac:dyDescent="0.3">
      <c r="A970" s="16" t="s">
        <v>933</v>
      </c>
      <c r="B970" s="16" t="s">
        <v>40</v>
      </c>
      <c r="C970" s="28">
        <v>100000481096</v>
      </c>
      <c r="D970" s="16" t="s">
        <v>951</v>
      </c>
      <c r="E970" s="16" t="s">
        <v>34</v>
      </c>
      <c r="F970" s="16" t="s">
        <v>47</v>
      </c>
      <c r="G970" s="16" t="s">
        <v>47</v>
      </c>
      <c r="H970" s="19">
        <v>167.14</v>
      </c>
      <c r="I970" s="20">
        <v>2</v>
      </c>
    </row>
    <row r="971" spans="1:9" ht="15.75" thickBot="1" x14ac:dyDescent="0.3">
      <c r="A971" s="16" t="s">
        <v>933</v>
      </c>
      <c r="B971" s="16" t="s">
        <v>40</v>
      </c>
      <c r="C971" s="28">
        <v>100000486089</v>
      </c>
      <c r="D971" s="16" t="s">
        <v>952</v>
      </c>
      <c r="E971" s="16" t="s">
        <v>34</v>
      </c>
      <c r="F971" s="16" t="s">
        <v>35</v>
      </c>
      <c r="G971" s="16" t="s">
        <v>35</v>
      </c>
      <c r="H971" s="21">
        <v>225.64</v>
      </c>
      <c r="I971" s="22">
        <v>3</v>
      </c>
    </row>
    <row r="972" spans="1:9" ht="15.75" thickBot="1" x14ac:dyDescent="0.3">
      <c r="A972" s="16" t="s">
        <v>933</v>
      </c>
      <c r="B972" s="16" t="s">
        <v>40</v>
      </c>
      <c r="C972" s="28">
        <v>100284283001</v>
      </c>
      <c r="D972" s="16" t="s">
        <v>953</v>
      </c>
      <c r="E972" s="16" t="s">
        <v>34</v>
      </c>
      <c r="F972" s="16" t="s">
        <v>35</v>
      </c>
      <c r="G972" s="16" t="s">
        <v>35</v>
      </c>
      <c r="H972" s="19">
        <v>2200.5500000000002</v>
      </c>
      <c r="I972" s="20">
        <v>24</v>
      </c>
    </row>
    <row r="973" spans="1:9" ht="15.75" thickBot="1" x14ac:dyDescent="0.3">
      <c r="A973" s="16" t="s">
        <v>933</v>
      </c>
      <c r="B973" s="16" t="s">
        <v>40</v>
      </c>
      <c r="C973" s="28">
        <v>100157610002</v>
      </c>
      <c r="D973" s="16" t="s">
        <v>954</v>
      </c>
      <c r="E973" s="16" t="s">
        <v>34</v>
      </c>
      <c r="F973" s="16" t="s">
        <v>99</v>
      </c>
      <c r="G973" s="16" t="s">
        <v>47</v>
      </c>
      <c r="H973" s="21">
        <v>1225.5999999999999</v>
      </c>
      <c r="I973" s="22">
        <v>8</v>
      </c>
    </row>
    <row r="974" spans="1:9" ht="15.75" thickBot="1" x14ac:dyDescent="0.3">
      <c r="A974" s="16" t="s">
        <v>933</v>
      </c>
      <c r="B974" s="16" t="s">
        <v>40</v>
      </c>
      <c r="C974" s="28">
        <v>100539093001</v>
      </c>
      <c r="D974" s="16" t="s">
        <v>955</v>
      </c>
      <c r="E974" s="16" t="s">
        <v>34</v>
      </c>
      <c r="F974" s="16" t="s">
        <v>47</v>
      </c>
      <c r="G974" s="16" t="s">
        <v>47</v>
      </c>
      <c r="H974" s="19">
        <v>947.08</v>
      </c>
      <c r="I974" s="20">
        <v>4</v>
      </c>
    </row>
    <row r="975" spans="1:9" ht="15.75" thickBot="1" x14ac:dyDescent="0.3">
      <c r="A975" s="16" t="s">
        <v>933</v>
      </c>
      <c r="B975" s="16" t="s">
        <v>40</v>
      </c>
      <c r="C975" s="28">
        <v>100539133001</v>
      </c>
      <c r="D975" s="16" t="s">
        <v>956</v>
      </c>
      <c r="E975" s="16" t="s">
        <v>34</v>
      </c>
      <c r="F975" s="16" t="s">
        <v>35</v>
      </c>
      <c r="G975" s="16" t="s">
        <v>35</v>
      </c>
      <c r="H975" s="21">
        <v>1439.2</v>
      </c>
      <c r="I975" s="22">
        <v>15</v>
      </c>
    </row>
    <row r="976" spans="1:9" ht="15.75" thickBot="1" x14ac:dyDescent="0.3">
      <c r="A976" s="16" t="s">
        <v>933</v>
      </c>
      <c r="B976" s="16" t="s">
        <v>40</v>
      </c>
      <c r="C976" s="28">
        <v>100539160001</v>
      </c>
      <c r="D976" s="16" t="s">
        <v>956</v>
      </c>
      <c r="E976" s="16" t="s">
        <v>34</v>
      </c>
      <c r="F976" s="16" t="s">
        <v>47</v>
      </c>
      <c r="G976" s="16" t="s">
        <v>47</v>
      </c>
      <c r="H976" s="19">
        <v>417.85</v>
      </c>
      <c r="I976" s="20">
        <v>5</v>
      </c>
    </row>
    <row r="977" spans="1:9" ht="15.75" thickBot="1" x14ac:dyDescent="0.3">
      <c r="A977" s="16" t="s">
        <v>933</v>
      </c>
      <c r="B977" s="16" t="s">
        <v>40</v>
      </c>
      <c r="C977" s="28">
        <v>100555257001</v>
      </c>
      <c r="D977" s="16" t="s">
        <v>957</v>
      </c>
      <c r="E977" s="16" t="s">
        <v>34</v>
      </c>
      <c r="F977" s="16" t="s">
        <v>35</v>
      </c>
      <c r="G977" s="16" t="s">
        <v>36</v>
      </c>
      <c r="H977" s="21">
        <v>1071.74</v>
      </c>
      <c r="I977" s="22">
        <v>11</v>
      </c>
    </row>
    <row r="978" spans="1:9" ht="15.75" thickBot="1" x14ac:dyDescent="0.3">
      <c r="A978" s="16" t="s">
        <v>933</v>
      </c>
      <c r="B978" s="16" t="s">
        <v>40</v>
      </c>
      <c r="C978" s="28">
        <v>100600833001</v>
      </c>
      <c r="D978" s="16" t="s">
        <v>934</v>
      </c>
      <c r="E978" s="16" t="s">
        <v>34</v>
      </c>
      <c r="F978" s="16" t="s">
        <v>51</v>
      </c>
      <c r="G978" s="16" t="s">
        <v>51</v>
      </c>
      <c r="H978" s="19">
        <v>2005.6</v>
      </c>
      <c r="I978" s="20">
        <v>8</v>
      </c>
    </row>
    <row r="979" spans="1:9" ht="15.75" thickBot="1" x14ac:dyDescent="0.3">
      <c r="A979" s="16" t="s">
        <v>933</v>
      </c>
      <c r="B979" s="16" t="s">
        <v>40</v>
      </c>
      <c r="C979" s="28">
        <v>100673637</v>
      </c>
      <c r="D979" s="16" t="s">
        <v>958</v>
      </c>
      <c r="E979" s="16" t="s">
        <v>34</v>
      </c>
      <c r="F979" s="16" t="s">
        <v>99</v>
      </c>
      <c r="G979" s="16" t="s">
        <v>36</v>
      </c>
      <c r="H979" s="21">
        <v>261.83999999999997</v>
      </c>
      <c r="I979" s="22">
        <v>1</v>
      </c>
    </row>
    <row r="980" spans="1:9" ht="15.75" thickBot="1" x14ac:dyDescent="0.3">
      <c r="A980" s="16" t="s">
        <v>933</v>
      </c>
      <c r="B980" s="16" t="s">
        <v>40</v>
      </c>
      <c r="C980" s="28">
        <v>100706546</v>
      </c>
      <c r="D980" s="16" t="s">
        <v>959</v>
      </c>
      <c r="E980" s="16" t="s">
        <v>34</v>
      </c>
      <c r="F980" s="16" t="s">
        <v>35</v>
      </c>
      <c r="G980" s="16" t="s">
        <v>35</v>
      </c>
      <c r="H980" s="19">
        <v>937.79</v>
      </c>
      <c r="I980" s="20">
        <v>10</v>
      </c>
    </row>
    <row r="981" spans="1:9" ht="15.75" thickBot="1" x14ac:dyDescent="0.3">
      <c r="A981" s="16" t="s">
        <v>933</v>
      </c>
      <c r="B981" s="16" t="s">
        <v>40</v>
      </c>
      <c r="C981" s="28">
        <v>100706547</v>
      </c>
      <c r="D981" s="16" t="s">
        <v>938</v>
      </c>
      <c r="E981" s="16" t="s">
        <v>34</v>
      </c>
      <c r="F981" s="16" t="s">
        <v>35</v>
      </c>
      <c r="G981" s="16" t="s">
        <v>35</v>
      </c>
      <c r="H981" s="21">
        <v>1346.37</v>
      </c>
      <c r="I981" s="22">
        <v>14</v>
      </c>
    </row>
    <row r="982" spans="1:9" ht="15.75" thickBot="1" x14ac:dyDescent="0.3">
      <c r="A982" s="16" t="s">
        <v>933</v>
      </c>
      <c r="B982" s="16" t="s">
        <v>40</v>
      </c>
      <c r="C982" s="28">
        <v>100706585</v>
      </c>
      <c r="D982" s="16" t="s">
        <v>960</v>
      </c>
      <c r="E982" s="16" t="s">
        <v>34</v>
      </c>
      <c r="F982" s="16" t="s">
        <v>35</v>
      </c>
      <c r="G982" s="16" t="s">
        <v>35</v>
      </c>
      <c r="H982" s="19">
        <v>5913.81</v>
      </c>
      <c r="I982" s="20">
        <v>57</v>
      </c>
    </row>
    <row r="983" spans="1:9" ht="15.75" thickBot="1" x14ac:dyDescent="0.3">
      <c r="A983" s="16" t="s">
        <v>933</v>
      </c>
      <c r="B983" s="16" t="s">
        <v>40</v>
      </c>
      <c r="C983" s="28">
        <v>100706586</v>
      </c>
      <c r="D983" s="16" t="s">
        <v>961</v>
      </c>
      <c r="E983" s="16" t="s">
        <v>34</v>
      </c>
      <c r="F983" s="16" t="s">
        <v>35</v>
      </c>
      <c r="G983" s="16" t="s">
        <v>35</v>
      </c>
      <c r="H983" s="21">
        <v>5484.81</v>
      </c>
      <c r="I983" s="22">
        <v>53</v>
      </c>
    </row>
    <row r="984" spans="1:9" ht="15.75" thickBot="1" x14ac:dyDescent="0.3">
      <c r="A984" s="16" t="s">
        <v>933</v>
      </c>
      <c r="B984" s="16" t="s">
        <v>40</v>
      </c>
      <c r="C984" s="28">
        <v>100706654</v>
      </c>
      <c r="D984" s="16" t="s">
        <v>960</v>
      </c>
      <c r="E984" s="16" t="s">
        <v>34</v>
      </c>
      <c r="F984" s="16" t="s">
        <v>35</v>
      </c>
      <c r="G984" s="16" t="s">
        <v>35</v>
      </c>
      <c r="H984" s="19">
        <v>2330.58</v>
      </c>
      <c r="I984" s="20">
        <v>25</v>
      </c>
    </row>
    <row r="985" spans="1:9" ht="15.75" thickBot="1" x14ac:dyDescent="0.3">
      <c r="A985" s="16" t="s">
        <v>933</v>
      </c>
      <c r="B985" s="16" t="s">
        <v>40</v>
      </c>
      <c r="C985" s="28">
        <v>100706655</v>
      </c>
      <c r="D985" s="16" t="s">
        <v>961</v>
      </c>
      <c r="E985" s="16" t="s">
        <v>34</v>
      </c>
      <c r="F985" s="16" t="s">
        <v>35</v>
      </c>
      <c r="G985" s="16" t="s">
        <v>35</v>
      </c>
      <c r="H985" s="21">
        <v>2854.24</v>
      </c>
      <c r="I985" s="22">
        <v>31</v>
      </c>
    </row>
    <row r="986" spans="1:9" ht="15.75" thickBot="1" x14ac:dyDescent="0.3">
      <c r="A986" s="16" t="s">
        <v>933</v>
      </c>
      <c r="B986" s="16" t="s">
        <v>40</v>
      </c>
      <c r="C986" s="28">
        <v>100706759</v>
      </c>
      <c r="D986" s="16" t="s">
        <v>962</v>
      </c>
      <c r="E986" s="16" t="s">
        <v>34</v>
      </c>
      <c r="F986" s="16" t="s">
        <v>51</v>
      </c>
      <c r="G986" s="16" t="s">
        <v>51</v>
      </c>
      <c r="H986" s="19">
        <v>861.65</v>
      </c>
      <c r="I986" s="20">
        <v>6</v>
      </c>
    </row>
    <row r="987" spans="1:9" ht="15.75" thickBot="1" x14ac:dyDescent="0.3">
      <c r="A987" s="16" t="s">
        <v>933</v>
      </c>
      <c r="B987" s="16" t="s">
        <v>40</v>
      </c>
      <c r="C987" s="28">
        <v>100706784</v>
      </c>
      <c r="D987" s="16" t="s">
        <v>959</v>
      </c>
      <c r="E987" s="16" t="s">
        <v>34</v>
      </c>
      <c r="F987" s="16" t="s">
        <v>35</v>
      </c>
      <c r="G987" s="16" t="s">
        <v>35</v>
      </c>
      <c r="H987" s="21">
        <v>770.69</v>
      </c>
      <c r="I987" s="22">
        <v>9</v>
      </c>
    </row>
    <row r="988" spans="1:9" ht="15.75" thickBot="1" x14ac:dyDescent="0.3">
      <c r="A988" s="16" t="s">
        <v>933</v>
      </c>
      <c r="B988" s="16" t="s">
        <v>40</v>
      </c>
      <c r="C988" s="28">
        <v>100706785</v>
      </c>
      <c r="D988" s="16" t="s">
        <v>938</v>
      </c>
      <c r="E988" s="16" t="s">
        <v>34</v>
      </c>
      <c r="F988" s="16" t="s">
        <v>35</v>
      </c>
      <c r="G988" s="16" t="s">
        <v>35</v>
      </c>
      <c r="H988" s="19">
        <v>882.1</v>
      </c>
      <c r="I988" s="20">
        <v>10</v>
      </c>
    </row>
    <row r="989" spans="1:9" ht="15.75" thickBot="1" x14ac:dyDescent="0.3">
      <c r="A989" s="16" t="s">
        <v>933</v>
      </c>
      <c r="B989" s="16" t="s">
        <v>40</v>
      </c>
      <c r="C989" s="28">
        <v>100739532</v>
      </c>
      <c r="D989" s="16" t="s">
        <v>963</v>
      </c>
      <c r="E989" s="16" t="s">
        <v>34</v>
      </c>
      <c r="F989" s="16" t="s">
        <v>99</v>
      </c>
      <c r="G989" s="16" t="s">
        <v>36</v>
      </c>
      <c r="H989" s="21">
        <v>969.36</v>
      </c>
      <c r="I989" s="22">
        <v>6</v>
      </c>
    </row>
    <row r="990" spans="1:9" ht="15.75" thickBot="1" x14ac:dyDescent="0.3">
      <c r="A990" s="16" t="s">
        <v>933</v>
      </c>
      <c r="B990" s="16" t="s">
        <v>40</v>
      </c>
      <c r="C990" s="28">
        <v>100741750001</v>
      </c>
      <c r="D990" s="16" t="s">
        <v>964</v>
      </c>
      <c r="E990" s="16" t="s">
        <v>34</v>
      </c>
      <c r="F990" s="16" t="s">
        <v>35</v>
      </c>
      <c r="G990" s="16" t="s">
        <v>35</v>
      </c>
      <c r="H990" s="19">
        <v>2086.35</v>
      </c>
      <c r="I990" s="20">
        <v>3</v>
      </c>
    </row>
    <row r="991" spans="1:9" ht="15.75" thickBot="1" x14ac:dyDescent="0.3">
      <c r="A991" s="16" t="s">
        <v>933</v>
      </c>
      <c r="B991" s="16" t="s">
        <v>40</v>
      </c>
      <c r="C991" s="28">
        <v>100741752001</v>
      </c>
      <c r="D991" s="16" t="s">
        <v>965</v>
      </c>
      <c r="E991" s="16" t="s">
        <v>34</v>
      </c>
      <c r="F991" s="16" t="s">
        <v>35</v>
      </c>
      <c r="G991" s="16" t="s">
        <v>35</v>
      </c>
      <c r="H991" s="21">
        <v>842.53</v>
      </c>
      <c r="I991" s="22">
        <v>3</v>
      </c>
    </row>
    <row r="992" spans="1:9" ht="15.75" thickBot="1" x14ac:dyDescent="0.3">
      <c r="A992" s="16" t="s">
        <v>933</v>
      </c>
      <c r="B992" s="16" t="s">
        <v>40</v>
      </c>
      <c r="C992" s="28">
        <v>100755559</v>
      </c>
      <c r="D992" s="16" t="s">
        <v>966</v>
      </c>
      <c r="E992" s="16" t="s">
        <v>34</v>
      </c>
      <c r="F992" s="16" t="s">
        <v>99</v>
      </c>
      <c r="G992" s="16" t="s">
        <v>47</v>
      </c>
      <c r="H992" s="19">
        <v>320.33999999999997</v>
      </c>
      <c r="I992" s="20">
        <v>3</v>
      </c>
    </row>
    <row r="993" spans="1:9" ht="15.75" thickBot="1" x14ac:dyDescent="0.3">
      <c r="A993" s="16" t="s">
        <v>933</v>
      </c>
      <c r="B993" s="16" t="s">
        <v>40</v>
      </c>
      <c r="C993" s="28">
        <v>100755560</v>
      </c>
      <c r="D993" s="16" t="s">
        <v>967</v>
      </c>
      <c r="E993" s="16" t="s">
        <v>34</v>
      </c>
      <c r="F993" s="16" t="s">
        <v>99</v>
      </c>
      <c r="G993" s="16" t="s">
        <v>47</v>
      </c>
      <c r="H993" s="21">
        <v>427.12</v>
      </c>
      <c r="I993" s="22">
        <v>4</v>
      </c>
    </row>
    <row r="994" spans="1:9" ht="15.75" thickBot="1" x14ac:dyDescent="0.3">
      <c r="A994" s="16" t="s">
        <v>933</v>
      </c>
      <c r="B994" s="16" t="s">
        <v>40</v>
      </c>
      <c r="C994" s="28">
        <v>100774465</v>
      </c>
      <c r="D994" s="16" t="s">
        <v>968</v>
      </c>
      <c r="E994" s="16" t="s">
        <v>34</v>
      </c>
      <c r="F994" s="16" t="s">
        <v>99</v>
      </c>
      <c r="G994" s="16" t="s">
        <v>36</v>
      </c>
      <c r="H994" s="19">
        <v>584.96</v>
      </c>
      <c r="I994" s="20">
        <v>2</v>
      </c>
    </row>
    <row r="995" spans="1:9" ht="15.75" thickBot="1" x14ac:dyDescent="0.3">
      <c r="A995" s="16" t="s">
        <v>933</v>
      </c>
      <c r="B995" s="16" t="s">
        <v>40</v>
      </c>
      <c r="C995" s="28">
        <v>100777320</v>
      </c>
      <c r="D995" s="16" t="s">
        <v>967</v>
      </c>
      <c r="E995" s="16" t="s">
        <v>34</v>
      </c>
      <c r="F995" s="16" t="s">
        <v>99</v>
      </c>
      <c r="G995" s="16" t="s">
        <v>47</v>
      </c>
      <c r="H995" s="21">
        <v>129.99</v>
      </c>
      <c r="I995" s="22">
        <v>1</v>
      </c>
    </row>
    <row r="996" spans="1:9" ht="15.75" thickBot="1" x14ac:dyDescent="0.3">
      <c r="A996" s="16" t="s">
        <v>933</v>
      </c>
      <c r="B996" s="16" t="s">
        <v>40</v>
      </c>
      <c r="C996" s="28">
        <v>100777344</v>
      </c>
      <c r="D996" s="16" t="s">
        <v>966</v>
      </c>
      <c r="E996" s="16" t="s">
        <v>34</v>
      </c>
      <c r="F996" s="16" t="s">
        <v>99</v>
      </c>
      <c r="G996" s="16" t="s">
        <v>47</v>
      </c>
      <c r="H996" s="19">
        <v>779.95</v>
      </c>
      <c r="I996" s="20">
        <v>6</v>
      </c>
    </row>
    <row r="997" spans="1:9" ht="15.75" thickBot="1" x14ac:dyDescent="0.3">
      <c r="A997" s="16" t="s">
        <v>933</v>
      </c>
      <c r="B997" s="16" t="s">
        <v>40</v>
      </c>
      <c r="C997" s="28">
        <v>100815742</v>
      </c>
      <c r="D997" s="16" t="s">
        <v>937</v>
      </c>
      <c r="E997" s="16" t="s">
        <v>34</v>
      </c>
      <c r="F997" s="16" t="s">
        <v>99</v>
      </c>
      <c r="G997" s="16" t="s">
        <v>35</v>
      </c>
      <c r="H997" s="21">
        <v>259.99</v>
      </c>
      <c r="I997" s="22">
        <v>3</v>
      </c>
    </row>
    <row r="998" spans="1:9" ht="15.75" thickBot="1" x14ac:dyDescent="0.3">
      <c r="A998" s="16" t="s">
        <v>933</v>
      </c>
      <c r="B998" s="16" t="s">
        <v>40</v>
      </c>
      <c r="C998" s="28">
        <v>100815750</v>
      </c>
      <c r="D998" s="16" t="s">
        <v>937</v>
      </c>
      <c r="E998" s="16" t="s">
        <v>34</v>
      </c>
      <c r="F998" s="16" t="s">
        <v>99</v>
      </c>
      <c r="G998" s="16" t="s">
        <v>35</v>
      </c>
      <c r="H998" s="19">
        <v>759.92</v>
      </c>
      <c r="I998" s="20">
        <v>8</v>
      </c>
    </row>
    <row r="999" spans="1:9" ht="15.75" thickBot="1" x14ac:dyDescent="0.3">
      <c r="A999" s="16" t="s">
        <v>933</v>
      </c>
      <c r="B999" s="16" t="s">
        <v>40</v>
      </c>
      <c r="C999" s="28">
        <v>100815786</v>
      </c>
      <c r="D999" s="16" t="s">
        <v>969</v>
      </c>
      <c r="E999" s="16" t="s">
        <v>34</v>
      </c>
      <c r="F999" s="16" t="s">
        <v>99</v>
      </c>
      <c r="G999" s="16" t="s">
        <v>35</v>
      </c>
      <c r="H999" s="21">
        <v>5678.78</v>
      </c>
      <c r="I999" s="22">
        <v>53</v>
      </c>
    </row>
    <row r="1000" spans="1:9" ht="15.75" thickBot="1" x14ac:dyDescent="0.3">
      <c r="A1000" s="16" t="s">
        <v>933</v>
      </c>
      <c r="B1000" s="16" t="s">
        <v>40</v>
      </c>
      <c r="C1000" s="28">
        <v>100815804</v>
      </c>
      <c r="D1000" s="16" t="s">
        <v>969</v>
      </c>
      <c r="E1000" s="16" t="s">
        <v>34</v>
      </c>
      <c r="F1000" s="16" t="s">
        <v>99</v>
      </c>
      <c r="G1000" s="16" t="s">
        <v>35</v>
      </c>
      <c r="H1000" s="19">
        <v>2561.7199999999998</v>
      </c>
      <c r="I1000" s="20">
        <v>26</v>
      </c>
    </row>
    <row r="1001" spans="1:9" ht="15.75" thickBot="1" x14ac:dyDescent="0.3">
      <c r="A1001" s="16" t="s">
        <v>933</v>
      </c>
      <c r="B1001" s="16" t="s">
        <v>40</v>
      </c>
      <c r="C1001" s="28">
        <v>100848943</v>
      </c>
      <c r="D1001" s="16" t="s">
        <v>970</v>
      </c>
      <c r="E1001" s="16" t="s">
        <v>34</v>
      </c>
      <c r="F1001" s="16" t="s">
        <v>99</v>
      </c>
      <c r="G1001" s="16" t="s">
        <v>36</v>
      </c>
      <c r="H1001" s="21">
        <v>240.48</v>
      </c>
      <c r="I1001" s="22">
        <v>1</v>
      </c>
    </row>
    <row r="1002" spans="1:9" ht="15.75" thickBot="1" x14ac:dyDescent="0.3">
      <c r="A1002" s="16" t="s">
        <v>933</v>
      </c>
      <c r="B1002" s="16" t="s">
        <v>40</v>
      </c>
      <c r="C1002" s="28">
        <v>100848952</v>
      </c>
      <c r="D1002" s="16" t="s">
        <v>971</v>
      </c>
      <c r="E1002" s="16" t="s">
        <v>34</v>
      </c>
      <c r="F1002" s="16" t="s">
        <v>99</v>
      </c>
      <c r="G1002" s="16" t="s">
        <v>36</v>
      </c>
      <c r="H1002" s="19">
        <v>399.26</v>
      </c>
      <c r="I1002" s="20">
        <v>2</v>
      </c>
    </row>
    <row r="1003" spans="1:9" ht="15.75" thickBot="1" x14ac:dyDescent="0.3">
      <c r="A1003" s="16" t="s">
        <v>933</v>
      </c>
      <c r="B1003" s="16" t="s">
        <v>40</v>
      </c>
      <c r="C1003" s="28">
        <v>100848974</v>
      </c>
      <c r="D1003" s="16" t="s">
        <v>972</v>
      </c>
      <c r="E1003" s="16" t="s">
        <v>34</v>
      </c>
      <c r="F1003" s="16" t="s">
        <v>99</v>
      </c>
      <c r="G1003" s="16" t="s">
        <v>36</v>
      </c>
      <c r="H1003" s="21">
        <v>752.1</v>
      </c>
      <c r="I1003" s="22">
        <v>3</v>
      </c>
    </row>
    <row r="1004" spans="1:9" ht="15.75" thickBot="1" x14ac:dyDescent="0.3">
      <c r="A1004" s="16" t="s">
        <v>933</v>
      </c>
      <c r="B1004" s="16" t="s">
        <v>40</v>
      </c>
      <c r="C1004" s="28">
        <v>100848979</v>
      </c>
      <c r="D1004" s="16" t="s">
        <v>973</v>
      </c>
      <c r="E1004" s="16" t="s">
        <v>34</v>
      </c>
      <c r="F1004" s="16" t="s">
        <v>99</v>
      </c>
      <c r="G1004" s="16" t="s">
        <v>36</v>
      </c>
      <c r="H1004" s="19">
        <v>414.49</v>
      </c>
      <c r="I1004" s="20">
        <v>2</v>
      </c>
    </row>
    <row r="1005" spans="1:9" ht="15.75" thickBot="1" x14ac:dyDescent="0.3">
      <c r="A1005" s="16" t="s">
        <v>933</v>
      </c>
      <c r="B1005" s="16" t="s">
        <v>40</v>
      </c>
      <c r="C1005" s="28">
        <v>100848980</v>
      </c>
      <c r="D1005" s="16" t="s">
        <v>973</v>
      </c>
      <c r="E1005" s="16" t="s">
        <v>34</v>
      </c>
      <c r="F1005" s="16" t="s">
        <v>99</v>
      </c>
      <c r="G1005" s="16" t="s">
        <v>36</v>
      </c>
      <c r="H1005" s="21">
        <v>921.08</v>
      </c>
      <c r="I1005" s="22">
        <v>4</v>
      </c>
    </row>
    <row r="1006" spans="1:9" ht="15.75" thickBot="1" x14ac:dyDescent="0.3">
      <c r="A1006" s="16" t="s">
        <v>933</v>
      </c>
      <c r="B1006" s="16" t="s">
        <v>40</v>
      </c>
      <c r="C1006" s="28">
        <v>100848981</v>
      </c>
      <c r="D1006" s="16" t="s">
        <v>974</v>
      </c>
      <c r="E1006" s="16" t="s">
        <v>34</v>
      </c>
      <c r="F1006" s="16" t="s">
        <v>99</v>
      </c>
      <c r="G1006" s="16" t="s">
        <v>36</v>
      </c>
      <c r="H1006" s="19">
        <v>148.56</v>
      </c>
      <c r="I1006" s="20">
        <v>1</v>
      </c>
    </row>
    <row r="1007" spans="1:9" ht="15.75" thickBot="1" x14ac:dyDescent="0.3">
      <c r="A1007" s="16" t="s">
        <v>933</v>
      </c>
      <c r="B1007" s="16" t="s">
        <v>40</v>
      </c>
      <c r="C1007" s="28">
        <v>100848982</v>
      </c>
      <c r="D1007" s="16" t="s">
        <v>975</v>
      </c>
      <c r="E1007" s="16" t="s">
        <v>34</v>
      </c>
      <c r="F1007" s="16" t="s">
        <v>99</v>
      </c>
      <c r="G1007" s="16" t="s">
        <v>36</v>
      </c>
      <c r="H1007" s="21">
        <v>510.7</v>
      </c>
      <c r="I1007" s="22">
        <v>5</v>
      </c>
    </row>
    <row r="1008" spans="1:9" ht="15.75" thickBot="1" x14ac:dyDescent="0.3">
      <c r="A1008" s="16" t="s">
        <v>933</v>
      </c>
      <c r="B1008" s="16" t="s">
        <v>40</v>
      </c>
      <c r="C1008" s="28">
        <v>100848983</v>
      </c>
      <c r="D1008" s="16" t="s">
        <v>975</v>
      </c>
      <c r="E1008" s="16" t="s">
        <v>34</v>
      </c>
      <c r="F1008" s="16" t="s">
        <v>99</v>
      </c>
      <c r="G1008" s="16" t="s">
        <v>36</v>
      </c>
      <c r="H1008" s="19">
        <v>204.28</v>
      </c>
      <c r="I1008" s="20">
        <v>2</v>
      </c>
    </row>
    <row r="1009" spans="1:9" ht="15.75" thickBot="1" x14ac:dyDescent="0.3">
      <c r="A1009" s="16" t="s">
        <v>976</v>
      </c>
      <c r="B1009" s="16" t="s">
        <v>32</v>
      </c>
      <c r="C1009" s="28">
        <v>100594285001</v>
      </c>
      <c r="D1009" s="16" t="s">
        <v>977</v>
      </c>
      <c r="E1009" s="16" t="s">
        <v>34</v>
      </c>
      <c r="F1009" s="16" t="s">
        <v>47</v>
      </c>
      <c r="G1009" s="16" t="s">
        <v>47</v>
      </c>
      <c r="H1009" s="21">
        <v>3714</v>
      </c>
      <c r="I1009" s="22">
        <v>5</v>
      </c>
    </row>
    <row r="1010" spans="1:9" ht="15.75" thickBot="1" x14ac:dyDescent="0.3">
      <c r="A1010" s="16" t="s">
        <v>976</v>
      </c>
      <c r="B1010" s="16" t="s">
        <v>32</v>
      </c>
      <c r="C1010" s="28">
        <v>100673659</v>
      </c>
      <c r="D1010" s="16" t="s">
        <v>978</v>
      </c>
      <c r="E1010" s="16" t="s">
        <v>34</v>
      </c>
      <c r="F1010" s="16" t="s">
        <v>99</v>
      </c>
      <c r="G1010" s="16" t="s">
        <v>36</v>
      </c>
      <c r="H1010" s="19">
        <v>357.47</v>
      </c>
      <c r="I1010" s="20">
        <v>1</v>
      </c>
    </row>
    <row r="1011" spans="1:9" ht="15.75" thickBot="1" x14ac:dyDescent="0.3">
      <c r="A1011" s="16" t="s">
        <v>976</v>
      </c>
      <c r="B1011" s="16" t="s">
        <v>32</v>
      </c>
      <c r="C1011" s="28">
        <v>100739529</v>
      </c>
      <c r="D1011" s="16" t="s">
        <v>979</v>
      </c>
      <c r="E1011" s="16" t="s">
        <v>34</v>
      </c>
      <c r="F1011" s="16" t="s">
        <v>99</v>
      </c>
      <c r="G1011" s="16" t="s">
        <v>36</v>
      </c>
      <c r="H1011" s="21">
        <v>1577.71</v>
      </c>
      <c r="I1011" s="22">
        <v>5</v>
      </c>
    </row>
    <row r="1012" spans="1:9" ht="15.75" thickBot="1" x14ac:dyDescent="0.3">
      <c r="A1012" s="16" t="s">
        <v>976</v>
      </c>
      <c r="B1012" s="16" t="s">
        <v>32</v>
      </c>
      <c r="C1012" s="28">
        <v>100896799</v>
      </c>
      <c r="D1012" s="16" t="s">
        <v>980</v>
      </c>
      <c r="E1012" s="16" t="s">
        <v>34</v>
      </c>
      <c r="F1012" s="16" t="s">
        <v>99</v>
      </c>
      <c r="G1012" s="16" t="s">
        <v>36</v>
      </c>
      <c r="H1012" s="19">
        <v>631.38</v>
      </c>
      <c r="I1012" s="20">
        <v>2</v>
      </c>
    </row>
    <row r="1013" spans="1:9" ht="15.75" thickBot="1" x14ac:dyDescent="0.3">
      <c r="A1013" s="16" t="s">
        <v>976</v>
      </c>
      <c r="B1013" s="16" t="s">
        <v>32</v>
      </c>
      <c r="C1013" s="28">
        <v>100896800</v>
      </c>
      <c r="D1013" s="16" t="s">
        <v>981</v>
      </c>
      <c r="E1013" s="16" t="s">
        <v>34</v>
      </c>
      <c r="F1013" s="16" t="s">
        <v>99</v>
      </c>
      <c r="G1013" s="16" t="s">
        <v>36</v>
      </c>
      <c r="H1013" s="21">
        <v>357.71</v>
      </c>
      <c r="I1013" s="22">
        <v>1</v>
      </c>
    </row>
    <row r="1014" spans="1:9" ht="15.75" thickBot="1" x14ac:dyDescent="0.3">
      <c r="A1014" s="16" t="s">
        <v>976</v>
      </c>
      <c r="B1014" s="16" t="s">
        <v>40</v>
      </c>
      <c r="C1014" s="28">
        <v>100000483003</v>
      </c>
      <c r="D1014" s="16" t="s">
        <v>982</v>
      </c>
      <c r="E1014" s="16" t="s">
        <v>34</v>
      </c>
      <c r="F1014" s="16" t="s">
        <v>35</v>
      </c>
      <c r="G1014" s="16" t="s">
        <v>35</v>
      </c>
      <c r="H1014" s="19">
        <v>584.99</v>
      </c>
      <c r="I1014" s="20">
        <v>7</v>
      </c>
    </row>
    <row r="1015" spans="1:9" ht="15.75" thickBot="1" x14ac:dyDescent="0.3">
      <c r="A1015" s="16" t="s">
        <v>976</v>
      </c>
      <c r="B1015" s="16" t="s">
        <v>40</v>
      </c>
      <c r="C1015" s="28">
        <v>100000483008</v>
      </c>
      <c r="D1015" s="16" t="s">
        <v>983</v>
      </c>
      <c r="E1015" s="16" t="s">
        <v>34</v>
      </c>
      <c r="F1015" s="16" t="s">
        <v>47</v>
      </c>
      <c r="G1015" s="16" t="s">
        <v>47</v>
      </c>
      <c r="H1015" s="21">
        <v>334.28</v>
      </c>
      <c r="I1015" s="22">
        <v>4</v>
      </c>
    </row>
    <row r="1016" spans="1:9" ht="15.75" thickBot="1" x14ac:dyDescent="0.3">
      <c r="A1016" s="16" t="s">
        <v>976</v>
      </c>
      <c r="B1016" s="16" t="s">
        <v>40</v>
      </c>
      <c r="C1016" s="28">
        <v>100098908004</v>
      </c>
      <c r="D1016" s="16" t="s">
        <v>984</v>
      </c>
      <c r="E1016" s="16" t="s">
        <v>34</v>
      </c>
      <c r="F1016" s="16" t="s">
        <v>99</v>
      </c>
      <c r="G1016" s="16" t="s">
        <v>47</v>
      </c>
      <c r="H1016" s="19">
        <v>1940.57</v>
      </c>
      <c r="I1016" s="20">
        <v>4</v>
      </c>
    </row>
    <row r="1017" spans="1:9" ht="15.75" thickBot="1" x14ac:dyDescent="0.3">
      <c r="A1017" s="16" t="s">
        <v>976</v>
      </c>
      <c r="B1017" s="16" t="s">
        <v>40</v>
      </c>
      <c r="C1017" s="28">
        <v>100000483044</v>
      </c>
      <c r="D1017" s="16" t="s">
        <v>985</v>
      </c>
      <c r="E1017" s="16" t="s">
        <v>34</v>
      </c>
      <c r="F1017" s="16" t="s">
        <v>35</v>
      </c>
      <c r="G1017" s="16" t="s">
        <v>35</v>
      </c>
      <c r="H1017" s="21">
        <v>1088.25</v>
      </c>
      <c r="I1017" s="22">
        <v>13</v>
      </c>
    </row>
    <row r="1018" spans="1:9" ht="15.75" thickBot="1" x14ac:dyDescent="0.3">
      <c r="A1018" s="16" t="s">
        <v>976</v>
      </c>
      <c r="B1018" s="16" t="s">
        <v>40</v>
      </c>
      <c r="C1018" s="28">
        <v>100000483053</v>
      </c>
      <c r="D1018" s="16" t="s">
        <v>986</v>
      </c>
      <c r="E1018" s="16" t="s">
        <v>34</v>
      </c>
      <c r="F1018" s="16" t="s">
        <v>35</v>
      </c>
      <c r="G1018" s="16" t="s">
        <v>35</v>
      </c>
      <c r="H1018" s="19">
        <v>92.85</v>
      </c>
      <c r="I1018" s="20">
        <v>1</v>
      </c>
    </row>
    <row r="1019" spans="1:9" ht="15.75" thickBot="1" x14ac:dyDescent="0.3">
      <c r="A1019" s="16" t="s">
        <v>976</v>
      </c>
      <c r="B1019" s="16" t="s">
        <v>40</v>
      </c>
      <c r="C1019" s="28">
        <v>100377291002</v>
      </c>
      <c r="D1019" s="16" t="s">
        <v>987</v>
      </c>
      <c r="E1019" s="16" t="s">
        <v>34</v>
      </c>
      <c r="F1019" s="16" t="s">
        <v>47</v>
      </c>
      <c r="G1019" s="16" t="s">
        <v>47</v>
      </c>
      <c r="H1019" s="21">
        <v>1281.33</v>
      </c>
      <c r="I1019" s="22">
        <v>3</v>
      </c>
    </row>
    <row r="1020" spans="1:9" ht="15.75" thickBot="1" x14ac:dyDescent="0.3">
      <c r="A1020" s="16" t="s">
        <v>976</v>
      </c>
      <c r="B1020" s="16" t="s">
        <v>40</v>
      </c>
      <c r="C1020" s="28">
        <v>100506223001</v>
      </c>
      <c r="D1020" s="16" t="s">
        <v>988</v>
      </c>
      <c r="E1020" s="16" t="s">
        <v>34</v>
      </c>
      <c r="F1020" s="16" t="s">
        <v>51</v>
      </c>
      <c r="G1020" s="16" t="s">
        <v>51</v>
      </c>
      <c r="H1020" s="19">
        <v>974.93</v>
      </c>
      <c r="I1020" s="20">
        <v>2</v>
      </c>
    </row>
    <row r="1021" spans="1:9" ht="15.75" thickBot="1" x14ac:dyDescent="0.3">
      <c r="A1021" s="16" t="s">
        <v>976</v>
      </c>
      <c r="B1021" s="16" t="s">
        <v>40</v>
      </c>
      <c r="C1021" s="28">
        <v>100539129001</v>
      </c>
      <c r="D1021" s="16" t="s">
        <v>989</v>
      </c>
      <c r="E1021" s="16" t="s">
        <v>34</v>
      </c>
      <c r="F1021" s="16" t="s">
        <v>47</v>
      </c>
      <c r="G1021" s="16" t="s">
        <v>47</v>
      </c>
      <c r="H1021" s="21">
        <v>427.13</v>
      </c>
      <c r="I1021" s="22">
        <v>5</v>
      </c>
    </row>
    <row r="1022" spans="1:9" ht="15.75" thickBot="1" x14ac:dyDescent="0.3">
      <c r="A1022" s="16" t="s">
        <v>976</v>
      </c>
      <c r="B1022" s="16" t="s">
        <v>40</v>
      </c>
      <c r="C1022" s="28">
        <v>100673643</v>
      </c>
      <c r="D1022" s="16" t="s">
        <v>990</v>
      </c>
      <c r="E1022" s="16" t="s">
        <v>34</v>
      </c>
      <c r="F1022" s="16" t="s">
        <v>99</v>
      </c>
      <c r="G1022" s="16" t="s">
        <v>36</v>
      </c>
      <c r="H1022" s="19">
        <v>1991.66</v>
      </c>
      <c r="I1022" s="20">
        <v>4</v>
      </c>
    </row>
    <row r="1023" spans="1:9" ht="15.75" thickBot="1" x14ac:dyDescent="0.3">
      <c r="A1023" s="16" t="s">
        <v>976</v>
      </c>
      <c r="B1023" s="16" t="s">
        <v>40</v>
      </c>
      <c r="C1023" s="28">
        <v>100673658</v>
      </c>
      <c r="D1023" s="16" t="s">
        <v>991</v>
      </c>
      <c r="E1023" s="16" t="s">
        <v>34</v>
      </c>
      <c r="F1023" s="16" t="s">
        <v>99</v>
      </c>
      <c r="G1023" s="16" t="s">
        <v>36</v>
      </c>
      <c r="H1023" s="21">
        <v>384.4</v>
      </c>
      <c r="I1023" s="22">
        <v>1</v>
      </c>
    </row>
    <row r="1024" spans="1:9" ht="15.75" thickBot="1" x14ac:dyDescent="0.3">
      <c r="A1024" s="16" t="s">
        <v>976</v>
      </c>
      <c r="B1024" s="16" t="s">
        <v>40</v>
      </c>
      <c r="C1024" s="28">
        <v>100706576</v>
      </c>
      <c r="D1024" s="16" t="s">
        <v>992</v>
      </c>
      <c r="E1024" s="16" t="s">
        <v>34</v>
      </c>
      <c r="F1024" s="16" t="s">
        <v>35</v>
      </c>
      <c r="G1024" s="16" t="s">
        <v>35</v>
      </c>
      <c r="H1024" s="19">
        <v>1968.46</v>
      </c>
      <c r="I1024" s="20">
        <v>21</v>
      </c>
    </row>
    <row r="1025" spans="1:9" ht="15.75" thickBot="1" x14ac:dyDescent="0.3">
      <c r="A1025" s="16" t="s">
        <v>976</v>
      </c>
      <c r="B1025" s="16" t="s">
        <v>40</v>
      </c>
      <c r="C1025" s="28">
        <v>100706577</v>
      </c>
      <c r="D1025" s="16" t="s">
        <v>993</v>
      </c>
      <c r="E1025" s="16" t="s">
        <v>34</v>
      </c>
      <c r="F1025" s="16" t="s">
        <v>35</v>
      </c>
      <c r="G1025" s="16" t="s">
        <v>35</v>
      </c>
      <c r="H1025" s="21">
        <v>1875.6</v>
      </c>
      <c r="I1025" s="22">
        <v>20</v>
      </c>
    </row>
    <row r="1026" spans="1:9" ht="15.75" thickBot="1" x14ac:dyDescent="0.3">
      <c r="A1026" s="16" t="s">
        <v>976</v>
      </c>
      <c r="B1026" s="16" t="s">
        <v>40</v>
      </c>
      <c r="C1026" s="28">
        <v>100739522</v>
      </c>
      <c r="D1026" s="16" t="s">
        <v>994</v>
      </c>
      <c r="E1026" s="16" t="s">
        <v>34</v>
      </c>
      <c r="F1026" s="16" t="s">
        <v>99</v>
      </c>
      <c r="G1026" s="16" t="s">
        <v>36</v>
      </c>
      <c r="H1026" s="19">
        <v>1253.49</v>
      </c>
      <c r="I1026" s="20">
        <v>3</v>
      </c>
    </row>
    <row r="1027" spans="1:9" ht="15.75" thickBot="1" x14ac:dyDescent="0.3">
      <c r="A1027" s="16" t="s">
        <v>976</v>
      </c>
      <c r="B1027" s="16" t="s">
        <v>40</v>
      </c>
      <c r="C1027" s="28">
        <v>100739543</v>
      </c>
      <c r="D1027" s="16" t="s">
        <v>995</v>
      </c>
      <c r="E1027" s="16" t="s">
        <v>34</v>
      </c>
      <c r="F1027" s="16" t="s">
        <v>99</v>
      </c>
      <c r="G1027" s="16" t="s">
        <v>36</v>
      </c>
      <c r="H1027" s="21">
        <v>1002.78</v>
      </c>
      <c r="I1027" s="22">
        <v>9</v>
      </c>
    </row>
    <row r="1028" spans="1:9" ht="15.75" thickBot="1" x14ac:dyDescent="0.3">
      <c r="A1028" s="16" t="s">
        <v>976</v>
      </c>
      <c r="B1028" s="16" t="s">
        <v>40</v>
      </c>
      <c r="C1028" s="28">
        <v>100774330</v>
      </c>
      <c r="D1028" s="16" t="s">
        <v>996</v>
      </c>
      <c r="E1028" s="16" t="s">
        <v>34</v>
      </c>
      <c r="F1028" s="16" t="s">
        <v>99</v>
      </c>
      <c r="G1028" s="16" t="s">
        <v>36</v>
      </c>
      <c r="H1028" s="19">
        <v>742.8</v>
      </c>
      <c r="I1028" s="20">
        <v>2</v>
      </c>
    </row>
    <row r="1029" spans="1:9" ht="15.75" thickBot="1" x14ac:dyDescent="0.3">
      <c r="A1029" s="16" t="s">
        <v>976</v>
      </c>
      <c r="B1029" s="16" t="s">
        <v>40</v>
      </c>
      <c r="C1029" s="28">
        <v>100774446</v>
      </c>
      <c r="D1029" s="16" t="s">
        <v>997</v>
      </c>
      <c r="E1029" s="16" t="s">
        <v>34</v>
      </c>
      <c r="F1029" s="16" t="s">
        <v>99</v>
      </c>
      <c r="G1029" s="16" t="s">
        <v>36</v>
      </c>
      <c r="H1029" s="21">
        <v>793.87</v>
      </c>
      <c r="I1029" s="22">
        <v>1</v>
      </c>
    </row>
    <row r="1030" spans="1:9" ht="15.75" thickBot="1" x14ac:dyDescent="0.3">
      <c r="A1030" s="16" t="s">
        <v>976</v>
      </c>
      <c r="B1030" s="16" t="s">
        <v>40</v>
      </c>
      <c r="C1030" s="28">
        <v>100774447</v>
      </c>
      <c r="D1030" s="16" t="s">
        <v>997</v>
      </c>
      <c r="E1030" s="16" t="s">
        <v>34</v>
      </c>
      <c r="F1030" s="16" t="s">
        <v>99</v>
      </c>
      <c r="G1030" s="16" t="s">
        <v>36</v>
      </c>
      <c r="H1030" s="19">
        <v>1912.72</v>
      </c>
      <c r="I1030" s="20">
        <v>2</v>
      </c>
    </row>
    <row r="1031" spans="1:9" ht="15.75" thickBot="1" x14ac:dyDescent="0.3">
      <c r="A1031" s="16" t="s">
        <v>976</v>
      </c>
      <c r="B1031" s="16" t="s">
        <v>40</v>
      </c>
      <c r="C1031" s="28">
        <v>100815776</v>
      </c>
      <c r="D1031" s="16" t="s">
        <v>998</v>
      </c>
      <c r="E1031" s="16" t="s">
        <v>34</v>
      </c>
      <c r="F1031" s="16" t="s">
        <v>99</v>
      </c>
      <c r="G1031" s="16" t="s">
        <v>35</v>
      </c>
      <c r="H1031" s="21">
        <v>2503.62</v>
      </c>
      <c r="I1031" s="22">
        <v>26</v>
      </c>
    </row>
    <row r="1032" spans="1:9" ht="15.75" thickBot="1" x14ac:dyDescent="0.3">
      <c r="A1032" s="16" t="s">
        <v>976</v>
      </c>
      <c r="B1032" s="16" t="s">
        <v>40</v>
      </c>
      <c r="C1032" s="28">
        <v>100848944</v>
      </c>
      <c r="D1032" s="16" t="s">
        <v>999</v>
      </c>
      <c r="E1032" s="16" t="s">
        <v>34</v>
      </c>
      <c r="F1032" s="16" t="s">
        <v>99</v>
      </c>
      <c r="G1032" s="16" t="s">
        <v>36</v>
      </c>
      <c r="H1032" s="19">
        <v>2019.5</v>
      </c>
      <c r="I1032" s="20">
        <v>5</v>
      </c>
    </row>
    <row r="1033" spans="1:9" ht="15.75" thickBot="1" x14ac:dyDescent="0.3">
      <c r="A1033" s="16" t="s">
        <v>976</v>
      </c>
      <c r="B1033" s="16" t="s">
        <v>40</v>
      </c>
      <c r="C1033" s="28">
        <v>100848945</v>
      </c>
      <c r="D1033" s="16" t="s">
        <v>999</v>
      </c>
      <c r="E1033" s="16" t="s">
        <v>34</v>
      </c>
      <c r="F1033" s="16" t="s">
        <v>99</v>
      </c>
      <c r="G1033" s="16" t="s">
        <v>36</v>
      </c>
      <c r="H1033" s="21">
        <v>807.8</v>
      </c>
      <c r="I1033" s="22">
        <v>2</v>
      </c>
    </row>
    <row r="1034" spans="1:9" ht="15.75" thickBot="1" x14ac:dyDescent="0.3">
      <c r="A1034" s="16" t="s">
        <v>976</v>
      </c>
      <c r="B1034" s="16" t="s">
        <v>40</v>
      </c>
      <c r="C1034" s="28">
        <v>100848971</v>
      </c>
      <c r="D1034" s="16" t="s">
        <v>1000</v>
      </c>
      <c r="E1034" s="16" t="s">
        <v>34</v>
      </c>
      <c r="F1034" s="16" t="s">
        <v>99</v>
      </c>
      <c r="G1034" s="16" t="s">
        <v>36</v>
      </c>
      <c r="H1034" s="19">
        <v>705.66</v>
      </c>
      <c r="I1034" s="20">
        <v>2</v>
      </c>
    </row>
    <row r="1035" spans="1:9" ht="15.75" thickBot="1" x14ac:dyDescent="0.3">
      <c r="A1035" s="16" t="s">
        <v>976</v>
      </c>
      <c r="B1035" s="16" t="s">
        <v>40</v>
      </c>
      <c r="C1035" s="28">
        <v>100848984</v>
      </c>
      <c r="D1035" s="16" t="s">
        <v>1001</v>
      </c>
      <c r="E1035" s="16" t="s">
        <v>34</v>
      </c>
      <c r="F1035" s="16" t="s">
        <v>99</v>
      </c>
      <c r="G1035" s="16" t="s">
        <v>36</v>
      </c>
      <c r="H1035" s="21">
        <v>490.27</v>
      </c>
      <c r="I1035" s="22">
        <v>5</v>
      </c>
    </row>
    <row r="1036" spans="1:9" ht="15.75" thickBot="1" x14ac:dyDescent="0.3">
      <c r="A1036" s="16" t="s">
        <v>976</v>
      </c>
      <c r="B1036" s="16" t="s">
        <v>40</v>
      </c>
      <c r="C1036" s="28">
        <v>100848985</v>
      </c>
      <c r="D1036" s="16" t="s">
        <v>1001</v>
      </c>
      <c r="E1036" s="16" t="s">
        <v>34</v>
      </c>
      <c r="F1036" s="16" t="s">
        <v>99</v>
      </c>
      <c r="G1036" s="16" t="s">
        <v>36</v>
      </c>
      <c r="H1036" s="19">
        <v>510.7</v>
      </c>
      <c r="I1036" s="20">
        <v>5</v>
      </c>
    </row>
    <row r="1037" spans="1:9" ht="15.75" thickBot="1" x14ac:dyDescent="0.3">
      <c r="A1037" s="16" t="s">
        <v>976</v>
      </c>
      <c r="B1037" s="16" t="s">
        <v>40</v>
      </c>
      <c r="C1037" s="28">
        <v>100848986</v>
      </c>
      <c r="D1037" s="16" t="s">
        <v>981</v>
      </c>
      <c r="E1037" s="16" t="s">
        <v>34</v>
      </c>
      <c r="F1037" s="16" t="s">
        <v>99</v>
      </c>
      <c r="G1037" s="16" t="s">
        <v>36</v>
      </c>
      <c r="H1037" s="21">
        <v>1370.48</v>
      </c>
      <c r="I1037" s="22">
        <v>4</v>
      </c>
    </row>
    <row r="1038" spans="1:9" ht="15.75" thickBot="1" x14ac:dyDescent="0.3">
      <c r="A1038" s="16" t="s">
        <v>976</v>
      </c>
      <c r="B1038" s="16" t="s">
        <v>40</v>
      </c>
      <c r="C1038" s="28">
        <v>100848987</v>
      </c>
      <c r="D1038" s="16" t="s">
        <v>981</v>
      </c>
      <c r="E1038" s="16" t="s">
        <v>34</v>
      </c>
      <c r="F1038" s="16" t="s">
        <v>99</v>
      </c>
      <c r="G1038" s="16" t="s">
        <v>36</v>
      </c>
      <c r="H1038" s="19">
        <v>1713.1</v>
      </c>
      <c r="I1038" s="20">
        <v>5</v>
      </c>
    </row>
    <row r="1039" spans="1:9" ht="15.75" thickBot="1" x14ac:dyDescent="0.3">
      <c r="A1039" s="16" t="s">
        <v>976</v>
      </c>
      <c r="B1039" s="16" t="s">
        <v>40</v>
      </c>
      <c r="C1039" s="28">
        <v>100848988</v>
      </c>
      <c r="D1039" s="16" t="s">
        <v>980</v>
      </c>
      <c r="E1039" s="16" t="s">
        <v>34</v>
      </c>
      <c r="F1039" s="16" t="s">
        <v>99</v>
      </c>
      <c r="G1039" s="16" t="s">
        <v>36</v>
      </c>
      <c r="H1039" s="21">
        <v>1508.8</v>
      </c>
      <c r="I1039" s="22">
        <v>5</v>
      </c>
    </row>
    <row r="1040" spans="1:9" ht="15.75" thickBot="1" x14ac:dyDescent="0.3">
      <c r="A1040" s="16" t="s">
        <v>976</v>
      </c>
      <c r="B1040" s="16" t="s">
        <v>40</v>
      </c>
      <c r="C1040" s="28">
        <v>100848989</v>
      </c>
      <c r="D1040" s="16" t="s">
        <v>980</v>
      </c>
      <c r="E1040" s="16" t="s">
        <v>34</v>
      </c>
      <c r="F1040" s="16" t="s">
        <v>99</v>
      </c>
      <c r="G1040" s="16" t="s">
        <v>36</v>
      </c>
      <c r="H1040" s="19">
        <v>1207.04</v>
      </c>
      <c r="I1040" s="20">
        <v>4</v>
      </c>
    </row>
    <row r="1041" spans="1:9" ht="15.75" thickBot="1" x14ac:dyDescent="0.3">
      <c r="A1041" s="16" t="s">
        <v>976</v>
      </c>
      <c r="B1041" s="16" t="s">
        <v>40</v>
      </c>
      <c r="C1041" s="28">
        <v>100848990</v>
      </c>
      <c r="D1041" s="16" t="s">
        <v>1002</v>
      </c>
      <c r="E1041" s="16" t="s">
        <v>34</v>
      </c>
      <c r="F1041" s="16" t="s">
        <v>99</v>
      </c>
      <c r="G1041" s="16" t="s">
        <v>36</v>
      </c>
      <c r="H1041" s="21">
        <v>1150.4100000000001</v>
      </c>
      <c r="I1041" s="22">
        <v>3</v>
      </c>
    </row>
    <row r="1042" spans="1:9" ht="15.75" thickBot="1" x14ac:dyDescent="0.3">
      <c r="A1042" s="16" t="s">
        <v>976</v>
      </c>
      <c r="B1042" s="16" t="s">
        <v>40</v>
      </c>
      <c r="C1042" s="28">
        <v>100896783</v>
      </c>
      <c r="D1042" s="16" t="s">
        <v>1003</v>
      </c>
      <c r="E1042" s="16" t="s">
        <v>34</v>
      </c>
      <c r="F1042" s="16" t="s">
        <v>99</v>
      </c>
      <c r="G1042" s="16" t="s">
        <v>36</v>
      </c>
      <c r="H1042" s="19">
        <v>473.54</v>
      </c>
      <c r="I1042" s="20">
        <v>1</v>
      </c>
    </row>
    <row r="1043" spans="1:9" ht="15.75" thickBot="1" x14ac:dyDescent="0.3">
      <c r="A1043" s="16" t="s">
        <v>976</v>
      </c>
      <c r="B1043" s="16" t="s">
        <v>40</v>
      </c>
      <c r="C1043" s="28">
        <v>100896784</v>
      </c>
      <c r="D1043" s="16" t="s">
        <v>1004</v>
      </c>
      <c r="E1043" s="16" t="s">
        <v>34</v>
      </c>
      <c r="F1043" s="16" t="s">
        <v>99</v>
      </c>
      <c r="G1043" s="16" t="s">
        <v>36</v>
      </c>
      <c r="H1043" s="21">
        <v>473.54</v>
      </c>
      <c r="I1043" s="22">
        <v>1</v>
      </c>
    </row>
    <row r="1044" spans="1:9" ht="15.75" thickBot="1" x14ac:dyDescent="0.3">
      <c r="A1044" s="16" t="s">
        <v>976</v>
      </c>
      <c r="B1044" s="16" t="s">
        <v>40</v>
      </c>
      <c r="C1044" s="28">
        <v>100896785</v>
      </c>
      <c r="D1044" s="16" t="s">
        <v>1004</v>
      </c>
      <c r="E1044" s="16" t="s">
        <v>34</v>
      </c>
      <c r="F1044" s="16" t="s">
        <v>99</v>
      </c>
      <c r="G1044" s="16" t="s">
        <v>36</v>
      </c>
      <c r="H1044" s="19">
        <v>473.54</v>
      </c>
      <c r="I1044" s="20">
        <v>1</v>
      </c>
    </row>
    <row r="1045" spans="1:9" ht="15.75" thickBot="1" x14ac:dyDescent="0.3">
      <c r="A1045" s="16" t="s">
        <v>976</v>
      </c>
      <c r="B1045" s="16" t="s">
        <v>40</v>
      </c>
      <c r="C1045" s="28">
        <v>100896786</v>
      </c>
      <c r="D1045" s="16" t="s">
        <v>999</v>
      </c>
      <c r="E1045" s="16" t="s">
        <v>34</v>
      </c>
      <c r="F1045" s="16" t="s">
        <v>99</v>
      </c>
      <c r="G1045" s="16" t="s">
        <v>36</v>
      </c>
      <c r="H1045" s="21">
        <v>422.47</v>
      </c>
      <c r="I1045" s="22">
        <v>1</v>
      </c>
    </row>
    <row r="1046" spans="1:9" ht="15.75" thickBot="1" x14ac:dyDescent="0.3">
      <c r="A1046" s="16" t="s">
        <v>1005</v>
      </c>
      <c r="B1046" s="16" t="s">
        <v>40</v>
      </c>
      <c r="C1046" s="28">
        <v>100001203016</v>
      </c>
      <c r="D1046" s="16" t="s">
        <v>1006</v>
      </c>
      <c r="E1046" s="16" t="s">
        <v>34</v>
      </c>
      <c r="F1046" s="16" t="s">
        <v>35</v>
      </c>
      <c r="G1046" s="16" t="s">
        <v>35</v>
      </c>
      <c r="H1046" s="19">
        <v>348.18</v>
      </c>
      <c r="I1046" s="20">
        <v>3</v>
      </c>
    </row>
    <row r="1047" spans="1:9" ht="15.75" thickBot="1" x14ac:dyDescent="0.3">
      <c r="A1047" s="16" t="s">
        <v>1005</v>
      </c>
      <c r="B1047" s="16" t="s">
        <v>40</v>
      </c>
      <c r="C1047" s="28">
        <v>100013044001</v>
      </c>
      <c r="D1047" s="16" t="s">
        <v>1007</v>
      </c>
      <c r="E1047" s="16" t="s">
        <v>34</v>
      </c>
      <c r="F1047" s="16" t="s">
        <v>47</v>
      </c>
      <c r="G1047" s="16" t="s">
        <v>47</v>
      </c>
      <c r="H1047" s="21">
        <v>2572</v>
      </c>
      <c r="I1047" s="22">
        <v>12</v>
      </c>
    </row>
    <row r="1048" spans="1:9" ht="15.75" thickBot="1" x14ac:dyDescent="0.3">
      <c r="A1048" s="16" t="s">
        <v>1005</v>
      </c>
      <c r="B1048" s="16" t="s">
        <v>40</v>
      </c>
      <c r="C1048" s="28">
        <v>100013044002</v>
      </c>
      <c r="D1048" s="16" t="s">
        <v>1008</v>
      </c>
      <c r="E1048" s="16" t="s">
        <v>34</v>
      </c>
      <c r="F1048" s="16" t="s">
        <v>99</v>
      </c>
      <c r="G1048" s="16" t="s">
        <v>47</v>
      </c>
      <c r="H1048" s="19">
        <v>640.67999999999995</v>
      </c>
      <c r="I1048" s="20">
        <v>3</v>
      </c>
    </row>
    <row r="1049" spans="1:9" ht="15.75" thickBot="1" x14ac:dyDescent="0.3">
      <c r="A1049" s="16" t="s">
        <v>1005</v>
      </c>
      <c r="B1049" s="16" t="s">
        <v>40</v>
      </c>
      <c r="C1049" s="28">
        <v>100013045001</v>
      </c>
      <c r="D1049" s="16" t="s">
        <v>1007</v>
      </c>
      <c r="E1049" s="16" t="s">
        <v>34</v>
      </c>
      <c r="F1049" s="16" t="s">
        <v>47</v>
      </c>
      <c r="G1049" s="16" t="s">
        <v>47</v>
      </c>
      <c r="H1049" s="21">
        <v>965.64</v>
      </c>
      <c r="I1049" s="22">
        <v>4</v>
      </c>
    </row>
    <row r="1050" spans="1:9" ht="15.75" thickBot="1" x14ac:dyDescent="0.3">
      <c r="A1050" s="16" t="s">
        <v>1005</v>
      </c>
      <c r="B1050" s="16" t="s">
        <v>40</v>
      </c>
      <c r="C1050" s="28">
        <v>100013045002</v>
      </c>
      <c r="D1050" s="16" t="s">
        <v>1008</v>
      </c>
      <c r="E1050" s="16" t="s">
        <v>34</v>
      </c>
      <c r="F1050" s="16" t="s">
        <v>99</v>
      </c>
      <c r="G1050" s="16" t="s">
        <v>47</v>
      </c>
      <c r="H1050" s="19">
        <v>965.64</v>
      </c>
      <c r="I1050" s="20">
        <v>4</v>
      </c>
    </row>
    <row r="1051" spans="1:9" ht="15.75" thickBot="1" x14ac:dyDescent="0.3">
      <c r="A1051" s="16" t="s">
        <v>1005</v>
      </c>
      <c r="B1051" s="16" t="s">
        <v>40</v>
      </c>
      <c r="C1051" s="28">
        <v>100001203047</v>
      </c>
      <c r="D1051" s="16" t="s">
        <v>1009</v>
      </c>
      <c r="E1051" s="16" t="s">
        <v>34</v>
      </c>
      <c r="F1051" s="16" t="s">
        <v>35</v>
      </c>
      <c r="G1051" s="16" t="s">
        <v>35</v>
      </c>
      <c r="H1051" s="21">
        <v>454.96</v>
      </c>
      <c r="I1051" s="22">
        <v>4</v>
      </c>
    </row>
    <row r="1052" spans="1:9" ht="15.75" thickBot="1" x14ac:dyDescent="0.3">
      <c r="A1052" s="16" t="s">
        <v>1005</v>
      </c>
      <c r="B1052" s="16" t="s">
        <v>40</v>
      </c>
      <c r="C1052" s="28">
        <v>100081794004</v>
      </c>
      <c r="D1052" s="16" t="s">
        <v>1010</v>
      </c>
      <c r="E1052" s="16" t="s">
        <v>34</v>
      </c>
      <c r="F1052" s="16" t="s">
        <v>35</v>
      </c>
      <c r="G1052" s="16" t="s">
        <v>35</v>
      </c>
      <c r="H1052" s="19">
        <v>1016.73</v>
      </c>
      <c r="I1052" s="20">
        <v>6</v>
      </c>
    </row>
    <row r="1053" spans="1:9" ht="15.75" thickBot="1" x14ac:dyDescent="0.3">
      <c r="A1053" s="16" t="s">
        <v>1005</v>
      </c>
      <c r="B1053" s="16" t="s">
        <v>40</v>
      </c>
      <c r="C1053" s="28">
        <v>100013044003</v>
      </c>
      <c r="D1053" s="16" t="s">
        <v>1011</v>
      </c>
      <c r="E1053" s="16" t="s">
        <v>34</v>
      </c>
      <c r="F1053" s="16" t="s">
        <v>47</v>
      </c>
      <c r="G1053" s="16" t="s">
        <v>47</v>
      </c>
      <c r="H1053" s="21">
        <v>1926.68</v>
      </c>
      <c r="I1053" s="22">
        <v>9</v>
      </c>
    </row>
    <row r="1054" spans="1:9" ht="15.75" thickBot="1" x14ac:dyDescent="0.3">
      <c r="A1054" s="16" t="s">
        <v>1005</v>
      </c>
      <c r="B1054" s="16" t="s">
        <v>40</v>
      </c>
      <c r="C1054" s="28">
        <v>100254076002</v>
      </c>
      <c r="D1054" s="16" t="s">
        <v>1012</v>
      </c>
      <c r="E1054" s="16" t="s">
        <v>34</v>
      </c>
      <c r="F1054" s="16" t="s">
        <v>99</v>
      </c>
      <c r="G1054" s="16" t="s">
        <v>47</v>
      </c>
      <c r="H1054" s="19">
        <v>1392.75</v>
      </c>
      <c r="I1054" s="20">
        <v>2</v>
      </c>
    </row>
    <row r="1055" spans="1:9" ht="15.75" thickBot="1" x14ac:dyDescent="0.3">
      <c r="A1055" s="16" t="s">
        <v>1005</v>
      </c>
      <c r="B1055" s="16" t="s">
        <v>40</v>
      </c>
      <c r="C1055" s="28">
        <v>100001203073</v>
      </c>
      <c r="D1055" s="16" t="s">
        <v>1013</v>
      </c>
      <c r="E1055" s="16" t="s">
        <v>34</v>
      </c>
      <c r="F1055" s="16" t="s">
        <v>47</v>
      </c>
      <c r="G1055" s="16" t="s">
        <v>47</v>
      </c>
      <c r="H1055" s="21">
        <v>473.53</v>
      </c>
      <c r="I1055" s="22">
        <v>4</v>
      </c>
    </row>
    <row r="1056" spans="1:9" ht="15.75" thickBot="1" x14ac:dyDescent="0.3">
      <c r="A1056" s="16" t="s">
        <v>1005</v>
      </c>
      <c r="B1056" s="16" t="s">
        <v>40</v>
      </c>
      <c r="C1056" s="28">
        <v>100081794017</v>
      </c>
      <c r="D1056" s="16" t="s">
        <v>1014</v>
      </c>
      <c r="E1056" s="16" t="s">
        <v>34</v>
      </c>
      <c r="F1056" s="16" t="s">
        <v>35</v>
      </c>
      <c r="G1056" s="16" t="s">
        <v>35</v>
      </c>
      <c r="H1056" s="19">
        <v>1355.64</v>
      </c>
      <c r="I1056" s="20">
        <v>8</v>
      </c>
    </row>
    <row r="1057" spans="1:9" ht="15.75" thickBot="1" x14ac:dyDescent="0.3">
      <c r="A1057" s="16" t="s">
        <v>1005</v>
      </c>
      <c r="B1057" s="16" t="s">
        <v>40</v>
      </c>
      <c r="C1057" s="28">
        <v>100081794018</v>
      </c>
      <c r="D1057" s="16" t="s">
        <v>1015</v>
      </c>
      <c r="E1057" s="16" t="s">
        <v>34</v>
      </c>
      <c r="F1057" s="16" t="s">
        <v>35</v>
      </c>
      <c r="G1057" s="16" t="s">
        <v>35</v>
      </c>
      <c r="H1057" s="21">
        <v>1030.6600000000001</v>
      </c>
      <c r="I1057" s="22">
        <v>6</v>
      </c>
    </row>
    <row r="1058" spans="1:9" ht="15.75" thickBot="1" x14ac:dyDescent="0.3">
      <c r="A1058" s="16" t="s">
        <v>1005</v>
      </c>
      <c r="B1058" s="16" t="s">
        <v>40</v>
      </c>
      <c r="C1058" s="28">
        <v>100706555</v>
      </c>
      <c r="D1058" s="16" t="s">
        <v>1016</v>
      </c>
      <c r="E1058" s="16" t="s">
        <v>34</v>
      </c>
      <c r="F1058" s="16" t="s">
        <v>35</v>
      </c>
      <c r="G1058" s="16" t="s">
        <v>35</v>
      </c>
      <c r="H1058" s="19">
        <v>1583.11</v>
      </c>
      <c r="I1058" s="20">
        <v>14</v>
      </c>
    </row>
    <row r="1059" spans="1:9" ht="15.75" thickBot="1" x14ac:dyDescent="0.3">
      <c r="A1059" s="16" t="s">
        <v>1005</v>
      </c>
      <c r="B1059" s="16" t="s">
        <v>40</v>
      </c>
      <c r="C1059" s="28">
        <v>100706556</v>
      </c>
      <c r="D1059" s="16" t="s">
        <v>1017</v>
      </c>
      <c r="E1059" s="16" t="s">
        <v>34</v>
      </c>
      <c r="F1059" s="16" t="s">
        <v>35</v>
      </c>
      <c r="G1059" s="16" t="s">
        <v>35</v>
      </c>
      <c r="H1059" s="21">
        <v>2061.3000000000002</v>
      </c>
      <c r="I1059" s="22">
        <v>18</v>
      </c>
    </row>
    <row r="1060" spans="1:9" ht="15.75" thickBot="1" x14ac:dyDescent="0.3">
      <c r="A1060" s="16" t="s">
        <v>1005</v>
      </c>
      <c r="B1060" s="16" t="s">
        <v>40</v>
      </c>
      <c r="C1060" s="28">
        <v>100706565</v>
      </c>
      <c r="D1060" s="16" t="s">
        <v>1016</v>
      </c>
      <c r="E1060" s="16" t="s">
        <v>34</v>
      </c>
      <c r="F1060" s="16" t="s">
        <v>35</v>
      </c>
      <c r="G1060" s="16" t="s">
        <v>35</v>
      </c>
      <c r="H1060" s="19">
        <v>2172.7399999999998</v>
      </c>
      <c r="I1060" s="20">
        <v>17</v>
      </c>
    </row>
    <row r="1061" spans="1:9" ht="15.75" thickBot="1" x14ac:dyDescent="0.3">
      <c r="A1061" s="16" t="s">
        <v>1005</v>
      </c>
      <c r="B1061" s="16" t="s">
        <v>40</v>
      </c>
      <c r="C1061" s="28">
        <v>100706566</v>
      </c>
      <c r="D1061" s="16" t="s">
        <v>1017</v>
      </c>
      <c r="E1061" s="16" t="s">
        <v>34</v>
      </c>
      <c r="F1061" s="16" t="s">
        <v>35</v>
      </c>
      <c r="G1061" s="16" t="s">
        <v>35</v>
      </c>
      <c r="H1061" s="21">
        <v>1675.52</v>
      </c>
      <c r="I1061" s="22">
        <v>13</v>
      </c>
    </row>
    <row r="1062" spans="1:9" ht="15.75" thickBot="1" x14ac:dyDescent="0.3">
      <c r="A1062" s="16" t="s">
        <v>1005</v>
      </c>
      <c r="B1062" s="16" t="s">
        <v>40</v>
      </c>
      <c r="C1062" s="28">
        <v>100739540</v>
      </c>
      <c r="D1062" s="16" t="s">
        <v>1018</v>
      </c>
      <c r="E1062" s="16" t="s">
        <v>34</v>
      </c>
      <c r="F1062" s="16" t="s">
        <v>99</v>
      </c>
      <c r="G1062" s="16" t="s">
        <v>36</v>
      </c>
      <c r="H1062" s="19">
        <v>635.09</v>
      </c>
      <c r="I1062" s="20">
        <v>6</v>
      </c>
    </row>
    <row r="1063" spans="1:9" ht="15.75" thickBot="1" x14ac:dyDescent="0.3">
      <c r="A1063" s="16" t="s">
        <v>1005</v>
      </c>
      <c r="B1063" s="16" t="s">
        <v>40</v>
      </c>
      <c r="C1063" s="28">
        <v>100815759</v>
      </c>
      <c r="D1063" s="16" t="s">
        <v>1019</v>
      </c>
      <c r="E1063" s="16" t="s">
        <v>34</v>
      </c>
      <c r="F1063" s="16" t="s">
        <v>99</v>
      </c>
      <c r="G1063" s="16" t="s">
        <v>35</v>
      </c>
      <c r="H1063" s="21">
        <v>1255.79</v>
      </c>
      <c r="I1063" s="22">
        <v>11</v>
      </c>
    </row>
    <row r="1064" spans="1:9" ht="15.75" thickBot="1" x14ac:dyDescent="0.3">
      <c r="A1064" s="16" t="s">
        <v>1005</v>
      </c>
      <c r="B1064" s="16" t="s">
        <v>40</v>
      </c>
      <c r="C1064" s="28">
        <v>100815767</v>
      </c>
      <c r="D1064" s="16" t="s">
        <v>1019</v>
      </c>
      <c r="E1064" s="16" t="s">
        <v>34</v>
      </c>
      <c r="F1064" s="16" t="s">
        <v>99</v>
      </c>
      <c r="G1064" s="16" t="s">
        <v>35</v>
      </c>
      <c r="H1064" s="19">
        <v>2915.52</v>
      </c>
      <c r="I1064" s="20">
        <v>22</v>
      </c>
    </row>
    <row r="1065" spans="1:9" ht="15.75" thickBot="1" x14ac:dyDescent="0.3">
      <c r="A1065" s="16" t="s">
        <v>1005</v>
      </c>
      <c r="B1065" s="16" t="s">
        <v>40</v>
      </c>
      <c r="C1065" s="28">
        <v>100815794</v>
      </c>
      <c r="D1065" s="16" t="s">
        <v>1019</v>
      </c>
      <c r="E1065" s="16" t="s">
        <v>34</v>
      </c>
      <c r="F1065" s="16" t="s">
        <v>99</v>
      </c>
      <c r="G1065" s="16" t="s">
        <v>35</v>
      </c>
      <c r="H1065" s="21">
        <v>1923.88</v>
      </c>
      <c r="I1065" s="22">
        <v>11</v>
      </c>
    </row>
    <row r="1066" spans="1:9" ht="15.75" thickBot="1" x14ac:dyDescent="0.3">
      <c r="A1066" s="16" t="s">
        <v>1005</v>
      </c>
      <c r="B1066" s="16" t="s">
        <v>40</v>
      </c>
      <c r="C1066" s="28">
        <v>100815795</v>
      </c>
      <c r="D1066" s="16" t="s">
        <v>1016</v>
      </c>
      <c r="E1066" s="16" t="s">
        <v>34</v>
      </c>
      <c r="F1066" s="16" t="s">
        <v>99</v>
      </c>
      <c r="G1066" s="16" t="s">
        <v>35</v>
      </c>
      <c r="H1066" s="19">
        <v>1824.52</v>
      </c>
      <c r="I1066" s="20">
        <v>10</v>
      </c>
    </row>
    <row r="1067" spans="1:9" ht="15.75" thickBot="1" x14ac:dyDescent="0.3">
      <c r="A1067" s="16" t="s">
        <v>1005</v>
      </c>
      <c r="B1067" s="16" t="s">
        <v>40</v>
      </c>
      <c r="C1067" s="28">
        <v>100815796</v>
      </c>
      <c r="D1067" s="16" t="s">
        <v>1017</v>
      </c>
      <c r="E1067" s="16" t="s">
        <v>34</v>
      </c>
      <c r="F1067" s="16" t="s">
        <v>99</v>
      </c>
      <c r="G1067" s="16" t="s">
        <v>35</v>
      </c>
      <c r="H1067" s="21">
        <v>1819.88</v>
      </c>
      <c r="I1067" s="22">
        <v>10</v>
      </c>
    </row>
    <row r="1068" spans="1:9" ht="15.75" thickBot="1" x14ac:dyDescent="0.3">
      <c r="A1068" s="16" t="s">
        <v>1020</v>
      </c>
      <c r="B1068" s="16" t="s">
        <v>40</v>
      </c>
      <c r="C1068" s="28">
        <v>100467918001</v>
      </c>
      <c r="D1068" s="16" t="s">
        <v>1021</v>
      </c>
      <c r="E1068" s="16" t="s">
        <v>34</v>
      </c>
      <c r="F1068" s="16" t="s">
        <v>99</v>
      </c>
      <c r="G1068" s="16" t="s">
        <v>36</v>
      </c>
      <c r="H1068" s="19">
        <v>222.85</v>
      </c>
      <c r="I1068" s="20">
        <v>5</v>
      </c>
    </row>
    <row r="1069" spans="1:9" ht="15.75" thickBot="1" x14ac:dyDescent="0.3">
      <c r="A1069" s="16" t="s">
        <v>1020</v>
      </c>
      <c r="B1069" s="16" t="s">
        <v>40</v>
      </c>
      <c r="C1069" s="28">
        <v>100467918002</v>
      </c>
      <c r="D1069" s="16" t="s">
        <v>1022</v>
      </c>
      <c r="E1069" s="16" t="s">
        <v>34</v>
      </c>
      <c r="F1069" s="16" t="s">
        <v>99</v>
      </c>
      <c r="G1069" s="16" t="s">
        <v>36</v>
      </c>
      <c r="H1069" s="21">
        <v>1136.53</v>
      </c>
      <c r="I1069" s="22">
        <v>26</v>
      </c>
    </row>
    <row r="1070" spans="1:9" ht="15.75" thickBot="1" x14ac:dyDescent="0.3">
      <c r="A1070" s="16" t="s">
        <v>1020</v>
      </c>
      <c r="B1070" s="16" t="s">
        <v>40</v>
      </c>
      <c r="C1070" s="28">
        <v>100467918003</v>
      </c>
      <c r="D1070" s="16" t="s">
        <v>1023</v>
      </c>
      <c r="E1070" s="16" t="s">
        <v>34</v>
      </c>
      <c r="F1070" s="16" t="s">
        <v>99</v>
      </c>
      <c r="G1070" s="16" t="s">
        <v>36</v>
      </c>
      <c r="H1070" s="19">
        <v>445.7</v>
      </c>
      <c r="I1070" s="20">
        <v>10</v>
      </c>
    </row>
    <row r="1071" spans="1:9" ht="15.75" thickBot="1" x14ac:dyDescent="0.3">
      <c r="A1071" s="16" t="s">
        <v>1020</v>
      </c>
      <c r="B1071" s="16" t="s">
        <v>40</v>
      </c>
      <c r="C1071" s="28">
        <v>100467918004</v>
      </c>
      <c r="D1071" s="16" t="s">
        <v>1024</v>
      </c>
      <c r="E1071" s="16" t="s">
        <v>34</v>
      </c>
      <c r="F1071" s="16" t="s">
        <v>99</v>
      </c>
      <c r="G1071" s="16" t="s">
        <v>36</v>
      </c>
      <c r="H1071" s="21">
        <v>525.91999999999996</v>
      </c>
      <c r="I1071" s="22">
        <v>12</v>
      </c>
    </row>
    <row r="1072" spans="1:9" ht="15.75" thickBot="1" x14ac:dyDescent="0.3">
      <c r="A1072" s="16" t="s">
        <v>1020</v>
      </c>
      <c r="B1072" s="16" t="s">
        <v>40</v>
      </c>
      <c r="C1072" s="28">
        <v>100467918005</v>
      </c>
      <c r="D1072" s="16" t="s">
        <v>1025</v>
      </c>
      <c r="E1072" s="16" t="s">
        <v>34</v>
      </c>
      <c r="F1072" s="16" t="s">
        <v>99</v>
      </c>
      <c r="G1072" s="16" t="s">
        <v>36</v>
      </c>
      <c r="H1072" s="19">
        <v>534.84</v>
      </c>
      <c r="I1072" s="20">
        <v>12</v>
      </c>
    </row>
    <row r="1073" spans="1:9" ht="15.75" thickBot="1" x14ac:dyDescent="0.3">
      <c r="A1073" s="16" t="s">
        <v>1020</v>
      </c>
      <c r="B1073" s="16" t="s">
        <v>40</v>
      </c>
      <c r="C1073" s="28">
        <v>100467918006</v>
      </c>
      <c r="D1073" s="16" t="s">
        <v>1026</v>
      </c>
      <c r="E1073" s="16" t="s">
        <v>34</v>
      </c>
      <c r="F1073" s="16" t="s">
        <v>99</v>
      </c>
      <c r="G1073" s="16" t="s">
        <v>36</v>
      </c>
      <c r="H1073" s="21">
        <v>909.23</v>
      </c>
      <c r="I1073" s="22">
        <v>21</v>
      </c>
    </row>
    <row r="1074" spans="1:9" ht="15.75" thickBot="1" x14ac:dyDescent="0.3">
      <c r="A1074" s="16" t="s">
        <v>1020</v>
      </c>
      <c r="B1074" s="16" t="s">
        <v>40</v>
      </c>
      <c r="C1074" s="28">
        <v>100467918007</v>
      </c>
      <c r="D1074" s="16" t="s">
        <v>1027</v>
      </c>
      <c r="E1074" s="16" t="s">
        <v>34</v>
      </c>
      <c r="F1074" s="16" t="s">
        <v>99</v>
      </c>
      <c r="G1074" s="16" t="s">
        <v>36</v>
      </c>
      <c r="H1074" s="19">
        <v>953.61</v>
      </c>
      <c r="I1074" s="20">
        <v>22</v>
      </c>
    </row>
    <row r="1075" spans="1:9" ht="15.75" thickBot="1" x14ac:dyDescent="0.3">
      <c r="A1075" s="16" t="s">
        <v>1020</v>
      </c>
      <c r="B1075" s="16" t="s">
        <v>40</v>
      </c>
      <c r="C1075" s="28">
        <v>100467918008</v>
      </c>
      <c r="D1075" s="16" t="s">
        <v>1028</v>
      </c>
      <c r="E1075" s="16" t="s">
        <v>34</v>
      </c>
      <c r="F1075" s="16" t="s">
        <v>99</v>
      </c>
      <c r="G1075" s="16" t="s">
        <v>36</v>
      </c>
      <c r="H1075" s="21">
        <v>534.84</v>
      </c>
      <c r="I1075" s="22">
        <v>12</v>
      </c>
    </row>
    <row r="1076" spans="1:9" ht="15.75" thickBot="1" x14ac:dyDescent="0.3">
      <c r="A1076" s="16" t="s">
        <v>1020</v>
      </c>
      <c r="B1076" s="16" t="s">
        <v>40</v>
      </c>
      <c r="C1076" s="28">
        <v>100467918009</v>
      </c>
      <c r="D1076" s="16" t="s">
        <v>1029</v>
      </c>
      <c r="E1076" s="16" t="s">
        <v>34</v>
      </c>
      <c r="F1076" s="16" t="s">
        <v>99</v>
      </c>
      <c r="G1076" s="16" t="s">
        <v>36</v>
      </c>
      <c r="H1076" s="19">
        <v>490.27</v>
      </c>
      <c r="I1076" s="20">
        <v>11</v>
      </c>
    </row>
    <row r="1077" spans="1:9" ht="15.75" thickBot="1" x14ac:dyDescent="0.3">
      <c r="A1077" s="16" t="s">
        <v>1020</v>
      </c>
      <c r="B1077" s="16" t="s">
        <v>40</v>
      </c>
      <c r="C1077" s="28">
        <v>100467918010</v>
      </c>
      <c r="D1077" s="16" t="s">
        <v>1030</v>
      </c>
      <c r="E1077" s="16" t="s">
        <v>34</v>
      </c>
      <c r="F1077" s="16" t="s">
        <v>99</v>
      </c>
      <c r="G1077" s="16" t="s">
        <v>36</v>
      </c>
      <c r="H1077" s="21">
        <v>971.59</v>
      </c>
      <c r="I1077" s="22">
        <v>22</v>
      </c>
    </row>
    <row r="1078" spans="1:9" ht="15.75" thickBot="1" x14ac:dyDescent="0.3">
      <c r="A1078" s="16" t="s">
        <v>1020</v>
      </c>
      <c r="B1078" s="16" t="s">
        <v>40</v>
      </c>
      <c r="C1078" s="28">
        <v>100467918011</v>
      </c>
      <c r="D1078" s="16" t="s">
        <v>1031</v>
      </c>
      <c r="E1078" s="16" t="s">
        <v>34</v>
      </c>
      <c r="F1078" s="16" t="s">
        <v>99</v>
      </c>
      <c r="G1078" s="16" t="s">
        <v>36</v>
      </c>
      <c r="H1078" s="19">
        <v>356.56</v>
      </c>
      <c r="I1078" s="20">
        <v>8</v>
      </c>
    </row>
    <row r="1079" spans="1:9" ht="15.75" thickBot="1" x14ac:dyDescent="0.3">
      <c r="A1079" s="16" t="s">
        <v>1020</v>
      </c>
      <c r="B1079" s="16" t="s">
        <v>40</v>
      </c>
      <c r="C1079" s="28">
        <v>100467918012</v>
      </c>
      <c r="D1079" s="16" t="s">
        <v>1032</v>
      </c>
      <c r="E1079" s="16" t="s">
        <v>34</v>
      </c>
      <c r="F1079" s="16" t="s">
        <v>99</v>
      </c>
      <c r="G1079" s="16" t="s">
        <v>36</v>
      </c>
      <c r="H1079" s="21">
        <v>178.28</v>
      </c>
      <c r="I1079" s="22">
        <v>4</v>
      </c>
    </row>
    <row r="1080" spans="1:9" ht="15.75" thickBot="1" x14ac:dyDescent="0.3">
      <c r="A1080" s="16" t="s">
        <v>1020</v>
      </c>
      <c r="B1080" s="16" t="s">
        <v>40</v>
      </c>
      <c r="C1080" s="28">
        <v>100467918013</v>
      </c>
      <c r="D1080" s="16" t="s">
        <v>1033</v>
      </c>
      <c r="E1080" s="16" t="s">
        <v>34</v>
      </c>
      <c r="F1080" s="16" t="s">
        <v>99</v>
      </c>
      <c r="G1080" s="16" t="s">
        <v>36</v>
      </c>
      <c r="H1080" s="19">
        <v>178.28</v>
      </c>
      <c r="I1080" s="20">
        <v>4</v>
      </c>
    </row>
    <row r="1081" spans="1:9" ht="15.75" thickBot="1" x14ac:dyDescent="0.3">
      <c r="A1081" s="16" t="s">
        <v>1020</v>
      </c>
      <c r="B1081" s="16" t="s">
        <v>40</v>
      </c>
      <c r="C1081" s="28">
        <v>100467918014</v>
      </c>
      <c r="D1081" s="16" t="s">
        <v>1034</v>
      </c>
      <c r="E1081" s="16" t="s">
        <v>34</v>
      </c>
      <c r="F1081" s="16" t="s">
        <v>99</v>
      </c>
      <c r="G1081" s="16" t="s">
        <v>36</v>
      </c>
      <c r="H1081" s="21">
        <v>1100.8800000000001</v>
      </c>
      <c r="I1081" s="22">
        <v>25</v>
      </c>
    </row>
    <row r="1082" spans="1:9" ht="15.75" thickBot="1" x14ac:dyDescent="0.3">
      <c r="A1082" s="16" t="s">
        <v>1020</v>
      </c>
      <c r="B1082" s="16" t="s">
        <v>40</v>
      </c>
      <c r="C1082" s="28">
        <v>100467918015</v>
      </c>
      <c r="D1082" s="16" t="s">
        <v>1035</v>
      </c>
      <c r="E1082" s="16" t="s">
        <v>34</v>
      </c>
      <c r="F1082" s="16" t="s">
        <v>99</v>
      </c>
      <c r="G1082" s="16" t="s">
        <v>36</v>
      </c>
      <c r="H1082" s="19">
        <v>472.43</v>
      </c>
      <c r="I1082" s="20">
        <v>11</v>
      </c>
    </row>
    <row r="1083" spans="1:9" ht="15.75" thickBot="1" x14ac:dyDescent="0.3">
      <c r="A1083" s="16" t="s">
        <v>1020</v>
      </c>
      <c r="B1083" s="16" t="s">
        <v>40</v>
      </c>
      <c r="C1083" s="28">
        <v>100467918016</v>
      </c>
      <c r="D1083" s="16" t="s">
        <v>1036</v>
      </c>
      <c r="E1083" s="16" t="s">
        <v>34</v>
      </c>
      <c r="F1083" s="16" t="s">
        <v>99</v>
      </c>
      <c r="G1083" s="16" t="s">
        <v>36</v>
      </c>
      <c r="H1083" s="21">
        <v>623.98</v>
      </c>
      <c r="I1083" s="22">
        <v>14</v>
      </c>
    </row>
    <row r="1084" spans="1:9" ht="15.75" thickBot="1" x14ac:dyDescent="0.3">
      <c r="A1084" s="16" t="s">
        <v>1020</v>
      </c>
      <c r="B1084" s="16" t="s">
        <v>40</v>
      </c>
      <c r="C1084" s="28">
        <v>100467919001</v>
      </c>
      <c r="D1084" s="16" t="s">
        <v>1037</v>
      </c>
      <c r="E1084" s="16" t="s">
        <v>34</v>
      </c>
      <c r="F1084" s="16" t="s">
        <v>99</v>
      </c>
      <c r="G1084" s="16" t="s">
        <v>36</v>
      </c>
      <c r="H1084" s="19">
        <v>133.71</v>
      </c>
      <c r="I1084" s="20">
        <v>3</v>
      </c>
    </row>
    <row r="1085" spans="1:9" ht="15.75" thickBot="1" x14ac:dyDescent="0.3">
      <c r="A1085" s="16" t="s">
        <v>1020</v>
      </c>
      <c r="B1085" s="16" t="s">
        <v>40</v>
      </c>
      <c r="C1085" s="28">
        <v>100467919002</v>
      </c>
      <c r="D1085" s="16" t="s">
        <v>1038</v>
      </c>
      <c r="E1085" s="16" t="s">
        <v>34</v>
      </c>
      <c r="F1085" s="16" t="s">
        <v>99</v>
      </c>
      <c r="G1085" s="16" t="s">
        <v>36</v>
      </c>
      <c r="H1085" s="21">
        <v>401.13</v>
      </c>
      <c r="I1085" s="22">
        <v>9</v>
      </c>
    </row>
    <row r="1086" spans="1:9" ht="15.75" thickBot="1" x14ac:dyDescent="0.3">
      <c r="A1086" s="16" t="s">
        <v>1020</v>
      </c>
      <c r="B1086" s="16" t="s">
        <v>40</v>
      </c>
      <c r="C1086" s="28">
        <v>100467919003</v>
      </c>
      <c r="D1086" s="16" t="s">
        <v>1039</v>
      </c>
      <c r="E1086" s="16" t="s">
        <v>34</v>
      </c>
      <c r="F1086" s="16" t="s">
        <v>99</v>
      </c>
      <c r="G1086" s="16" t="s">
        <v>36</v>
      </c>
      <c r="H1086" s="19">
        <v>311.99</v>
      </c>
      <c r="I1086" s="20">
        <v>7</v>
      </c>
    </row>
    <row r="1087" spans="1:9" ht="15.75" thickBot="1" x14ac:dyDescent="0.3">
      <c r="A1087" s="16" t="s">
        <v>1020</v>
      </c>
      <c r="B1087" s="16" t="s">
        <v>40</v>
      </c>
      <c r="C1087" s="28">
        <v>100467919004</v>
      </c>
      <c r="D1087" s="16" t="s">
        <v>1040</v>
      </c>
      <c r="E1087" s="16" t="s">
        <v>34</v>
      </c>
      <c r="F1087" s="16" t="s">
        <v>99</v>
      </c>
      <c r="G1087" s="16" t="s">
        <v>36</v>
      </c>
      <c r="H1087" s="21">
        <v>178.28</v>
      </c>
      <c r="I1087" s="22">
        <v>4</v>
      </c>
    </row>
    <row r="1088" spans="1:9" ht="15.75" thickBot="1" x14ac:dyDescent="0.3">
      <c r="A1088" s="16" t="s">
        <v>1020</v>
      </c>
      <c r="B1088" s="16" t="s">
        <v>40</v>
      </c>
      <c r="C1088" s="28">
        <v>100467919006</v>
      </c>
      <c r="D1088" s="16" t="s">
        <v>1041</v>
      </c>
      <c r="E1088" s="16" t="s">
        <v>34</v>
      </c>
      <c r="F1088" s="16" t="s">
        <v>99</v>
      </c>
      <c r="G1088" s="16" t="s">
        <v>36</v>
      </c>
      <c r="H1088" s="19">
        <v>356.56</v>
      </c>
      <c r="I1088" s="20">
        <v>8</v>
      </c>
    </row>
    <row r="1089" spans="1:9" ht="15.75" thickBot="1" x14ac:dyDescent="0.3">
      <c r="A1089" s="16" t="s">
        <v>1020</v>
      </c>
      <c r="B1089" s="16" t="s">
        <v>40</v>
      </c>
      <c r="C1089" s="28">
        <v>100467919007</v>
      </c>
      <c r="D1089" s="16" t="s">
        <v>1042</v>
      </c>
      <c r="E1089" s="16" t="s">
        <v>34</v>
      </c>
      <c r="F1089" s="16" t="s">
        <v>99</v>
      </c>
      <c r="G1089" s="16" t="s">
        <v>36</v>
      </c>
      <c r="H1089" s="21">
        <v>222.85</v>
      </c>
      <c r="I1089" s="22">
        <v>5</v>
      </c>
    </row>
    <row r="1090" spans="1:9" ht="15.75" thickBot="1" x14ac:dyDescent="0.3">
      <c r="A1090" s="16" t="s">
        <v>1020</v>
      </c>
      <c r="B1090" s="16" t="s">
        <v>40</v>
      </c>
      <c r="C1090" s="28">
        <v>100467919008</v>
      </c>
      <c r="D1090" s="16" t="s">
        <v>1043</v>
      </c>
      <c r="E1090" s="16" t="s">
        <v>34</v>
      </c>
      <c r="F1090" s="16" t="s">
        <v>99</v>
      </c>
      <c r="G1090" s="16" t="s">
        <v>36</v>
      </c>
      <c r="H1090" s="19">
        <v>445.7</v>
      </c>
      <c r="I1090" s="20">
        <v>10</v>
      </c>
    </row>
    <row r="1091" spans="1:9" ht="15.75" thickBot="1" x14ac:dyDescent="0.3">
      <c r="A1091" s="16" t="s">
        <v>1020</v>
      </c>
      <c r="B1091" s="16" t="s">
        <v>40</v>
      </c>
      <c r="C1091" s="28">
        <v>100467919009</v>
      </c>
      <c r="D1091" s="16" t="s">
        <v>1044</v>
      </c>
      <c r="E1091" s="16" t="s">
        <v>34</v>
      </c>
      <c r="F1091" s="16" t="s">
        <v>99</v>
      </c>
      <c r="G1091" s="16" t="s">
        <v>36</v>
      </c>
      <c r="H1091" s="21">
        <v>133.71</v>
      </c>
      <c r="I1091" s="22">
        <v>3</v>
      </c>
    </row>
    <row r="1092" spans="1:9" ht="15.75" thickBot="1" x14ac:dyDescent="0.3">
      <c r="A1092" s="16" t="s">
        <v>1020</v>
      </c>
      <c r="B1092" s="16" t="s">
        <v>40</v>
      </c>
      <c r="C1092" s="28">
        <v>100467919010</v>
      </c>
      <c r="D1092" s="16" t="s">
        <v>1045</v>
      </c>
      <c r="E1092" s="16" t="s">
        <v>34</v>
      </c>
      <c r="F1092" s="16" t="s">
        <v>99</v>
      </c>
      <c r="G1092" s="16" t="s">
        <v>36</v>
      </c>
      <c r="H1092" s="19">
        <v>338.55</v>
      </c>
      <c r="I1092" s="20">
        <v>8</v>
      </c>
    </row>
    <row r="1093" spans="1:9" ht="15.75" thickBot="1" x14ac:dyDescent="0.3">
      <c r="A1093" s="16" t="s">
        <v>1020</v>
      </c>
      <c r="B1093" s="16" t="s">
        <v>40</v>
      </c>
      <c r="C1093" s="28">
        <v>100467919011</v>
      </c>
      <c r="D1093" s="16" t="s">
        <v>1046</v>
      </c>
      <c r="E1093" s="16" t="s">
        <v>34</v>
      </c>
      <c r="F1093" s="16" t="s">
        <v>99</v>
      </c>
      <c r="G1093" s="16" t="s">
        <v>36</v>
      </c>
      <c r="H1093" s="21">
        <v>213.93</v>
      </c>
      <c r="I1093" s="22">
        <v>5</v>
      </c>
    </row>
    <row r="1094" spans="1:9" ht="15.75" thickBot="1" x14ac:dyDescent="0.3">
      <c r="A1094" s="16" t="s">
        <v>1020</v>
      </c>
      <c r="B1094" s="16" t="s">
        <v>40</v>
      </c>
      <c r="C1094" s="28">
        <v>100467919012</v>
      </c>
      <c r="D1094" s="16" t="s">
        <v>1047</v>
      </c>
      <c r="E1094" s="16" t="s">
        <v>34</v>
      </c>
      <c r="F1094" s="16" t="s">
        <v>99</v>
      </c>
      <c r="G1094" s="16" t="s">
        <v>36</v>
      </c>
      <c r="H1094" s="19">
        <v>89.14</v>
      </c>
      <c r="I1094" s="20">
        <v>2</v>
      </c>
    </row>
    <row r="1095" spans="1:9" ht="15.75" thickBot="1" x14ac:dyDescent="0.3">
      <c r="A1095" s="16" t="s">
        <v>1020</v>
      </c>
      <c r="B1095" s="16" t="s">
        <v>40</v>
      </c>
      <c r="C1095" s="28">
        <v>100467919014</v>
      </c>
      <c r="D1095" s="16" t="s">
        <v>1048</v>
      </c>
      <c r="E1095" s="16" t="s">
        <v>34</v>
      </c>
      <c r="F1095" s="16" t="s">
        <v>99</v>
      </c>
      <c r="G1095" s="16" t="s">
        <v>36</v>
      </c>
      <c r="H1095" s="21">
        <v>311.99</v>
      </c>
      <c r="I1095" s="22">
        <v>7</v>
      </c>
    </row>
    <row r="1096" spans="1:9" ht="15.75" thickBot="1" x14ac:dyDescent="0.3">
      <c r="A1096" s="16" t="s">
        <v>1020</v>
      </c>
      <c r="B1096" s="16" t="s">
        <v>40</v>
      </c>
      <c r="C1096" s="28">
        <v>100467919015</v>
      </c>
      <c r="D1096" s="16" t="s">
        <v>1049</v>
      </c>
      <c r="E1096" s="16" t="s">
        <v>34</v>
      </c>
      <c r="F1096" s="16" t="s">
        <v>99</v>
      </c>
      <c r="G1096" s="16" t="s">
        <v>36</v>
      </c>
      <c r="H1096" s="19">
        <v>178.28</v>
      </c>
      <c r="I1096" s="20">
        <v>4</v>
      </c>
    </row>
    <row r="1097" spans="1:9" ht="15.75" thickBot="1" x14ac:dyDescent="0.3">
      <c r="A1097" s="16" t="s">
        <v>1020</v>
      </c>
      <c r="B1097" s="16" t="s">
        <v>40</v>
      </c>
      <c r="C1097" s="28">
        <v>100467919016</v>
      </c>
      <c r="D1097" s="16" t="s">
        <v>1050</v>
      </c>
      <c r="E1097" s="16" t="s">
        <v>34</v>
      </c>
      <c r="F1097" s="16" t="s">
        <v>99</v>
      </c>
      <c r="G1097" s="16" t="s">
        <v>36</v>
      </c>
      <c r="H1097" s="21">
        <v>356.56</v>
      </c>
      <c r="I1097" s="22">
        <v>8</v>
      </c>
    </row>
    <row r="1098" spans="1:9" ht="15.75" thickBot="1" x14ac:dyDescent="0.3">
      <c r="A1098" s="16" t="s">
        <v>1020</v>
      </c>
      <c r="B1098" s="16" t="s">
        <v>40</v>
      </c>
      <c r="C1098" s="28">
        <v>100542452005</v>
      </c>
      <c r="D1098" s="16" t="s">
        <v>1051</v>
      </c>
      <c r="E1098" s="16" t="s">
        <v>34</v>
      </c>
      <c r="F1098" s="16" t="s">
        <v>47</v>
      </c>
      <c r="G1098" s="16" t="s">
        <v>47</v>
      </c>
      <c r="H1098" s="19">
        <v>192.2</v>
      </c>
      <c r="I1098" s="20">
        <v>5</v>
      </c>
    </row>
    <row r="1099" spans="1:9" ht="15.75" thickBot="1" x14ac:dyDescent="0.3">
      <c r="A1099" s="16" t="s">
        <v>1020</v>
      </c>
      <c r="B1099" s="16" t="s">
        <v>40</v>
      </c>
      <c r="C1099" s="28">
        <v>100542452006</v>
      </c>
      <c r="D1099" s="16" t="s">
        <v>1052</v>
      </c>
      <c r="E1099" s="16" t="s">
        <v>34</v>
      </c>
      <c r="F1099" s="16" t="s">
        <v>51</v>
      </c>
      <c r="G1099" s="16" t="s">
        <v>51</v>
      </c>
      <c r="H1099" s="21">
        <v>167.12</v>
      </c>
      <c r="I1099" s="22">
        <v>4</v>
      </c>
    </row>
    <row r="1100" spans="1:9" ht="15.75" thickBot="1" x14ac:dyDescent="0.3">
      <c r="A1100" s="16" t="s">
        <v>1020</v>
      </c>
      <c r="B1100" s="16" t="s">
        <v>40</v>
      </c>
      <c r="C1100" s="28">
        <v>100542454001</v>
      </c>
      <c r="D1100" s="16" t="s">
        <v>1053</v>
      </c>
      <c r="E1100" s="16" t="s">
        <v>34</v>
      </c>
      <c r="F1100" s="16" t="s">
        <v>47</v>
      </c>
      <c r="G1100" s="16" t="s">
        <v>47</v>
      </c>
      <c r="H1100" s="19">
        <v>110.3</v>
      </c>
      <c r="I1100" s="20">
        <v>3</v>
      </c>
    </row>
    <row r="1101" spans="1:9" ht="15.75" thickBot="1" x14ac:dyDescent="0.3">
      <c r="A1101" s="16" t="s">
        <v>1020</v>
      </c>
      <c r="B1101" s="16" t="s">
        <v>40</v>
      </c>
      <c r="C1101" s="28">
        <v>100542454002</v>
      </c>
      <c r="D1101" s="16" t="s">
        <v>1054</v>
      </c>
      <c r="E1101" s="16" t="s">
        <v>34</v>
      </c>
      <c r="F1101" s="16" t="s">
        <v>47</v>
      </c>
      <c r="G1101" s="16" t="s">
        <v>47</v>
      </c>
      <c r="H1101" s="21">
        <v>122.55</v>
      </c>
      <c r="I1101" s="22">
        <v>3</v>
      </c>
    </row>
    <row r="1102" spans="1:9" ht="15.75" thickBot="1" x14ac:dyDescent="0.3">
      <c r="A1102" s="16" t="s">
        <v>1020</v>
      </c>
      <c r="B1102" s="16" t="s">
        <v>40</v>
      </c>
      <c r="C1102" s="28">
        <v>100542454003</v>
      </c>
      <c r="D1102" s="16" t="s">
        <v>1055</v>
      </c>
      <c r="E1102" s="16" t="s">
        <v>34</v>
      </c>
      <c r="F1102" s="16" t="s">
        <v>51</v>
      </c>
      <c r="G1102" s="16" t="s">
        <v>51</v>
      </c>
      <c r="H1102" s="19">
        <v>32.68</v>
      </c>
      <c r="I1102" s="20">
        <v>1</v>
      </c>
    </row>
    <row r="1103" spans="1:9" ht="15.75" thickBot="1" x14ac:dyDescent="0.3">
      <c r="A1103" s="16" t="s">
        <v>1020</v>
      </c>
      <c r="B1103" s="16" t="s">
        <v>40</v>
      </c>
      <c r="C1103" s="28">
        <v>100542454004</v>
      </c>
      <c r="D1103" s="16" t="s">
        <v>1056</v>
      </c>
      <c r="E1103" s="16" t="s">
        <v>34</v>
      </c>
      <c r="F1103" s="16" t="s">
        <v>47</v>
      </c>
      <c r="G1103" s="16" t="s">
        <v>47</v>
      </c>
      <c r="H1103" s="21">
        <v>114.38</v>
      </c>
      <c r="I1103" s="22">
        <v>3</v>
      </c>
    </row>
    <row r="1104" spans="1:9" ht="15.75" thickBot="1" x14ac:dyDescent="0.3">
      <c r="A1104" s="16" t="s">
        <v>1020</v>
      </c>
      <c r="B1104" s="16" t="s">
        <v>40</v>
      </c>
      <c r="C1104" s="28">
        <v>100542455001</v>
      </c>
      <c r="D1104" s="16" t="s">
        <v>1057</v>
      </c>
      <c r="E1104" s="16" t="s">
        <v>34</v>
      </c>
      <c r="F1104" s="16" t="s">
        <v>35</v>
      </c>
      <c r="G1104" s="16" t="s">
        <v>35</v>
      </c>
      <c r="H1104" s="19">
        <v>451.23</v>
      </c>
      <c r="I1104" s="20">
        <v>11</v>
      </c>
    </row>
    <row r="1105" spans="1:9" ht="15.75" thickBot="1" x14ac:dyDescent="0.3">
      <c r="A1105" s="16" t="s">
        <v>1020</v>
      </c>
      <c r="B1105" s="16" t="s">
        <v>40</v>
      </c>
      <c r="C1105" s="28">
        <v>100542455002</v>
      </c>
      <c r="D1105" s="16" t="s">
        <v>1058</v>
      </c>
      <c r="E1105" s="16" t="s">
        <v>34</v>
      </c>
      <c r="F1105" s="16" t="s">
        <v>35</v>
      </c>
      <c r="G1105" s="16" t="s">
        <v>35</v>
      </c>
      <c r="H1105" s="21">
        <v>388.57</v>
      </c>
      <c r="I1105" s="22">
        <v>10</v>
      </c>
    </row>
    <row r="1106" spans="1:9" ht="15.75" thickBot="1" x14ac:dyDescent="0.3">
      <c r="A1106" s="16" t="s">
        <v>1020</v>
      </c>
      <c r="B1106" s="16" t="s">
        <v>40</v>
      </c>
      <c r="C1106" s="28">
        <v>100542455003</v>
      </c>
      <c r="D1106" s="16" t="s">
        <v>1059</v>
      </c>
      <c r="E1106" s="16" t="s">
        <v>34</v>
      </c>
      <c r="F1106" s="16" t="s">
        <v>47</v>
      </c>
      <c r="G1106" s="16" t="s">
        <v>47</v>
      </c>
      <c r="H1106" s="19">
        <v>121.16</v>
      </c>
      <c r="I1106" s="20">
        <v>3</v>
      </c>
    </row>
    <row r="1107" spans="1:9" ht="15.75" thickBot="1" x14ac:dyDescent="0.3">
      <c r="A1107" s="16" t="s">
        <v>1020</v>
      </c>
      <c r="B1107" s="16" t="s">
        <v>40</v>
      </c>
      <c r="C1107" s="28">
        <v>100542455004</v>
      </c>
      <c r="D1107" s="16" t="s">
        <v>1060</v>
      </c>
      <c r="E1107" s="16" t="s">
        <v>34</v>
      </c>
      <c r="F1107" s="16" t="s">
        <v>35</v>
      </c>
      <c r="G1107" s="16" t="s">
        <v>35</v>
      </c>
      <c r="H1107" s="21">
        <v>346.79</v>
      </c>
      <c r="I1107" s="22">
        <v>9</v>
      </c>
    </row>
    <row r="1108" spans="1:9" ht="15.75" thickBot="1" x14ac:dyDescent="0.3">
      <c r="A1108" s="16" t="s">
        <v>1020</v>
      </c>
      <c r="B1108" s="16" t="s">
        <v>40</v>
      </c>
      <c r="C1108" s="28">
        <v>100542455005</v>
      </c>
      <c r="D1108" s="16" t="s">
        <v>1061</v>
      </c>
      <c r="E1108" s="16" t="s">
        <v>34</v>
      </c>
      <c r="F1108" s="16" t="s">
        <v>35</v>
      </c>
      <c r="G1108" s="16" t="s">
        <v>35</v>
      </c>
      <c r="H1108" s="19">
        <v>208.9</v>
      </c>
      <c r="I1108" s="20">
        <v>5</v>
      </c>
    </row>
    <row r="1109" spans="1:9" ht="15.75" thickBot="1" x14ac:dyDescent="0.3">
      <c r="A1109" s="16" t="s">
        <v>1020</v>
      </c>
      <c r="B1109" s="16" t="s">
        <v>40</v>
      </c>
      <c r="C1109" s="28">
        <v>100542455006</v>
      </c>
      <c r="D1109" s="16" t="s">
        <v>1062</v>
      </c>
      <c r="E1109" s="16" t="s">
        <v>34</v>
      </c>
      <c r="F1109" s="16" t="s">
        <v>35</v>
      </c>
      <c r="G1109" s="16" t="s">
        <v>35</v>
      </c>
      <c r="H1109" s="21">
        <v>325.89</v>
      </c>
      <c r="I1109" s="22">
        <v>8</v>
      </c>
    </row>
    <row r="1110" spans="1:9" ht="15.75" thickBot="1" x14ac:dyDescent="0.3">
      <c r="A1110" s="16" t="s">
        <v>1020</v>
      </c>
      <c r="B1110" s="16" t="s">
        <v>40</v>
      </c>
      <c r="C1110" s="28">
        <v>100542455007</v>
      </c>
      <c r="D1110" s="16" t="s">
        <v>1063</v>
      </c>
      <c r="E1110" s="16" t="s">
        <v>34</v>
      </c>
      <c r="F1110" s="16" t="s">
        <v>51</v>
      </c>
      <c r="G1110" s="16" t="s">
        <v>51</v>
      </c>
      <c r="H1110" s="19">
        <v>167.12</v>
      </c>
      <c r="I1110" s="20">
        <v>4</v>
      </c>
    </row>
    <row r="1111" spans="1:9" ht="15.75" thickBot="1" x14ac:dyDescent="0.3">
      <c r="A1111" s="16" t="s">
        <v>1020</v>
      </c>
      <c r="B1111" s="16" t="s">
        <v>40</v>
      </c>
      <c r="C1111" s="28">
        <v>100542455008</v>
      </c>
      <c r="D1111" s="16" t="s">
        <v>1064</v>
      </c>
      <c r="E1111" s="16" t="s">
        <v>34</v>
      </c>
      <c r="F1111" s="16" t="s">
        <v>47</v>
      </c>
      <c r="G1111" s="16" t="s">
        <v>47</v>
      </c>
      <c r="H1111" s="21">
        <v>192.2</v>
      </c>
      <c r="I1111" s="22">
        <v>5</v>
      </c>
    </row>
    <row r="1112" spans="1:9" ht="15.75" thickBot="1" x14ac:dyDescent="0.3">
      <c r="A1112" s="16" t="s">
        <v>1020</v>
      </c>
      <c r="B1112" s="16" t="s">
        <v>40</v>
      </c>
      <c r="C1112" s="28">
        <v>100542455009</v>
      </c>
      <c r="D1112" s="16" t="s">
        <v>1065</v>
      </c>
      <c r="E1112" s="16" t="s">
        <v>34</v>
      </c>
      <c r="F1112" s="16" t="s">
        <v>35</v>
      </c>
      <c r="G1112" s="16" t="s">
        <v>35</v>
      </c>
      <c r="H1112" s="19">
        <v>359.32</v>
      </c>
      <c r="I1112" s="20">
        <v>9</v>
      </c>
    </row>
    <row r="1113" spans="1:9" ht="15.75" thickBot="1" x14ac:dyDescent="0.3">
      <c r="A1113" s="16" t="s">
        <v>1020</v>
      </c>
      <c r="B1113" s="16" t="s">
        <v>40</v>
      </c>
      <c r="C1113" s="28">
        <v>100542455010</v>
      </c>
      <c r="D1113" s="16" t="s">
        <v>1066</v>
      </c>
      <c r="E1113" s="16" t="s">
        <v>34</v>
      </c>
      <c r="F1113" s="16" t="s">
        <v>35</v>
      </c>
      <c r="G1113" s="16" t="s">
        <v>35</v>
      </c>
      <c r="H1113" s="21">
        <v>350.97</v>
      </c>
      <c r="I1113" s="22">
        <v>9</v>
      </c>
    </row>
    <row r="1114" spans="1:9" ht="15.75" thickBot="1" x14ac:dyDescent="0.3">
      <c r="A1114" s="16" t="s">
        <v>1020</v>
      </c>
      <c r="B1114" s="16" t="s">
        <v>40</v>
      </c>
      <c r="C1114" s="28">
        <v>100542455011</v>
      </c>
      <c r="D1114" s="16" t="s">
        <v>1067</v>
      </c>
      <c r="E1114" s="16" t="s">
        <v>34</v>
      </c>
      <c r="F1114" s="16" t="s">
        <v>47</v>
      </c>
      <c r="G1114" s="16" t="s">
        <v>47</v>
      </c>
      <c r="H1114" s="19">
        <v>158.77000000000001</v>
      </c>
      <c r="I1114" s="20">
        <v>4</v>
      </c>
    </row>
    <row r="1115" spans="1:9" ht="15.75" thickBot="1" x14ac:dyDescent="0.3">
      <c r="A1115" s="16" t="s">
        <v>1020</v>
      </c>
      <c r="B1115" s="16" t="s">
        <v>40</v>
      </c>
      <c r="C1115" s="28">
        <v>100542455012</v>
      </c>
      <c r="D1115" s="16" t="s">
        <v>1068</v>
      </c>
      <c r="E1115" s="16" t="s">
        <v>34</v>
      </c>
      <c r="F1115" s="16" t="s">
        <v>35</v>
      </c>
      <c r="G1115" s="16" t="s">
        <v>35</v>
      </c>
      <c r="H1115" s="21">
        <v>271.58</v>
      </c>
      <c r="I1115" s="22">
        <v>7</v>
      </c>
    </row>
    <row r="1116" spans="1:9" ht="15.75" thickBot="1" x14ac:dyDescent="0.3">
      <c r="A1116" s="16" t="s">
        <v>1020</v>
      </c>
      <c r="B1116" s="16" t="s">
        <v>40</v>
      </c>
      <c r="C1116" s="28">
        <v>100547996001</v>
      </c>
      <c r="D1116" s="16" t="s">
        <v>1069</v>
      </c>
      <c r="E1116" s="16" t="s">
        <v>34</v>
      </c>
      <c r="F1116" s="16" t="s">
        <v>47</v>
      </c>
      <c r="G1116" s="16" t="s">
        <v>47</v>
      </c>
      <c r="H1116" s="19">
        <v>200.55</v>
      </c>
      <c r="I1116" s="20">
        <v>5</v>
      </c>
    </row>
    <row r="1117" spans="1:9" ht="15.75" thickBot="1" x14ac:dyDescent="0.3">
      <c r="A1117" s="16" t="s">
        <v>1020</v>
      </c>
      <c r="B1117" s="16" t="s">
        <v>40</v>
      </c>
      <c r="C1117" s="28">
        <v>100547996002</v>
      </c>
      <c r="D1117" s="16" t="s">
        <v>1070</v>
      </c>
      <c r="E1117" s="16" t="s">
        <v>34</v>
      </c>
      <c r="F1117" s="16" t="s">
        <v>51</v>
      </c>
      <c r="G1117" s="16" t="s">
        <v>51</v>
      </c>
      <c r="H1117" s="21">
        <v>41.78</v>
      </c>
      <c r="I1117" s="22">
        <v>1</v>
      </c>
    </row>
    <row r="1118" spans="1:9" ht="15.75" thickBot="1" x14ac:dyDescent="0.3">
      <c r="A1118" s="16" t="s">
        <v>1020</v>
      </c>
      <c r="B1118" s="16" t="s">
        <v>40</v>
      </c>
      <c r="C1118" s="28">
        <v>100547996003</v>
      </c>
      <c r="D1118" s="16" t="s">
        <v>1071</v>
      </c>
      <c r="E1118" s="16" t="s">
        <v>34</v>
      </c>
      <c r="F1118" s="16" t="s">
        <v>47</v>
      </c>
      <c r="G1118" s="16" t="s">
        <v>47</v>
      </c>
      <c r="H1118" s="19">
        <v>116.99</v>
      </c>
      <c r="I1118" s="20">
        <v>3</v>
      </c>
    </row>
    <row r="1119" spans="1:9" ht="15.75" thickBot="1" x14ac:dyDescent="0.3">
      <c r="A1119" s="16" t="s">
        <v>1020</v>
      </c>
      <c r="B1119" s="16" t="s">
        <v>40</v>
      </c>
      <c r="C1119" s="28">
        <v>100547996004</v>
      </c>
      <c r="D1119" s="16" t="s">
        <v>1072</v>
      </c>
      <c r="E1119" s="16" t="s">
        <v>34</v>
      </c>
      <c r="F1119" s="16" t="s">
        <v>51</v>
      </c>
      <c r="G1119" s="16" t="s">
        <v>51</v>
      </c>
      <c r="H1119" s="21">
        <v>71.03</v>
      </c>
      <c r="I1119" s="22">
        <v>2</v>
      </c>
    </row>
    <row r="1120" spans="1:9" ht="15.75" thickBot="1" x14ac:dyDescent="0.3">
      <c r="A1120" s="16" t="s">
        <v>1020</v>
      </c>
      <c r="B1120" s="16" t="s">
        <v>40</v>
      </c>
      <c r="C1120" s="28">
        <v>100547996005</v>
      </c>
      <c r="D1120" s="16" t="s">
        <v>1073</v>
      </c>
      <c r="E1120" s="16" t="s">
        <v>34</v>
      </c>
      <c r="F1120" s="16" t="s">
        <v>47</v>
      </c>
      <c r="G1120" s="16" t="s">
        <v>47</v>
      </c>
      <c r="H1120" s="19">
        <v>41.78</v>
      </c>
      <c r="I1120" s="20">
        <v>1</v>
      </c>
    </row>
    <row r="1121" spans="1:9" ht="15.75" thickBot="1" x14ac:dyDescent="0.3">
      <c r="A1121" s="16" t="s">
        <v>1020</v>
      </c>
      <c r="B1121" s="16" t="s">
        <v>40</v>
      </c>
      <c r="C1121" s="28">
        <v>100547999001</v>
      </c>
      <c r="D1121" s="16" t="s">
        <v>1074</v>
      </c>
      <c r="E1121" s="16" t="s">
        <v>34</v>
      </c>
      <c r="F1121" s="16" t="s">
        <v>47</v>
      </c>
      <c r="G1121" s="16" t="s">
        <v>47</v>
      </c>
      <c r="H1121" s="21">
        <v>155.22999999999999</v>
      </c>
      <c r="I1121" s="22">
        <v>4</v>
      </c>
    </row>
    <row r="1122" spans="1:9" ht="15.75" thickBot="1" x14ac:dyDescent="0.3">
      <c r="A1122" s="16" t="s">
        <v>1020</v>
      </c>
      <c r="B1122" s="16" t="s">
        <v>40</v>
      </c>
      <c r="C1122" s="28">
        <v>100547999002</v>
      </c>
      <c r="D1122" s="16" t="s">
        <v>1075</v>
      </c>
      <c r="E1122" s="16" t="s">
        <v>34</v>
      </c>
      <c r="F1122" s="16" t="s">
        <v>47</v>
      </c>
      <c r="G1122" s="16" t="s">
        <v>47</v>
      </c>
      <c r="H1122" s="19">
        <v>81.7</v>
      </c>
      <c r="I1122" s="20">
        <v>2</v>
      </c>
    </row>
    <row r="1123" spans="1:9" ht="15.75" thickBot="1" x14ac:dyDescent="0.3">
      <c r="A1123" s="16" t="s">
        <v>1020</v>
      </c>
      <c r="B1123" s="16" t="s">
        <v>40</v>
      </c>
      <c r="C1123" s="28">
        <v>100547999004</v>
      </c>
      <c r="D1123" s="16" t="s">
        <v>1076</v>
      </c>
      <c r="E1123" s="16" t="s">
        <v>34</v>
      </c>
      <c r="F1123" s="16" t="s">
        <v>47</v>
      </c>
      <c r="G1123" s="16" t="s">
        <v>47</v>
      </c>
      <c r="H1123" s="21">
        <v>81.7</v>
      </c>
      <c r="I1123" s="22">
        <v>2</v>
      </c>
    </row>
    <row r="1124" spans="1:9" ht="15.75" thickBot="1" x14ac:dyDescent="0.3">
      <c r="A1124" s="16" t="s">
        <v>1020</v>
      </c>
      <c r="B1124" s="16" t="s">
        <v>40</v>
      </c>
      <c r="C1124" s="28">
        <v>100547999005</v>
      </c>
      <c r="D1124" s="16" t="s">
        <v>1077</v>
      </c>
      <c r="E1124" s="16" t="s">
        <v>34</v>
      </c>
      <c r="F1124" s="16" t="s">
        <v>51</v>
      </c>
      <c r="G1124" s="16" t="s">
        <v>51</v>
      </c>
      <c r="H1124" s="19">
        <v>163.4</v>
      </c>
      <c r="I1124" s="20">
        <v>4</v>
      </c>
    </row>
    <row r="1125" spans="1:9" ht="15.75" thickBot="1" x14ac:dyDescent="0.3">
      <c r="A1125" s="16" t="s">
        <v>1020</v>
      </c>
      <c r="B1125" s="16" t="s">
        <v>40</v>
      </c>
      <c r="C1125" s="28">
        <v>100558092001</v>
      </c>
      <c r="D1125" s="16" t="s">
        <v>1078</v>
      </c>
      <c r="E1125" s="16" t="s">
        <v>34</v>
      </c>
      <c r="F1125" s="16" t="s">
        <v>47</v>
      </c>
      <c r="G1125" s="16" t="s">
        <v>47</v>
      </c>
      <c r="H1125" s="21">
        <v>388.08</v>
      </c>
      <c r="I1125" s="22">
        <v>11</v>
      </c>
    </row>
    <row r="1126" spans="1:9" ht="15.75" thickBot="1" x14ac:dyDescent="0.3">
      <c r="A1126" s="16" t="s">
        <v>1020</v>
      </c>
      <c r="B1126" s="16" t="s">
        <v>40</v>
      </c>
      <c r="C1126" s="28">
        <v>100558092002</v>
      </c>
      <c r="D1126" s="16" t="s">
        <v>1079</v>
      </c>
      <c r="E1126" s="16" t="s">
        <v>34</v>
      </c>
      <c r="F1126" s="16" t="s">
        <v>47</v>
      </c>
      <c r="G1126" s="16" t="s">
        <v>47</v>
      </c>
      <c r="H1126" s="19">
        <v>656.22</v>
      </c>
      <c r="I1126" s="20">
        <v>19</v>
      </c>
    </row>
    <row r="1127" spans="1:9" ht="15.75" thickBot="1" x14ac:dyDescent="0.3">
      <c r="A1127" s="16" t="s">
        <v>1020</v>
      </c>
      <c r="B1127" s="16" t="s">
        <v>40</v>
      </c>
      <c r="C1127" s="28">
        <v>100558092003</v>
      </c>
      <c r="D1127" s="16" t="s">
        <v>1080</v>
      </c>
      <c r="E1127" s="16" t="s">
        <v>34</v>
      </c>
      <c r="F1127" s="16" t="s">
        <v>47</v>
      </c>
      <c r="G1127" s="16" t="s">
        <v>47</v>
      </c>
      <c r="H1127" s="21">
        <v>550.38</v>
      </c>
      <c r="I1127" s="22">
        <v>16</v>
      </c>
    </row>
    <row r="1128" spans="1:9" ht="15.75" thickBot="1" x14ac:dyDescent="0.3">
      <c r="A1128" s="16" t="s">
        <v>1020</v>
      </c>
      <c r="B1128" s="16" t="s">
        <v>40</v>
      </c>
      <c r="C1128" s="28">
        <v>100558093001</v>
      </c>
      <c r="D1128" s="16" t="s">
        <v>1081</v>
      </c>
      <c r="E1128" s="16" t="s">
        <v>34</v>
      </c>
      <c r="F1128" s="16" t="s">
        <v>47</v>
      </c>
      <c r="G1128" s="16" t="s">
        <v>47</v>
      </c>
      <c r="H1128" s="19">
        <v>246.96</v>
      </c>
      <c r="I1128" s="20">
        <v>7</v>
      </c>
    </row>
    <row r="1129" spans="1:9" ht="15.75" thickBot="1" x14ac:dyDescent="0.3">
      <c r="A1129" s="16" t="s">
        <v>1020</v>
      </c>
      <c r="B1129" s="16" t="s">
        <v>40</v>
      </c>
      <c r="C1129" s="28">
        <v>100558093002</v>
      </c>
      <c r="D1129" s="16" t="s">
        <v>1082</v>
      </c>
      <c r="E1129" s="16" t="s">
        <v>34</v>
      </c>
      <c r="F1129" s="16" t="s">
        <v>47</v>
      </c>
      <c r="G1129" s="16" t="s">
        <v>47</v>
      </c>
      <c r="H1129" s="21">
        <v>493.92</v>
      </c>
      <c r="I1129" s="22">
        <v>14</v>
      </c>
    </row>
    <row r="1130" spans="1:9" ht="15.75" thickBot="1" x14ac:dyDescent="0.3">
      <c r="A1130" s="16" t="s">
        <v>1020</v>
      </c>
      <c r="B1130" s="16" t="s">
        <v>40</v>
      </c>
      <c r="C1130" s="28">
        <v>100558093003</v>
      </c>
      <c r="D1130" s="16" t="s">
        <v>1083</v>
      </c>
      <c r="E1130" s="16" t="s">
        <v>34</v>
      </c>
      <c r="F1130" s="16" t="s">
        <v>47</v>
      </c>
      <c r="G1130" s="16" t="s">
        <v>47</v>
      </c>
      <c r="H1130" s="19">
        <v>733.83</v>
      </c>
      <c r="I1130" s="20">
        <v>21</v>
      </c>
    </row>
    <row r="1131" spans="1:9" ht="15.75" thickBot="1" x14ac:dyDescent="0.3">
      <c r="A1131" s="16" t="s">
        <v>1020</v>
      </c>
      <c r="B1131" s="16" t="s">
        <v>40</v>
      </c>
      <c r="C1131" s="28">
        <v>100558095001</v>
      </c>
      <c r="D1131" s="16" t="s">
        <v>1084</v>
      </c>
      <c r="E1131" s="16" t="s">
        <v>34</v>
      </c>
      <c r="F1131" s="16" t="s">
        <v>47</v>
      </c>
      <c r="G1131" s="16" t="s">
        <v>47</v>
      </c>
      <c r="H1131" s="21">
        <v>66.84</v>
      </c>
      <c r="I1131" s="22">
        <v>3</v>
      </c>
    </row>
    <row r="1132" spans="1:9" ht="15.75" thickBot="1" x14ac:dyDescent="0.3">
      <c r="A1132" s="16" t="s">
        <v>1020</v>
      </c>
      <c r="B1132" s="16" t="s">
        <v>40</v>
      </c>
      <c r="C1132" s="28">
        <v>100558095002</v>
      </c>
      <c r="D1132" s="16" t="s">
        <v>1085</v>
      </c>
      <c r="E1132" s="16" t="s">
        <v>34</v>
      </c>
      <c r="F1132" s="16" t="s">
        <v>47</v>
      </c>
      <c r="G1132" s="16" t="s">
        <v>47</v>
      </c>
      <c r="H1132" s="19">
        <v>200.52</v>
      </c>
      <c r="I1132" s="20">
        <v>9</v>
      </c>
    </row>
    <row r="1133" spans="1:9" ht="15.75" thickBot="1" x14ac:dyDescent="0.3">
      <c r="A1133" s="16" t="s">
        <v>1020</v>
      </c>
      <c r="B1133" s="16" t="s">
        <v>40</v>
      </c>
      <c r="C1133" s="28">
        <v>100558095003</v>
      </c>
      <c r="D1133" s="16" t="s">
        <v>1086</v>
      </c>
      <c r="E1133" s="16" t="s">
        <v>34</v>
      </c>
      <c r="F1133" s="16" t="s">
        <v>47</v>
      </c>
      <c r="G1133" s="16" t="s">
        <v>47</v>
      </c>
      <c r="H1133" s="21">
        <v>356.48</v>
      </c>
      <c r="I1133" s="22">
        <v>16</v>
      </c>
    </row>
    <row r="1134" spans="1:9" ht="15.75" thickBot="1" x14ac:dyDescent="0.3">
      <c r="A1134" s="16" t="s">
        <v>1020</v>
      </c>
      <c r="B1134" s="16" t="s">
        <v>40</v>
      </c>
      <c r="C1134" s="28">
        <v>100558095004</v>
      </c>
      <c r="D1134" s="16" t="s">
        <v>1087</v>
      </c>
      <c r="E1134" s="16" t="s">
        <v>34</v>
      </c>
      <c r="F1134" s="16" t="s">
        <v>47</v>
      </c>
      <c r="G1134" s="16" t="s">
        <v>47</v>
      </c>
      <c r="H1134" s="19">
        <v>133.68</v>
      </c>
      <c r="I1134" s="20">
        <v>6</v>
      </c>
    </row>
    <row r="1135" spans="1:9" ht="15.75" thickBot="1" x14ac:dyDescent="0.3">
      <c r="A1135" s="16" t="s">
        <v>1020</v>
      </c>
      <c r="B1135" s="16" t="s">
        <v>40</v>
      </c>
      <c r="C1135" s="28">
        <v>100558096001</v>
      </c>
      <c r="D1135" s="16" t="s">
        <v>1088</v>
      </c>
      <c r="E1135" s="16" t="s">
        <v>34</v>
      </c>
      <c r="F1135" s="16" t="s">
        <v>47</v>
      </c>
      <c r="G1135" s="16" t="s">
        <v>47</v>
      </c>
      <c r="H1135" s="21">
        <v>22.28</v>
      </c>
      <c r="I1135" s="22">
        <v>1</v>
      </c>
    </row>
    <row r="1136" spans="1:9" ht="15.75" thickBot="1" x14ac:dyDescent="0.3">
      <c r="A1136" s="16" t="s">
        <v>1020</v>
      </c>
      <c r="B1136" s="16" t="s">
        <v>40</v>
      </c>
      <c r="C1136" s="28">
        <v>100558096002</v>
      </c>
      <c r="D1136" s="16" t="s">
        <v>1089</v>
      </c>
      <c r="E1136" s="16" t="s">
        <v>34</v>
      </c>
      <c r="F1136" s="16" t="s">
        <v>47</v>
      </c>
      <c r="G1136" s="16" t="s">
        <v>47</v>
      </c>
      <c r="H1136" s="19">
        <v>216.12</v>
      </c>
      <c r="I1136" s="20">
        <v>10</v>
      </c>
    </row>
    <row r="1137" spans="1:9" ht="15.75" thickBot="1" x14ac:dyDescent="0.3">
      <c r="A1137" s="16" t="s">
        <v>1020</v>
      </c>
      <c r="B1137" s="16" t="s">
        <v>40</v>
      </c>
      <c r="C1137" s="28">
        <v>100558096003</v>
      </c>
      <c r="D1137" s="16" t="s">
        <v>1090</v>
      </c>
      <c r="E1137" s="16" t="s">
        <v>34</v>
      </c>
      <c r="F1137" s="16" t="s">
        <v>47</v>
      </c>
      <c r="G1137" s="16" t="s">
        <v>47</v>
      </c>
      <c r="H1137" s="21">
        <v>311.92</v>
      </c>
      <c r="I1137" s="22">
        <v>14</v>
      </c>
    </row>
    <row r="1138" spans="1:9" ht="15.75" thickBot="1" x14ac:dyDescent="0.3">
      <c r="A1138" s="16" t="s">
        <v>1020</v>
      </c>
      <c r="B1138" s="16" t="s">
        <v>40</v>
      </c>
      <c r="C1138" s="28">
        <v>100558097001</v>
      </c>
      <c r="D1138" s="16" t="s">
        <v>1091</v>
      </c>
      <c r="E1138" s="16" t="s">
        <v>34</v>
      </c>
      <c r="F1138" s="16" t="s">
        <v>47</v>
      </c>
      <c r="G1138" s="16" t="s">
        <v>47</v>
      </c>
      <c r="H1138" s="19">
        <v>124.8</v>
      </c>
      <c r="I1138" s="20">
        <v>5</v>
      </c>
    </row>
    <row r="1139" spans="1:9" ht="15.75" thickBot="1" x14ac:dyDescent="0.3">
      <c r="A1139" s="16" t="s">
        <v>1020</v>
      </c>
      <c r="B1139" s="16" t="s">
        <v>40</v>
      </c>
      <c r="C1139" s="28">
        <v>100558097002</v>
      </c>
      <c r="D1139" s="16" t="s">
        <v>1092</v>
      </c>
      <c r="E1139" s="16" t="s">
        <v>34</v>
      </c>
      <c r="F1139" s="16" t="s">
        <v>47</v>
      </c>
      <c r="G1139" s="16" t="s">
        <v>47</v>
      </c>
      <c r="H1139" s="21">
        <v>171.41</v>
      </c>
      <c r="I1139" s="22">
        <v>7</v>
      </c>
    </row>
    <row r="1140" spans="1:9" ht="15.75" thickBot="1" x14ac:dyDescent="0.3">
      <c r="A1140" s="16" t="s">
        <v>1020</v>
      </c>
      <c r="B1140" s="16" t="s">
        <v>40</v>
      </c>
      <c r="C1140" s="28">
        <v>100558097003</v>
      </c>
      <c r="D1140" s="16" t="s">
        <v>1093</v>
      </c>
      <c r="E1140" s="16" t="s">
        <v>34</v>
      </c>
      <c r="F1140" s="16" t="s">
        <v>47</v>
      </c>
      <c r="G1140" s="16" t="s">
        <v>47</v>
      </c>
      <c r="H1140" s="19">
        <v>252.2</v>
      </c>
      <c r="I1140" s="20">
        <v>10</v>
      </c>
    </row>
    <row r="1141" spans="1:9" ht="15.75" thickBot="1" x14ac:dyDescent="0.3">
      <c r="A1141" s="16" t="s">
        <v>1020</v>
      </c>
      <c r="B1141" s="16" t="s">
        <v>40</v>
      </c>
      <c r="C1141" s="28">
        <v>100558097004</v>
      </c>
      <c r="D1141" s="16" t="s">
        <v>1094</v>
      </c>
      <c r="E1141" s="16" t="s">
        <v>34</v>
      </c>
      <c r="F1141" s="16" t="s">
        <v>47</v>
      </c>
      <c r="G1141" s="16" t="s">
        <v>47</v>
      </c>
      <c r="H1141" s="21">
        <v>52</v>
      </c>
      <c r="I1141" s="22">
        <v>2</v>
      </c>
    </row>
    <row r="1142" spans="1:9" ht="15.75" thickBot="1" x14ac:dyDescent="0.3">
      <c r="A1142" s="16" t="s">
        <v>1020</v>
      </c>
      <c r="B1142" s="16" t="s">
        <v>40</v>
      </c>
      <c r="C1142" s="28">
        <v>100558098001</v>
      </c>
      <c r="D1142" s="16" t="s">
        <v>1095</v>
      </c>
      <c r="E1142" s="16" t="s">
        <v>34</v>
      </c>
      <c r="F1142" s="16" t="s">
        <v>47</v>
      </c>
      <c r="G1142" s="16" t="s">
        <v>47</v>
      </c>
      <c r="H1142" s="19">
        <v>156</v>
      </c>
      <c r="I1142" s="20">
        <v>6</v>
      </c>
    </row>
    <row r="1143" spans="1:9" ht="15.75" thickBot="1" x14ac:dyDescent="0.3">
      <c r="A1143" s="16" t="s">
        <v>1020</v>
      </c>
      <c r="B1143" s="16" t="s">
        <v>40</v>
      </c>
      <c r="C1143" s="28">
        <v>100558098002</v>
      </c>
      <c r="D1143" s="16" t="s">
        <v>1096</v>
      </c>
      <c r="E1143" s="16" t="s">
        <v>34</v>
      </c>
      <c r="F1143" s="16" t="s">
        <v>47</v>
      </c>
      <c r="G1143" s="16" t="s">
        <v>47</v>
      </c>
      <c r="H1143" s="21">
        <v>104</v>
      </c>
      <c r="I1143" s="22">
        <v>4</v>
      </c>
    </row>
    <row r="1144" spans="1:9" ht="15.75" thickBot="1" x14ac:dyDescent="0.3">
      <c r="A1144" s="16" t="s">
        <v>1020</v>
      </c>
      <c r="B1144" s="16" t="s">
        <v>40</v>
      </c>
      <c r="C1144" s="28">
        <v>100558098003</v>
      </c>
      <c r="D1144" s="16" t="s">
        <v>1097</v>
      </c>
      <c r="E1144" s="16" t="s">
        <v>34</v>
      </c>
      <c r="F1144" s="16" t="s">
        <v>47</v>
      </c>
      <c r="G1144" s="16" t="s">
        <v>47</v>
      </c>
      <c r="H1144" s="19">
        <v>156</v>
      </c>
      <c r="I1144" s="20">
        <v>6</v>
      </c>
    </row>
    <row r="1145" spans="1:9" ht="15.75" thickBot="1" x14ac:dyDescent="0.3">
      <c r="A1145" s="16" t="s">
        <v>1020</v>
      </c>
      <c r="B1145" s="16" t="s">
        <v>40</v>
      </c>
      <c r="C1145" s="28">
        <v>100558098004</v>
      </c>
      <c r="D1145" s="16" t="s">
        <v>1098</v>
      </c>
      <c r="E1145" s="16" t="s">
        <v>34</v>
      </c>
      <c r="F1145" s="16" t="s">
        <v>47</v>
      </c>
      <c r="G1145" s="16" t="s">
        <v>47</v>
      </c>
      <c r="H1145" s="21">
        <v>52</v>
      </c>
      <c r="I1145" s="22">
        <v>2</v>
      </c>
    </row>
    <row r="1146" spans="1:9" ht="15.75" thickBot="1" x14ac:dyDescent="0.3">
      <c r="A1146" s="16" t="s">
        <v>1020</v>
      </c>
      <c r="B1146" s="16" t="s">
        <v>40</v>
      </c>
      <c r="C1146" s="28">
        <v>100558099002</v>
      </c>
      <c r="D1146" s="16" t="s">
        <v>1099</v>
      </c>
      <c r="E1146" s="16" t="s">
        <v>34</v>
      </c>
      <c r="F1146" s="16" t="s">
        <v>47</v>
      </c>
      <c r="G1146" s="16" t="s">
        <v>47</v>
      </c>
      <c r="H1146" s="19">
        <v>179.4</v>
      </c>
      <c r="I1146" s="20">
        <v>7</v>
      </c>
    </row>
    <row r="1147" spans="1:9" ht="15.75" thickBot="1" x14ac:dyDescent="0.3">
      <c r="A1147" s="16" t="s">
        <v>1020</v>
      </c>
      <c r="B1147" s="16" t="s">
        <v>40</v>
      </c>
      <c r="C1147" s="28">
        <v>100558099003</v>
      </c>
      <c r="D1147" s="16" t="s">
        <v>1100</v>
      </c>
      <c r="E1147" s="16" t="s">
        <v>34</v>
      </c>
      <c r="F1147" s="16" t="s">
        <v>47</v>
      </c>
      <c r="G1147" s="16" t="s">
        <v>47</v>
      </c>
      <c r="H1147" s="21">
        <v>275.60000000000002</v>
      </c>
      <c r="I1147" s="22">
        <v>11</v>
      </c>
    </row>
    <row r="1148" spans="1:9" ht="15.75" thickBot="1" x14ac:dyDescent="0.3">
      <c r="A1148" s="16" t="s">
        <v>1020</v>
      </c>
      <c r="B1148" s="16" t="s">
        <v>40</v>
      </c>
      <c r="C1148" s="28">
        <v>100558099004</v>
      </c>
      <c r="D1148" s="16" t="s">
        <v>1101</v>
      </c>
      <c r="E1148" s="16" t="s">
        <v>34</v>
      </c>
      <c r="F1148" s="16" t="s">
        <v>47</v>
      </c>
      <c r="G1148" s="16" t="s">
        <v>47</v>
      </c>
      <c r="H1148" s="19">
        <v>52</v>
      </c>
      <c r="I1148" s="20">
        <v>2</v>
      </c>
    </row>
    <row r="1149" spans="1:9" ht="15.75" thickBot="1" x14ac:dyDescent="0.3">
      <c r="A1149" s="16" t="s">
        <v>1020</v>
      </c>
      <c r="B1149" s="16" t="s">
        <v>40</v>
      </c>
      <c r="C1149" s="28">
        <v>100558295001</v>
      </c>
      <c r="D1149" s="16" t="s">
        <v>1102</v>
      </c>
      <c r="E1149" s="16" t="s">
        <v>34</v>
      </c>
      <c r="F1149" s="16" t="s">
        <v>47</v>
      </c>
      <c r="G1149" s="16" t="s">
        <v>47</v>
      </c>
      <c r="H1149" s="21">
        <v>381.03</v>
      </c>
      <c r="I1149" s="22">
        <v>11</v>
      </c>
    </row>
    <row r="1150" spans="1:9" ht="15.75" thickBot="1" x14ac:dyDescent="0.3">
      <c r="A1150" s="16" t="s">
        <v>1020</v>
      </c>
      <c r="B1150" s="16" t="s">
        <v>40</v>
      </c>
      <c r="C1150" s="28">
        <v>100558295002</v>
      </c>
      <c r="D1150" s="16" t="s">
        <v>1103</v>
      </c>
      <c r="E1150" s="16" t="s">
        <v>34</v>
      </c>
      <c r="F1150" s="16" t="s">
        <v>47</v>
      </c>
      <c r="G1150" s="16" t="s">
        <v>47</v>
      </c>
      <c r="H1150" s="19">
        <v>687.97</v>
      </c>
      <c r="I1150" s="20">
        <v>20</v>
      </c>
    </row>
    <row r="1151" spans="1:9" ht="15.75" thickBot="1" x14ac:dyDescent="0.3">
      <c r="A1151" s="16" t="s">
        <v>1020</v>
      </c>
      <c r="B1151" s="16" t="s">
        <v>40</v>
      </c>
      <c r="C1151" s="28">
        <v>100558295003</v>
      </c>
      <c r="D1151" s="16" t="s">
        <v>1104</v>
      </c>
      <c r="E1151" s="16" t="s">
        <v>34</v>
      </c>
      <c r="F1151" s="16" t="s">
        <v>47</v>
      </c>
      <c r="G1151" s="16" t="s">
        <v>47</v>
      </c>
      <c r="H1151" s="21">
        <v>582.13</v>
      </c>
      <c r="I1151" s="22">
        <v>17</v>
      </c>
    </row>
    <row r="1152" spans="1:9" ht="15.75" thickBot="1" x14ac:dyDescent="0.3">
      <c r="A1152" s="16" t="s">
        <v>1020</v>
      </c>
      <c r="B1152" s="16" t="s">
        <v>40</v>
      </c>
      <c r="C1152" s="28">
        <v>100558296001</v>
      </c>
      <c r="D1152" s="16" t="s">
        <v>1105</v>
      </c>
      <c r="E1152" s="16" t="s">
        <v>34</v>
      </c>
      <c r="F1152" s="16" t="s">
        <v>47</v>
      </c>
      <c r="G1152" s="16" t="s">
        <v>47</v>
      </c>
      <c r="H1152" s="19">
        <v>37.880000000000003</v>
      </c>
      <c r="I1152" s="20">
        <v>2</v>
      </c>
    </row>
    <row r="1153" spans="1:9" ht="15.75" thickBot="1" x14ac:dyDescent="0.3">
      <c r="A1153" s="16" t="s">
        <v>1020</v>
      </c>
      <c r="B1153" s="16" t="s">
        <v>40</v>
      </c>
      <c r="C1153" s="28">
        <v>100558296002</v>
      </c>
      <c r="D1153" s="16" t="s">
        <v>1106</v>
      </c>
      <c r="E1153" s="16" t="s">
        <v>34</v>
      </c>
      <c r="F1153" s="16" t="s">
        <v>47</v>
      </c>
      <c r="G1153" s="16" t="s">
        <v>47</v>
      </c>
      <c r="H1153" s="21">
        <v>349.8</v>
      </c>
      <c r="I1153" s="22">
        <v>16</v>
      </c>
    </row>
    <row r="1154" spans="1:9" ht="15.75" thickBot="1" x14ac:dyDescent="0.3">
      <c r="A1154" s="16" t="s">
        <v>1020</v>
      </c>
      <c r="B1154" s="16" t="s">
        <v>40</v>
      </c>
      <c r="C1154" s="28">
        <v>100558296003</v>
      </c>
      <c r="D1154" s="16" t="s">
        <v>1107</v>
      </c>
      <c r="E1154" s="16" t="s">
        <v>34</v>
      </c>
      <c r="F1154" s="16" t="s">
        <v>47</v>
      </c>
      <c r="G1154" s="16" t="s">
        <v>47</v>
      </c>
      <c r="H1154" s="19">
        <v>412.19</v>
      </c>
      <c r="I1154" s="20">
        <v>19</v>
      </c>
    </row>
    <row r="1155" spans="1:9" ht="15.75" thickBot="1" x14ac:dyDescent="0.3">
      <c r="A1155" s="16" t="s">
        <v>1020</v>
      </c>
      <c r="B1155" s="16" t="s">
        <v>40</v>
      </c>
      <c r="C1155" s="28">
        <v>100558296004</v>
      </c>
      <c r="D1155" s="16" t="s">
        <v>1108</v>
      </c>
      <c r="E1155" s="16" t="s">
        <v>34</v>
      </c>
      <c r="F1155" s="16" t="s">
        <v>47</v>
      </c>
      <c r="G1155" s="16" t="s">
        <v>47</v>
      </c>
      <c r="H1155" s="21">
        <v>193.84</v>
      </c>
      <c r="I1155" s="22">
        <v>9</v>
      </c>
    </row>
    <row r="1156" spans="1:9" ht="15.75" thickBot="1" x14ac:dyDescent="0.3">
      <c r="A1156" s="16" t="s">
        <v>1020</v>
      </c>
      <c r="B1156" s="16" t="s">
        <v>40</v>
      </c>
      <c r="C1156" s="28">
        <v>100708645002</v>
      </c>
      <c r="D1156" s="16" t="s">
        <v>1109</v>
      </c>
      <c r="E1156" s="16" t="s">
        <v>34</v>
      </c>
      <c r="F1156" s="16" t="s">
        <v>99</v>
      </c>
      <c r="G1156" s="16" t="s">
        <v>36</v>
      </c>
      <c r="H1156" s="19">
        <v>543.23</v>
      </c>
      <c r="I1156" s="20">
        <v>12</v>
      </c>
    </row>
    <row r="1157" spans="1:9" ht="15.75" thickBot="1" x14ac:dyDescent="0.3">
      <c r="A1157" s="16" t="s">
        <v>1020</v>
      </c>
      <c r="B1157" s="16" t="s">
        <v>40</v>
      </c>
      <c r="C1157" s="28">
        <v>100708645003</v>
      </c>
      <c r="D1157" s="16" t="s">
        <v>1110</v>
      </c>
      <c r="E1157" s="16" t="s">
        <v>34</v>
      </c>
      <c r="F1157" s="16" t="s">
        <v>99</v>
      </c>
      <c r="G1157" s="16" t="s">
        <v>36</v>
      </c>
      <c r="H1157" s="21">
        <v>371.44</v>
      </c>
      <c r="I1157" s="22">
        <v>8</v>
      </c>
    </row>
    <row r="1158" spans="1:9" ht="15.75" thickBot="1" x14ac:dyDescent="0.3">
      <c r="A1158" s="16" t="s">
        <v>1020</v>
      </c>
      <c r="B1158" s="16" t="s">
        <v>40</v>
      </c>
      <c r="C1158" s="28">
        <v>100708645004</v>
      </c>
      <c r="D1158" s="16" t="s">
        <v>1111</v>
      </c>
      <c r="E1158" s="16" t="s">
        <v>34</v>
      </c>
      <c r="F1158" s="16" t="s">
        <v>99</v>
      </c>
      <c r="G1158" s="16" t="s">
        <v>36</v>
      </c>
      <c r="H1158" s="19">
        <v>325.01</v>
      </c>
      <c r="I1158" s="20">
        <v>7</v>
      </c>
    </row>
    <row r="1159" spans="1:9" ht="15.75" thickBot="1" x14ac:dyDescent="0.3">
      <c r="A1159" s="16" t="s">
        <v>1020</v>
      </c>
      <c r="B1159" s="16" t="s">
        <v>40</v>
      </c>
      <c r="C1159" s="28">
        <v>100708646001</v>
      </c>
      <c r="D1159" s="16" t="s">
        <v>1112</v>
      </c>
      <c r="E1159" s="16" t="s">
        <v>34</v>
      </c>
      <c r="F1159" s="16" t="s">
        <v>99</v>
      </c>
      <c r="G1159" s="16" t="s">
        <v>36</v>
      </c>
      <c r="H1159" s="21">
        <v>325.01</v>
      </c>
      <c r="I1159" s="22">
        <v>7</v>
      </c>
    </row>
    <row r="1160" spans="1:9" ht="15.75" thickBot="1" x14ac:dyDescent="0.3">
      <c r="A1160" s="16" t="s">
        <v>1020</v>
      </c>
      <c r="B1160" s="16" t="s">
        <v>40</v>
      </c>
      <c r="C1160" s="28">
        <v>100708646002</v>
      </c>
      <c r="D1160" s="16" t="s">
        <v>1109</v>
      </c>
      <c r="E1160" s="16" t="s">
        <v>34</v>
      </c>
      <c r="F1160" s="16" t="s">
        <v>99</v>
      </c>
      <c r="G1160" s="16" t="s">
        <v>36</v>
      </c>
      <c r="H1160" s="19">
        <v>928.6</v>
      </c>
      <c r="I1160" s="20">
        <v>20</v>
      </c>
    </row>
    <row r="1161" spans="1:9" ht="15.75" thickBot="1" x14ac:dyDescent="0.3">
      <c r="A1161" s="16" t="s">
        <v>1020</v>
      </c>
      <c r="B1161" s="16" t="s">
        <v>40</v>
      </c>
      <c r="C1161" s="28">
        <v>100708646003</v>
      </c>
      <c r="D1161" s="16" t="s">
        <v>1110</v>
      </c>
      <c r="E1161" s="16" t="s">
        <v>34</v>
      </c>
      <c r="F1161" s="16" t="s">
        <v>99</v>
      </c>
      <c r="G1161" s="16" t="s">
        <v>36</v>
      </c>
      <c r="H1161" s="21">
        <v>1058.5999999999999</v>
      </c>
      <c r="I1161" s="22">
        <v>23</v>
      </c>
    </row>
    <row r="1162" spans="1:9" ht="15.75" thickBot="1" x14ac:dyDescent="0.3">
      <c r="A1162" s="16" t="s">
        <v>1020</v>
      </c>
      <c r="B1162" s="16" t="s">
        <v>40</v>
      </c>
      <c r="C1162" s="28">
        <v>100708646004</v>
      </c>
      <c r="D1162" s="16" t="s">
        <v>1111</v>
      </c>
      <c r="E1162" s="16" t="s">
        <v>34</v>
      </c>
      <c r="F1162" s="16" t="s">
        <v>99</v>
      </c>
      <c r="G1162" s="16" t="s">
        <v>36</v>
      </c>
      <c r="H1162" s="19">
        <v>371.44</v>
      </c>
      <c r="I1162" s="20">
        <v>8</v>
      </c>
    </row>
    <row r="1163" spans="1:9" ht="15.75" thickBot="1" x14ac:dyDescent="0.3">
      <c r="A1163" s="16" t="s">
        <v>1020</v>
      </c>
      <c r="B1163" s="16" t="s">
        <v>40</v>
      </c>
      <c r="C1163" s="28">
        <v>100708647001</v>
      </c>
      <c r="D1163" s="16" t="s">
        <v>1113</v>
      </c>
      <c r="E1163" s="16" t="s">
        <v>34</v>
      </c>
      <c r="F1163" s="16" t="s">
        <v>99</v>
      </c>
      <c r="G1163" s="16" t="s">
        <v>36</v>
      </c>
      <c r="H1163" s="21">
        <v>44.57</v>
      </c>
      <c r="I1163" s="22">
        <v>1</v>
      </c>
    </row>
    <row r="1164" spans="1:9" ht="15.75" thickBot="1" x14ac:dyDescent="0.3">
      <c r="A1164" s="16" t="s">
        <v>1020</v>
      </c>
      <c r="B1164" s="16" t="s">
        <v>40</v>
      </c>
      <c r="C1164" s="28">
        <v>100708647002</v>
      </c>
      <c r="D1164" s="16" t="s">
        <v>1114</v>
      </c>
      <c r="E1164" s="16" t="s">
        <v>34</v>
      </c>
      <c r="F1164" s="16" t="s">
        <v>99</v>
      </c>
      <c r="G1164" s="16" t="s">
        <v>36</v>
      </c>
      <c r="H1164" s="19">
        <v>445.7</v>
      </c>
      <c r="I1164" s="20">
        <v>10</v>
      </c>
    </row>
    <row r="1165" spans="1:9" ht="15.75" thickBot="1" x14ac:dyDescent="0.3">
      <c r="A1165" s="16" t="s">
        <v>1020</v>
      </c>
      <c r="B1165" s="16" t="s">
        <v>40</v>
      </c>
      <c r="C1165" s="28">
        <v>100708647003</v>
      </c>
      <c r="D1165" s="16" t="s">
        <v>1115</v>
      </c>
      <c r="E1165" s="16" t="s">
        <v>34</v>
      </c>
      <c r="F1165" s="16" t="s">
        <v>99</v>
      </c>
      <c r="G1165" s="16" t="s">
        <v>36</v>
      </c>
      <c r="H1165" s="21">
        <v>436.78</v>
      </c>
      <c r="I1165" s="22">
        <v>10</v>
      </c>
    </row>
    <row r="1166" spans="1:9" ht="15.75" thickBot="1" x14ac:dyDescent="0.3">
      <c r="A1166" s="16" t="s">
        <v>1020</v>
      </c>
      <c r="B1166" s="16" t="s">
        <v>40</v>
      </c>
      <c r="C1166" s="28">
        <v>100708647004</v>
      </c>
      <c r="D1166" s="16" t="s">
        <v>1116</v>
      </c>
      <c r="E1166" s="16" t="s">
        <v>34</v>
      </c>
      <c r="F1166" s="16" t="s">
        <v>99</v>
      </c>
      <c r="G1166" s="16" t="s">
        <v>36</v>
      </c>
      <c r="H1166" s="19">
        <v>178.28</v>
      </c>
      <c r="I1166" s="20">
        <v>4</v>
      </c>
    </row>
    <row r="1167" spans="1:9" ht="15.75" thickBot="1" x14ac:dyDescent="0.3">
      <c r="A1167" s="16" t="s">
        <v>1020</v>
      </c>
      <c r="B1167" s="16" t="s">
        <v>40</v>
      </c>
      <c r="C1167" s="28">
        <v>100708648001</v>
      </c>
      <c r="D1167" s="16" t="s">
        <v>1113</v>
      </c>
      <c r="E1167" s="16" t="s">
        <v>34</v>
      </c>
      <c r="F1167" s="16" t="s">
        <v>99</v>
      </c>
      <c r="G1167" s="16" t="s">
        <v>36</v>
      </c>
      <c r="H1167" s="21">
        <v>267.42</v>
      </c>
      <c r="I1167" s="22">
        <v>6</v>
      </c>
    </row>
    <row r="1168" spans="1:9" ht="15.75" thickBot="1" x14ac:dyDescent="0.3">
      <c r="A1168" s="16" t="s">
        <v>1020</v>
      </c>
      <c r="B1168" s="16" t="s">
        <v>40</v>
      </c>
      <c r="C1168" s="28">
        <v>100708648002</v>
      </c>
      <c r="D1168" s="16" t="s">
        <v>1114</v>
      </c>
      <c r="E1168" s="16" t="s">
        <v>34</v>
      </c>
      <c r="F1168" s="16" t="s">
        <v>99</v>
      </c>
      <c r="G1168" s="16" t="s">
        <v>36</v>
      </c>
      <c r="H1168" s="19">
        <v>748.77</v>
      </c>
      <c r="I1168" s="20">
        <v>17</v>
      </c>
    </row>
    <row r="1169" spans="1:9" ht="15.75" thickBot="1" x14ac:dyDescent="0.3">
      <c r="A1169" s="16" t="s">
        <v>1020</v>
      </c>
      <c r="B1169" s="16" t="s">
        <v>40</v>
      </c>
      <c r="C1169" s="28">
        <v>100708648003</v>
      </c>
      <c r="D1169" s="16" t="s">
        <v>1115</v>
      </c>
      <c r="E1169" s="16" t="s">
        <v>34</v>
      </c>
      <c r="F1169" s="16" t="s">
        <v>99</v>
      </c>
      <c r="G1169" s="16" t="s">
        <v>36</v>
      </c>
      <c r="H1169" s="21">
        <v>659.63</v>
      </c>
      <c r="I1169" s="22">
        <v>15</v>
      </c>
    </row>
    <row r="1170" spans="1:9" ht="15.75" thickBot="1" x14ac:dyDescent="0.3">
      <c r="A1170" s="16" t="s">
        <v>1020</v>
      </c>
      <c r="B1170" s="16" t="s">
        <v>40</v>
      </c>
      <c r="C1170" s="28">
        <v>100708648004</v>
      </c>
      <c r="D1170" s="16" t="s">
        <v>1116</v>
      </c>
      <c r="E1170" s="16" t="s">
        <v>34</v>
      </c>
      <c r="F1170" s="16" t="s">
        <v>99</v>
      </c>
      <c r="G1170" s="16" t="s">
        <v>36</v>
      </c>
      <c r="H1170" s="19">
        <v>44.57</v>
      </c>
      <c r="I1170" s="20">
        <v>1</v>
      </c>
    </row>
    <row r="1171" spans="1:9" ht="15.75" thickBot="1" x14ac:dyDescent="0.3">
      <c r="A1171" s="16" t="s">
        <v>1020</v>
      </c>
      <c r="B1171" s="16" t="s">
        <v>40</v>
      </c>
      <c r="C1171" s="28">
        <v>100738753001</v>
      </c>
      <c r="D1171" s="16" t="s">
        <v>1117</v>
      </c>
      <c r="E1171" s="16" t="s">
        <v>34</v>
      </c>
      <c r="F1171" s="16" t="s">
        <v>99</v>
      </c>
      <c r="G1171" s="16" t="s">
        <v>36</v>
      </c>
      <c r="H1171" s="21">
        <v>347.64</v>
      </c>
      <c r="I1171" s="22">
        <v>8</v>
      </c>
    </row>
    <row r="1172" spans="1:9" ht="15.75" thickBot="1" x14ac:dyDescent="0.3">
      <c r="A1172" s="16" t="s">
        <v>1020</v>
      </c>
      <c r="B1172" s="16" t="s">
        <v>40</v>
      </c>
      <c r="C1172" s="28">
        <v>100738753002</v>
      </c>
      <c r="D1172" s="16" t="s">
        <v>1118</v>
      </c>
      <c r="E1172" s="16" t="s">
        <v>34</v>
      </c>
      <c r="F1172" s="16" t="s">
        <v>99</v>
      </c>
      <c r="G1172" s="16" t="s">
        <v>36</v>
      </c>
      <c r="H1172" s="19">
        <v>1350.46</v>
      </c>
      <c r="I1172" s="20">
        <v>31</v>
      </c>
    </row>
    <row r="1173" spans="1:9" ht="15.75" thickBot="1" x14ac:dyDescent="0.3">
      <c r="A1173" s="16" t="s">
        <v>1020</v>
      </c>
      <c r="B1173" s="16" t="s">
        <v>40</v>
      </c>
      <c r="C1173" s="28">
        <v>100738753003</v>
      </c>
      <c r="D1173" s="16" t="s">
        <v>1119</v>
      </c>
      <c r="E1173" s="16" t="s">
        <v>34</v>
      </c>
      <c r="F1173" s="16" t="s">
        <v>99</v>
      </c>
      <c r="G1173" s="16" t="s">
        <v>36</v>
      </c>
      <c r="H1173" s="21">
        <v>1506.45</v>
      </c>
      <c r="I1173" s="22">
        <v>35</v>
      </c>
    </row>
    <row r="1174" spans="1:9" ht="15.75" thickBot="1" x14ac:dyDescent="0.3">
      <c r="A1174" s="16" t="s">
        <v>1020</v>
      </c>
      <c r="B1174" s="16" t="s">
        <v>40</v>
      </c>
      <c r="C1174" s="28">
        <v>100738753004</v>
      </c>
      <c r="D1174" s="16" t="s">
        <v>1120</v>
      </c>
      <c r="E1174" s="16" t="s">
        <v>34</v>
      </c>
      <c r="F1174" s="16" t="s">
        <v>99</v>
      </c>
      <c r="G1174" s="16" t="s">
        <v>36</v>
      </c>
      <c r="H1174" s="19">
        <v>490.27</v>
      </c>
      <c r="I1174" s="20">
        <v>11</v>
      </c>
    </row>
    <row r="1175" spans="1:9" ht="15.75" thickBot="1" x14ac:dyDescent="0.3">
      <c r="A1175" s="16" t="s">
        <v>1020</v>
      </c>
      <c r="B1175" s="16" t="s">
        <v>40</v>
      </c>
      <c r="C1175" s="28">
        <v>100738754001</v>
      </c>
      <c r="D1175" s="16" t="s">
        <v>1121</v>
      </c>
      <c r="E1175" s="16" t="s">
        <v>34</v>
      </c>
      <c r="F1175" s="16" t="s">
        <v>99</v>
      </c>
      <c r="G1175" s="16" t="s">
        <v>36</v>
      </c>
      <c r="H1175" s="21">
        <v>80.22</v>
      </c>
      <c r="I1175" s="22">
        <v>2</v>
      </c>
    </row>
    <row r="1176" spans="1:9" ht="15.75" thickBot="1" x14ac:dyDescent="0.3">
      <c r="A1176" s="16" t="s">
        <v>1020</v>
      </c>
      <c r="B1176" s="16" t="s">
        <v>40</v>
      </c>
      <c r="C1176" s="28">
        <v>100738754002</v>
      </c>
      <c r="D1176" s="16" t="s">
        <v>1122</v>
      </c>
      <c r="E1176" s="16" t="s">
        <v>34</v>
      </c>
      <c r="F1176" s="16" t="s">
        <v>99</v>
      </c>
      <c r="G1176" s="16" t="s">
        <v>36</v>
      </c>
      <c r="H1176" s="19">
        <v>445.7</v>
      </c>
      <c r="I1176" s="20">
        <v>10</v>
      </c>
    </row>
    <row r="1177" spans="1:9" ht="15.75" thickBot="1" x14ac:dyDescent="0.3">
      <c r="A1177" s="16" t="s">
        <v>1020</v>
      </c>
      <c r="B1177" s="16" t="s">
        <v>40</v>
      </c>
      <c r="C1177" s="28">
        <v>100738754003</v>
      </c>
      <c r="D1177" s="16" t="s">
        <v>1123</v>
      </c>
      <c r="E1177" s="16" t="s">
        <v>34</v>
      </c>
      <c r="F1177" s="16" t="s">
        <v>99</v>
      </c>
      <c r="G1177" s="16" t="s">
        <v>36</v>
      </c>
      <c r="H1177" s="21">
        <v>579.41</v>
      </c>
      <c r="I1177" s="22">
        <v>13</v>
      </c>
    </row>
    <row r="1178" spans="1:9" ht="15.75" thickBot="1" x14ac:dyDescent="0.3">
      <c r="A1178" s="16" t="s">
        <v>1020</v>
      </c>
      <c r="B1178" s="16" t="s">
        <v>40</v>
      </c>
      <c r="C1178" s="28">
        <v>100738754004</v>
      </c>
      <c r="D1178" s="16" t="s">
        <v>1124</v>
      </c>
      <c r="E1178" s="16" t="s">
        <v>34</v>
      </c>
      <c r="F1178" s="16" t="s">
        <v>99</v>
      </c>
      <c r="G1178" s="16" t="s">
        <v>36</v>
      </c>
      <c r="H1178" s="19">
        <v>311.99</v>
      </c>
      <c r="I1178" s="20">
        <v>7</v>
      </c>
    </row>
    <row r="1179" spans="1:9" ht="15.75" thickBot="1" x14ac:dyDescent="0.3">
      <c r="A1179" s="16" t="s">
        <v>1020</v>
      </c>
      <c r="B1179" s="16" t="s">
        <v>40</v>
      </c>
      <c r="C1179" s="28">
        <v>100793623001</v>
      </c>
      <c r="D1179" s="16" t="s">
        <v>1125</v>
      </c>
      <c r="E1179" s="16" t="s">
        <v>34</v>
      </c>
      <c r="F1179" s="16" t="s">
        <v>47</v>
      </c>
      <c r="G1179" s="16" t="s">
        <v>47</v>
      </c>
      <c r="H1179" s="21">
        <v>164.34</v>
      </c>
      <c r="I1179" s="22">
        <v>3</v>
      </c>
    </row>
    <row r="1180" spans="1:9" ht="15.75" thickBot="1" x14ac:dyDescent="0.3">
      <c r="A1180" s="16" t="s">
        <v>1020</v>
      </c>
      <c r="B1180" s="16" t="s">
        <v>40</v>
      </c>
      <c r="C1180" s="28">
        <v>100793623002</v>
      </c>
      <c r="D1180" s="16" t="s">
        <v>1126</v>
      </c>
      <c r="E1180" s="16" t="s">
        <v>34</v>
      </c>
      <c r="F1180" s="16" t="s">
        <v>35</v>
      </c>
      <c r="G1180" s="16" t="s">
        <v>35</v>
      </c>
      <c r="H1180" s="19">
        <v>273.89999999999998</v>
      </c>
      <c r="I1180" s="20">
        <v>5</v>
      </c>
    </row>
    <row r="1181" spans="1:9" ht="15.75" thickBot="1" x14ac:dyDescent="0.3">
      <c r="A1181" s="16" t="s">
        <v>1020</v>
      </c>
      <c r="B1181" s="16" t="s">
        <v>40</v>
      </c>
      <c r="C1181" s="28">
        <v>100793623003</v>
      </c>
      <c r="D1181" s="16" t="s">
        <v>1127</v>
      </c>
      <c r="E1181" s="16" t="s">
        <v>34</v>
      </c>
      <c r="F1181" s="16" t="s">
        <v>35</v>
      </c>
      <c r="G1181" s="16" t="s">
        <v>35</v>
      </c>
      <c r="H1181" s="21">
        <v>268.33</v>
      </c>
      <c r="I1181" s="22">
        <v>5</v>
      </c>
    </row>
    <row r="1182" spans="1:9" ht="15.75" thickBot="1" x14ac:dyDescent="0.3">
      <c r="A1182" s="16" t="s">
        <v>1020</v>
      </c>
      <c r="B1182" s="16" t="s">
        <v>40</v>
      </c>
      <c r="C1182" s="28">
        <v>100793623004</v>
      </c>
      <c r="D1182" s="16" t="s">
        <v>1128</v>
      </c>
      <c r="E1182" s="16" t="s">
        <v>34</v>
      </c>
      <c r="F1182" s="16" t="s">
        <v>35</v>
      </c>
      <c r="G1182" s="16" t="s">
        <v>35</v>
      </c>
      <c r="H1182" s="19">
        <v>219.12</v>
      </c>
      <c r="I1182" s="20">
        <v>4</v>
      </c>
    </row>
    <row r="1183" spans="1:9" ht="15.75" thickBot="1" x14ac:dyDescent="0.3">
      <c r="A1183" s="16" t="s">
        <v>1020</v>
      </c>
      <c r="B1183" s="16" t="s">
        <v>40</v>
      </c>
      <c r="C1183" s="28">
        <v>100793623005</v>
      </c>
      <c r="D1183" s="16" t="s">
        <v>1129</v>
      </c>
      <c r="E1183" s="16" t="s">
        <v>34</v>
      </c>
      <c r="F1183" s="16" t="s">
        <v>47</v>
      </c>
      <c r="G1183" s="16" t="s">
        <v>47</v>
      </c>
      <c r="H1183" s="21">
        <v>54.78</v>
      </c>
      <c r="I1183" s="22">
        <v>1</v>
      </c>
    </row>
    <row r="1184" spans="1:9" ht="15.75" thickBot="1" x14ac:dyDescent="0.3">
      <c r="A1184" s="16" t="s">
        <v>1020</v>
      </c>
      <c r="B1184" s="16" t="s">
        <v>40</v>
      </c>
      <c r="C1184" s="28">
        <v>100793624002</v>
      </c>
      <c r="D1184" s="16" t="s">
        <v>1130</v>
      </c>
      <c r="E1184" s="16" t="s">
        <v>34</v>
      </c>
      <c r="F1184" s="16" t="s">
        <v>35</v>
      </c>
      <c r="G1184" s="16" t="s">
        <v>35</v>
      </c>
      <c r="H1184" s="19">
        <v>262.95</v>
      </c>
      <c r="I1184" s="20">
        <v>5</v>
      </c>
    </row>
    <row r="1185" spans="1:9" ht="15.75" thickBot="1" x14ac:dyDescent="0.3">
      <c r="A1185" s="16" t="s">
        <v>1020</v>
      </c>
      <c r="B1185" s="16" t="s">
        <v>40</v>
      </c>
      <c r="C1185" s="28">
        <v>100793624003</v>
      </c>
      <c r="D1185" s="16" t="s">
        <v>1131</v>
      </c>
      <c r="E1185" s="16" t="s">
        <v>34</v>
      </c>
      <c r="F1185" s="16" t="s">
        <v>35</v>
      </c>
      <c r="G1185" s="16" t="s">
        <v>35</v>
      </c>
      <c r="H1185" s="21">
        <v>493.02</v>
      </c>
      <c r="I1185" s="22">
        <v>9</v>
      </c>
    </row>
    <row r="1186" spans="1:9" ht="15.75" thickBot="1" x14ac:dyDescent="0.3">
      <c r="A1186" s="16" t="s">
        <v>1020</v>
      </c>
      <c r="B1186" s="16" t="s">
        <v>40</v>
      </c>
      <c r="C1186" s="28">
        <v>100793624004</v>
      </c>
      <c r="D1186" s="16" t="s">
        <v>1132</v>
      </c>
      <c r="E1186" s="16" t="s">
        <v>34</v>
      </c>
      <c r="F1186" s="16" t="s">
        <v>35</v>
      </c>
      <c r="G1186" s="16" t="s">
        <v>35</v>
      </c>
      <c r="H1186" s="19">
        <v>219.12</v>
      </c>
      <c r="I1186" s="20">
        <v>4</v>
      </c>
    </row>
    <row r="1187" spans="1:9" ht="15.75" thickBot="1" x14ac:dyDescent="0.3">
      <c r="A1187" s="16" t="s">
        <v>1020</v>
      </c>
      <c r="B1187" s="16" t="s">
        <v>40</v>
      </c>
      <c r="C1187" s="28">
        <v>100793624005</v>
      </c>
      <c r="D1187" s="16" t="s">
        <v>1133</v>
      </c>
      <c r="E1187" s="16" t="s">
        <v>34</v>
      </c>
      <c r="F1187" s="16" t="s">
        <v>47</v>
      </c>
      <c r="G1187" s="16" t="s">
        <v>47</v>
      </c>
      <c r="H1187" s="21">
        <v>109.56</v>
      </c>
      <c r="I1187" s="22">
        <v>2</v>
      </c>
    </row>
    <row r="1188" spans="1:9" ht="15.75" thickBot="1" x14ac:dyDescent="0.3">
      <c r="A1188" s="16" t="s">
        <v>1020</v>
      </c>
      <c r="B1188" s="16" t="s">
        <v>40</v>
      </c>
      <c r="C1188" s="28">
        <v>100858472001</v>
      </c>
      <c r="D1188" s="16" t="s">
        <v>1134</v>
      </c>
      <c r="E1188" s="16" t="s">
        <v>34</v>
      </c>
      <c r="F1188" s="16" t="s">
        <v>99</v>
      </c>
      <c r="G1188" s="16" t="s">
        <v>36</v>
      </c>
      <c r="H1188" s="19">
        <v>91</v>
      </c>
      <c r="I1188" s="20">
        <v>2</v>
      </c>
    </row>
    <row r="1189" spans="1:9" ht="15.75" thickBot="1" x14ac:dyDescent="0.3">
      <c r="A1189" s="16" t="s">
        <v>1020</v>
      </c>
      <c r="B1189" s="16" t="s">
        <v>40</v>
      </c>
      <c r="C1189" s="28">
        <v>100858472002</v>
      </c>
      <c r="D1189" s="16" t="s">
        <v>1135</v>
      </c>
      <c r="E1189" s="16" t="s">
        <v>34</v>
      </c>
      <c r="F1189" s="16" t="s">
        <v>99</v>
      </c>
      <c r="G1189" s="16" t="s">
        <v>36</v>
      </c>
      <c r="H1189" s="21">
        <v>273</v>
      </c>
      <c r="I1189" s="22">
        <v>6</v>
      </c>
    </row>
    <row r="1190" spans="1:9" ht="15.75" thickBot="1" x14ac:dyDescent="0.3">
      <c r="A1190" s="16" t="s">
        <v>1020</v>
      </c>
      <c r="B1190" s="16" t="s">
        <v>40</v>
      </c>
      <c r="C1190" s="28">
        <v>100858472003</v>
      </c>
      <c r="D1190" s="16" t="s">
        <v>1136</v>
      </c>
      <c r="E1190" s="16" t="s">
        <v>34</v>
      </c>
      <c r="F1190" s="16" t="s">
        <v>99</v>
      </c>
      <c r="G1190" s="16" t="s">
        <v>36</v>
      </c>
      <c r="H1190" s="19">
        <v>77.349999999999994</v>
      </c>
      <c r="I1190" s="20">
        <v>2</v>
      </c>
    </row>
    <row r="1191" spans="1:9" ht="15.75" thickBot="1" x14ac:dyDescent="0.3">
      <c r="A1191" s="16" t="s">
        <v>1020</v>
      </c>
      <c r="B1191" s="16" t="s">
        <v>40</v>
      </c>
      <c r="C1191" s="28">
        <v>100858473001</v>
      </c>
      <c r="D1191" s="16" t="s">
        <v>1137</v>
      </c>
      <c r="E1191" s="16" t="s">
        <v>34</v>
      </c>
      <c r="F1191" s="16" t="s">
        <v>99</v>
      </c>
      <c r="G1191" s="16" t="s">
        <v>36</v>
      </c>
      <c r="H1191" s="21">
        <v>136.5</v>
      </c>
      <c r="I1191" s="22">
        <v>3</v>
      </c>
    </row>
    <row r="1192" spans="1:9" ht="15.75" thickBot="1" x14ac:dyDescent="0.3">
      <c r="A1192" s="16" t="s">
        <v>1020</v>
      </c>
      <c r="B1192" s="16" t="s">
        <v>40</v>
      </c>
      <c r="C1192" s="28">
        <v>100858473002</v>
      </c>
      <c r="D1192" s="16" t="s">
        <v>1138</v>
      </c>
      <c r="E1192" s="16" t="s">
        <v>34</v>
      </c>
      <c r="F1192" s="16" t="s">
        <v>99</v>
      </c>
      <c r="G1192" s="16" t="s">
        <v>36</v>
      </c>
      <c r="H1192" s="19">
        <v>182</v>
      </c>
      <c r="I1192" s="20">
        <v>4</v>
      </c>
    </row>
    <row r="1193" spans="1:9" ht="15.75" thickBot="1" x14ac:dyDescent="0.3">
      <c r="A1193" s="16" t="s">
        <v>1020</v>
      </c>
      <c r="B1193" s="16" t="s">
        <v>40</v>
      </c>
      <c r="C1193" s="28">
        <v>100858473003</v>
      </c>
      <c r="D1193" s="16" t="s">
        <v>1139</v>
      </c>
      <c r="E1193" s="16" t="s">
        <v>34</v>
      </c>
      <c r="F1193" s="16" t="s">
        <v>99</v>
      </c>
      <c r="G1193" s="16" t="s">
        <v>36</v>
      </c>
      <c r="H1193" s="21">
        <v>182</v>
      </c>
      <c r="I1193" s="22">
        <v>4</v>
      </c>
    </row>
    <row r="1194" spans="1:9" ht="15.75" thickBot="1" x14ac:dyDescent="0.3">
      <c r="A1194" s="16" t="s">
        <v>1020</v>
      </c>
      <c r="B1194" s="16" t="s">
        <v>40</v>
      </c>
      <c r="C1194" s="28">
        <v>100858474001</v>
      </c>
      <c r="D1194" s="16" t="s">
        <v>1140</v>
      </c>
      <c r="E1194" s="16" t="s">
        <v>34</v>
      </c>
      <c r="F1194" s="16" t="s">
        <v>99</v>
      </c>
      <c r="G1194" s="16" t="s">
        <v>36</v>
      </c>
      <c r="H1194" s="19">
        <v>91</v>
      </c>
      <c r="I1194" s="20">
        <v>2</v>
      </c>
    </row>
    <row r="1195" spans="1:9" ht="15.75" thickBot="1" x14ac:dyDescent="0.3">
      <c r="A1195" s="16" t="s">
        <v>1020</v>
      </c>
      <c r="B1195" s="16" t="s">
        <v>40</v>
      </c>
      <c r="C1195" s="28">
        <v>100858474002</v>
      </c>
      <c r="D1195" s="16" t="s">
        <v>1141</v>
      </c>
      <c r="E1195" s="16" t="s">
        <v>34</v>
      </c>
      <c r="F1195" s="16" t="s">
        <v>99</v>
      </c>
      <c r="G1195" s="16" t="s">
        <v>36</v>
      </c>
      <c r="H1195" s="21">
        <v>136.5</v>
      </c>
      <c r="I1195" s="22">
        <v>3</v>
      </c>
    </row>
    <row r="1196" spans="1:9" ht="15.75" thickBot="1" x14ac:dyDescent="0.3">
      <c r="A1196" s="16" t="s">
        <v>1020</v>
      </c>
      <c r="B1196" s="16" t="s">
        <v>40</v>
      </c>
      <c r="C1196" s="28">
        <v>100858474003</v>
      </c>
      <c r="D1196" s="16" t="s">
        <v>1142</v>
      </c>
      <c r="E1196" s="16" t="s">
        <v>34</v>
      </c>
      <c r="F1196" s="16" t="s">
        <v>99</v>
      </c>
      <c r="G1196" s="16" t="s">
        <v>36</v>
      </c>
      <c r="H1196" s="19">
        <v>182</v>
      </c>
      <c r="I1196" s="20">
        <v>4</v>
      </c>
    </row>
    <row r="1197" spans="1:9" ht="15.75" thickBot="1" x14ac:dyDescent="0.3">
      <c r="A1197" s="16" t="s">
        <v>1020</v>
      </c>
      <c r="B1197" s="16" t="s">
        <v>40</v>
      </c>
      <c r="C1197" s="28">
        <v>100863759002</v>
      </c>
      <c r="D1197" s="16" t="s">
        <v>1143</v>
      </c>
      <c r="E1197" s="16" t="s">
        <v>34</v>
      </c>
      <c r="F1197" s="16" t="s">
        <v>99</v>
      </c>
      <c r="G1197" s="16" t="s">
        <v>36</v>
      </c>
      <c r="H1197" s="21">
        <v>75.680000000000007</v>
      </c>
      <c r="I1197" s="22">
        <v>4</v>
      </c>
    </row>
    <row r="1198" spans="1:9" ht="15.75" thickBot="1" x14ac:dyDescent="0.3">
      <c r="A1198" s="16" t="s">
        <v>1020</v>
      </c>
      <c r="B1198" s="16" t="s">
        <v>40</v>
      </c>
      <c r="C1198" s="28">
        <v>100863759003</v>
      </c>
      <c r="D1198" s="16" t="s">
        <v>1144</v>
      </c>
      <c r="E1198" s="16" t="s">
        <v>34</v>
      </c>
      <c r="F1198" s="16" t="s">
        <v>99</v>
      </c>
      <c r="G1198" s="16" t="s">
        <v>36</v>
      </c>
      <c r="H1198" s="19">
        <v>78</v>
      </c>
      <c r="I1198" s="20">
        <v>4</v>
      </c>
    </row>
    <row r="1199" spans="1:9" ht="15.75" thickBot="1" x14ac:dyDescent="0.3">
      <c r="A1199" s="16" t="s">
        <v>1020</v>
      </c>
      <c r="B1199" s="16" t="s">
        <v>40</v>
      </c>
      <c r="C1199" s="28">
        <v>100863760001</v>
      </c>
      <c r="D1199" s="16" t="s">
        <v>1145</v>
      </c>
      <c r="E1199" s="16" t="s">
        <v>34</v>
      </c>
      <c r="F1199" s="16" t="s">
        <v>99</v>
      </c>
      <c r="G1199" s="16" t="s">
        <v>36</v>
      </c>
      <c r="H1199" s="21">
        <v>39</v>
      </c>
      <c r="I1199" s="22">
        <v>2</v>
      </c>
    </row>
    <row r="1200" spans="1:9" ht="15.75" thickBot="1" x14ac:dyDescent="0.3">
      <c r="A1200" s="16" t="s">
        <v>1020</v>
      </c>
      <c r="B1200" s="16" t="s">
        <v>40</v>
      </c>
      <c r="C1200" s="28">
        <v>100863760002</v>
      </c>
      <c r="D1200" s="16" t="s">
        <v>1146</v>
      </c>
      <c r="E1200" s="16" t="s">
        <v>34</v>
      </c>
      <c r="F1200" s="16" t="s">
        <v>99</v>
      </c>
      <c r="G1200" s="16" t="s">
        <v>36</v>
      </c>
      <c r="H1200" s="19">
        <v>78</v>
      </c>
      <c r="I1200" s="20">
        <v>4</v>
      </c>
    </row>
    <row r="1201" spans="1:9" ht="15.75" thickBot="1" x14ac:dyDescent="0.3">
      <c r="A1201" s="16" t="s">
        <v>1020</v>
      </c>
      <c r="B1201" s="16" t="s">
        <v>40</v>
      </c>
      <c r="C1201" s="28">
        <v>100863760003</v>
      </c>
      <c r="D1201" s="16" t="s">
        <v>1147</v>
      </c>
      <c r="E1201" s="16" t="s">
        <v>34</v>
      </c>
      <c r="F1201" s="16" t="s">
        <v>99</v>
      </c>
      <c r="G1201" s="16" t="s">
        <v>36</v>
      </c>
      <c r="H1201" s="21">
        <v>78</v>
      </c>
      <c r="I1201" s="22">
        <v>4</v>
      </c>
    </row>
    <row r="1202" spans="1:9" ht="15.75" thickBot="1" x14ac:dyDescent="0.3">
      <c r="A1202" s="16" t="s">
        <v>1020</v>
      </c>
      <c r="B1202" s="16" t="s">
        <v>40</v>
      </c>
      <c r="C1202" s="28">
        <v>100858472004</v>
      </c>
      <c r="D1202" s="16" t="s">
        <v>1148</v>
      </c>
      <c r="E1202" s="16" t="s">
        <v>34</v>
      </c>
      <c r="F1202" s="16" t="s">
        <v>99</v>
      </c>
      <c r="G1202" s="16" t="s">
        <v>36</v>
      </c>
      <c r="H1202" s="19">
        <v>77.349999999999994</v>
      </c>
      <c r="I1202" s="20">
        <v>2</v>
      </c>
    </row>
    <row r="1203" spans="1:9" ht="15.75" thickBot="1" x14ac:dyDescent="0.3">
      <c r="A1203" s="16" t="s">
        <v>1020</v>
      </c>
      <c r="B1203" s="16" t="s">
        <v>40</v>
      </c>
      <c r="C1203" s="28">
        <v>100858473004</v>
      </c>
      <c r="D1203" s="16" t="s">
        <v>1149</v>
      </c>
      <c r="E1203" s="16" t="s">
        <v>34</v>
      </c>
      <c r="F1203" s="16" t="s">
        <v>99</v>
      </c>
      <c r="G1203" s="16" t="s">
        <v>36</v>
      </c>
      <c r="H1203" s="21">
        <v>91</v>
      </c>
      <c r="I1203" s="22">
        <v>2</v>
      </c>
    </row>
    <row r="1204" spans="1:9" ht="15.75" thickBot="1" x14ac:dyDescent="0.3">
      <c r="A1204" s="16" t="s">
        <v>1020</v>
      </c>
      <c r="B1204" s="16" t="s">
        <v>40</v>
      </c>
      <c r="C1204" s="28">
        <v>100858474004</v>
      </c>
      <c r="D1204" s="16" t="s">
        <v>1150</v>
      </c>
      <c r="E1204" s="16" t="s">
        <v>34</v>
      </c>
      <c r="F1204" s="16" t="s">
        <v>99</v>
      </c>
      <c r="G1204" s="16" t="s">
        <v>36</v>
      </c>
      <c r="H1204" s="19">
        <v>77.349999999999994</v>
      </c>
      <c r="I1204" s="20">
        <v>2</v>
      </c>
    </row>
    <row r="1205" spans="1:9" ht="15.75" thickBot="1" x14ac:dyDescent="0.3">
      <c r="A1205" s="16" t="s">
        <v>1020</v>
      </c>
      <c r="B1205" s="16" t="s">
        <v>40</v>
      </c>
      <c r="C1205" s="28">
        <v>100863759004</v>
      </c>
      <c r="D1205" s="16" t="s">
        <v>1151</v>
      </c>
      <c r="E1205" s="16" t="s">
        <v>34</v>
      </c>
      <c r="F1205" s="16" t="s">
        <v>99</v>
      </c>
      <c r="G1205" s="16" t="s">
        <v>36</v>
      </c>
      <c r="H1205" s="21">
        <v>33.15</v>
      </c>
      <c r="I1205" s="22">
        <v>2</v>
      </c>
    </row>
    <row r="1206" spans="1:9" ht="15.75" thickBot="1" x14ac:dyDescent="0.3">
      <c r="A1206" s="16" t="s">
        <v>1020</v>
      </c>
      <c r="B1206" s="16" t="s">
        <v>40</v>
      </c>
      <c r="C1206" s="28">
        <v>100863760004</v>
      </c>
      <c r="D1206" s="16" t="s">
        <v>1152</v>
      </c>
      <c r="E1206" s="16" t="s">
        <v>34</v>
      </c>
      <c r="F1206" s="16" t="s">
        <v>99</v>
      </c>
      <c r="G1206" s="16" t="s">
        <v>36</v>
      </c>
      <c r="H1206" s="19">
        <v>39</v>
      </c>
      <c r="I1206" s="20">
        <v>2</v>
      </c>
    </row>
    <row r="1207" spans="1:9" ht="15.75" thickBot="1" x14ac:dyDescent="0.3">
      <c r="A1207" s="16" t="s">
        <v>1020</v>
      </c>
      <c r="B1207" s="16" t="s">
        <v>40</v>
      </c>
      <c r="C1207" s="28">
        <v>100886267001</v>
      </c>
      <c r="D1207" s="16" t="s">
        <v>1153</v>
      </c>
      <c r="E1207" s="16" t="s">
        <v>34</v>
      </c>
      <c r="F1207" s="16" t="s">
        <v>99</v>
      </c>
      <c r="G1207" s="16" t="s">
        <v>36</v>
      </c>
      <c r="H1207" s="21">
        <v>136.5</v>
      </c>
      <c r="I1207" s="22">
        <v>3</v>
      </c>
    </row>
    <row r="1208" spans="1:9" ht="15.75" thickBot="1" x14ac:dyDescent="0.3">
      <c r="A1208" s="16" t="s">
        <v>1020</v>
      </c>
      <c r="B1208" s="16" t="s">
        <v>40</v>
      </c>
      <c r="C1208" s="28">
        <v>100886267002</v>
      </c>
      <c r="D1208" s="16" t="s">
        <v>1154</v>
      </c>
      <c r="E1208" s="16" t="s">
        <v>34</v>
      </c>
      <c r="F1208" s="16" t="s">
        <v>99</v>
      </c>
      <c r="G1208" s="16" t="s">
        <v>36</v>
      </c>
      <c r="H1208" s="19">
        <v>168.35</v>
      </c>
      <c r="I1208" s="20">
        <v>4</v>
      </c>
    </row>
    <row r="1209" spans="1:9" ht="15.75" thickBot="1" x14ac:dyDescent="0.3">
      <c r="A1209" s="16" t="s">
        <v>1020</v>
      </c>
      <c r="B1209" s="16" t="s">
        <v>40</v>
      </c>
      <c r="C1209" s="28">
        <v>100886267003</v>
      </c>
      <c r="D1209" s="16" t="s">
        <v>1155</v>
      </c>
      <c r="E1209" s="16" t="s">
        <v>34</v>
      </c>
      <c r="F1209" s="16" t="s">
        <v>99</v>
      </c>
      <c r="G1209" s="16" t="s">
        <v>36</v>
      </c>
      <c r="H1209" s="21">
        <v>182</v>
      </c>
      <c r="I1209" s="22">
        <v>4</v>
      </c>
    </row>
    <row r="1210" spans="1:9" ht="15.75" thickBot="1" x14ac:dyDescent="0.3">
      <c r="A1210" s="16" t="s">
        <v>1020</v>
      </c>
      <c r="B1210" s="16" t="s">
        <v>40</v>
      </c>
      <c r="C1210" s="28">
        <v>100886267004</v>
      </c>
      <c r="D1210" s="16" t="s">
        <v>1156</v>
      </c>
      <c r="E1210" s="16" t="s">
        <v>34</v>
      </c>
      <c r="F1210" s="16" t="s">
        <v>99</v>
      </c>
      <c r="G1210" s="16" t="s">
        <v>36</v>
      </c>
      <c r="H1210" s="19">
        <v>91</v>
      </c>
      <c r="I1210" s="20">
        <v>2</v>
      </c>
    </row>
    <row r="1211" spans="1:9" ht="15.75" thickBot="1" x14ac:dyDescent="0.3">
      <c r="A1211" s="16" t="s">
        <v>1157</v>
      </c>
      <c r="B1211" s="16" t="s">
        <v>32</v>
      </c>
      <c r="C1211" s="28">
        <v>100726322</v>
      </c>
      <c r="D1211" s="16" t="s">
        <v>1158</v>
      </c>
      <c r="E1211" s="16" t="s">
        <v>55</v>
      </c>
      <c r="F1211" s="16" t="s">
        <v>47</v>
      </c>
      <c r="G1211" s="16" t="s">
        <v>36</v>
      </c>
      <c r="H1211" s="21">
        <v>109.56</v>
      </c>
      <c r="I1211" s="22">
        <v>2</v>
      </c>
    </row>
    <row r="1212" spans="1:9" ht="15.75" thickBot="1" x14ac:dyDescent="0.3">
      <c r="A1212" s="16" t="s">
        <v>1157</v>
      </c>
      <c r="B1212" s="16" t="s">
        <v>32</v>
      </c>
      <c r="C1212" s="28">
        <v>100726324</v>
      </c>
      <c r="D1212" s="16" t="s">
        <v>1159</v>
      </c>
      <c r="E1212" s="16" t="s">
        <v>228</v>
      </c>
      <c r="F1212" s="16" t="s">
        <v>35</v>
      </c>
      <c r="G1212" s="16" t="s">
        <v>36</v>
      </c>
      <c r="H1212" s="19">
        <v>262.73</v>
      </c>
      <c r="I1212" s="20">
        <v>5</v>
      </c>
    </row>
    <row r="1213" spans="1:9" ht="15.75" thickBot="1" x14ac:dyDescent="0.3">
      <c r="A1213" s="16" t="s">
        <v>1157</v>
      </c>
      <c r="B1213" s="16" t="s">
        <v>32</v>
      </c>
      <c r="C1213" s="28">
        <v>100726365</v>
      </c>
      <c r="D1213" s="16" t="s">
        <v>1160</v>
      </c>
      <c r="E1213" s="16" t="s">
        <v>34</v>
      </c>
      <c r="F1213" s="16" t="s">
        <v>35</v>
      </c>
      <c r="G1213" s="16" t="s">
        <v>36</v>
      </c>
      <c r="H1213" s="21">
        <v>410.76</v>
      </c>
      <c r="I1213" s="22">
        <v>8</v>
      </c>
    </row>
    <row r="1214" spans="1:9" ht="15.75" thickBot="1" x14ac:dyDescent="0.3">
      <c r="A1214" s="16" t="s">
        <v>1157</v>
      </c>
      <c r="B1214" s="16" t="s">
        <v>32</v>
      </c>
      <c r="C1214" s="28">
        <v>100837419</v>
      </c>
      <c r="D1214" s="16" t="s">
        <v>1161</v>
      </c>
      <c r="E1214" s="16" t="s">
        <v>55</v>
      </c>
      <c r="F1214" s="16" t="s">
        <v>51</v>
      </c>
      <c r="G1214" s="16" t="s">
        <v>36</v>
      </c>
      <c r="H1214" s="19">
        <v>219.12</v>
      </c>
      <c r="I1214" s="20">
        <v>4</v>
      </c>
    </row>
    <row r="1215" spans="1:9" ht="15.75" thickBot="1" x14ac:dyDescent="0.3">
      <c r="A1215" s="16" t="s">
        <v>1157</v>
      </c>
      <c r="B1215" s="16" t="s">
        <v>32</v>
      </c>
      <c r="C1215" s="28">
        <v>100837420</v>
      </c>
      <c r="D1215" s="16" t="s">
        <v>1162</v>
      </c>
      <c r="E1215" s="16" t="s">
        <v>55</v>
      </c>
      <c r="F1215" s="16" t="s">
        <v>35</v>
      </c>
      <c r="G1215" s="16" t="s">
        <v>36</v>
      </c>
      <c r="H1215" s="21">
        <v>122.85</v>
      </c>
      <c r="I1215" s="22">
        <v>3</v>
      </c>
    </row>
    <row r="1216" spans="1:9" ht="15.75" thickBot="1" x14ac:dyDescent="0.3">
      <c r="A1216" s="16" t="s">
        <v>1157</v>
      </c>
      <c r="B1216" s="16" t="s">
        <v>32</v>
      </c>
      <c r="C1216" s="28">
        <v>100837421</v>
      </c>
      <c r="D1216" s="16" t="s">
        <v>1163</v>
      </c>
      <c r="E1216" s="16" t="s">
        <v>44</v>
      </c>
      <c r="F1216" s="16" t="s">
        <v>35</v>
      </c>
      <c r="G1216" s="16" t="s">
        <v>36</v>
      </c>
      <c r="H1216" s="19">
        <v>122.85</v>
      </c>
      <c r="I1216" s="20">
        <v>3</v>
      </c>
    </row>
    <row r="1217" spans="1:9" ht="15.75" thickBot="1" x14ac:dyDescent="0.3">
      <c r="A1217" s="16" t="s">
        <v>1157</v>
      </c>
      <c r="B1217" s="16" t="s">
        <v>32</v>
      </c>
      <c r="C1217" s="28">
        <v>100837422</v>
      </c>
      <c r="D1217" s="16" t="s">
        <v>1164</v>
      </c>
      <c r="E1217" s="16" t="s">
        <v>55</v>
      </c>
      <c r="F1217" s="16" t="s">
        <v>35</v>
      </c>
      <c r="G1217" s="16" t="s">
        <v>36</v>
      </c>
      <c r="H1217" s="21">
        <v>168.35</v>
      </c>
      <c r="I1217" s="22">
        <v>4</v>
      </c>
    </row>
    <row r="1218" spans="1:9" ht="15.75" thickBot="1" x14ac:dyDescent="0.3">
      <c r="A1218" s="16" t="s">
        <v>1157</v>
      </c>
      <c r="B1218" s="16" t="s">
        <v>40</v>
      </c>
      <c r="C1218" s="28">
        <v>100726364</v>
      </c>
      <c r="D1218" s="16" t="s">
        <v>1165</v>
      </c>
      <c r="E1218" s="16" t="s">
        <v>44</v>
      </c>
      <c r="F1218" s="16" t="s">
        <v>47</v>
      </c>
      <c r="G1218" s="16" t="s">
        <v>47</v>
      </c>
      <c r="H1218" s="19">
        <v>220.98</v>
      </c>
      <c r="I1218" s="20">
        <v>2</v>
      </c>
    </row>
    <row r="1219" spans="1:9" ht="15.75" thickBot="1" x14ac:dyDescent="0.3">
      <c r="A1219" s="16" t="s">
        <v>1166</v>
      </c>
      <c r="B1219" s="16" t="s">
        <v>40</v>
      </c>
      <c r="C1219" s="28">
        <v>100690952001</v>
      </c>
      <c r="D1219" s="16" t="s">
        <v>1167</v>
      </c>
      <c r="E1219" s="16" t="s">
        <v>34</v>
      </c>
      <c r="F1219" s="16" t="s">
        <v>35</v>
      </c>
      <c r="G1219" s="16" t="s">
        <v>35</v>
      </c>
      <c r="H1219" s="21">
        <v>664.8</v>
      </c>
      <c r="I1219" s="22">
        <v>4</v>
      </c>
    </row>
    <row r="1220" spans="1:9" ht="15.75" thickBot="1" x14ac:dyDescent="0.3">
      <c r="A1220" s="16" t="s">
        <v>1166</v>
      </c>
      <c r="B1220" s="16" t="s">
        <v>40</v>
      </c>
      <c r="C1220" s="28">
        <v>100690952002</v>
      </c>
      <c r="D1220" s="16" t="s">
        <v>1168</v>
      </c>
      <c r="E1220" s="16" t="s">
        <v>34</v>
      </c>
      <c r="F1220" s="16" t="s">
        <v>35</v>
      </c>
      <c r="G1220" s="16" t="s">
        <v>35</v>
      </c>
      <c r="H1220" s="19">
        <v>332.4</v>
      </c>
      <c r="I1220" s="20">
        <v>2</v>
      </c>
    </row>
    <row r="1221" spans="1:9" ht="15.75" thickBot="1" x14ac:dyDescent="0.3">
      <c r="A1221" s="16" t="s">
        <v>1166</v>
      </c>
      <c r="B1221" s="16" t="s">
        <v>40</v>
      </c>
      <c r="C1221" s="28">
        <v>100690952003</v>
      </c>
      <c r="D1221" s="16" t="s">
        <v>1169</v>
      </c>
      <c r="E1221" s="16" t="s">
        <v>34</v>
      </c>
      <c r="F1221" s="16" t="s">
        <v>35</v>
      </c>
      <c r="G1221" s="16" t="s">
        <v>35</v>
      </c>
      <c r="H1221" s="21">
        <v>166.2</v>
      </c>
      <c r="I1221" s="22">
        <v>1</v>
      </c>
    </row>
    <row r="1222" spans="1:9" ht="15.75" thickBot="1" x14ac:dyDescent="0.3">
      <c r="A1222" s="16" t="s">
        <v>1166</v>
      </c>
      <c r="B1222" s="16" t="s">
        <v>40</v>
      </c>
      <c r="C1222" s="28">
        <v>100690952004</v>
      </c>
      <c r="D1222" s="16" t="s">
        <v>1170</v>
      </c>
      <c r="E1222" s="16" t="s">
        <v>34</v>
      </c>
      <c r="F1222" s="16" t="s">
        <v>35</v>
      </c>
      <c r="G1222" s="16" t="s">
        <v>35</v>
      </c>
      <c r="H1222" s="19">
        <v>465.36</v>
      </c>
      <c r="I1222" s="20">
        <v>3</v>
      </c>
    </row>
    <row r="1223" spans="1:9" ht="15.75" thickBot="1" x14ac:dyDescent="0.3">
      <c r="A1223" s="16" t="s">
        <v>1166</v>
      </c>
      <c r="B1223" s="16" t="s">
        <v>40</v>
      </c>
      <c r="C1223" s="28">
        <v>100690952006</v>
      </c>
      <c r="D1223" s="16" t="s">
        <v>1171</v>
      </c>
      <c r="E1223" s="16" t="s">
        <v>34</v>
      </c>
      <c r="F1223" s="16" t="s">
        <v>35</v>
      </c>
      <c r="G1223" s="16" t="s">
        <v>35</v>
      </c>
      <c r="H1223" s="21">
        <v>282.54000000000002</v>
      </c>
      <c r="I1223" s="22">
        <v>2</v>
      </c>
    </row>
    <row r="1224" spans="1:9" ht="15.75" thickBot="1" x14ac:dyDescent="0.3">
      <c r="A1224" s="16" t="s">
        <v>1172</v>
      </c>
      <c r="B1224" s="16" t="s">
        <v>40</v>
      </c>
      <c r="C1224" s="28">
        <v>100272610019</v>
      </c>
      <c r="D1224" s="16" t="s">
        <v>1173</v>
      </c>
      <c r="E1224" s="16" t="s">
        <v>34</v>
      </c>
      <c r="F1224" s="16" t="s">
        <v>99</v>
      </c>
      <c r="G1224" s="16" t="s">
        <v>36</v>
      </c>
      <c r="H1224" s="19">
        <v>136.96</v>
      </c>
      <c r="I1224" s="20">
        <v>3</v>
      </c>
    </row>
    <row r="1225" spans="1:9" ht="15.75" thickBot="1" x14ac:dyDescent="0.3">
      <c r="A1225" s="16" t="s">
        <v>1172</v>
      </c>
      <c r="B1225" s="16" t="s">
        <v>40</v>
      </c>
      <c r="C1225" s="28">
        <v>100272610020</v>
      </c>
      <c r="D1225" s="16" t="s">
        <v>1174</v>
      </c>
      <c r="E1225" s="16" t="s">
        <v>34</v>
      </c>
      <c r="F1225" s="16" t="s">
        <v>99</v>
      </c>
      <c r="G1225" s="16" t="s">
        <v>36</v>
      </c>
      <c r="H1225" s="21">
        <v>416.34</v>
      </c>
      <c r="I1225" s="22">
        <v>8</v>
      </c>
    </row>
    <row r="1226" spans="1:9" ht="15.75" thickBot="1" x14ac:dyDescent="0.3">
      <c r="A1226" s="16" t="s">
        <v>1172</v>
      </c>
      <c r="B1226" s="16" t="s">
        <v>40</v>
      </c>
      <c r="C1226" s="28">
        <v>100272610021</v>
      </c>
      <c r="D1226" s="16" t="s">
        <v>1175</v>
      </c>
      <c r="E1226" s="16" t="s">
        <v>34</v>
      </c>
      <c r="F1226" s="16" t="s">
        <v>99</v>
      </c>
      <c r="G1226" s="16" t="s">
        <v>36</v>
      </c>
      <c r="H1226" s="19">
        <v>317.73</v>
      </c>
      <c r="I1226" s="20">
        <v>6</v>
      </c>
    </row>
    <row r="1227" spans="1:9" ht="15.75" thickBot="1" x14ac:dyDescent="0.3">
      <c r="A1227" s="16" t="s">
        <v>1172</v>
      </c>
      <c r="B1227" s="16" t="s">
        <v>40</v>
      </c>
      <c r="C1227" s="28">
        <v>100272610023</v>
      </c>
      <c r="D1227" s="16" t="s">
        <v>1176</v>
      </c>
      <c r="E1227" s="16" t="s">
        <v>34</v>
      </c>
      <c r="F1227" s="16" t="s">
        <v>99</v>
      </c>
      <c r="G1227" s="16" t="s">
        <v>36</v>
      </c>
      <c r="H1227" s="21">
        <v>262.95</v>
      </c>
      <c r="I1227" s="22">
        <v>5</v>
      </c>
    </row>
    <row r="1228" spans="1:9" ht="15.75" thickBot="1" x14ac:dyDescent="0.3">
      <c r="A1228" s="16" t="s">
        <v>1172</v>
      </c>
      <c r="B1228" s="16" t="s">
        <v>40</v>
      </c>
      <c r="C1228" s="28">
        <v>100272610024</v>
      </c>
      <c r="D1228" s="16" t="s">
        <v>1177</v>
      </c>
      <c r="E1228" s="16" t="s">
        <v>34</v>
      </c>
      <c r="F1228" s="16" t="s">
        <v>99</v>
      </c>
      <c r="G1228" s="16" t="s">
        <v>36</v>
      </c>
      <c r="H1228" s="19">
        <v>0</v>
      </c>
      <c r="I1228" s="20">
        <v>0</v>
      </c>
    </row>
    <row r="1229" spans="1:9" ht="15.75" thickBot="1" x14ac:dyDescent="0.3">
      <c r="A1229" s="16" t="s">
        <v>1172</v>
      </c>
      <c r="B1229" s="16" t="s">
        <v>40</v>
      </c>
      <c r="C1229" s="28">
        <v>100272610031</v>
      </c>
      <c r="D1229" s="16" t="s">
        <v>1178</v>
      </c>
      <c r="E1229" s="16" t="s">
        <v>34</v>
      </c>
      <c r="F1229" s="16" t="s">
        <v>99</v>
      </c>
      <c r="G1229" s="16" t="s">
        <v>36</v>
      </c>
      <c r="H1229" s="21">
        <v>136.96</v>
      </c>
      <c r="I1229" s="22">
        <v>3</v>
      </c>
    </row>
    <row r="1230" spans="1:9" ht="15.75" thickBot="1" x14ac:dyDescent="0.3">
      <c r="A1230" s="16" t="s">
        <v>1172</v>
      </c>
      <c r="B1230" s="16" t="s">
        <v>40</v>
      </c>
      <c r="C1230" s="28">
        <v>100272610032</v>
      </c>
      <c r="D1230" s="16" t="s">
        <v>1179</v>
      </c>
      <c r="E1230" s="16" t="s">
        <v>34</v>
      </c>
      <c r="F1230" s="16" t="s">
        <v>99</v>
      </c>
      <c r="G1230" s="16" t="s">
        <v>36</v>
      </c>
      <c r="H1230" s="19">
        <v>257.47000000000003</v>
      </c>
      <c r="I1230" s="20">
        <v>5</v>
      </c>
    </row>
    <row r="1231" spans="1:9" ht="15.75" thickBot="1" x14ac:dyDescent="0.3">
      <c r="A1231" s="16" t="s">
        <v>1172</v>
      </c>
      <c r="B1231" s="16" t="s">
        <v>40</v>
      </c>
      <c r="C1231" s="28">
        <v>100272610033</v>
      </c>
      <c r="D1231" s="16" t="s">
        <v>1180</v>
      </c>
      <c r="E1231" s="16" t="s">
        <v>34</v>
      </c>
      <c r="F1231" s="16" t="s">
        <v>99</v>
      </c>
      <c r="G1231" s="16" t="s">
        <v>36</v>
      </c>
      <c r="H1231" s="21">
        <v>372.51</v>
      </c>
      <c r="I1231" s="22">
        <v>7</v>
      </c>
    </row>
    <row r="1232" spans="1:9" ht="15.75" thickBot="1" x14ac:dyDescent="0.3">
      <c r="A1232" s="16" t="s">
        <v>1172</v>
      </c>
      <c r="B1232" s="16" t="s">
        <v>40</v>
      </c>
      <c r="C1232" s="28">
        <v>100272610034</v>
      </c>
      <c r="D1232" s="16" t="s">
        <v>1181</v>
      </c>
      <c r="E1232" s="16" t="s">
        <v>34</v>
      </c>
      <c r="F1232" s="16" t="s">
        <v>99</v>
      </c>
      <c r="G1232" s="16" t="s">
        <v>36</v>
      </c>
      <c r="H1232" s="19">
        <v>85.46</v>
      </c>
      <c r="I1232" s="20">
        <v>2</v>
      </c>
    </row>
    <row r="1233" spans="1:9" ht="15.75" thickBot="1" x14ac:dyDescent="0.3">
      <c r="A1233" s="16" t="s">
        <v>1172</v>
      </c>
      <c r="B1233" s="16" t="s">
        <v>40</v>
      </c>
      <c r="C1233" s="28">
        <v>100272610035</v>
      </c>
      <c r="D1233" s="16" t="s">
        <v>1182</v>
      </c>
      <c r="E1233" s="16" t="s">
        <v>34</v>
      </c>
      <c r="F1233" s="16" t="s">
        <v>99</v>
      </c>
      <c r="G1233" s="16" t="s">
        <v>36</v>
      </c>
      <c r="H1233" s="21">
        <v>164.34</v>
      </c>
      <c r="I1233" s="22">
        <v>3</v>
      </c>
    </row>
    <row r="1234" spans="1:9" ht="15.75" thickBot="1" x14ac:dyDescent="0.3">
      <c r="A1234" s="16" t="s">
        <v>1172</v>
      </c>
      <c r="B1234" s="16" t="s">
        <v>40</v>
      </c>
      <c r="C1234" s="28">
        <v>100272610036</v>
      </c>
      <c r="D1234" s="16" t="s">
        <v>1183</v>
      </c>
      <c r="E1234" s="16" t="s">
        <v>34</v>
      </c>
      <c r="F1234" s="16" t="s">
        <v>99</v>
      </c>
      <c r="G1234" s="16" t="s">
        <v>36</v>
      </c>
      <c r="H1234" s="19">
        <v>54.78</v>
      </c>
      <c r="I1234" s="20">
        <v>1</v>
      </c>
    </row>
    <row r="1235" spans="1:9" ht="15.75" thickBot="1" x14ac:dyDescent="0.3">
      <c r="A1235" s="16" t="s">
        <v>1172</v>
      </c>
      <c r="B1235" s="16" t="s">
        <v>40</v>
      </c>
      <c r="C1235" s="28">
        <v>100598948001</v>
      </c>
      <c r="D1235" s="16" t="s">
        <v>1184</v>
      </c>
      <c r="E1235" s="16" t="s">
        <v>34</v>
      </c>
      <c r="F1235" s="16" t="s">
        <v>99</v>
      </c>
      <c r="G1235" s="16" t="s">
        <v>36</v>
      </c>
      <c r="H1235" s="21">
        <v>36.21</v>
      </c>
      <c r="I1235" s="22">
        <v>1</v>
      </c>
    </row>
    <row r="1236" spans="1:9" ht="15.75" thickBot="1" x14ac:dyDescent="0.3">
      <c r="A1236" s="16" t="s">
        <v>1172</v>
      </c>
      <c r="B1236" s="16" t="s">
        <v>40</v>
      </c>
      <c r="C1236" s="28">
        <v>100598948002</v>
      </c>
      <c r="D1236" s="16" t="s">
        <v>1185</v>
      </c>
      <c r="E1236" s="16" t="s">
        <v>34</v>
      </c>
      <c r="F1236" s="16" t="s">
        <v>99</v>
      </c>
      <c r="G1236" s="16" t="s">
        <v>36</v>
      </c>
      <c r="H1236" s="19">
        <v>36.21</v>
      </c>
      <c r="I1236" s="20">
        <v>1</v>
      </c>
    </row>
    <row r="1237" spans="1:9" ht="15.75" thickBot="1" x14ac:dyDescent="0.3">
      <c r="A1237" s="16" t="s">
        <v>1172</v>
      </c>
      <c r="B1237" s="16" t="s">
        <v>40</v>
      </c>
      <c r="C1237" s="28">
        <v>100598948003</v>
      </c>
      <c r="D1237" s="16" t="s">
        <v>1186</v>
      </c>
      <c r="E1237" s="16" t="s">
        <v>34</v>
      </c>
      <c r="F1237" s="16" t="s">
        <v>99</v>
      </c>
      <c r="G1237" s="16" t="s">
        <v>36</v>
      </c>
      <c r="H1237" s="21">
        <v>181.05</v>
      </c>
      <c r="I1237" s="22">
        <v>5</v>
      </c>
    </row>
    <row r="1238" spans="1:9" ht="15.75" thickBot="1" x14ac:dyDescent="0.3">
      <c r="A1238" s="16" t="s">
        <v>1172</v>
      </c>
      <c r="B1238" s="16" t="s">
        <v>40</v>
      </c>
      <c r="C1238" s="28">
        <v>100598948004</v>
      </c>
      <c r="D1238" s="16" t="s">
        <v>1187</v>
      </c>
      <c r="E1238" s="16" t="s">
        <v>34</v>
      </c>
      <c r="F1238" s="16" t="s">
        <v>99</v>
      </c>
      <c r="G1238" s="16" t="s">
        <v>36</v>
      </c>
      <c r="H1238" s="19">
        <v>144.84</v>
      </c>
      <c r="I1238" s="20">
        <v>4</v>
      </c>
    </row>
    <row r="1239" spans="1:9" ht="15.75" thickBot="1" x14ac:dyDescent="0.3">
      <c r="A1239" s="16" t="s">
        <v>1172</v>
      </c>
      <c r="B1239" s="16" t="s">
        <v>40</v>
      </c>
      <c r="C1239" s="28">
        <v>100598949001</v>
      </c>
      <c r="D1239" s="16" t="s">
        <v>1188</v>
      </c>
      <c r="E1239" s="16" t="s">
        <v>34</v>
      </c>
      <c r="F1239" s="16" t="s">
        <v>99</v>
      </c>
      <c r="G1239" s="16" t="s">
        <v>36</v>
      </c>
      <c r="H1239" s="21">
        <v>68.52</v>
      </c>
      <c r="I1239" s="22">
        <v>2</v>
      </c>
    </row>
    <row r="1240" spans="1:9" ht="15.75" thickBot="1" x14ac:dyDescent="0.3">
      <c r="A1240" s="16" t="s">
        <v>1172</v>
      </c>
      <c r="B1240" s="16" t="s">
        <v>40</v>
      </c>
      <c r="C1240" s="28">
        <v>100598949002</v>
      </c>
      <c r="D1240" s="16" t="s">
        <v>1189</v>
      </c>
      <c r="E1240" s="16" t="s">
        <v>34</v>
      </c>
      <c r="F1240" s="16" t="s">
        <v>99</v>
      </c>
      <c r="G1240" s="16" t="s">
        <v>36</v>
      </c>
      <c r="H1240" s="19">
        <v>190.35</v>
      </c>
      <c r="I1240" s="20">
        <v>5</v>
      </c>
    </row>
    <row r="1241" spans="1:9" ht="15.75" thickBot="1" x14ac:dyDescent="0.3">
      <c r="A1241" s="16" t="s">
        <v>1172</v>
      </c>
      <c r="B1241" s="16" t="s">
        <v>40</v>
      </c>
      <c r="C1241" s="28">
        <v>100598949003</v>
      </c>
      <c r="D1241" s="16" t="s">
        <v>1190</v>
      </c>
      <c r="E1241" s="16" t="s">
        <v>34</v>
      </c>
      <c r="F1241" s="16" t="s">
        <v>99</v>
      </c>
      <c r="G1241" s="16" t="s">
        <v>36</v>
      </c>
      <c r="H1241" s="21">
        <v>190.35</v>
      </c>
      <c r="I1241" s="22">
        <v>5</v>
      </c>
    </row>
    <row r="1242" spans="1:9" ht="15.75" thickBot="1" x14ac:dyDescent="0.3">
      <c r="A1242" s="16" t="s">
        <v>1172</v>
      </c>
      <c r="B1242" s="16" t="s">
        <v>40</v>
      </c>
      <c r="C1242" s="28">
        <v>100598949004</v>
      </c>
      <c r="D1242" s="16" t="s">
        <v>1191</v>
      </c>
      <c r="E1242" s="16" t="s">
        <v>34</v>
      </c>
      <c r="F1242" s="16" t="s">
        <v>99</v>
      </c>
      <c r="G1242" s="16" t="s">
        <v>36</v>
      </c>
      <c r="H1242" s="19">
        <v>114.21</v>
      </c>
      <c r="I1242" s="20">
        <v>3</v>
      </c>
    </row>
    <row r="1243" spans="1:9" ht="15.75" thickBot="1" x14ac:dyDescent="0.3">
      <c r="A1243" s="16" t="s">
        <v>1172</v>
      </c>
      <c r="B1243" s="16" t="s">
        <v>40</v>
      </c>
      <c r="C1243" s="28">
        <v>100598950001</v>
      </c>
      <c r="D1243" s="16" t="s">
        <v>1192</v>
      </c>
      <c r="E1243" s="16" t="s">
        <v>34</v>
      </c>
      <c r="F1243" s="16" t="s">
        <v>99</v>
      </c>
      <c r="G1243" s="16" t="s">
        <v>36</v>
      </c>
      <c r="H1243" s="21">
        <v>76.14</v>
      </c>
      <c r="I1243" s="22">
        <v>2</v>
      </c>
    </row>
    <row r="1244" spans="1:9" ht="15.75" thickBot="1" x14ac:dyDescent="0.3">
      <c r="A1244" s="16" t="s">
        <v>1172</v>
      </c>
      <c r="B1244" s="16" t="s">
        <v>40</v>
      </c>
      <c r="C1244" s="28">
        <v>100598950002</v>
      </c>
      <c r="D1244" s="16" t="s">
        <v>1193</v>
      </c>
      <c r="E1244" s="16" t="s">
        <v>34</v>
      </c>
      <c r="F1244" s="16" t="s">
        <v>99</v>
      </c>
      <c r="G1244" s="16" t="s">
        <v>36</v>
      </c>
      <c r="H1244" s="19">
        <v>152.28</v>
      </c>
      <c r="I1244" s="20">
        <v>4</v>
      </c>
    </row>
    <row r="1245" spans="1:9" ht="15.75" thickBot="1" x14ac:dyDescent="0.3">
      <c r="A1245" s="16" t="s">
        <v>1172</v>
      </c>
      <c r="B1245" s="16" t="s">
        <v>40</v>
      </c>
      <c r="C1245" s="28">
        <v>100598950003</v>
      </c>
      <c r="D1245" s="16" t="s">
        <v>1194</v>
      </c>
      <c r="E1245" s="16" t="s">
        <v>34</v>
      </c>
      <c r="F1245" s="16" t="s">
        <v>99</v>
      </c>
      <c r="G1245" s="16" t="s">
        <v>36</v>
      </c>
      <c r="H1245" s="21">
        <v>106.59</v>
      </c>
      <c r="I1245" s="22">
        <v>3</v>
      </c>
    </row>
    <row r="1246" spans="1:9" ht="15.75" thickBot="1" x14ac:dyDescent="0.3">
      <c r="A1246" s="16" t="s">
        <v>1172</v>
      </c>
      <c r="B1246" s="16" t="s">
        <v>40</v>
      </c>
      <c r="C1246" s="28">
        <v>100598950004</v>
      </c>
      <c r="D1246" s="16" t="s">
        <v>1195</v>
      </c>
      <c r="E1246" s="16" t="s">
        <v>34</v>
      </c>
      <c r="F1246" s="16" t="s">
        <v>99</v>
      </c>
      <c r="G1246" s="16" t="s">
        <v>36</v>
      </c>
      <c r="H1246" s="19">
        <v>38.07</v>
      </c>
      <c r="I1246" s="20">
        <v>1</v>
      </c>
    </row>
    <row r="1247" spans="1:9" ht="15.75" thickBot="1" x14ac:dyDescent="0.3">
      <c r="A1247" s="16" t="s">
        <v>1172</v>
      </c>
      <c r="B1247" s="16" t="s">
        <v>40</v>
      </c>
      <c r="C1247" s="28">
        <v>100599021002</v>
      </c>
      <c r="D1247" s="16" t="s">
        <v>1196</v>
      </c>
      <c r="E1247" s="16" t="s">
        <v>34</v>
      </c>
      <c r="F1247" s="16" t="s">
        <v>99</v>
      </c>
      <c r="G1247" s="16" t="s">
        <v>36</v>
      </c>
      <c r="H1247" s="21">
        <v>296.94</v>
      </c>
      <c r="I1247" s="22">
        <v>8</v>
      </c>
    </row>
    <row r="1248" spans="1:9" ht="15.75" thickBot="1" x14ac:dyDescent="0.3">
      <c r="A1248" s="16" t="s">
        <v>1172</v>
      </c>
      <c r="B1248" s="16" t="s">
        <v>40</v>
      </c>
      <c r="C1248" s="28">
        <v>100599021003</v>
      </c>
      <c r="D1248" s="16" t="s">
        <v>1197</v>
      </c>
      <c r="E1248" s="16" t="s">
        <v>34</v>
      </c>
      <c r="F1248" s="16" t="s">
        <v>99</v>
      </c>
      <c r="G1248" s="16" t="s">
        <v>36</v>
      </c>
      <c r="H1248" s="19">
        <v>296.94</v>
      </c>
      <c r="I1248" s="20">
        <v>8</v>
      </c>
    </row>
    <row r="1249" spans="1:9" ht="15.75" thickBot="1" x14ac:dyDescent="0.3">
      <c r="A1249" s="16" t="s">
        <v>1172</v>
      </c>
      <c r="B1249" s="16" t="s">
        <v>40</v>
      </c>
      <c r="C1249" s="28">
        <v>100599021004</v>
      </c>
      <c r="D1249" s="16" t="s">
        <v>1198</v>
      </c>
      <c r="E1249" s="16" t="s">
        <v>34</v>
      </c>
      <c r="F1249" s="16" t="s">
        <v>99</v>
      </c>
      <c r="G1249" s="16" t="s">
        <v>36</v>
      </c>
      <c r="H1249" s="21">
        <v>190.35</v>
      </c>
      <c r="I1249" s="22">
        <v>5</v>
      </c>
    </row>
    <row r="1250" spans="1:9" ht="15.75" thickBot="1" x14ac:dyDescent="0.3">
      <c r="A1250" s="16" t="s">
        <v>1172</v>
      </c>
      <c r="B1250" s="16" t="s">
        <v>40</v>
      </c>
      <c r="C1250" s="28">
        <v>100599022001</v>
      </c>
      <c r="D1250" s="16" t="s">
        <v>1199</v>
      </c>
      <c r="E1250" s="16" t="s">
        <v>34</v>
      </c>
      <c r="F1250" s="16" t="s">
        <v>99</v>
      </c>
      <c r="G1250" s="16" t="s">
        <v>36</v>
      </c>
      <c r="H1250" s="19">
        <v>76.14</v>
      </c>
      <c r="I1250" s="20">
        <v>2</v>
      </c>
    </row>
    <row r="1251" spans="1:9" ht="15.75" thickBot="1" x14ac:dyDescent="0.3">
      <c r="A1251" s="16" t="s">
        <v>1172</v>
      </c>
      <c r="B1251" s="16" t="s">
        <v>40</v>
      </c>
      <c r="C1251" s="28">
        <v>100599022002</v>
      </c>
      <c r="D1251" s="16" t="s">
        <v>1200</v>
      </c>
      <c r="E1251" s="16" t="s">
        <v>34</v>
      </c>
      <c r="F1251" s="16" t="s">
        <v>99</v>
      </c>
      <c r="G1251" s="16" t="s">
        <v>36</v>
      </c>
      <c r="H1251" s="21">
        <v>213.18</v>
      </c>
      <c r="I1251" s="22">
        <v>6</v>
      </c>
    </row>
    <row r="1252" spans="1:9" ht="15.75" thickBot="1" x14ac:dyDescent="0.3">
      <c r="A1252" s="16" t="s">
        <v>1172</v>
      </c>
      <c r="B1252" s="16" t="s">
        <v>40</v>
      </c>
      <c r="C1252" s="28">
        <v>100599022003</v>
      </c>
      <c r="D1252" s="16" t="s">
        <v>1201</v>
      </c>
      <c r="E1252" s="16" t="s">
        <v>34</v>
      </c>
      <c r="F1252" s="16" t="s">
        <v>99</v>
      </c>
      <c r="G1252" s="16" t="s">
        <v>36</v>
      </c>
      <c r="H1252" s="19">
        <v>76.14</v>
      </c>
      <c r="I1252" s="20">
        <v>2</v>
      </c>
    </row>
    <row r="1253" spans="1:9" ht="15.75" thickBot="1" x14ac:dyDescent="0.3">
      <c r="A1253" s="16" t="s">
        <v>1172</v>
      </c>
      <c r="B1253" s="16" t="s">
        <v>40</v>
      </c>
      <c r="C1253" s="28">
        <v>100599022004</v>
      </c>
      <c r="D1253" s="16" t="s">
        <v>1202</v>
      </c>
      <c r="E1253" s="16" t="s">
        <v>34</v>
      </c>
      <c r="F1253" s="16" t="s">
        <v>99</v>
      </c>
      <c r="G1253" s="16" t="s">
        <v>36</v>
      </c>
      <c r="H1253" s="21">
        <v>76.14</v>
      </c>
      <c r="I1253" s="22">
        <v>2</v>
      </c>
    </row>
    <row r="1254" spans="1:9" ht="15.75" thickBot="1" x14ac:dyDescent="0.3">
      <c r="A1254" s="16" t="s">
        <v>1172</v>
      </c>
      <c r="B1254" s="16" t="s">
        <v>40</v>
      </c>
      <c r="C1254" s="28">
        <v>100599021001</v>
      </c>
      <c r="D1254" s="16" t="s">
        <v>1203</v>
      </c>
      <c r="E1254" s="16" t="s">
        <v>34</v>
      </c>
      <c r="F1254" s="16" t="s">
        <v>99</v>
      </c>
      <c r="G1254" s="16" t="s">
        <v>36</v>
      </c>
      <c r="H1254" s="19">
        <v>38.07</v>
      </c>
      <c r="I1254" s="20">
        <v>1</v>
      </c>
    </row>
    <row r="1255" spans="1:9" ht="15.75" thickBot="1" x14ac:dyDescent="0.3">
      <c r="A1255" s="16" t="s">
        <v>1172</v>
      </c>
      <c r="B1255" s="16" t="s">
        <v>40</v>
      </c>
      <c r="C1255" s="28">
        <v>100640818002</v>
      </c>
      <c r="D1255" s="16" t="s">
        <v>1204</v>
      </c>
      <c r="E1255" s="16" t="s">
        <v>34</v>
      </c>
      <c r="F1255" s="16" t="s">
        <v>47</v>
      </c>
      <c r="G1255" s="16" t="s">
        <v>47</v>
      </c>
      <c r="H1255" s="21">
        <v>89.7</v>
      </c>
      <c r="I1255" s="22">
        <v>2</v>
      </c>
    </row>
    <row r="1256" spans="1:9" ht="15.75" thickBot="1" x14ac:dyDescent="0.3">
      <c r="A1256" s="16" t="s">
        <v>1172</v>
      </c>
      <c r="B1256" s="16" t="s">
        <v>40</v>
      </c>
      <c r="C1256" s="28">
        <v>100640818003</v>
      </c>
      <c r="D1256" s="16" t="s">
        <v>1205</v>
      </c>
      <c r="E1256" s="16" t="s">
        <v>34</v>
      </c>
      <c r="F1256" s="16" t="s">
        <v>47</v>
      </c>
      <c r="G1256" s="16" t="s">
        <v>47</v>
      </c>
      <c r="H1256" s="19">
        <v>128.13999999999999</v>
      </c>
      <c r="I1256" s="20">
        <v>2</v>
      </c>
    </row>
    <row r="1257" spans="1:9" ht="15.75" thickBot="1" x14ac:dyDescent="0.3">
      <c r="A1257" s="16" t="s">
        <v>1172</v>
      </c>
      <c r="B1257" s="16" t="s">
        <v>40</v>
      </c>
      <c r="C1257" s="28">
        <v>100640818004</v>
      </c>
      <c r="D1257" s="16" t="s">
        <v>1206</v>
      </c>
      <c r="E1257" s="16" t="s">
        <v>34</v>
      </c>
      <c r="F1257" s="16" t="s">
        <v>51</v>
      </c>
      <c r="G1257" s="16" t="s">
        <v>51</v>
      </c>
      <c r="H1257" s="21">
        <v>128.13999999999999</v>
      </c>
      <c r="I1257" s="22">
        <v>2</v>
      </c>
    </row>
    <row r="1258" spans="1:9" ht="15.75" thickBot="1" x14ac:dyDescent="0.3">
      <c r="A1258" s="16" t="s">
        <v>1172</v>
      </c>
      <c r="B1258" s="16" t="s">
        <v>40</v>
      </c>
      <c r="C1258" s="28">
        <v>100640818005</v>
      </c>
      <c r="D1258" s="16" t="s">
        <v>1207</v>
      </c>
      <c r="E1258" s="16" t="s">
        <v>34</v>
      </c>
      <c r="F1258" s="16" t="s">
        <v>51</v>
      </c>
      <c r="G1258" s="16" t="s">
        <v>51</v>
      </c>
      <c r="H1258" s="19">
        <v>64.069999999999993</v>
      </c>
      <c r="I1258" s="20">
        <v>1</v>
      </c>
    </row>
    <row r="1259" spans="1:9" ht="15.75" thickBot="1" x14ac:dyDescent="0.3">
      <c r="A1259" s="16" t="s">
        <v>1172</v>
      </c>
      <c r="B1259" s="16" t="s">
        <v>40</v>
      </c>
      <c r="C1259" s="28">
        <v>100640819002</v>
      </c>
      <c r="D1259" s="16" t="s">
        <v>1208</v>
      </c>
      <c r="E1259" s="16" t="s">
        <v>34</v>
      </c>
      <c r="F1259" s="16" t="s">
        <v>47</v>
      </c>
      <c r="G1259" s="16" t="s">
        <v>47</v>
      </c>
      <c r="H1259" s="21">
        <v>172.99</v>
      </c>
      <c r="I1259" s="22">
        <v>3</v>
      </c>
    </row>
    <row r="1260" spans="1:9" ht="15.75" thickBot="1" x14ac:dyDescent="0.3">
      <c r="A1260" s="16" t="s">
        <v>1172</v>
      </c>
      <c r="B1260" s="16" t="s">
        <v>40</v>
      </c>
      <c r="C1260" s="28">
        <v>100640819004</v>
      </c>
      <c r="D1260" s="16" t="s">
        <v>1209</v>
      </c>
      <c r="E1260" s="16" t="s">
        <v>34</v>
      </c>
      <c r="F1260" s="16" t="s">
        <v>51</v>
      </c>
      <c r="G1260" s="16" t="s">
        <v>51</v>
      </c>
      <c r="H1260" s="19">
        <v>64.069999999999993</v>
      </c>
      <c r="I1260" s="20">
        <v>1</v>
      </c>
    </row>
    <row r="1261" spans="1:9" ht="15.75" thickBot="1" x14ac:dyDescent="0.3">
      <c r="A1261" s="16" t="s">
        <v>1172</v>
      </c>
      <c r="B1261" s="16" t="s">
        <v>40</v>
      </c>
      <c r="C1261" s="28">
        <v>100640819005</v>
      </c>
      <c r="D1261" s="16" t="s">
        <v>1210</v>
      </c>
      <c r="E1261" s="16" t="s">
        <v>34</v>
      </c>
      <c r="F1261" s="16" t="s">
        <v>51</v>
      </c>
      <c r="G1261" s="16" t="s">
        <v>51</v>
      </c>
      <c r="H1261" s="21">
        <v>64.069999999999993</v>
      </c>
      <c r="I1261" s="22">
        <v>1</v>
      </c>
    </row>
    <row r="1262" spans="1:9" ht="15.75" thickBot="1" x14ac:dyDescent="0.3">
      <c r="A1262" s="16" t="s">
        <v>1172</v>
      </c>
      <c r="B1262" s="16" t="s">
        <v>40</v>
      </c>
      <c r="C1262" s="28">
        <v>100640821002</v>
      </c>
      <c r="D1262" s="16" t="s">
        <v>1211</v>
      </c>
      <c r="E1262" s="16" t="s">
        <v>34</v>
      </c>
      <c r="F1262" s="16" t="s">
        <v>47</v>
      </c>
      <c r="G1262" s="16" t="s">
        <v>47</v>
      </c>
      <c r="H1262" s="19">
        <v>0</v>
      </c>
      <c r="I1262" s="20">
        <v>0</v>
      </c>
    </row>
    <row r="1263" spans="1:9" ht="15.75" thickBot="1" x14ac:dyDescent="0.3">
      <c r="A1263" s="16" t="s">
        <v>1172</v>
      </c>
      <c r="B1263" s="16" t="s">
        <v>40</v>
      </c>
      <c r="C1263" s="28">
        <v>100640821003</v>
      </c>
      <c r="D1263" s="16" t="s">
        <v>1212</v>
      </c>
      <c r="E1263" s="16" t="s">
        <v>34</v>
      </c>
      <c r="F1263" s="16" t="s">
        <v>47</v>
      </c>
      <c r="G1263" s="16" t="s">
        <v>47</v>
      </c>
      <c r="H1263" s="21">
        <v>64.069999999999993</v>
      </c>
      <c r="I1263" s="22">
        <v>1</v>
      </c>
    </row>
    <row r="1264" spans="1:9" ht="15.75" thickBot="1" x14ac:dyDescent="0.3">
      <c r="A1264" s="16" t="s">
        <v>1213</v>
      </c>
      <c r="B1264" s="16" t="s">
        <v>40</v>
      </c>
      <c r="C1264" s="28">
        <v>100764859002</v>
      </c>
      <c r="D1264" s="16" t="s">
        <v>1214</v>
      </c>
      <c r="E1264" s="16" t="s">
        <v>34</v>
      </c>
      <c r="F1264" s="16" t="s">
        <v>47</v>
      </c>
      <c r="G1264" s="16" t="s">
        <v>47</v>
      </c>
      <c r="H1264" s="19">
        <v>166.2</v>
      </c>
      <c r="I1264" s="20">
        <v>1</v>
      </c>
    </row>
    <row r="1265" spans="1:9" ht="15.75" thickBot="1" x14ac:dyDescent="0.3">
      <c r="A1265" s="16" t="s">
        <v>1213</v>
      </c>
      <c r="B1265" s="16" t="s">
        <v>40</v>
      </c>
      <c r="C1265" s="28">
        <v>100764859003</v>
      </c>
      <c r="D1265" s="16" t="s">
        <v>1215</v>
      </c>
      <c r="E1265" s="16" t="s">
        <v>34</v>
      </c>
      <c r="F1265" s="16" t="s">
        <v>35</v>
      </c>
      <c r="G1265" s="16" t="s">
        <v>35</v>
      </c>
      <c r="H1265" s="21">
        <v>299.16000000000003</v>
      </c>
      <c r="I1265" s="22">
        <v>2</v>
      </c>
    </row>
    <row r="1266" spans="1:9" ht="15.75" thickBot="1" x14ac:dyDescent="0.3">
      <c r="A1266" s="16" t="s">
        <v>1213</v>
      </c>
      <c r="B1266" s="16" t="s">
        <v>40</v>
      </c>
      <c r="C1266" s="28">
        <v>100764859004</v>
      </c>
      <c r="D1266" s="16" t="s">
        <v>1216</v>
      </c>
      <c r="E1266" s="16" t="s">
        <v>34</v>
      </c>
      <c r="F1266" s="16" t="s">
        <v>35</v>
      </c>
      <c r="G1266" s="16" t="s">
        <v>35</v>
      </c>
      <c r="H1266" s="19">
        <v>498.6</v>
      </c>
      <c r="I1266" s="20">
        <v>3</v>
      </c>
    </row>
    <row r="1267" spans="1:9" ht="15.75" thickBot="1" x14ac:dyDescent="0.3">
      <c r="A1267" s="16" t="s">
        <v>1213</v>
      </c>
      <c r="B1267" s="16" t="s">
        <v>40</v>
      </c>
      <c r="C1267" s="28">
        <v>100764859005</v>
      </c>
      <c r="D1267" s="16" t="s">
        <v>1217</v>
      </c>
      <c r="E1267" s="16" t="s">
        <v>34</v>
      </c>
      <c r="F1267" s="16" t="s">
        <v>35</v>
      </c>
      <c r="G1267" s="16" t="s">
        <v>35</v>
      </c>
      <c r="H1267" s="21">
        <v>465.36</v>
      </c>
      <c r="I1267" s="22">
        <v>3</v>
      </c>
    </row>
    <row r="1268" spans="1:9" ht="15.75" thickBot="1" x14ac:dyDescent="0.3">
      <c r="A1268" s="16" t="s">
        <v>1213</v>
      </c>
      <c r="B1268" s="16" t="s">
        <v>40</v>
      </c>
      <c r="C1268" s="28">
        <v>100764859006</v>
      </c>
      <c r="D1268" s="16" t="s">
        <v>1218</v>
      </c>
      <c r="E1268" s="16" t="s">
        <v>34</v>
      </c>
      <c r="F1268" s="16" t="s">
        <v>35</v>
      </c>
      <c r="G1268" s="16" t="s">
        <v>35</v>
      </c>
      <c r="H1268" s="19">
        <v>332.4</v>
      </c>
      <c r="I1268" s="20">
        <v>2</v>
      </c>
    </row>
    <row r="1269" spans="1:9" ht="15.75" thickBot="1" x14ac:dyDescent="0.3">
      <c r="A1269" s="16" t="s">
        <v>1219</v>
      </c>
      <c r="B1269" s="16" t="s">
        <v>32</v>
      </c>
      <c r="C1269" s="28">
        <v>100739537</v>
      </c>
      <c r="D1269" s="16" t="s">
        <v>1220</v>
      </c>
      <c r="E1269" s="16" t="s">
        <v>34</v>
      </c>
      <c r="F1269" s="16" t="s">
        <v>99</v>
      </c>
      <c r="G1269" s="16" t="s">
        <v>36</v>
      </c>
      <c r="H1269" s="21">
        <v>6996.33</v>
      </c>
      <c r="I1269" s="22">
        <v>11</v>
      </c>
    </row>
    <row r="1270" spans="1:9" ht="15.75" thickBot="1" x14ac:dyDescent="0.3">
      <c r="A1270" s="16" t="s">
        <v>1219</v>
      </c>
      <c r="B1270" s="16" t="s">
        <v>40</v>
      </c>
      <c r="C1270" s="28">
        <v>100085555001</v>
      </c>
      <c r="D1270" s="16" t="s">
        <v>1221</v>
      </c>
      <c r="E1270" s="16" t="s">
        <v>34</v>
      </c>
      <c r="F1270" s="16" t="s">
        <v>35</v>
      </c>
      <c r="G1270" s="16" t="s">
        <v>35</v>
      </c>
      <c r="H1270" s="19">
        <v>1810.6</v>
      </c>
      <c r="I1270" s="20">
        <v>5</v>
      </c>
    </row>
    <row r="1271" spans="1:9" ht="15.75" thickBot="1" x14ac:dyDescent="0.3">
      <c r="A1271" s="16" t="s">
        <v>1219</v>
      </c>
      <c r="B1271" s="16" t="s">
        <v>40</v>
      </c>
      <c r="C1271" s="28">
        <v>100457630001</v>
      </c>
      <c r="D1271" s="16" t="s">
        <v>1222</v>
      </c>
      <c r="E1271" s="16" t="s">
        <v>34</v>
      </c>
      <c r="F1271" s="16" t="s">
        <v>47</v>
      </c>
      <c r="G1271" s="16" t="s">
        <v>47</v>
      </c>
      <c r="H1271" s="21">
        <v>3119.76</v>
      </c>
      <c r="I1271" s="22">
        <v>8</v>
      </c>
    </row>
    <row r="1272" spans="1:9" ht="15.75" thickBot="1" x14ac:dyDescent="0.3">
      <c r="A1272" s="16" t="s">
        <v>1219</v>
      </c>
      <c r="B1272" s="16" t="s">
        <v>40</v>
      </c>
      <c r="C1272" s="28">
        <v>100472676001</v>
      </c>
      <c r="D1272" s="16" t="s">
        <v>1223</v>
      </c>
      <c r="E1272" s="16" t="s">
        <v>34</v>
      </c>
      <c r="F1272" s="16" t="s">
        <v>51</v>
      </c>
      <c r="G1272" s="16" t="s">
        <v>51</v>
      </c>
      <c r="H1272" s="19">
        <v>1894.14</v>
      </c>
      <c r="I1272" s="20">
        <v>4</v>
      </c>
    </row>
    <row r="1273" spans="1:9" ht="15.75" thickBot="1" x14ac:dyDescent="0.3">
      <c r="A1273" s="16" t="s">
        <v>1219</v>
      </c>
      <c r="B1273" s="16" t="s">
        <v>40</v>
      </c>
      <c r="C1273" s="28">
        <v>100541226</v>
      </c>
      <c r="D1273" s="16" t="s">
        <v>1224</v>
      </c>
      <c r="E1273" s="16" t="s">
        <v>34</v>
      </c>
      <c r="F1273" s="16" t="s">
        <v>99</v>
      </c>
      <c r="G1273" s="16" t="s">
        <v>36</v>
      </c>
      <c r="H1273" s="21">
        <v>8278.1</v>
      </c>
      <c r="I1273" s="22">
        <v>9</v>
      </c>
    </row>
    <row r="1274" spans="1:9" ht="15.75" thickBot="1" x14ac:dyDescent="0.3">
      <c r="A1274" s="16" t="s">
        <v>1219</v>
      </c>
      <c r="B1274" s="16" t="s">
        <v>40</v>
      </c>
      <c r="C1274" s="28">
        <v>100561932001</v>
      </c>
      <c r="D1274" s="16" t="s">
        <v>1225</v>
      </c>
      <c r="E1274" s="16" t="s">
        <v>34</v>
      </c>
      <c r="F1274" s="16" t="s">
        <v>99</v>
      </c>
      <c r="G1274" s="16" t="s">
        <v>47</v>
      </c>
      <c r="H1274" s="19">
        <v>928.5</v>
      </c>
      <c r="I1274" s="20">
        <v>2</v>
      </c>
    </row>
    <row r="1275" spans="1:9" ht="15.75" thickBot="1" x14ac:dyDescent="0.3">
      <c r="A1275" s="16" t="s">
        <v>1219</v>
      </c>
      <c r="B1275" s="16" t="s">
        <v>40</v>
      </c>
      <c r="C1275" s="28">
        <v>100561932002</v>
      </c>
      <c r="D1275" s="16" t="s">
        <v>1226</v>
      </c>
      <c r="E1275" s="16" t="s">
        <v>34</v>
      </c>
      <c r="F1275" s="16" t="s">
        <v>47</v>
      </c>
      <c r="G1275" s="16" t="s">
        <v>47</v>
      </c>
      <c r="H1275" s="21">
        <v>5571</v>
      </c>
      <c r="I1275" s="22">
        <v>12</v>
      </c>
    </row>
    <row r="1276" spans="1:9" ht="15.75" thickBot="1" x14ac:dyDescent="0.3">
      <c r="A1276" s="16" t="s">
        <v>1219</v>
      </c>
      <c r="B1276" s="16" t="s">
        <v>40</v>
      </c>
      <c r="C1276" s="28">
        <v>100561932003</v>
      </c>
      <c r="D1276" s="16" t="s">
        <v>1227</v>
      </c>
      <c r="E1276" s="16" t="s">
        <v>34</v>
      </c>
      <c r="F1276" s="16" t="s">
        <v>47</v>
      </c>
      <c r="G1276" s="16" t="s">
        <v>47</v>
      </c>
      <c r="H1276" s="19">
        <v>3249.75</v>
      </c>
      <c r="I1276" s="20">
        <v>7</v>
      </c>
    </row>
    <row r="1277" spans="1:9" ht="15.75" thickBot="1" x14ac:dyDescent="0.3">
      <c r="A1277" s="16" t="s">
        <v>1219</v>
      </c>
      <c r="B1277" s="16" t="s">
        <v>40</v>
      </c>
      <c r="C1277" s="28">
        <v>100673668</v>
      </c>
      <c r="D1277" s="16" t="s">
        <v>1228</v>
      </c>
      <c r="E1277" s="16" t="s">
        <v>34</v>
      </c>
      <c r="F1277" s="16" t="s">
        <v>99</v>
      </c>
      <c r="G1277" s="16" t="s">
        <v>36</v>
      </c>
      <c r="H1277" s="21">
        <v>2626.75</v>
      </c>
      <c r="I1277" s="22">
        <v>4</v>
      </c>
    </row>
    <row r="1278" spans="1:9" ht="15.75" thickBot="1" x14ac:dyDescent="0.3">
      <c r="A1278" s="16" t="s">
        <v>1219</v>
      </c>
      <c r="B1278" s="16" t="s">
        <v>40</v>
      </c>
      <c r="C1278" s="28">
        <v>100759712</v>
      </c>
      <c r="D1278" s="16" t="s">
        <v>1229</v>
      </c>
      <c r="E1278" s="16" t="s">
        <v>34</v>
      </c>
      <c r="F1278" s="16" t="s">
        <v>99</v>
      </c>
      <c r="G1278" s="16" t="s">
        <v>36</v>
      </c>
      <c r="H1278" s="19">
        <v>1912.72</v>
      </c>
      <c r="I1278" s="20">
        <v>2</v>
      </c>
    </row>
    <row r="1279" spans="1:9" ht="15.75" thickBot="1" x14ac:dyDescent="0.3">
      <c r="A1279" s="16" t="s">
        <v>1219</v>
      </c>
      <c r="B1279" s="16" t="s">
        <v>40</v>
      </c>
      <c r="C1279" s="28">
        <v>100774451</v>
      </c>
      <c r="D1279" s="16" t="s">
        <v>1230</v>
      </c>
      <c r="E1279" s="16" t="s">
        <v>34</v>
      </c>
      <c r="F1279" s="16" t="s">
        <v>99</v>
      </c>
      <c r="G1279" s="16" t="s">
        <v>36</v>
      </c>
      <c r="H1279" s="21">
        <v>3830.07</v>
      </c>
      <c r="I1279" s="22">
        <v>3</v>
      </c>
    </row>
    <row r="1280" spans="1:9" ht="15.75" thickBot="1" x14ac:dyDescent="0.3">
      <c r="A1280" s="16" t="s">
        <v>1219</v>
      </c>
      <c r="B1280" s="16" t="s">
        <v>40</v>
      </c>
      <c r="C1280" s="28">
        <v>100774471</v>
      </c>
      <c r="D1280" s="16" t="s">
        <v>1231</v>
      </c>
      <c r="E1280" s="16" t="s">
        <v>34</v>
      </c>
      <c r="F1280" s="16" t="s">
        <v>99</v>
      </c>
      <c r="G1280" s="16" t="s">
        <v>36</v>
      </c>
      <c r="H1280" s="19">
        <v>6889.52</v>
      </c>
      <c r="I1280" s="20">
        <v>8</v>
      </c>
    </row>
    <row r="1281" spans="1:9" ht="15.75" thickBot="1" x14ac:dyDescent="0.3">
      <c r="A1281" s="16" t="s">
        <v>1219</v>
      </c>
      <c r="B1281" s="16" t="s">
        <v>40</v>
      </c>
      <c r="C1281" s="28">
        <v>100774472</v>
      </c>
      <c r="D1281" s="16" t="s">
        <v>1232</v>
      </c>
      <c r="E1281" s="16" t="s">
        <v>34</v>
      </c>
      <c r="F1281" s="16" t="s">
        <v>99</v>
      </c>
      <c r="G1281" s="16" t="s">
        <v>36</v>
      </c>
      <c r="H1281" s="21">
        <v>4076.13</v>
      </c>
      <c r="I1281" s="22">
        <v>5</v>
      </c>
    </row>
    <row r="1282" spans="1:9" ht="15.75" thickBot="1" x14ac:dyDescent="0.3">
      <c r="A1282" s="16" t="s">
        <v>1219</v>
      </c>
      <c r="B1282" s="16" t="s">
        <v>40</v>
      </c>
      <c r="C1282" s="28">
        <v>100774473</v>
      </c>
      <c r="D1282" s="16" t="s">
        <v>1233</v>
      </c>
      <c r="E1282" s="16" t="s">
        <v>34</v>
      </c>
      <c r="F1282" s="16" t="s">
        <v>99</v>
      </c>
      <c r="G1282" s="16" t="s">
        <v>36</v>
      </c>
      <c r="H1282" s="19">
        <v>11959.12</v>
      </c>
      <c r="I1282" s="20">
        <v>14</v>
      </c>
    </row>
    <row r="1283" spans="1:9" ht="15.75" thickBot="1" x14ac:dyDescent="0.3">
      <c r="A1283" s="16" t="s">
        <v>1219</v>
      </c>
      <c r="B1283" s="16" t="s">
        <v>40</v>
      </c>
      <c r="C1283" s="28">
        <v>100848962</v>
      </c>
      <c r="D1283" s="16" t="s">
        <v>1234</v>
      </c>
      <c r="E1283" s="16" t="s">
        <v>34</v>
      </c>
      <c r="F1283" s="16" t="s">
        <v>99</v>
      </c>
      <c r="G1283" s="16" t="s">
        <v>36</v>
      </c>
      <c r="H1283" s="21">
        <v>1686.16</v>
      </c>
      <c r="I1283" s="22">
        <v>2</v>
      </c>
    </row>
    <row r="1284" spans="1:9" ht="15.75" thickBot="1" x14ac:dyDescent="0.3">
      <c r="A1284" s="16" t="s">
        <v>1219</v>
      </c>
      <c r="B1284" s="16" t="s">
        <v>40</v>
      </c>
      <c r="C1284" s="28">
        <v>100848978</v>
      </c>
      <c r="D1284" s="16" t="s">
        <v>1235</v>
      </c>
      <c r="E1284" s="16" t="s">
        <v>34</v>
      </c>
      <c r="F1284" s="16" t="s">
        <v>99</v>
      </c>
      <c r="G1284" s="16" t="s">
        <v>36</v>
      </c>
      <c r="H1284" s="19">
        <v>2274.85</v>
      </c>
      <c r="I1284" s="20">
        <v>5</v>
      </c>
    </row>
    <row r="1285" spans="1:9" ht="15.75" thickBot="1" x14ac:dyDescent="0.3">
      <c r="A1285" s="16" t="s">
        <v>1219</v>
      </c>
      <c r="B1285" s="16" t="s">
        <v>40</v>
      </c>
      <c r="C1285" s="28">
        <v>100896803</v>
      </c>
      <c r="D1285" s="16" t="s">
        <v>1236</v>
      </c>
      <c r="E1285" s="16" t="s">
        <v>34</v>
      </c>
      <c r="F1285" s="16" t="s">
        <v>99</v>
      </c>
      <c r="G1285" s="16" t="s">
        <v>36</v>
      </c>
      <c r="H1285" s="21">
        <v>993.5</v>
      </c>
      <c r="I1285" s="22">
        <v>2</v>
      </c>
    </row>
    <row r="1286" spans="1:9" ht="15.75" thickBot="1" x14ac:dyDescent="0.3">
      <c r="A1286" s="16" t="s">
        <v>1219</v>
      </c>
      <c r="B1286" s="16" t="s">
        <v>40</v>
      </c>
      <c r="C1286" s="28">
        <v>100896811</v>
      </c>
      <c r="D1286" s="16" t="s">
        <v>1237</v>
      </c>
      <c r="E1286" s="16" t="s">
        <v>34</v>
      </c>
      <c r="F1286" s="16" t="s">
        <v>99</v>
      </c>
      <c r="G1286" s="16" t="s">
        <v>36</v>
      </c>
      <c r="H1286" s="19">
        <v>603.53</v>
      </c>
      <c r="I1286" s="20">
        <v>1</v>
      </c>
    </row>
    <row r="1287" spans="1:9" ht="15.75" thickBot="1" x14ac:dyDescent="0.3">
      <c r="A1287" s="16" t="s">
        <v>1219</v>
      </c>
      <c r="B1287" s="16" t="s">
        <v>40</v>
      </c>
      <c r="C1287" s="28">
        <v>100896812</v>
      </c>
      <c r="D1287" s="16" t="s">
        <v>1237</v>
      </c>
      <c r="E1287" s="16" t="s">
        <v>34</v>
      </c>
      <c r="F1287" s="16" t="s">
        <v>99</v>
      </c>
      <c r="G1287" s="16" t="s">
        <v>36</v>
      </c>
      <c r="H1287" s="21">
        <v>1207.06</v>
      </c>
      <c r="I1287" s="22">
        <v>2</v>
      </c>
    </row>
    <row r="1288" spans="1:9" ht="15.75" thickBot="1" x14ac:dyDescent="0.3">
      <c r="A1288" s="16" t="s">
        <v>1238</v>
      </c>
      <c r="B1288" s="16" t="s">
        <v>40</v>
      </c>
      <c r="C1288" s="28">
        <v>100037053006</v>
      </c>
      <c r="D1288" s="16" t="s">
        <v>1239</v>
      </c>
      <c r="E1288" s="16" t="s">
        <v>34</v>
      </c>
      <c r="F1288" s="16" t="s">
        <v>51</v>
      </c>
      <c r="G1288" s="16" t="s">
        <v>51</v>
      </c>
      <c r="H1288" s="19">
        <v>441.05</v>
      </c>
      <c r="I1288" s="20">
        <v>5</v>
      </c>
    </row>
    <row r="1289" spans="1:9" ht="15.75" thickBot="1" x14ac:dyDescent="0.3">
      <c r="A1289" s="16" t="s">
        <v>1238</v>
      </c>
      <c r="B1289" s="16" t="s">
        <v>40</v>
      </c>
      <c r="C1289" s="28">
        <v>100081776001</v>
      </c>
      <c r="D1289" s="16" t="s">
        <v>1240</v>
      </c>
      <c r="E1289" s="16" t="s">
        <v>34</v>
      </c>
      <c r="F1289" s="16" t="s">
        <v>51</v>
      </c>
      <c r="G1289" s="16" t="s">
        <v>51</v>
      </c>
      <c r="H1289" s="21">
        <v>624</v>
      </c>
      <c r="I1289" s="22">
        <v>10</v>
      </c>
    </row>
    <row r="1290" spans="1:9" ht="15.75" thickBot="1" x14ac:dyDescent="0.3">
      <c r="A1290" s="16" t="s">
        <v>1238</v>
      </c>
      <c r="B1290" s="16" t="s">
        <v>40</v>
      </c>
      <c r="C1290" s="28">
        <v>100081776002</v>
      </c>
      <c r="D1290" s="16" t="s">
        <v>1241</v>
      </c>
      <c r="E1290" s="16" t="s">
        <v>34</v>
      </c>
      <c r="F1290" s="16" t="s">
        <v>99</v>
      </c>
      <c r="G1290" s="16" t="s">
        <v>51</v>
      </c>
      <c r="H1290" s="19">
        <v>325</v>
      </c>
      <c r="I1290" s="20">
        <v>5</v>
      </c>
    </row>
    <row r="1291" spans="1:9" ht="15.75" thickBot="1" x14ac:dyDescent="0.3">
      <c r="A1291" s="16" t="s">
        <v>1238</v>
      </c>
      <c r="B1291" s="16" t="s">
        <v>40</v>
      </c>
      <c r="C1291" s="28">
        <v>100081776003</v>
      </c>
      <c r="D1291" s="16" t="s">
        <v>1242</v>
      </c>
      <c r="E1291" s="16" t="s">
        <v>34</v>
      </c>
      <c r="F1291" s="16" t="s">
        <v>35</v>
      </c>
      <c r="G1291" s="16" t="s">
        <v>51</v>
      </c>
      <c r="H1291" s="21">
        <v>195</v>
      </c>
      <c r="I1291" s="22">
        <v>3</v>
      </c>
    </row>
    <row r="1292" spans="1:9" ht="15.75" thickBot="1" x14ac:dyDescent="0.3">
      <c r="A1292" s="16" t="s">
        <v>1238</v>
      </c>
      <c r="B1292" s="16" t="s">
        <v>40</v>
      </c>
      <c r="C1292" s="28">
        <v>100282925005</v>
      </c>
      <c r="D1292" s="16" t="s">
        <v>1243</v>
      </c>
      <c r="E1292" s="16" t="s">
        <v>34</v>
      </c>
      <c r="F1292" s="16" t="s">
        <v>47</v>
      </c>
      <c r="G1292" s="16" t="s">
        <v>47</v>
      </c>
      <c r="H1292" s="19">
        <v>766.68</v>
      </c>
      <c r="I1292" s="20">
        <v>21</v>
      </c>
    </row>
    <row r="1293" spans="1:9" ht="15.75" thickBot="1" x14ac:dyDescent="0.3">
      <c r="A1293" s="16" t="s">
        <v>1238</v>
      </c>
      <c r="B1293" s="16" t="s">
        <v>40</v>
      </c>
      <c r="C1293" s="28">
        <v>100282925006</v>
      </c>
      <c r="D1293" s="16" t="s">
        <v>1244</v>
      </c>
      <c r="E1293" s="16" t="s">
        <v>34</v>
      </c>
      <c r="F1293" s="16" t="s">
        <v>47</v>
      </c>
      <c r="G1293" s="16" t="s">
        <v>47</v>
      </c>
      <c r="H1293" s="21">
        <v>1111</v>
      </c>
      <c r="I1293" s="22">
        <v>29</v>
      </c>
    </row>
    <row r="1294" spans="1:9" ht="15.75" thickBot="1" x14ac:dyDescent="0.3">
      <c r="A1294" s="16" t="s">
        <v>1238</v>
      </c>
      <c r="B1294" s="16" t="s">
        <v>40</v>
      </c>
      <c r="C1294" s="28">
        <v>100282925007</v>
      </c>
      <c r="D1294" s="16" t="s">
        <v>1245</v>
      </c>
      <c r="E1294" s="16" t="s">
        <v>34</v>
      </c>
      <c r="F1294" s="16" t="s">
        <v>47</v>
      </c>
      <c r="G1294" s="16" t="s">
        <v>47</v>
      </c>
      <c r="H1294" s="19">
        <v>969.56</v>
      </c>
      <c r="I1294" s="20">
        <v>25</v>
      </c>
    </row>
    <row r="1295" spans="1:9" ht="15.75" thickBot="1" x14ac:dyDescent="0.3">
      <c r="A1295" s="16" t="s">
        <v>1238</v>
      </c>
      <c r="B1295" s="16" t="s">
        <v>40</v>
      </c>
      <c r="C1295" s="28">
        <v>100282925012</v>
      </c>
      <c r="D1295" s="16" t="s">
        <v>1246</v>
      </c>
      <c r="E1295" s="16" t="s">
        <v>34</v>
      </c>
      <c r="F1295" s="16" t="s">
        <v>47</v>
      </c>
      <c r="G1295" s="16" t="s">
        <v>47</v>
      </c>
      <c r="H1295" s="21">
        <v>875.04</v>
      </c>
      <c r="I1295" s="22">
        <v>23</v>
      </c>
    </row>
    <row r="1296" spans="1:9" ht="15.75" thickBot="1" x14ac:dyDescent="0.3">
      <c r="A1296" s="16" t="s">
        <v>1238</v>
      </c>
      <c r="B1296" s="16" t="s">
        <v>40</v>
      </c>
      <c r="C1296" s="28">
        <v>100507519001</v>
      </c>
      <c r="D1296" s="16" t="s">
        <v>1247</v>
      </c>
      <c r="E1296" s="16" t="s">
        <v>34</v>
      </c>
      <c r="F1296" s="16" t="s">
        <v>51</v>
      </c>
      <c r="G1296" s="16" t="s">
        <v>51</v>
      </c>
      <c r="H1296" s="19">
        <v>162.49</v>
      </c>
      <c r="I1296" s="20">
        <v>1</v>
      </c>
    </row>
    <row r="1297" spans="1:9" ht="15.75" thickBot="1" x14ac:dyDescent="0.3">
      <c r="A1297" s="16" t="s">
        <v>1238</v>
      </c>
      <c r="B1297" s="16" t="s">
        <v>40</v>
      </c>
      <c r="C1297" s="28">
        <v>100539194001</v>
      </c>
      <c r="D1297" s="16" t="s">
        <v>1248</v>
      </c>
      <c r="E1297" s="16" t="s">
        <v>34</v>
      </c>
      <c r="F1297" s="16" t="s">
        <v>47</v>
      </c>
      <c r="G1297" s="16" t="s">
        <v>47</v>
      </c>
      <c r="H1297" s="21">
        <v>648.66</v>
      </c>
      <c r="I1297" s="22">
        <v>17</v>
      </c>
    </row>
    <row r="1298" spans="1:9" ht="15.75" thickBot="1" x14ac:dyDescent="0.3">
      <c r="A1298" s="16" t="s">
        <v>1238</v>
      </c>
      <c r="B1298" s="16" t="s">
        <v>40</v>
      </c>
      <c r="C1298" s="28">
        <v>100643851002</v>
      </c>
      <c r="D1298" s="16" t="s">
        <v>1249</v>
      </c>
      <c r="E1298" s="16" t="s">
        <v>34</v>
      </c>
      <c r="F1298" s="16" t="s">
        <v>51</v>
      </c>
      <c r="G1298" s="16" t="s">
        <v>51</v>
      </c>
      <c r="H1298" s="19">
        <v>352.84</v>
      </c>
      <c r="I1298" s="20">
        <v>4</v>
      </c>
    </row>
    <row r="1299" spans="1:9" ht="15.75" thickBot="1" x14ac:dyDescent="0.3">
      <c r="A1299" s="16" t="s">
        <v>1238</v>
      </c>
      <c r="B1299" s="16" t="s">
        <v>40</v>
      </c>
      <c r="C1299" s="28">
        <v>100673646</v>
      </c>
      <c r="D1299" s="16" t="s">
        <v>1250</v>
      </c>
      <c r="E1299" s="16" t="s">
        <v>34</v>
      </c>
      <c r="F1299" s="16" t="s">
        <v>99</v>
      </c>
      <c r="G1299" s="16" t="s">
        <v>36</v>
      </c>
      <c r="H1299" s="21">
        <v>440.12</v>
      </c>
      <c r="I1299" s="22">
        <v>3</v>
      </c>
    </row>
    <row r="1300" spans="1:9" ht="15.75" thickBot="1" x14ac:dyDescent="0.3">
      <c r="A1300" s="16" t="s">
        <v>1238</v>
      </c>
      <c r="B1300" s="16" t="s">
        <v>40</v>
      </c>
      <c r="C1300" s="28">
        <v>100774468</v>
      </c>
      <c r="D1300" s="16" t="s">
        <v>1251</v>
      </c>
      <c r="E1300" s="16" t="s">
        <v>34</v>
      </c>
      <c r="F1300" s="16" t="s">
        <v>99</v>
      </c>
      <c r="G1300" s="16" t="s">
        <v>36</v>
      </c>
      <c r="H1300" s="19">
        <v>612.84</v>
      </c>
      <c r="I1300" s="20">
        <v>6</v>
      </c>
    </row>
    <row r="1301" spans="1:9" ht="15.75" thickBot="1" x14ac:dyDescent="0.3">
      <c r="A1301" s="16" t="s">
        <v>1238</v>
      </c>
      <c r="B1301" s="16" t="s">
        <v>40</v>
      </c>
      <c r="C1301" s="28">
        <v>100815693</v>
      </c>
      <c r="D1301" s="16" t="s">
        <v>1252</v>
      </c>
      <c r="E1301" s="16" t="s">
        <v>34</v>
      </c>
      <c r="F1301" s="16" t="s">
        <v>99</v>
      </c>
      <c r="G1301" s="16" t="s">
        <v>51</v>
      </c>
      <c r="H1301" s="21">
        <v>575.28</v>
      </c>
      <c r="I1301" s="22">
        <v>13</v>
      </c>
    </row>
    <row r="1302" spans="1:9" ht="15.75" thickBot="1" x14ac:dyDescent="0.3">
      <c r="A1302" s="16" t="s">
        <v>1238</v>
      </c>
      <c r="B1302" s="16" t="s">
        <v>40</v>
      </c>
      <c r="C1302" s="28">
        <v>100815694</v>
      </c>
      <c r="D1302" s="16" t="s">
        <v>1253</v>
      </c>
      <c r="E1302" s="16" t="s">
        <v>34</v>
      </c>
      <c r="F1302" s="16" t="s">
        <v>99</v>
      </c>
      <c r="G1302" s="16" t="s">
        <v>51</v>
      </c>
      <c r="H1302" s="19">
        <v>289.70999999999998</v>
      </c>
      <c r="I1302" s="20">
        <v>6</v>
      </c>
    </row>
    <row r="1303" spans="1:9" ht="15.75" thickBot="1" x14ac:dyDescent="0.3">
      <c r="A1303" s="16" t="s">
        <v>1238</v>
      </c>
      <c r="B1303" s="16" t="s">
        <v>40</v>
      </c>
      <c r="C1303" s="28">
        <v>100815695</v>
      </c>
      <c r="D1303" s="16" t="s">
        <v>1254</v>
      </c>
      <c r="E1303" s="16" t="s">
        <v>34</v>
      </c>
      <c r="F1303" s="16" t="s">
        <v>99</v>
      </c>
      <c r="G1303" s="16" t="s">
        <v>51</v>
      </c>
      <c r="H1303" s="21">
        <v>526.77</v>
      </c>
      <c r="I1303" s="22">
        <v>12</v>
      </c>
    </row>
    <row r="1304" spans="1:9" ht="15.75" thickBot="1" x14ac:dyDescent="0.3">
      <c r="A1304" s="16" t="s">
        <v>1238</v>
      </c>
      <c r="B1304" s="16" t="s">
        <v>40</v>
      </c>
      <c r="C1304" s="28">
        <v>100886175</v>
      </c>
      <c r="D1304" s="16" t="s">
        <v>1255</v>
      </c>
      <c r="E1304" s="16" t="s">
        <v>34</v>
      </c>
      <c r="F1304" s="16" t="s">
        <v>99</v>
      </c>
      <c r="G1304" s="16" t="s">
        <v>36</v>
      </c>
      <c r="H1304" s="19">
        <v>167.13</v>
      </c>
      <c r="I1304" s="20">
        <v>1</v>
      </c>
    </row>
    <row r="1305" spans="1:9" ht="15.75" thickBot="1" x14ac:dyDescent="0.3">
      <c r="A1305" s="23" t="s">
        <v>1256</v>
      </c>
      <c r="B1305" s="24"/>
      <c r="C1305" s="24"/>
      <c r="D1305" s="24"/>
      <c r="E1305" s="24"/>
      <c r="F1305" s="24"/>
      <c r="G1305" s="25"/>
      <c r="H1305" s="26">
        <v>666030.67000000004</v>
      </c>
      <c r="I1305" s="27">
        <v>7794</v>
      </c>
    </row>
  </sheetData>
  <pageMargins left="0.78740157499999996" right="0.78740157499999996" top="0.984251969" bottom="0.984251969" header="0.4921259845" footer="0.492125984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SWARO</vt:lpstr>
      <vt:lpstr>global P range list</vt:lpstr>
      <vt:lpstr>CA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2020-10-13T13:02:37Z</dcterms:created>
  <dcterms:modified xsi:type="dcterms:W3CDTF">2020-10-15T12:23:17Z</dcterms:modified>
</cp:coreProperties>
</file>