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120" yWindow="90" windowWidth="18915" windowHeight="72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Feuil1!$A$7:$C$13</definedName>
  </definedNames>
  <calcPr calcId="152511"/>
</workbook>
</file>

<file path=xl/calcChain.xml><?xml version="1.0" encoding="utf-8"?>
<calcChain xmlns="http://schemas.openxmlformats.org/spreadsheetml/2006/main">
  <c r="C14" i="1" l="1"/>
  <c r="C5" i="1" l="1"/>
  <c r="C4" i="1"/>
  <c r="C3" i="1"/>
  <c r="B5" i="1"/>
  <c r="B4" i="1"/>
  <c r="D4" i="1" s="1"/>
  <c r="B3" i="1"/>
  <c r="B2" i="1" s="1"/>
  <c r="C2" i="1" l="1"/>
  <c r="D5" i="1"/>
  <c r="D2" i="1"/>
  <c r="D3" i="1"/>
</calcChain>
</file>

<file path=xl/sharedStrings.xml><?xml version="1.0" encoding="utf-8"?>
<sst xmlns="http://schemas.openxmlformats.org/spreadsheetml/2006/main" count="23" uniqueCount="11">
  <si>
    <t>TOTAL</t>
  </si>
  <si>
    <t>TOTAL VOLUMES NEGOCIES</t>
  </si>
  <si>
    <t>BLANC</t>
  </si>
  <si>
    <t>ROUGE</t>
  </si>
  <si>
    <t>JULIE</t>
  </si>
  <si>
    <t>MARION</t>
  </si>
  <si>
    <t>MATTHIAS</t>
  </si>
  <si>
    <t>CS</t>
  </si>
  <si>
    <t>ROUGE/BLANC</t>
  </si>
  <si>
    <t>VOLUMES
NEGOCIES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</si>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</sst>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rgb="FFFFFF00"/>
      <name val="Calibri"/>
      <family val="2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5" xfId="0" applyFont="1" applyFill="1" applyBorder="1" applyAlignment="1" applyProtection="1">
      <alignment horizontal="left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left" vertical="center" wrapText="1"/>
    </xf>
    <xf numFmtId="0" fontId="5" fillId="4" borderId="2" xfId="0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 wrapText="1"/>
    </xf>
    <xf numFmtId="0" fontId="4" fillId="4" borderId="1" xfId="0" applyFont="1" applyFill="1" applyBorder="1" applyAlignment="1" applyProtection="1">
      <alignment horizontal="center" vertical="center"/>
    </xf>
    <xf numFmtId="0" fontId="4" fillId="4" borderId="4" xfId="0" applyFont="1" applyFill="1" applyBorder="1" applyAlignment="1" applyProtection="1">
      <alignment horizontal="left" vertical="center" wrapText="1"/>
    </xf>
    <xf numFmtId="0" fontId="4" fillId="4" borderId="4" xfId="0" applyFont="1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" fontId="0" fillId="0" borderId="1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  <protection locked="0" hidden="0"/>
    </dxf>
    <dxf>
      <border outline="0">
        <bottom style="thin">
          <color auto="1"/>
        </bottom>
      </border>
    </dxf>
    <dxf>
      <border outline="0">
        <left style="medium">
          <color auto="1"/>
        </left>
        <top style="medium">
          <color auto="1"/>
        </top>
        <bottom style="hair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C14" totalsRowCount="1" headerRowBorderDxfId="6" tableBorderDxfId="7">
  <autoFilter ref="A7:C13"/>
  <tableColumns count="3">
    <tableColumn id="1" name="CS" totalsRowLabel="Total" dataDxfId="5" totalsRowDxfId="2"/>
    <tableColumn id="2" name="ROUGE/BLANC" dataDxfId="4" totalsRowDxfId="1"/>
    <tableColumn id="3" name="VOLUMES_x000a_NEGOCIES" totalsRowFunction="sum" dataDxfId="3" totalsRow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E14" sqref="E14"/>
    </sheetView>
  </sheetViews>
  <sheetFormatPr baseColWidth="10" defaultRowHeight="15" x14ac:dyDescent="0.25"/>
  <cols>
    <col min="1" max="1" width="13.7109375" bestFit="1" customWidth="1"/>
    <col min="2" max="2" width="17.42578125" customWidth="1"/>
    <col min="3" max="3" width="15.28515625" bestFit="1" customWidth="1"/>
  </cols>
  <sheetData>
    <row r="1" spans="1:4" ht="18.75" x14ac:dyDescent="0.25">
      <c r="A1" s="1"/>
      <c r="B1" s="2" t="s">
        <v>2</v>
      </c>
      <c r="C1" s="3" t="s">
        <v>3</v>
      </c>
      <c r="D1" s="3" t="s">
        <v>0</v>
      </c>
    </row>
    <row r="2" spans="1:4" ht="56.25" x14ac:dyDescent="0.25">
      <c r="A2" s="4" t="s">
        <v>1</v>
      </c>
      <c r="B2" s="5">
        <f>SUM(B3:B5)</f>
        <v>3510</v>
      </c>
      <c r="C2" s="5">
        <f>SUM(C3:C5)</f>
        <v>35696</v>
      </c>
      <c r="D2" s="6">
        <f>SUM(B2:C2)</f>
        <v>39206</v>
      </c>
    </row>
    <row r="3" spans="1:4" ht="15.75" x14ac:dyDescent="0.25">
      <c r="A3" s="7" t="s">
        <v>4</v>
      </c>
      <c r="B3" s="8">
        <f>SUMIFS($C$8:$C$13,$A$8:$A$13,"JULIE",$B$8:$B$13,"BLANC")</f>
        <v>2310</v>
      </c>
      <c r="C3" s="8">
        <f>SUMIFS($C$8:$C$13,$A$8:$A$13,"JULIE",$B$8:$B$13,"ROUGE")</f>
        <v>5286</v>
      </c>
      <c r="D3" s="8">
        <f t="shared" ref="D3:D5" si="0">SUM(B3:C3)</f>
        <v>7596</v>
      </c>
    </row>
    <row r="4" spans="1:4" ht="15.75" x14ac:dyDescent="0.25">
      <c r="A4" s="7" t="s">
        <v>5</v>
      </c>
      <c r="B4" s="8">
        <f>SUMIFS($C$8:$C$13,$A$8:$A$13,"MARION",$B$8:$B$13,"BLANC")</f>
        <v>1200</v>
      </c>
      <c r="C4" s="8">
        <f>SUMIFS($C$8:$C$13,$A$8:$A$13,"MARION",$B$8:$B$13,"ROUGE")</f>
        <v>1766</v>
      </c>
      <c r="D4" s="8">
        <f t="shared" si="0"/>
        <v>2966</v>
      </c>
    </row>
    <row r="5" spans="1:4" ht="15.75" x14ac:dyDescent="0.25">
      <c r="A5" s="9" t="s">
        <v>6</v>
      </c>
      <c r="B5" s="10">
        <f>SUMIFS($C$8:$C$13,$A$8:$A$13,"MATTHIAS",$B$8:$B$13,"BLANC")</f>
        <v>0</v>
      </c>
      <c r="C5" s="10">
        <f>SUMIFS($C$8:$C$13,$A$8:$A$13,"MATTHIAS",$B$8:$B$13,"ROUGE")</f>
        <v>28644</v>
      </c>
      <c r="D5" s="10">
        <f t="shared" si="0"/>
        <v>28644</v>
      </c>
    </row>
    <row r="7" spans="1:4" ht="31.5" x14ac:dyDescent="0.25">
      <c r="A7" s="15" t="s">
        <v>7</v>
      </c>
      <c r="B7" s="16" t="s">
        <v>8</v>
      </c>
      <c r="C7" s="16" t="s">
        <v>9</v>
      </c>
    </row>
    <row r="8" spans="1:4" x14ac:dyDescent="0.25">
      <c r="A8" s="13" t="s">
        <v>4</v>
      </c>
      <c r="B8" s="11" t="s">
        <v>3</v>
      </c>
      <c r="C8" s="11">
        <v>5286</v>
      </c>
    </row>
    <row r="9" spans="1:4" x14ac:dyDescent="0.25">
      <c r="A9" s="14" t="s">
        <v>4</v>
      </c>
      <c r="B9" s="12" t="s">
        <v>2</v>
      </c>
      <c r="C9" s="12">
        <v>2310</v>
      </c>
    </row>
    <row r="10" spans="1:4" x14ac:dyDescent="0.25">
      <c r="A10" s="14" t="s">
        <v>5</v>
      </c>
      <c r="B10" s="12" t="s">
        <v>3</v>
      </c>
      <c r="C10" s="12">
        <v>1766</v>
      </c>
    </row>
    <row r="11" spans="1:4" x14ac:dyDescent="0.25">
      <c r="A11" s="14" t="s">
        <v>5</v>
      </c>
      <c r="B11" s="12" t="s">
        <v>2</v>
      </c>
      <c r="C11" s="12">
        <v>1200</v>
      </c>
    </row>
    <row r="12" spans="1:4" x14ac:dyDescent="0.25">
      <c r="A12" s="14" t="s">
        <v>6</v>
      </c>
      <c r="B12" s="12" t="s">
        <v>3</v>
      </c>
      <c r="C12" s="12">
        <v>20360</v>
      </c>
    </row>
    <row r="13" spans="1:4" x14ac:dyDescent="0.25">
      <c r="A13" s="17" t="s">
        <v>6</v>
      </c>
      <c r="B13" s="18" t="s">
        <v>3</v>
      </c>
      <c r="C13" s="19">
        <v>8284</v>
      </c>
    </row>
    <row r="14" spans="1:4" x14ac:dyDescent="0.25">
      <c r="A14" s="20" t="s">
        <v>10</v>
      </c>
      <c r="B14" s="21"/>
      <c r="C14" s="21">
        <f>SUBTOTAL(109,Tableau1[VOLUMES
NEGOCIES])</f>
        <v>39206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castel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Frédéric Andreu</cp:lastModifiedBy>
  <dcterms:created xsi:type="dcterms:W3CDTF">2020-09-07T10:17:20Z</dcterms:created>
  <dcterms:modified xsi:type="dcterms:W3CDTF">2020-09-07T11:56:55Z</dcterms:modified>
</cp:coreProperties>
</file>