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rivé\Tir\Président\Membres\"/>
    </mc:Choice>
  </mc:AlternateContent>
  <xr:revisionPtr revIDLastSave="0" documentId="13_ncr:1_{3BCBED83-0E9B-47C2-970C-50835B99D89E}" xr6:coauthVersionLast="45" xr6:coauthVersionMax="45" xr10:uidLastSave="{00000000-0000-0000-0000-000000000000}"/>
  <bookViews>
    <workbookView xWindow="-120" yWindow="-120" windowWidth="20730" windowHeight="11160" activeTab="1" xr2:uid="{A66C61CB-B4C6-4DC7-B819-F8DFEE482A32}"/>
  </bookViews>
  <sheets>
    <sheet name="Membre" sheetId="4" r:id="rId1"/>
    <sheet name="Trésorerie" sheetId="2" r:id="rId2"/>
    <sheet name="Source" sheetId="3" r:id="rId3"/>
  </sheets>
  <externalReferences>
    <externalReference r:id="rId4"/>
  </externalReferences>
  <definedNames>
    <definedName name="Cotisation">Source!$C$2</definedName>
    <definedName name="Licence">Source!$D$2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2" l="1"/>
  <c r="K5" i="2"/>
  <c r="A14" i="2"/>
  <c r="B14" i="2"/>
  <c r="C14" i="2"/>
  <c r="D14" i="2"/>
  <c r="A15" i="2"/>
  <c r="B15" i="2"/>
  <c r="C15" i="2"/>
  <c r="D15" i="2"/>
  <c r="A16" i="2"/>
  <c r="B16" i="2"/>
  <c r="C16" i="2"/>
  <c r="D16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D7" i="2"/>
  <c r="C7" i="2"/>
  <c r="B7" i="2"/>
  <c r="A7" i="2"/>
  <c r="H4" i="2"/>
  <c r="H92" i="2" l="1"/>
  <c r="H5" i="2" l="1"/>
  <c r="I5" i="2"/>
  <c r="L5" i="2"/>
  <c r="N5" i="2"/>
  <c r="O5" i="2"/>
  <c r="F5" i="2"/>
  <c r="E5" i="2" l="1"/>
  <c r="G4" i="2"/>
  <c r="J4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Jeebee</author>
  </authors>
  <commentList>
    <comment ref="E4" authorId="0" shapeId="0" xr:uid="{5C381563-D656-4645-850C-5C8D4492A874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cotisations attendu</t>
        </r>
      </text>
    </comment>
    <comment ref="H4" authorId="0" shapeId="0" xr:uid="{D6207674-BA8E-4E4A-8FE8-73A723B17BFD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licences attendues</t>
        </r>
      </text>
    </comment>
    <comment ref="E5" authorId="0" shapeId="0" xr:uid="{AAE2B6E8-52C5-4549-A583-BBCE93044A9A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cotisations payées</t>
        </r>
      </text>
    </comment>
    <comment ref="H5" authorId="0" shapeId="0" xr:uid="{8FF7C271-C45B-41F1-B1B0-AD13B795896C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licences payées</t>
        </r>
      </text>
    </comment>
  </commentList>
</comments>
</file>

<file path=xl/sharedStrings.xml><?xml version="1.0" encoding="utf-8"?>
<sst xmlns="http://schemas.openxmlformats.org/spreadsheetml/2006/main" count="79" uniqueCount="35">
  <si>
    <t>Nom</t>
  </si>
  <si>
    <t>Prénom</t>
  </si>
  <si>
    <t>Status</t>
  </si>
  <si>
    <t>Cotisation</t>
  </si>
  <si>
    <t>Date</t>
  </si>
  <si>
    <t>Payée</t>
  </si>
  <si>
    <t>Envoyée</t>
  </si>
  <si>
    <t>Etat</t>
  </si>
  <si>
    <t>Facture intermédiaire</t>
  </si>
  <si>
    <t>Montant</t>
  </si>
  <si>
    <t>Licence</t>
  </si>
  <si>
    <t>Facture Finale</t>
  </si>
  <si>
    <t>Données</t>
  </si>
  <si>
    <t>Total</t>
  </si>
  <si>
    <t>Attendu</t>
  </si>
  <si>
    <t>Titre</t>
  </si>
  <si>
    <t>Balboa</t>
  </si>
  <si>
    <t>Rocky</t>
  </si>
  <si>
    <t>Monsieur</t>
  </si>
  <si>
    <t>Rambo</t>
  </si>
  <si>
    <t>John</t>
  </si>
  <si>
    <t>King</t>
  </si>
  <si>
    <t>Elektra</t>
  </si>
  <si>
    <t>Madame</t>
  </si>
  <si>
    <t>Bond</t>
  </si>
  <si>
    <t>James</t>
  </si>
  <si>
    <t>Skywalker</t>
  </si>
  <si>
    <t>Anakin</t>
  </si>
  <si>
    <t>Leila</t>
  </si>
  <si>
    <t>Solo</t>
  </si>
  <si>
    <t>Yan</t>
  </si>
  <si>
    <t>Actif</t>
  </si>
  <si>
    <t>Membre d'honneur</t>
  </si>
  <si>
    <t>En probation</t>
  </si>
  <si>
    <t>Passif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</si>
</sst>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CHF]\ #,##0.00;[Red][$CHF]\ #,#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9" xfId="0" applyBorder="1"/>
    <xf numFmtId="0" fontId="0" fillId="0" borderId="3" xfId="0" applyBorder="1"/>
    <xf numFmtId="0" fontId="1" fillId="0" borderId="0" xfId="0" applyFont="1"/>
    <xf numFmtId="0" fontId="1" fillId="0" borderId="0" xfId="0" applyFont="1" applyFill="1"/>
    <xf numFmtId="0" fontId="1" fillId="2" borderId="19" xfId="0" applyFont="1" applyFill="1" applyBorder="1"/>
    <xf numFmtId="0" fontId="1" fillId="2" borderId="22" xfId="0" applyFont="1" applyFill="1" applyBorder="1"/>
    <xf numFmtId="164" fontId="1" fillId="0" borderId="5" xfId="0" applyNumberFormat="1" applyFont="1" applyFill="1" applyBorder="1" applyAlignment="1">
      <alignment horizontal="center"/>
    </xf>
    <xf numFmtId="164" fontId="1" fillId="2" borderId="11" xfId="0" applyNumberFormat="1" applyFon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/>
    </xf>
    <xf numFmtId="0" fontId="1" fillId="2" borderId="26" xfId="0" applyFont="1" applyFill="1" applyBorder="1"/>
    <xf numFmtId="14" fontId="0" fillId="0" borderId="9" xfId="0" applyNumberFormat="1" applyBorder="1"/>
    <xf numFmtId="0" fontId="0" fillId="0" borderId="10" xfId="0" applyBorder="1"/>
    <xf numFmtId="0" fontId="1" fillId="2" borderId="28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/>
    </xf>
    <xf numFmtId="0" fontId="1" fillId="0" borderId="14" xfId="0" applyFont="1" applyBorder="1" applyAlignment="1"/>
    <xf numFmtId="0" fontId="0" fillId="0" borderId="30" xfId="0" applyBorder="1" applyAlignment="1">
      <alignment horizontal="center"/>
    </xf>
    <xf numFmtId="0" fontId="0" fillId="0" borderId="30" xfId="0" applyBorder="1"/>
    <xf numFmtId="14" fontId="0" fillId="0" borderId="3" xfId="0" applyNumberFormat="1" applyBorder="1"/>
    <xf numFmtId="0" fontId="0" fillId="0" borderId="0" xfId="0" applyBorder="1"/>
    <xf numFmtId="0" fontId="0" fillId="0" borderId="23" xfId="0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0" fillId="0" borderId="8" xfId="0" applyBorder="1"/>
    <xf numFmtId="0" fontId="0" fillId="0" borderId="31" xfId="0" applyBorder="1"/>
    <xf numFmtId="164" fontId="0" fillId="0" borderId="7" xfId="0" applyNumberFormat="1" applyBorder="1" applyAlignment="1">
      <alignment horizontal="center"/>
    </xf>
    <xf numFmtId="0" fontId="0" fillId="0" borderId="32" xfId="0" applyBorder="1"/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17"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15</xdr:row>
      <xdr:rowOff>95250</xdr:rowOff>
    </xdr:from>
    <xdr:to>
      <xdr:col>10</xdr:col>
      <xdr:colOff>276224</xdr:colOff>
      <xdr:row>24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F081BA-5DEF-4926-BC6F-41A03CEF348B}"/>
            </a:ext>
          </a:extLst>
        </xdr:cNvPr>
        <xdr:cNvSpPr txBox="1"/>
      </xdr:nvSpPr>
      <xdr:spPr>
        <a:xfrm>
          <a:off x="4467225" y="3009900"/>
          <a:ext cx="5314949" cy="167640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Ce fichier est lié avec le</a:t>
          </a:r>
          <a:r>
            <a:rPr lang="fr-CH" sz="1100" baseline="0"/>
            <a:t> fichier BD des membres. Pour l'exemple, j'ai ajouté la feuille "Membre" dans le présent classeur avec le lien sur la feuille trésorerie.</a:t>
          </a:r>
        </a:p>
        <a:p>
          <a:r>
            <a:rPr lang="fr-CH" sz="1100" baseline="0"/>
            <a:t>Lorsque l'on rajoute un nouveau membres, les colonnes A à D se mettent à jour.</a:t>
          </a:r>
        </a:p>
        <a:p>
          <a:r>
            <a:rPr lang="fr-CH" sz="1100" baseline="0"/>
            <a:t>Par contre, les lignes ne suivent pas.</a:t>
          </a:r>
        </a:p>
        <a:p>
          <a:endParaRPr lang="fr-CH" sz="1100" baseline="0"/>
        </a:p>
        <a:p>
          <a:r>
            <a:rPr lang="fr-CH" sz="1100" baseline="0"/>
            <a:t>J'aimerai qu'à partir de la colonne E les lignes suivent le classement des colonnes de manière automatique.</a:t>
          </a:r>
        </a:p>
        <a:p>
          <a:endParaRPr lang="fr-CH" sz="1100" baseline="0"/>
        </a:p>
        <a:p>
          <a:r>
            <a:rPr lang="fr-CH" sz="1100" baseline="0"/>
            <a:t>Merci d'avance pour l'aide  :-)</a:t>
          </a:r>
          <a:endParaRPr lang="fr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mbres%202020.te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Démission"/>
      <sheetName val="Radiation"/>
      <sheetName val="Décès"/>
      <sheetName val="Jubilés"/>
      <sheetName val="Comité"/>
      <sheetName val="Moniteurs"/>
      <sheetName val="Etiquettes"/>
      <sheetName val="Sour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0EB57-C173-4144-87DF-617F9C243151}">
  <dimension ref="A1:D13"/>
  <sheetViews>
    <sheetView workbookViewId="0">
      <selection activeCell="F8" sqref="F8"/>
    </sheetView>
  </sheetViews>
  <sheetFormatPr baseColWidth="10" defaultRowHeight="15" x14ac:dyDescent="0.25"/>
  <cols>
    <col min="1" max="1" width="18.42578125" style="20" bestFit="1" customWidth="1"/>
    <col min="2" max="2" width="14.140625" style="1" bestFit="1" customWidth="1"/>
    <col min="3" max="3" width="9.42578125" style="44" bestFit="1" customWidth="1"/>
    <col min="4" max="4" width="18.28515625" style="43" bestFit="1" customWidth="1"/>
  </cols>
  <sheetData>
    <row r="1" spans="1:4" ht="15.75" thickBot="1" x14ac:dyDescent="0.3">
      <c r="A1" s="46"/>
      <c r="B1" s="46"/>
      <c r="C1" s="46"/>
      <c r="D1" s="47"/>
    </row>
    <row r="2" spans="1:4" ht="15.75" thickBot="1" x14ac:dyDescent="0.3">
      <c r="A2" s="28" t="s">
        <v>12</v>
      </c>
      <c r="B2" s="28"/>
      <c r="C2" s="28"/>
      <c r="D2" s="42"/>
    </row>
    <row r="3" spans="1:4" x14ac:dyDescent="0.25">
      <c r="A3" s="31" t="s">
        <v>0</v>
      </c>
      <c r="B3" s="33" t="s">
        <v>1</v>
      </c>
      <c r="C3" s="35" t="s">
        <v>15</v>
      </c>
      <c r="D3" s="35" t="s">
        <v>2</v>
      </c>
    </row>
    <row r="4" spans="1:4" x14ac:dyDescent="0.25">
      <c r="A4" s="31"/>
      <c r="B4" s="33"/>
      <c r="C4" s="35"/>
      <c r="D4" s="35"/>
    </row>
    <row r="5" spans="1:4" x14ac:dyDescent="0.25">
      <c r="A5" s="31"/>
      <c r="B5" s="33"/>
      <c r="C5" s="35"/>
      <c r="D5" s="35"/>
    </row>
    <row r="6" spans="1:4" ht="15.75" thickBot="1" x14ac:dyDescent="0.3">
      <c r="A6" s="32"/>
      <c r="B6" s="34"/>
      <c r="C6" s="36"/>
      <c r="D6" s="36"/>
    </row>
    <row r="7" spans="1:4" x14ac:dyDescent="0.25">
      <c r="A7" s="20" t="s">
        <v>16</v>
      </c>
      <c r="B7" s="1" t="s">
        <v>17</v>
      </c>
      <c r="C7" s="44" t="s">
        <v>18</v>
      </c>
      <c r="D7" s="43" t="s">
        <v>31</v>
      </c>
    </row>
    <row r="8" spans="1:4" x14ac:dyDescent="0.25">
      <c r="A8" s="20" t="s">
        <v>19</v>
      </c>
      <c r="B8" s="1" t="s">
        <v>20</v>
      </c>
      <c r="C8" s="44" t="s">
        <v>18</v>
      </c>
      <c r="D8" s="43" t="s">
        <v>31</v>
      </c>
    </row>
    <row r="9" spans="1:4" x14ac:dyDescent="0.25">
      <c r="A9" s="20" t="s">
        <v>21</v>
      </c>
      <c r="B9" s="1" t="s">
        <v>22</v>
      </c>
      <c r="C9" s="44" t="s">
        <v>23</v>
      </c>
      <c r="D9" s="43" t="s">
        <v>32</v>
      </c>
    </row>
    <row r="10" spans="1:4" x14ac:dyDescent="0.25">
      <c r="A10" s="20" t="s">
        <v>24</v>
      </c>
      <c r="B10" s="1" t="s">
        <v>25</v>
      </c>
      <c r="C10" s="44" t="s">
        <v>18</v>
      </c>
      <c r="D10" s="43" t="s">
        <v>34</v>
      </c>
    </row>
    <row r="11" spans="1:4" x14ac:dyDescent="0.25">
      <c r="A11" s="20" t="s">
        <v>26</v>
      </c>
      <c r="B11" s="1" t="s">
        <v>27</v>
      </c>
      <c r="C11" s="44" t="s">
        <v>18</v>
      </c>
      <c r="D11" s="43" t="s">
        <v>31</v>
      </c>
    </row>
    <row r="12" spans="1:4" x14ac:dyDescent="0.25">
      <c r="A12" s="20" t="s">
        <v>26</v>
      </c>
      <c r="B12" s="1" t="s">
        <v>28</v>
      </c>
      <c r="C12" s="44" t="s">
        <v>23</v>
      </c>
      <c r="D12" s="43" t="s">
        <v>33</v>
      </c>
    </row>
    <row r="13" spans="1:4" x14ac:dyDescent="0.25">
      <c r="A13" s="20" t="s">
        <v>29</v>
      </c>
      <c r="B13" s="1" t="s">
        <v>30</v>
      </c>
      <c r="C13" s="44" t="s">
        <v>18</v>
      </c>
      <c r="D13" s="43" t="s">
        <v>31</v>
      </c>
    </row>
  </sheetData>
  <mergeCells count="5">
    <mergeCell ref="A2:C2"/>
    <mergeCell ref="A3:A6"/>
    <mergeCell ref="B3:B6"/>
    <mergeCell ref="C3:C6"/>
    <mergeCell ref="D3:D6"/>
  </mergeCells>
  <conditionalFormatting sqref="D3 D7:D1048576">
    <cfRule type="containsText" dxfId="11" priority="1" operator="containsText" text="En probation">
      <formula>NOT(ISERROR(SEARCH("En probation",D3)))</formula>
    </cfRule>
    <cfRule type="containsText" dxfId="10" priority="2" operator="containsText" text="Actif">
      <formula>NOT(ISERROR(SEARCH("Actif",D3)))</formula>
    </cfRule>
    <cfRule type="containsText" priority="3" operator="containsText" text="Actif">
      <formula>NOT(ISERROR(SEARCH("Actif",D3)))</formula>
    </cfRule>
    <cfRule type="containsText" dxfId="9" priority="4" operator="containsText" text="Membre d'honneur">
      <formula>NOT(ISERROR(SEARCH("Membre d'honneur",D3)))</formula>
    </cfRule>
    <cfRule type="containsText" dxfId="8" priority="5" operator="containsText" text="En attente">
      <formula>NOT(ISERROR(SEARCH("En attente",D3)))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45DC7D9-2986-40F6-8A90-0D9C7891B2C1}">
          <x14:formula1>
            <xm:f>Source!$F$2:$F$3</xm:f>
          </x14:formula1>
          <xm:sqref>C7:C19</xm:sqref>
        </x14:dataValidation>
        <x14:dataValidation type="list" allowBlank="1" showInputMessage="1" showErrorMessage="1" xr:uid="{0A4E0372-5142-40CB-8367-1120213218E7}">
          <x14:formula1>
            <xm:f>Source!$G$2:$G$5</xm:f>
          </x14:formula1>
          <xm:sqref>D7:D19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8D2E6-C98B-4C28-960A-754EE5A7EA8B}">
  <dimension ref="A1:P94"/>
  <sheetViews>
    <sheetView tabSelected="1" workbookViewId="0">
      <selection activeCell="H10" sqref="H10"/>
    </sheetView>
  </sheetViews>
  <sheetFormatPr baseColWidth="10" defaultRowHeight="15" x14ac:dyDescent="0.25"/>
  <cols>
    <col min="1" max="1" width="18.42578125" style="20" bestFit="1" customWidth="1"/>
    <col min="2" max="2" width="14.140625" style="1" bestFit="1" customWidth="1"/>
    <col min="3" max="3" width="9.42578125" style="44" bestFit="1" customWidth="1"/>
    <col min="4" max="4" width="18.28515625" style="43" bestFit="1" customWidth="1"/>
    <col min="5" max="5" width="18.28515625" style="13" customWidth="1"/>
    <col min="6" max="6" width="11.42578125" style="1"/>
    <col min="7" max="7" width="11.42578125" style="2"/>
    <col min="8" max="8" width="18.28515625" style="11" customWidth="1"/>
    <col min="9" max="9" width="11.42578125" style="1"/>
    <col min="10" max="10" width="11.42578125" style="3"/>
    <col min="11" max="11" width="18.28515625" style="13" customWidth="1"/>
    <col min="12" max="12" width="11.42578125" style="1"/>
    <col min="13" max="13" width="11.42578125" style="2"/>
    <col min="14" max="14" width="18.28515625" style="11" customWidth="1"/>
    <col min="15" max="15" width="11.42578125" style="1"/>
    <col min="16" max="16" width="11.42578125" style="3"/>
  </cols>
  <sheetData>
    <row r="1" spans="1:16" ht="15.75" thickBot="1" x14ac:dyDescent="0.3">
      <c r="A1" s="46"/>
      <c r="B1" s="46"/>
      <c r="C1" s="46"/>
      <c r="D1" s="47"/>
      <c r="E1" s="48"/>
      <c r="F1" s="49"/>
      <c r="G1" s="50"/>
      <c r="H1" s="51"/>
      <c r="I1" s="49"/>
      <c r="J1" s="52"/>
      <c r="K1" s="48"/>
      <c r="L1" s="49"/>
      <c r="M1" s="50"/>
      <c r="N1" s="51"/>
      <c r="O1" s="49"/>
      <c r="P1" s="52"/>
    </row>
    <row r="2" spans="1:16" s="4" customFormat="1" ht="15.75" thickBot="1" x14ac:dyDescent="0.3">
      <c r="A2" s="28" t="s">
        <v>12</v>
      </c>
      <c r="B2" s="28"/>
      <c r="C2" s="28"/>
      <c r="D2" s="42"/>
      <c r="E2" s="25" t="s">
        <v>3</v>
      </c>
      <c r="F2" s="26"/>
      <c r="G2" s="27"/>
      <c r="H2" s="25" t="s">
        <v>10</v>
      </c>
      <c r="I2" s="26"/>
      <c r="J2" s="27"/>
      <c r="K2" s="25" t="s">
        <v>8</v>
      </c>
      <c r="L2" s="26"/>
      <c r="M2" s="27"/>
      <c r="N2" s="25" t="s">
        <v>11</v>
      </c>
      <c r="O2" s="26"/>
      <c r="P2" s="27"/>
    </row>
    <row r="3" spans="1:16" s="4" customFormat="1" ht="15.75" thickBot="1" x14ac:dyDescent="0.3">
      <c r="A3" s="31" t="s">
        <v>0</v>
      </c>
      <c r="B3" s="33" t="s">
        <v>1</v>
      </c>
      <c r="C3" s="35" t="s">
        <v>15</v>
      </c>
      <c r="D3" s="35" t="s">
        <v>2</v>
      </c>
      <c r="E3" s="29" t="s">
        <v>13</v>
      </c>
      <c r="F3" s="30"/>
      <c r="G3" s="16" t="s">
        <v>14</v>
      </c>
      <c r="H3" s="29" t="s">
        <v>13</v>
      </c>
      <c r="I3" s="30"/>
      <c r="J3" s="17" t="s">
        <v>14</v>
      </c>
      <c r="K3" s="37" t="s">
        <v>13</v>
      </c>
      <c r="L3" s="38"/>
      <c r="M3" s="18"/>
      <c r="N3" s="29" t="s">
        <v>13</v>
      </c>
      <c r="O3" s="30"/>
      <c r="P3" s="18"/>
    </row>
    <row r="4" spans="1:16" s="4" customFormat="1" ht="15.75" thickBot="1" x14ac:dyDescent="0.3">
      <c r="A4" s="31"/>
      <c r="B4" s="33"/>
      <c r="C4" s="35"/>
      <c r="D4" s="35"/>
      <c r="E4" s="41">
        <f>(COUNTIF(E7:E91,Cotisation)*Cotisation)</f>
        <v>500</v>
      </c>
      <c r="F4" s="24"/>
      <c r="G4" s="39">
        <f>COUNTIF(E8:E91,Cotisation)</f>
        <v>4</v>
      </c>
      <c r="H4" s="41">
        <f>(COUNTIF(H7:H91,Licence)*Licence)</f>
        <v>60</v>
      </c>
      <c r="I4" s="28"/>
      <c r="J4" s="39">
        <f>COUNTIF(H7:H91,Licence)</f>
        <v>2</v>
      </c>
      <c r="K4" s="23"/>
      <c r="L4" s="24"/>
      <c r="M4" s="21"/>
      <c r="N4" s="23"/>
      <c r="O4" s="24"/>
      <c r="P4" s="21"/>
    </row>
    <row r="5" spans="1:16" s="4" customFormat="1" ht="15.75" thickBot="1" x14ac:dyDescent="0.3">
      <c r="A5" s="31"/>
      <c r="B5" s="33"/>
      <c r="C5" s="35"/>
      <c r="D5" s="35"/>
      <c r="E5" s="14">
        <f>SUMIF(F8:F94,"Payée",E8:E94)</f>
        <v>200</v>
      </c>
      <c r="F5" s="15">
        <f>COUNTIF(F8:F94,"Payée")</f>
        <v>2</v>
      </c>
      <c r="G5" s="40"/>
      <c r="H5" s="8">
        <f>SUMIF(I7:I94,"Payée",H7:H94)</f>
        <v>60</v>
      </c>
      <c r="I5" s="15">
        <f>COUNTIF(I7:I94,"Payée")</f>
        <v>2</v>
      </c>
      <c r="J5" s="40"/>
      <c r="K5" s="8">
        <f>SUMIF(L7:L94,"Payée",K7:K94)</f>
        <v>0</v>
      </c>
      <c r="L5" s="15">
        <f>COUNTIF(L7:L94,"Payée")</f>
        <v>0</v>
      </c>
      <c r="M5" s="22"/>
      <c r="N5" s="8">
        <f>SUMIF(O7:O94,"Payée",N7:N94)</f>
        <v>0</v>
      </c>
      <c r="O5" s="15">
        <f>COUNTIF(O7:O94,"Payée")</f>
        <v>0</v>
      </c>
      <c r="P5" s="22"/>
    </row>
    <row r="6" spans="1:16" s="5" customFormat="1" ht="15.75" thickBot="1" x14ac:dyDescent="0.3">
      <c r="A6" s="32"/>
      <c r="B6" s="34"/>
      <c r="C6" s="36"/>
      <c r="D6" s="36"/>
      <c r="E6" s="9" t="s">
        <v>9</v>
      </c>
      <c r="F6" s="6" t="s">
        <v>7</v>
      </c>
      <c r="G6" s="7" t="s">
        <v>4</v>
      </c>
      <c r="H6" s="9" t="s">
        <v>9</v>
      </c>
      <c r="I6" s="6" t="s">
        <v>7</v>
      </c>
      <c r="J6" s="7" t="s">
        <v>4</v>
      </c>
      <c r="K6" s="9" t="s">
        <v>9</v>
      </c>
      <c r="L6" s="6" t="s">
        <v>7</v>
      </c>
      <c r="M6" s="7" t="s">
        <v>4</v>
      </c>
      <c r="N6" s="9" t="s">
        <v>9</v>
      </c>
      <c r="O6" s="6" t="s">
        <v>7</v>
      </c>
      <c r="P6" s="7" t="s">
        <v>4</v>
      </c>
    </row>
    <row r="7" spans="1:16" x14ac:dyDescent="0.25">
      <c r="A7" s="20" t="str">
        <f>Membre!A7</f>
        <v>Balboa</v>
      </c>
      <c r="B7" s="1" t="str">
        <f>Membre!B7</f>
        <v>Rocky</v>
      </c>
      <c r="C7" s="44" t="str">
        <f>Membre!C7</f>
        <v>Monsieur</v>
      </c>
      <c r="D7" s="43" t="str">
        <f>Membre!D7</f>
        <v>Actif</v>
      </c>
      <c r="E7" s="13">
        <v>100</v>
      </c>
      <c r="F7" s="1" t="s">
        <v>5</v>
      </c>
      <c r="G7" s="19">
        <v>43891</v>
      </c>
      <c r="H7" s="10">
        <v>30</v>
      </c>
      <c r="I7" s="1" t="s">
        <v>5</v>
      </c>
      <c r="J7" s="45">
        <v>43891</v>
      </c>
      <c r="K7" s="13">
        <v>250</v>
      </c>
      <c r="L7" s="1" t="s">
        <v>6</v>
      </c>
      <c r="M7" s="19">
        <v>44013</v>
      </c>
    </row>
    <row r="8" spans="1:16" x14ac:dyDescent="0.25">
      <c r="A8" s="20" t="str">
        <f>Membre!A8</f>
        <v>Rambo</v>
      </c>
      <c r="B8" s="1" t="str">
        <f>Membre!B8</f>
        <v>John</v>
      </c>
      <c r="C8" s="44" t="str">
        <f>Membre!C8</f>
        <v>Monsieur</v>
      </c>
      <c r="D8" s="43" t="str">
        <f>Membre!D8</f>
        <v>Actif</v>
      </c>
      <c r="E8" s="12">
        <v>100</v>
      </c>
      <c r="F8" s="1" t="s">
        <v>6</v>
      </c>
      <c r="G8" s="19">
        <v>43831</v>
      </c>
      <c r="H8" s="10"/>
    </row>
    <row r="9" spans="1:16" x14ac:dyDescent="0.25">
      <c r="A9" s="20" t="str">
        <f>Membre!A9</f>
        <v>King</v>
      </c>
      <c r="B9" s="1" t="str">
        <f>Membre!B9</f>
        <v>Elektra</v>
      </c>
      <c r="C9" s="44" t="str">
        <f>Membre!C9</f>
        <v>Madame</v>
      </c>
      <c r="D9" s="43" t="str">
        <f>Membre!D9</f>
        <v>Membre d'honneur</v>
      </c>
      <c r="E9" s="12"/>
      <c r="G9" s="19"/>
      <c r="H9" s="10"/>
    </row>
    <row r="10" spans="1:16" x14ac:dyDescent="0.25">
      <c r="A10" s="20" t="str">
        <f>Membre!A10</f>
        <v>Bond</v>
      </c>
      <c r="B10" s="1" t="str">
        <f>Membre!B10</f>
        <v>James</v>
      </c>
      <c r="C10" s="44" t="str">
        <f>Membre!C10</f>
        <v>Monsieur</v>
      </c>
      <c r="D10" s="43" t="str">
        <f>Membre!D10</f>
        <v>Passif</v>
      </c>
      <c r="E10" s="12"/>
      <c r="H10" s="10"/>
    </row>
    <row r="11" spans="1:16" x14ac:dyDescent="0.25">
      <c r="A11" s="20" t="str">
        <f>Membre!A11</f>
        <v>Skywalker</v>
      </c>
      <c r="B11" s="1" t="str">
        <f>Membre!B11</f>
        <v>Anakin</v>
      </c>
      <c r="C11" s="44" t="str">
        <f>Membre!C11</f>
        <v>Monsieur</v>
      </c>
      <c r="D11" s="43" t="str">
        <f>Membre!D11</f>
        <v>Actif</v>
      </c>
      <c r="E11" s="12">
        <v>100</v>
      </c>
      <c r="F11" s="1" t="s">
        <v>5</v>
      </c>
      <c r="G11" s="19">
        <v>43915</v>
      </c>
      <c r="H11" s="10">
        <v>30</v>
      </c>
      <c r="I11" s="1" t="s">
        <v>5</v>
      </c>
      <c r="J11" s="45">
        <v>43915</v>
      </c>
      <c r="K11" s="13">
        <v>310</v>
      </c>
      <c r="L11" s="1" t="s">
        <v>6</v>
      </c>
      <c r="M11" s="19">
        <v>44013</v>
      </c>
    </row>
    <row r="12" spans="1:16" x14ac:dyDescent="0.25">
      <c r="A12" s="20" t="str">
        <f>Membre!A12</f>
        <v>Skywalker</v>
      </c>
      <c r="B12" s="1" t="str">
        <f>Membre!B12</f>
        <v>Leila</v>
      </c>
      <c r="C12" s="44" t="str">
        <f>Membre!C12</f>
        <v>Madame</v>
      </c>
      <c r="D12" s="43" t="str">
        <f>Membre!D12</f>
        <v>En probation</v>
      </c>
      <c r="E12" s="12">
        <v>100</v>
      </c>
      <c r="F12" s="1" t="s">
        <v>5</v>
      </c>
      <c r="G12" s="19">
        <v>43916</v>
      </c>
      <c r="H12" s="10"/>
      <c r="K12" s="13">
        <v>150</v>
      </c>
      <c r="L12" s="1" t="s">
        <v>6</v>
      </c>
      <c r="M12" s="19">
        <v>44013</v>
      </c>
    </row>
    <row r="13" spans="1:16" x14ac:dyDescent="0.25">
      <c r="A13" s="20" t="str">
        <f>Membre!A13</f>
        <v>Solo</v>
      </c>
      <c r="B13" s="1" t="str">
        <f>Membre!B13</f>
        <v>Yan</v>
      </c>
      <c r="C13" s="44" t="str">
        <f>Membre!C13</f>
        <v>Monsieur</v>
      </c>
      <c r="D13" s="43" t="str">
        <f>Membre!D13</f>
        <v>Actif</v>
      </c>
      <c r="E13" s="12">
        <v>100</v>
      </c>
      <c r="G13" s="19"/>
      <c r="H13" s="10"/>
    </row>
    <row r="14" spans="1:16" x14ac:dyDescent="0.25">
      <c r="A14" s="20">
        <f>Membre!A14</f>
        <v>0</v>
      </c>
      <c r="B14" s="1">
        <f>Membre!B14</f>
        <v>0</v>
      </c>
      <c r="C14" s="44">
        <f>Membre!C14</f>
        <v>0</v>
      </c>
      <c r="D14" s="43">
        <f>Membre!D14</f>
        <v>0</v>
      </c>
      <c r="E14" s="12"/>
      <c r="H14" s="10"/>
    </row>
    <row r="15" spans="1:16" x14ac:dyDescent="0.25">
      <c r="A15" s="20">
        <f>Membre!A15</f>
        <v>0</v>
      </c>
      <c r="B15" s="1">
        <f>Membre!B15</f>
        <v>0</v>
      </c>
      <c r="C15" s="44">
        <f>Membre!C15</f>
        <v>0</v>
      </c>
      <c r="D15" s="43">
        <f>Membre!D15</f>
        <v>0</v>
      </c>
      <c r="E15" s="12"/>
      <c r="G15" s="19"/>
      <c r="H15" s="10"/>
    </row>
    <row r="16" spans="1:16" x14ac:dyDescent="0.25">
      <c r="A16" s="20">
        <f>Membre!A16</f>
        <v>0</v>
      </c>
      <c r="B16" s="1">
        <f>Membre!B16</f>
        <v>0</v>
      </c>
      <c r="C16" s="44">
        <f>Membre!C16</f>
        <v>0</v>
      </c>
      <c r="D16" s="43">
        <f>Membre!D16</f>
        <v>0</v>
      </c>
      <c r="E16" s="12"/>
      <c r="G16" s="19"/>
      <c r="H16" s="10"/>
    </row>
    <row r="17" spans="5:8" x14ac:dyDescent="0.25">
      <c r="E17" s="12"/>
      <c r="H17" s="10"/>
    </row>
    <row r="18" spans="5:8" x14ac:dyDescent="0.25">
      <c r="E18" s="12"/>
      <c r="G18" s="19"/>
      <c r="H18" s="10"/>
    </row>
    <row r="19" spans="5:8" x14ac:dyDescent="0.25">
      <c r="E19" s="12"/>
      <c r="G19" s="19"/>
      <c r="H19" s="10"/>
    </row>
    <row r="20" spans="5:8" x14ac:dyDescent="0.25">
      <c r="E20" s="12"/>
      <c r="G20" s="19"/>
      <c r="H20" s="10"/>
    </row>
    <row r="21" spans="5:8" x14ac:dyDescent="0.25">
      <c r="E21" s="12"/>
      <c r="G21" s="19"/>
      <c r="H21" s="10"/>
    </row>
    <row r="22" spans="5:8" x14ac:dyDescent="0.25">
      <c r="E22" s="12"/>
      <c r="G22" s="19"/>
      <c r="H22" s="10"/>
    </row>
    <row r="23" spans="5:8" x14ac:dyDescent="0.25">
      <c r="E23" s="12"/>
      <c r="G23" s="19"/>
      <c r="H23" s="10"/>
    </row>
    <row r="24" spans="5:8" x14ac:dyDescent="0.25">
      <c r="E24" s="12"/>
      <c r="G24" s="19"/>
      <c r="H24" s="10"/>
    </row>
    <row r="25" spans="5:8" x14ac:dyDescent="0.25">
      <c r="E25" s="12"/>
      <c r="G25" s="19"/>
      <c r="H25" s="10"/>
    </row>
    <row r="26" spans="5:8" x14ac:dyDescent="0.25">
      <c r="E26" s="12"/>
      <c r="G26" s="19"/>
      <c r="H26" s="10"/>
    </row>
    <row r="27" spans="5:8" x14ac:dyDescent="0.25">
      <c r="E27" s="12"/>
      <c r="H27" s="10"/>
    </row>
    <row r="28" spans="5:8" x14ac:dyDescent="0.25">
      <c r="E28" s="12"/>
      <c r="H28" s="10"/>
    </row>
    <row r="29" spans="5:8" x14ac:dyDescent="0.25">
      <c r="E29" s="12"/>
      <c r="H29" s="10"/>
    </row>
    <row r="30" spans="5:8" x14ac:dyDescent="0.25">
      <c r="E30" s="12"/>
      <c r="G30" s="19"/>
      <c r="H30" s="10"/>
    </row>
    <row r="31" spans="5:8" x14ac:dyDescent="0.25">
      <c r="E31" s="12"/>
      <c r="G31" s="19"/>
      <c r="H31" s="10"/>
    </row>
    <row r="32" spans="5:8" x14ac:dyDescent="0.25">
      <c r="E32" s="12"/>
      <c r="G32" s="19"/>
      <c r="H32" s="10"/>
    </row>
    <row r="33" spans="5:8" x14ac:dyDescent="0.25">
      <c r="E33" s="12"/>
      <c r="G33" s="19"/>
      <c r="H33" s="10"/>
    </row>
    <row r="34" spans="5:8" x14ac:dyDescent="0.25">
      <c r="E34" s="12"/>
      <c r="G34" s="19"/>
      <c r="H34" s="10"/>
    </row>
    <row r="35" spans="5:8" x14ac:dyDescent="0.25">
      <c r="E35" s="12"/>
      <c r="G35" s="19"/>
      <c r="H35" s="10"/>
    </row>
    <row r="36" spans="5:8" x14ac:dyDescent="0.25">
      <c r="E36" s="12"/>
      <c r="G36" s="19"/>
      <c r="H36" s="10"/>
    </row>
    <row r="37" spans="5:8" x14ac:dyDescent="0.25">
      <c r="E37" s="12"/>
      <c r="H37" s="10"/>
    </row>
    <row r="38" spans="5:8" x14ac:dyDescent="0.25">
      <c r="E38" s="12"/>
      <c r="G38" s="19"/>
      <c r="H38" s="10"/>
    </row>
    <row r="39" spans="5:8" x14ac:dyDescent="0.25">
      <c r="E39" s="12"/>
      <c r="G39" s="19"/>
      <c r="H39" s="10"/>
    </row>
    <row r="40" spans="5:8" x14ac:dyDescent="0.25">
      <c r="E40" s="12"/>
      <c r="G40" s="19"/>
      <c r="H40" s="10"/>
    </row>
    <row r="41" spans="5:8" x14ac:dyDescent="0.25">
      <c r="E41" s="12"/>
      <c r="G41" s="19"/>
      <c r="H41" s="10"/>
    </row>
    <row r="42" spans="5:8" x14ac:dyDescent="0.25">
      <c r="E42" s="12"/>
      <c r="H42" s="10"/>
    </row>
    <row r="43" spans="5:8" x14ac:dyDescent="0.25">
      <c r="E43" s="12"/>
      <c r="H43" s="10"/>
    </row>
    <row r="44" spans="5:8" x14ac:dyDescent="0.25">
      <c r="E44" s="12"/>
      <c r="G44" s="19"/>
      <c r="H44" s="10"/>
    </row>
    <row r="45" spans="5:8" x14ac:dyDescent="0.25">
      <c r="H45" s="10"/>
    </row>
    <row r="46" spans="5:8" x14ac:dyDescent="0.25">
      <c r="E46" s="12"/>
      <c r="G46" s="19"/>
      <c r="H46" s="10"/>
    </row>
    <row r="47" spans="5:8" x14ac:dyDescent="0.25">
      <c r="E47" s="12"/>
      <c r="G47" s="19"/>
      <c r="H47" s="10"/>
    </row>
    <row r="48" spans="5:8" x14ac:dyDescent="0.25">
      <c r="E48" s="12"/>
      <c r="G48" s="19"/>
      <c r="H48" s="10"/>
    </row>
    <row r="49" spans="5:8" x14ac:dyDescent="0.25">
      <c r="E49" s="12"/>
      <c r="G49" s="19"/>
      <c r="H49" s="10"/>
    </row>
    <row r="50" spans="5:8" x14ac:dyDescent="0.25">
      <c r="E50" s="12"/>
      <c r="G50" s="19"/>
      <c r="H50" s="10"/>
    </row>
    <row r="51" spans="5:8" x14ac:dyDescent="0.25">
      <c r="E51" s="12"/>
      <c r="G51" s="19"/>
      <c r="H51" s="10"/>
    </row>
    <row r="52" spans="5:8" x14ac:dyDescent="0.25">
      <c r="E52" s="12"/>
      <c r="G52" s="19"/>
      <c r="H52" s="10"/>
    </row>
    <row r="53" spans="5:8" x14ac:dyDescent="0.25">
      <c r="E53" s="12"/>
      <c r="H53" s="10"/>
    </row>
    <row r="54" spans="5:8" x14ac:dyDescent="0.25">
      <c r="E54" s="12"/>
      <c r="H54" s="10"/>
    </row>
    <row r="55" spans="5:8" x14ac:dyDescent="0.25">
      <c r="E55" s="12"/>
      <c r="G55" s="19"/>
      <c r="H55" s="10"/>
    </row>
    <row r="56" spans="5:8" x14ac:dyDescent="0.25">
      <c r="E56" s="12"/>
      <c r="H56" s="10"/>
    </row>
    <row r="57" spans="5:8" x14ac:dyDescent="0.25">
      <c r="E57" s="12"/>
      <c r="G57" s="19"/>
      <c r="H57" s="10"/>
    </row>
    <row r="58" spans="5:8" x14ac:dyDescent="0.25">
      <c r="E58" s="12"/>
      <c r="H58" s="10"/>
    </row>
    <row r="59" spans="5:8" x14ac:dyDescent="0.25">
      <c r="E59" s="12"/>
      <c r="H59" s="10"/>
    </row>
    <row r="60" spans="5:8" x14ac:dyDescent="0.25">
      <c r="E60" s="12"/>
      <c r="H60" s="10"/>
    </row>
    <row r="61" spans="5:8" x14ac:dyDescent="0.25">
      <c r="E61" s="12"/>
      <c r="H61" s="10"/>
    </row>
    <row r="62" spans="5:8" x14ac:dyDescent="0.25">
      <c r="E62" s="12"/>
      <c r="H62" s="10"/>
    </row>
    <row r="63" spans="5:8" x14ac:dyDescent="0.25">
      <c r="E63" s="12"/>
      <c r="H63" s="10"/>
    </row>
    <row r="64" spans="5:8" x14ac:dyDescent="0.25">
      <c r="E64" s="12"/>
      <c r="H64" s="10"/>
    </row>
    <row r="65" spans="5:8" x14ac:dyDescent="0.25">
      <c r="E65" s="12"/>
      <c r="H65" s="10"/>
    </row>
    <row r="66" spans="5:8" x14ac:dyDescent="0.25">
      <c r="E66" s="12"/>
      <c r="H66" s="10"/>
    </row>
    <row r="67" spans="5:8" x14ac:dyDescent="0.25">
      <c r="E67" s="12"/>
      <c r="H67" s="10"/>
    </row>
    <row r="68" spans="5:8" x14ac:dyDescent="0.25">
      <c r="E68" s="12"/>
      <c r="H68" s="10"/>
    </row>
    <row r="69" spans="5:8" x14ac:dyDescent="0.25">
      <c r="E69" s="12"/>
      <c r="H69" s="10"/>
    </row>
    <row r="70" spans="5:8" x14ac:dyDescent="0.25">
      <c r="E70" s="12"/>
      <c r="H70" s="10"/>
    </row>
    <row r="71" spans="5:8" x14ac:dyDescent="0.25">
      <c r="E71" s="12"/>
      <c r="H71" s="10"/>
    </row>
    <row r="72" spans="5:8" x14ac:dyDescent="0.25">
      <c r="E72" s="12"/>
      <c r="H72" s="10"/>
    </row>
    <row r="73" spans="5:8" x14ac:dyDescent="0.25">
      <c r="E73" s="12"/>
      <c r="H73" s="10"/>
    </row>
    <row r="74" spans="5:8" x14ac:dyDescent="0.25">
      <c r="E74" s="12"/>
      <c r="H74" s="10"/>
    </row>
    <row r="75" spans="5:8" x14ac:dyDescent="0.25">
      <c r="E75" s="12"/>
      <c r="H75" s="10"/>
    </row>
    <row r="76" spans="5:8" x14ac:dyDescent="0.25">
      <c r="E76" s="12"/>
      <c r="H76" s="10"/>
    </row>
    <row r="77" spans="5:8" x14ac:dyDescent="0.25">
      <c r="E77" s="12"/>
      <c r="H77" s="10"/>
    </row>
    <row r="78" spans="5:8" x14ac:dyDescent="0.25">
      <c r="E78" s="12"/>
      <c r="H78" s="10"/>
    </row>
    <row r="79" spans="5:8" x14ac:dyDescent="0.25">
      <c r="E79" s="12"/>
      <c r="H79" s="10"/>
    </row>
    <row r="80" spans="5:8" x14ac:dyDescent="0.25">
      <c r="E80" s="12"/>
      <c r="H80" s="10"/>
    </row>
    <row r="81" spans="5:8" x14ac:dyDescent="0.25">
      <c r="E81" s="12"/>
      <c r="H81" s="10"/>
    </row>
    <row r="82" spans="5:8" x14ac:dyDescent="0.25">
      <c r="E82" s="12"/>
      <c r="H82" s="10"/>
    </row>
    <row r="83" spans="5:8" x14ac:dyDescent="0.25">
      <c r="E83" s="12"/>
      <c r="H83" s="10"/>
    </row>
    <row r="84" spans="5:8" x14ac:dyDescent="0.25">
      <c r="E84" s="12"/>
      <c r="H84" s="10"/>
    </row>
    <row r="85" spans="5:8" x14ac:dyDescent="0.25">
      <c r="E85" s="12"/>
      <c r="H85" s="10"/>
    </row>
    <row r="86" spans="5:8" x14ac:dyDescent="0.25">
      <c r="E86" s="12"/>
      <c r="H86" s="10"/>
    </row>
    <row r="87" spans="5:8" x14ac:dyDescent="0.25">
      <c r="E87" s="12"/>
      <c r="H87" s="10"/>
    </row>
    <row r="88" spans="5:8" x14ac:dyDescent="0.25">
      <c r="E88" s="12"/>
      <c r="H88" s="10"/>
    </row>
    <row r="89" spans="5:8" x14ac:dyDescent="0.25">
      <c r="E89" s="12"/>
      <c r="H89" s="10"/>
    </row>
    <row r="90" spans="5:8" x14ac:dyDescent="0.25">
      <c r="E90" s="12"/>
      <c r="H90" s="10"/>
    </row>
    <row r="91" spans="5:8" x14ac:dyDescent="0.25">
      <c r="E91" s="12"/>
      <c r="H91" s="10"/>
    </row>
    <row r="92" spans="5:8" x14ac:dyDescent="0.25">
      <c r="H92" s="10" t="str">
        <f>IF([1]Général!$Q90="Active",Licence,"")</f>
        <v/>
      </c>
    </row>
    <row r="93" spans="5:8" x14ac:dyDescent="0.25">
      <c r="H93" s="10"/>
    </row>
    <row r="94" spans="5:8" x14ac:dyDescent="0.25">
      <c r="H94" s="10"/>
    </row>
  </sheetData>
  <mergeCells count="21">
    <mergeCell ref="A2:C2"/>
    <mergeCell ref="C3:C6"/>
    <mergeCell ref="N3:O3"/>
    <mergeCell ref="A3:A6"/>
    <mergeCell ref="B3:B6"/>
    <mergeCell ref="D3:D6"/>
    <mergeCell ref="E3:F3"/>
    <mergeCell ref="H3:I3"/>
    <mergeCell ref="K3:L3"/>
    <mergeCell ref="G4:G5"/>
    <mergeCell ref="E4:F4"/>
    <mergeCell ref="H4:I4"/>
    <mergeCell ref="J4:J5"/>
    <mergeCell ref="M4:M5"/>
    <mergeCell ref="K4:L4"/>
    <mergeCell ref="P4:P5"/>
    <mergeCell ref="N4:O4"/>
    <mergeCell ref="E2:G2"/>
    <mergeCell ref="H2:J2"/>
    <mergeCell ref="K2:M2"/>
    <mergeCell ref="N2:P2"/>
  </mergeCells>
  <conditionalFormatting sqref="D3 E5:E6 K5:K1048576 N5:N1048576 H5:H1048576 D60:E1048576 E8:E44 E46:E59 D7:D59">
    <cfRule type="containsText" dxfId="16" priority="5" operator="containsText" text="En probation">
      <formula>NOT(ISERROR(SEARCH("En probation",D3)))</formula>
    </cfRule>
    <cfRule type="containsText" dxfId="15" priority="6" operator="containsText" text="Actif">
      <formula>NOT(ISERROR(SEARCH("Actif",D3)))</formula>
    </cfRule>
    <cfRule type="containsText" priority="7" operator="containsText" text="Actif">
      <formula>NOT(ISERROR(SEARCH("Actif",D3)))</formula>
    </cfRule>
    <cfRule type="containsText" dxfId="14" priority="8" operator="containsText" text="Membre d'honneur">
      <formula>NOT(ISERROR(SEARCH("Membre d'honneur",D3)))</formula>
    </cfRule>
    <cfRule type="containsText" dxfId="13" priority="9" operator="containsText" text="En attente">
      <formula>NOT(ISERROR(SEARCH("En attente",D3)))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6EB2B4B6-3BAC-4622-BE07-23282B95916C}">
            <xm:f>NOT(ISERROR(SEARCH(Source!$B$2,F7)))</xm:f>
            <xm:f>Source!$B$2</xm:f>
            <x14:dxf>
              <fill>
                <patternFill>
                  <bgColor rgb="FF92D050"/>
                </patternFill>
              </fill>
            </x14:dxf>
          </x14:cfRule>
          <xm:sqref>I7:I91 L7:L91 O7:O91 F59:F91 F7:F42 F46:F57 F44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7B1D13-5A0B-4EA9-852B-113D1154A4D9}">
          <x14:formula1>
            <xm:f>Source!$B$2:$B$3</xm:f>
          </x14:formula1>
          <xm:sqref>L7:L94 I7:I94 O7:O94 F59:F94 F7:F42 F44 F46:F57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20C2A-9E42-458A-8736-E8ABDAD18B67}">
  <dimension ref="B1:G5"/>
  <sheetViews>
    <sheetView workbookViewId="0">
      <selection activeCell="C3" sqref="C3"/>
    </sheetView>
  </sheetViews>
  <sheetFormatPr baseColWidth="10" defaultRowHeight="15" x14ac:dyDescent="0.25"/>
  <cols>
    <col min="7" max="7" width="18.28515625" style="53" bestFit="1" customWidth="1"/>
  </cols>
  <sheetData>
    <row r="1" spans="2:7" x14ac:dyDescent="0.25">
      <c r="C1" t="s">
        <v>3</v>
      </c>
      <c r="D1" t="s">
        <v>10</v>
      </c>
    </row>
    <row r="2" spans="2:7" x14ac:dyDescent="0.25">
      <c r="B2" t="s">
        <v>5</v>
      </c>
      <c r="C2">
        <v>100</v>
      </c>
      <c r="D2">
        <v>30</v>
      </c>
      <c r="F2" t="s">
        <v>18</v>
      </c>
      <c r="G2" s="54" t="s">
        <v>31</v>
      </c>
    </row>
    <row r="3" spans="2:7" x14ac:dyDescent="0.25">
      <c r="B3" t="s">
        <v>6</v>
      </c>
      <c r="F3" t="s">
        <v>23</v>
      </c>
      <c r="G3" s="54" t="s">
        <v>33</v>
      </c>
    </row>
    <row r="4" spans="2:7" x14ac:dyDescent="0.25">
      <c r="G4" s="54" t="s">
        <v>32</v>
      </c>
    </row>
    <row r="5" spans="2:7" x14ac:dyDescent="0.25">
      <c r="G5" s="5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Membre</vt:lpstr>
      <vt:lpstr>Trésorerie</vt:lpstr>
      <vt:lpstr>Source</vt:lpstr>
      <vt:lpstr>Cotisation</vt:lpstr>
      <vt:lpstr>Licence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Jeebee</dc:creator>
  <cp:lastModifiedBy>Jeebee</cp:lastModifiedBy>
  <dcterms:created xsi:type="dcterms:W3CDTF">2020-04-05T20:02:02Z</dcterms:created>
  <dcterms:modified xsi:type="dcterms:W3CDTF">2020-07-09T10:41:05Z</dcterms:modified>
</cp:coreProperties>
</file>