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F AURELIE\MARCELLA BUSINESS\TANGARA\AURELIE\"/>
    </mc:Choice>
  </mc:AlternateContent>
  <xr:revisionPtr revIDLastSave="0" documentId="13_ncr:1_{2784BCBB-DF2B-47C1-A129-E453EAB03397}" xr6:coauthVersionLast="45" xr6:coauthVersionMax="45" xr10:uidLastSave="{00000000-0000-0000-0000-000000000000}"/>
  <bookViews>
    <workbookView xWindow="-120" yWindow="-120" windowWidth="24240" windowHeight="13140" xr2:uid="{9CE2769F-BEB4-4824-9552-C3407FE50F4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204" i="1" l="1"/>
  <c r="T204" i="1" s="1"/>
  <c r="P203" i="1"/>
  <c r="T203" i="1" s="1"/>
  <c r="P202" i="1"/>
  <c r="T202" i="1" s="1"/>
  <c r="P201" i="1"/>
  <c r="T201" i="1" s="1"/>
  <c r="P200" i="1"/>
  <c r="T200" i="1" s="1"/>
  <c r="P198" i="1"/>
  <c r="T198" i="1" s="1"/>
  <c r="U198" i="1" s="1"/>
  <c r="P197" i="1"/>
  <c r="T197" i="1" s="1"/>
  <c r="U197" i="1" s="1"/>
  <c r="P196" i="1"/>
  <c r="T196" i="1" s="1"/>
  <c r="T195" i="1"/>
  <c r="P195" i="1"/>
  <c r="P194" i="1"/>
  <c r="T194" i="1" s="1"/>
  <c r="P193" i="1"/>
  <c r="T193" i="1" s="1"/>
  <c r="U193" i="1" s="1"/>
  <c r="P192" i="1"/>
  <c r="T192" i="1" s="1"/>
  <c r="P191" i="1"/>
  <c r="T191" i="1" s="1"/>
  <c r="U191" i="1" s="1"/>
  <c r="T190" i="1"/>
  <c r="P190" i="1"/>
  <c r="P189" i="1"/>
  <c r="T189" i="1" s="1"/>
  <c r="P188" i="1"/>
  <c r="T188" i="1" s="1"/>
  <c r="T187" i="1"/>
  <c r="P187" i="1"/>
  <c r="P186" i="1"/>
  <c r="T186" i="1" s="1"/>
  <c r="P185" i="1"/>
  <c r="T185" i="1" s="1"/>
  <c r="P183" i="1"/>
  <c r="T183" i="1" s="1"/>
  <c r="T182" i="1"/>
  <c r="P182" i="1"/>
  <c r="P181" i="1"/>
  <c r="T181" i="1" s="1"/>
  <c r="P180" i="1"/>
  <c r="T180" i="1" s="1"/>
  <c r="P179" i="1"/>
  <c r="T179" i="1" s="1"/>
  <c r="T178" i="1"/>
  <c r="P178" i="1"/>
  <c r="P177" i="1"/>
  <c r="T177" i="1" s="1"/>
  <c r="P175" i="1"/>
  <c r="T175" i="1" s="1"/>
  <c r="T174" i="1"/>
  <c r="P174" i="1"/>
  <c r="P173" i="1"/>
  <c r="T173" i="1" s="1"/>
  <c r="P172" i="1"/>
  <c r="T172" i="1" s="1"/>
  <c r="P171" i="1"/>
  <c r="P169" i="1"/>
  <c r="T169" i="1" s="1"/>
  <c r="U169" i="1" s="1"/>
  <c r="P168" i="1"/>
  <c r="T168" i="1" s="1"/>
  <c r="U168" i="1" s="1"/>
  <c r="P167" i="1"/>
  <c r="T167" i="1" s="1"/>
  <c r="P166" i="1"/>
  <c r="T166" i="1" s="1"/>
  <c r="P165" i="1"/>
  <c r="T165" i="1" s="1"/>
  <c r="P164" i="1"/>
  <c r="T164" i="1" s="1"/>
  <c r="P163" i="1"/>
  <c r="T163" i="1" s="1"/>
  <c r="P162" i="1"/>
  <c r="T162" i="1" s="1"/>
  <c r="P161" i="1"/>
  <c r="T161" i="1" s="1"/>
  <c r="P160" i="1"/>
  <c r="T160" i="1" s="1"/>
  <c r="U160" i="1" s="1"/>
  <c r="P159" i="1"/>
  <c r="T159" i="1" s="1"/>
  <c r="P158" i="1"/>
  <c r="T158" i="1" s="1"/>
  <c r="P157" i="1"/>
  <c r="T157" i="1" s="1"/>
  <c r="P156" i="1"/>
  <c r="T156" i="1" s="1"/>
  <c r="P154" i="1"/>
  <c r="T154" i="1" s="1"/>
  <c r="T153" i="1"/>
  <c r="P153" i="1"/>
  <c r="P152" i="1"/>
  <c r="T152" i="1" s="1"/>
  <c r="P151" i="1"/>
  <c r="T151" i="1" s="1"/>
  <c r="T150" i="1"/>
  <c r="P150" i="1"/>
  <c r="P149" i="1"/>
  <c r="T149" i="1" s="1"/>
  <c r="P148" i="1"/>
  <c r="T148" i="1" s="1"/>
  <c r="P146" i="1"/>
  <c r="T146" i="1" s="1"/>
  <c r="P145" i="1"/>
  <c r="T145" i="1" s="1"/>
  <c r="T144" i="1"/>
  <c r="P144" i="1"/>
  <c r="P143" i="1"/>
  <c r="T143" i="1" s="1"/>
  <c r="T142" i="1"/>
  <c r="P142" i="1"/>
  <c r="P140" i="1"/>
  <c r="T140" i="1" s="1"/>
  <c r="U140" i="1" s="1"/>
  <c r="P139" i="1"/>
  <c r="T139" i="1" s="1"/>
  <c r="U139" i="1" s="1"/>
  <c r="P138" i="1"/>
  <c r="T138" i="1" s="1"/>
  <c r="P137" i="1"/>
  <c r="T137" i="1" s="1"/>
  <c r="P136" i="1"/>
  <c r="T136" i="1" s="1"/>
  <c r="P135" i="1"/>
  <c r="T135" i="1" s="1"/>
  <c r="U135" i="1" s="1"/>
  <c r="P134" i="1"/>
  <c r="T134" i="1" s="1"/>
  <c r="P133" i="1"/>
  <c r="T133" i="1" s="1"/>
  <c r="P132" i="1"/>
  <c r="T132" i="1" s="1"/>
  <c r="P131" i="1"/>
  <c r="T131" i="1" s="1"/>
  <c r="P130" i="1"/>
  <c r="T130" i="1" s="1"/>
  <c r="P129" i="1"/>
  <c r="T129" i="1" s="1"/>
  <c r="U129" i="1" s="1"/>
  <c r="P128" i="1"/>
  <c r="P127" i="1"/>
  <c r="P125" i="1"/>
  <c r="T125" i="1" s="1"/>
  <c r="P124" i="1"/>
  <c r="T124" i="1" s="1"/>
  <c r="P123" i="1"/>
  <c r="T123" i="1" s="1"/>
  <c r="P122" i="1"/>
  <c r="T122" i="1" s="1"/>
  <c r="P121" i="1"/>
  <c r="T121" i="1" s="1"/>
  <c r="P120" i="1"/>
  <c r="T120" i="1" s="1"/>
  <c r="P119" i="1"/>
  <c r="T119" i="1" s="1"/>
  <c r="P117" i="1"/>
  <c r="T117" i="1" s="1"/>
  <c r="P116" i="1"/>
  <c r="T116" i="1" s="1"/>
  <c r="P115" i="1"/>
  <c r="P114" i="1"/>
  <c r="T114" i="1" s="1"/>
  <c r="P113" i="1"/>
  <c r="T113" i="1" s="1"/>
  <c r="P111" i="1"/>
  <c r="T111" i="1" s="1"/>
  <c r="U111" i="1" s="1"/>
  <c r="P110" i="1"/>
  <c r="P109" i="1"/>
  <c r="T109" i="1" s="1"/>
  <c r="P108" i="1"/>
  <c r="T108" i="1" s="1"/>
  <c r="P107" i="1"/>
  <c r="T107" i="1" s="1"/>
  <c r="P106" i="1"/>
  <c r="P105" i="1"/>
  <c r="T105" i="1" s="1"/>
  <c r="P104" i="1"/>
  <c r="T104" i="1" s="1"/>
  <c r="P103" i="1"/>
  <c r="T103" i="1" s="1"/>
  <c r="P102" i="1"/>
  <c r="T102" i="1" s="1"/>
  <c r="P101" i="1"/>
  <c r="T101" i="1" s="1"/>
  <c r="P100" i="1"/>
  <c r="T100" i="1" s="1"/>
  <c r="P99" i="1"/>
  <c r="T99" i="1" s="1"/>
  <c r="P98" i="1"/>
  <c r="T98" i="1" s="1"/>
  <c r="P96" i="1"/>
  <c r="T96" i="1" s="1"/>
  <c r="P95" i="1"/>
  <c r="T95" i="1" s="1"/>
  <c r="P94" i="1"/>
  <c r="T94" i="1" s="1"/>
  <c r="P93" i="1"/>
  <c r="T93" i="1" s="1"/>
  <c r="P92" i="1"/>
  <c r="T92" i="1" s="1"/>
  <c r="P91" i="1"/>
  <c r="T91" i="1" s="1"/>
  <c r="P90" i="1"/>
  <c r="T90" i="1" s="1"/>
  <c r="P88" i="1"/>
  <c r="T88" i="1" s="1"/>
  <c r="P87" i="1"/>
  <c r="T87" i="1" s="1"/>
  <c r="P86" i="1"/>
  <c r="T86" i="1" s="1"/>
  <c r="P85" i="1"/>
  <c r="T85" i="1" s="1"/>
  <c r="P84" i="1"/>
  <c r="T82" i="1"/>
  <c r="U82" i="1" s="1"/>
  <c r="T81" i="1"/>
  <c r="U81" i="1" s="1"/>
  <c r="T80" i="1"/>
  <c r="T79" i="1"/>
  <c r="T78" i="1"/>
  <c r="T76" i="1"/>
  <c r="T75" i="1"/>
  <c r="T74" i="1"/>
  <c r="T73" i="1"/>
  <c r="T72" i="1"/>
  <c r="T70" i="1"/>
  <c r="P67" i="1"/>
  <c r="T67" i="1" s="1"/>
  <c r="P66" i="1"/>
  <c r="T66" i="1" s="1"/>
  <c r="P65" i="1"/>
  <c r="T65" i="1" s="1"/>
  <c r="P64" i="1"/>
  <c r="T64" i="1" s="1"/>
  <c r="P63" i="1"/>
  <c r="T63" i="1" s="1"/>
  <c r="P62" i="1"/>
  <c r="T62" i="1" s="1"/>
  <c r="T61" i="1"/>
  <c r="P61" i="1"/>
  <c r="P59" i="1"/>
  <c r="T59" i="1" s="1"/>
  <c r="T58" i="1"/>
  <c r="P58" i="1"/>
  <c r="P57" i="1"/>
  <c r="T57" i="1" s="1"/>
  <c r="P56" i="1"/>
  <c r="T56" i="1" s="1"/>
  <c r="P55" i="1"/>
  <c r="T55" i="1" s="1"/>
  <c r="P53" i="1"/>
  <c r="T53" i="1" s="1"/>
  <c r="U53" i="1" s="1"/>
  <c r="P52" i="1"/>
  <c r="P51" i="1"/>
  <c r="T51" i="1" s="1"/>
  <c r="P50" i="1"/>
  <c r="P49" i="1"/>
  <c r="T49" i="1" s="1"/>
  <c r="P48" i="1"/>
  <c r="P47" i="1"/>
  <c r="T47" i="1" s="1"/>
  <c r="P46" i="1"/>
  <c r="P45" i="1"/>
  <c r="T45" i="1" s="1"/>
  <c r="P44" i="1"/>
  <c r="T44" i="1" s="1"/>
  <c r="P43" i="1"/>
  <c r="T43" i="1" s="1"/>
  <c r="P42" i="1"/>
  <c r="T42" i="1" s="1"/>
  <c r="P41" i="1"/>
  <c r="T41" i="1" s="1"/>
  <c r="P40" i="1"/>
  <c r="T40" i="1" s="1"/>
  <c r="P38" i="1"/>
  <c r="T38" i="1" s="1"/>
  <c r="P37" i="1"/>
  <c r="T37" i="1" s="1"/>
  <c r="T36" i="1"/>
  <c r="P36" i="1"/>
  <c r="T35" i="1"/>
  <c r="P35" i="1"/>
  <c r="P34" i="1"/>
  <c r="T34" i="1" s="1"/>
  <c r="P33" i="1"/>
  <c r="T33" i="1" s="1"/>
  <c r="P32" i="1"/>
  <c r="T32" i="1" s="1"/>
  <c r="P30" i="1"/>
  <c r="T30" i="1" s="1"/>
  <c r="P29" i="1"/>
  <c r="T29" i="1" s="1"/>
  <c r="P28" i="1"/>
  <c r="T28" i="1" s="1"/>
  <c r="P27" i="1"/>
  <c r="T27" i="1" s="1"/>
  <c r="P26" i="1"/>
  <c r="T26" i="1" s="1"/>
  <c r="T24" i="1"/>
  <c r="U24" i="1" s="1"/>
  <c r="P24" i="1"/>
  <c r="P23" i="1"/>
  <c r="T23" i="1" s="1"/>
  <c r="U23" i="1" s="1"/>
  <c r="T22" i="1"/>
  <c r="P22" i="1"/>
  <c r="P21" i="1"/>
  <c r="P20" i="1"/>
  <c r="T20" i="1" s="1"/>
  <c r="P19" i="1"/>
  <c r="T19" i="1" s="1"/>
  <c r="P18" i="1"/>
  <c r="T18" i="1" s="1"/>
  <c r="P17" i="1"/>
  <c r="T17" i="1" s="1"/>
  <c r="P16" i="1"/>
  <c r="T16" i="1" s="1"/>
  <c r="P15" i="1"/>
  <c r="T15" i="1" s="1"/>
  <c r="P14" i="1"/>
  <c r="T14" i="1" s="1"/>
  <c r="P13" i="1"/>
  <c r="P12" i="1"/>
  <c r="T12" i="1" s="1"/>
  <c r="P11" i="1"/>
  <c r="P9" i="1"/>
  <c r="T8" i="1"/>
  <c r="T7" i="1"/>
  <c r="T6" i="1"/>
  <c r="T4" i="1"/>
  <c r="T3" i="1"/>
  <c r="U108" i="1" l="1"/>
  <c r="U156" i="1"/>
  <c r="U158" i="1"/>
  <c r="U42" i="1"/>
  <c r="U189" i="1"/>
  <c r="U98" i="1"/>
  <c r="U102" i="1"/>
  <c r="U162" i="1"/>
  <c r="U40" i="1"/>
  <c r="U164" i="1"/>
  <c r="T9" i="1"/>
  <c r="T5" i="1"/>
  <c r="T48" i="1"/>
  <c r="U48" i="1" s="1"/>
  <c r="T52" i="1"/>
  <c r="U52" i="1" s="1"/>
  <c r="T69" i="1"/>
  <c r="U69" i="1" s="1"/>
  <c r="T110" i="1"/>
  <c r="U110" i="1" s="1"/>
  <c r="U195" i="1"/>
  <c r="T46" i="1"/>
  <c r="U46" i="1" s="1"/>
  <c r="U19" i="1"/>
  <c r="U79" i="1"/>
  <c r="T13" i="1"/>
  <c r="U13" i="1" s="1"/>
  <c r="T77" i="1"/>
  <c r="U77" i="1" s="1"/>
  <c r="T84" i="1"/>
  <c r="U104" i="1"/>
  <c r="T127" i="1"/>
  <c r="U131" i="1"/>
  <c r="U187" i="1"/>
  <c r="T50" i="1"/>
  <c r="U50" i="1" s="1"/>
  <c r="T11" i="1"/>
  <c r="U11" i="1" s="1"/>
  <c r="T21" i="1"/>
  <c r="U21" i="1" s="1"/>
  <c r="T71" i="1"/>
  <c r="U71" i="1" s="1"/>
  <c r="U75" i="1"/>
  <c r="T106" i="1"/>
  <c r="U106" i="1" s="1"/>
  <c r="T115" i="1"/>
  <c r="T128" i="1"/>
  <c r="U166" i="1"/>
  <c r="U185" i="1"/>
  <c r="U15" i="1"/>
  <c r="U44" i="1"/>
  <c r="U133" i="1"/>
  <c r="U17" i="1"/>
  <c r="U73" i="1"/>
  <c r="U100" i="1"/>
  <c r="U137" i="1"/>
  <c r="U127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</author>
    <author>tc={3BCFBDE1-5809-4FD6-90F8-393A096A0CB3}</author>
    <author>tc={F7C57B83-23C2-46C4-94CD-BC1E39407AF1}</author>
  </authors>
  <commentList>
    <comment ref="S19" authorId="0" shapeId="0" xr:uid="{56DC0794-FE18-468D-A19B-9B114F43A894}">
      <text>
        <r>
          <rPr>
            <b/>
            <sz val="9"/>
            <color indexed="81"/>
            <rFont val="Tahoma"/>
            <charset val="1"/>
          </rPr>
          <t>Usuario:</t>
        </r>
        <r>
          <rPr>
            <sz val="9"/>
            <color indexed="81"/>
            <rFont val="Tahoma"/>
            <charset val="1"/>
          </rPr>
          <t xml:space="preserve">
conso s 33
</t>
        </r>
      </text>
    </comment>
    <comment ref="S40" authorId="0" shapeId="0" xr:uid="{1164B987-8CCC-4621-932E-15F95CA1012C}">
      <text>
        <r>
          <rPr>
            <b/>
            <sz val="9"/>
            <color indexed="81"/>
            <rFont val="Tahoma"/>
            <charset val="1"/>
          </rPr>
          <t>Usuario:</t>
        </r>
        <r>
          <rPr>
            <sz val="9"/>
            <color indexed="81"/>
            <rFont val="Tahoma"/>
            <charset val="1"/>
          </rPr>
          <t xml:space="preserve">
avanc du 30/08</t>
        </r>
      </text>
    </comment>
    <comment ref="S69" authorId="1" shapeId="0" xr:uid="{3BCFBDE1-5809-4FD6-90F8-393A096A0CB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AVEC CAFE MAYOREO</t>
      </text>
    </comment>
    <comment ref="S99" authorId="2" shapeId="0" xr:uid="{F7C57B83-23C2-46C4-94CD-BC1E39407AF1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avance du 19/09</t>
      </text>
    </comment>
    <comment ref="S121" authorId="0" shapeId="0" xr:uid="{DB406857-1A1A-4B29-8003-178CCEA04EAA}">
      <text>
        <r>
          <rPr>
            <b/>
            <sz val="9"/>
            <color indexed="81"/>
            <rFont val="Tahoma"/>
            <charset val="1"/>
          </rPr>
          <t>Usuario:</t>
        </r>
        <r>
          <rPr>
            <sz val="9"/>
            <color indexed="81"/>
            <rFont val="Tahoma"/>
            <charset val="1"/>
          </rPr>
          <t xml:space="preserve">
BOUTEILLE ST EMILION
</t>
        </r>
      </text>
    </comment>
    <comment ref="S128" authorId="0" shapeId="0" xr:uid="{158AC02B-E05A-4323-8DBB-99DD2082EA23}">
      <text>
        <r>
          <rPr>
            <b/>
            <sz val="9"/>
            <color indexed="81"/>
            <rFont val="Tahoma"/>
            <charset val="1"/>
          </rPr>
          <t>Usuario:</t>
        </r>
        <r>
          <rPr>
            <sz val="9"/>
            <color indexed="81"/>
            <rFont val="Tahoma"/>
            <charset val="1"/>
          </rPr>
          <t xml:space="preserve">
AVANCE DU 20/09 ET 28/09
</t>
        </r>
      </text>
    </comment>
  </commentList>
</comments>
</file>

<file path=xl/sharedStrings.xml><?xml version="1.0" encoding="utf-8"?>
<sst xmlns="http://schemas.openxmlformats.org/spreadsheetml/2006/main" count="182" uniqueCount="43">
  <si>
    <t>EMPLEADOS</t>
  </si>
  <si>
    <t>Lunes</t>
  </si>
  <si>
    <t>Martes</t>
  </si>
  <si>
    <t>Miercoles</t>
  </si>
  <si>
    <t>Jueves</t>
  </si>
  <si>
    <t>Viernes</t>
  </si>
  <si>
    <t>Sabado</t>
  </si>
  <si>
    <t>Horas</t>
  </si>
  <si>
    <t>Extras</t>
  </si>
  <si>
    <t>Consumo</t>
  </si>
  <si>
    <t>Pago</t>
  </si>
  <si>
    <t>SEMANA 35</t>
  </si>
  <si>
    <t>SEMANA 36</t>
  </si>
  <si>
    <t>SEMANA 37</t>
  </si>
  <si>
    <t>SEMANA 38</t>
  </si>
  <si>
    <t>SEMANA 39</t>
  </si>
  <si>
    <t>B</t>
  </si>
  <si>
    <t>C</t>
  </si>
  <si>
    <t>D</t>
  </si>
  <si>
    <t xml:space="preserve"> </t>
  </si>
  <si>
    <t>YULIANA</t>
  </si>
  <si>
    <t>IVANIA</t>
  </si>
  <si>
    <t>SEMANA 40</t>
  </si>
  <si>
    <t>SEMANA 41</t>
  </si>
  <si>
    <t>Domingoo</t>
  </si>
  <si>
    <t>Moneda</t>
  </si>
  <si>
    <t>F</t>
  </si>
  <si>
    <t>E</t>
  </si>
  <si>
    <t>G</t>
  </si>
  <si>
    <t>H</t>
  </si>
  <si>
    <t xml:space="preserve">I </t>
  </si>
  <si>
    <t>J</t>
  </si>
  <si>
    <t>K</t>
  </si>
  <si>
    <t>L</t>
  </si>
  <si>
    <t xml:space="preserve">M </t>
  </si>
  <si>
    <t>N</t>
  </si>
  <si>
    <t>O</t>
  </si>
  <si>
    <t>P</t>
  </si>
  <si>
    <t>Q</t>
  </si>
  <si>
    <t>R</t>
  </si>
  <si>
    <t xml:space="preserve">S </t>
  </si>
  <si>
    <t>T</t>
  </si>
  <si>
    <t xml:space="preserve">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</si>
</sst>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(* #,##0_);_(* \(#,##0\);_(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rgb="FF00B0F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0" fillId="0" borderId="0" xfId="0" applyFill="1"/>
    <xf numFmtId="0" fontId="0" fillId="3" borderId="0" xfId="0" applyFill="1"/>
    <xf numFmtId="164" fontId="3" fillId="3" borderId="0" xfId="1" applyNumberFormat="1" applyFont="1" applyFill="1"/>
    <xf numFmtId="164" fontId="3" fillId="2" borderId="0" xfId="1" applyNumberFormat="1" applyFont="1" applyFill="1"/>
    <xf numFmtId="0" fontId="0" fillId="5" borderId="0" xfId="0" applyFill="1"/>
    <xf numFmtId="0" fontId="0" fillId="2" borderId="0" xfId="0" applyFill="1"/>
    <xf numFmtId="2" fontId="0" fillId="2" borderId="0" xfId="0" applyNumberFormat="1" applyFill="1"/>
    <xf numFmtId="1" fontId="0" fillId="2" borderId="0" xfId="0" applyNumberFormat="1" applyFill="1"/>
    <xf numFmtId="164" fontId="3" fillId="2" borderId="0" xfId="1" applyNumberFormat="1" applyFont="1" applyFill="1" applyAlignment="1">
      <alignment horizontal="center"/>
    </xf>
    <xf numFmtId="2" fontId="0" fillId="0" borderId="0" xfId="0" applyNumberFormat="1"/>
    <xf numFmtId="2" fontId="0" fillId="6" borderId="0" xfId="0" applyNumberFormat="1" applyFill="1"/>
    <xf numFmtId="2" fontId="0" fillId="5" borderId="0" xfId="0" applyNumberFormat="1" applyFill="1"/>
    <xf numFmtId="0" fontId="0" fillId="6" borderId="0" xfId="0" applyFill="1"/>
    <xf numFmtId="0" fontId="2" fillId="0" borderId="0" xfId="0" applyFont="1"/>
    <xf numFmtId="0" fontId="2" fillId="2" borderId="0" xfId="0" applyFont="1" applyFill="1"/>
    <xf numFmtId="0" fontId="0" fillId="0" borderId="3" xfId="0" applyBorder="1"/>
    <xf numFmtId="0" fontId="0" fillId="5" borderId="3" xfId="0" applyFill="1" applyBorder="1"/>
    <xf numFmtId="0" fontId="0" fillId="2" borderId="3" xfId="0" applyFill="1" applyBorder="1"/>
    <xf numFmtId="2" fontId="0" fillId="2" borderId="3" xfId="0" applyNumberFormat="1" applyFill="1" applyBorder="1"/>
    <xf numFmtId="1" fontId="0" fillId="0" borderId="3" xfId="0" applyNumberFormat="1" applyBorder="1"/>
    <xf numFmtId="164" fontId="3" fillId="0" borderId="3" xfId="1" applyNumberFormat="1" applyFont="1" applyBorder="1"/>
    <xf numFmtId="0" fontId="0" fillId="0" borderId="6" xfId="0" applyBorder="1"/>
    <xf numFmtId="0" fontId="0" fillId="5" borderId="6" xfId="0" applyFill="1" applyBorder="1"/>
    <xf numFmtId="0" fontId="0" fillId="2" borderId="6" xfId="0" applyFill="1" applyBorder="1"/>
    <xf numFmtId="2" fontId="0" fillId="2" borderId="6" xfId="0" applyNumberFormat="1" applyFill="1" applyBorder="1"/>
    <xf numFmtId="1" fontId="0" fillId="0" borderId="6" xfId="0" applyNumberFormat="1" applyBorder="1"/>
    <xf numFmtId="164" fontId="3" fillId="0" borderId="6" xfId="1" applyNumberFormat="1" applyFont="1" applyBorder="1"/>
    <xf numFmtId="2" fontId="0" fillId="0" borderId="3" xfId="0" applyNumberFormat="1" applyBorder="1"/>
    <xf numFmtId="2" fontId="0" fillId="0" borderId="6" xfId="0" applyNumberFormat="1" applyBorder="1"/>
    <xf numFmtId="1" fontId="0" fillId="0" borderId="0" xfId="0" applyNumberFormat="1"/>
    <xf numFmtId="164" fontId="3" fillId="0" borderId="0" xfId="1" applyNumberFormat="1" applyFont="1"/>
    <xf numFmtId="0" fontId="4" fillId="0" borderId="3" xfId="0" applyFont="1" applyBorder="1"/>
    <xf numFmtId="0" fontId="0" fillId="0" borderId="10" xfId="0" applyBorder="1"/>
    <xf numFmtId="0" fontId="0" fillId="5" borderId="10" xfId="0" applyFill="1" applyBorder="1"/>
    <xf numFmtId="2" fontId="0" fillId="0" borderId="10" xfId="0" applyNumberFormat="1" applyBorder="1"/>
    <xf numFmtId="0" fontId="0" fillId="2" borderId="10" xfId="0" applyFill="1" applyBorder="1"/>
    <xf numFmtId="2" fontId="0" fillId="2" borderId="10" xfId="0" applyNumberFormat="1" applyFill="1" applyBorder="1"/>
    <xf numFmtId="1" fontId="0" fillId="0" borderId="10" xfId="0" applyNumberFormat="1" applyBorder="1"/>
    <xf numFmtId="164" fontId="3" fillId="0" borderId="10" xfId="1" applyNumberFormat="1" applyFont="1" applyBorder="1"/>
    <xf numFmtId="164" fontId="3" fillId="2" borderId="11" xfId="1" applyNumberFormat="1" applyFont="1" applyFill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164" fontId="7" fillId="0" borderId="0" xfId="1" applyNumberFormat="1" applyFont="1" applyAlignment="1">
      <alignment horizontal="center"/>
    </xf>
    <xf numFmtId="0" fontId="8" fillId="0" borderId="0" xfId="0" applyFont="1" applyFill="1"/>
    <xf numFmtId="0" fontId="9" fillId="4" borderId="0" xfId="0" applyFont="1" applyFill="1"/>
    <xf numFmtId="0" fontId="9" fillId="6" borderId="0" xfId="0" applyFont="1" applyFill="1"/>
    <xf numFmtId="0" fontId="9" fillId="4" borderId="9" xfId="0" applyFont="1" applyFill="1" applyBorder="1" applyAlignment="1">
      <alignment horizontal="center" vertical="center"/>
    </xf>
    <xf numFmtId="0" fontId="10" fillId="3" borderId="0" xfId="0" applyFont="1" applyFill="1"/>
    <xf numFmtId="0" fontId="7" fillId="0" borderId="0" xfId="0" applyFont="1" applyAlignment="1">
      <alignment horizontal="center"/>
    </xf>
    <xf numFmtId="0" fontId="9" fillId="4" borderId="2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164" fontId="3" fillId="2" borderId="7" xfId="1" applyNumberFormat="1" applyFont="1" applyFill="1" applyBorder="1" applyAlignment="1">
      <alignment horizontal="center" vertical="center"/>
    </xf>
    <xf numFmtId="16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9" fillId="4" borderId="8" xfId="0" applyFont="1" applyFill="1" applyBorder="1" applyAlignment="1">
      <alignment horizontal="center" vertical="center"/>
    </xf>
    <xf numFmtId="164" fontId="3" fillId="2" borderId="1" xfId="1" applyNumberFormat="1" applyFont="1" applyFill="1" applyBorder="1" applyAlignment="1">
      <alignment horizontal="center" vertical="center"/>
    </xf>
    <xf numFmtId="0" fontId="0" fillId="0" borderId="3" xfId="0" applyFill="1" applyBorder="1"/>
    <xf numFmtId="0" fontId="0" fillId="0" borderId="6" xfId="0" applyFill="1" applyBorder="1"/>
    <xf numFmtId="0" fontId="0" fillId="0" borderId="10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Aurélie snorkette" id="{728660BC-3CDD-4038-89CB-0D33390CB594}" userId="d01a8ffd4f846d7e" providerId="Windows Live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S69" dT="2019-09-13T19:18:50.18" personId="{728660BC-3CDD-4038-89CB-0D33390CB594}" id="{3BCFBDE1-5809-4FD6-90F8-393A096A0CB3}">
    <text>AVEC CAFE MAYOREO</text>
  </threadedComment>
  <threadedComment ref="S99" dT="2019-09-20T18:57:52.18" personId="{728660BC-3CDD-4038-89CB-0D33390CB594}" id="{F7C57B83-23C2-46C4-94CD-BC1E39407AF1}">
    <text>avance du 19/09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BB4403-BB1C-4B8D-B52B-F8FD4C4B44A7}">
  <dimension ref="A1:U204"/>
  <sheetViews>
    <sheetView tabSelected="1" workbookViewId="0">
      <pane ySplit="600" activePane="bottomLeft"/>
      <selection sqref="A1:XFD1"/>
      <selection pane="bottomLeft" activeCell="P3" sqref="P3:P8"/>
    </sheetView>
  </sheetViews>
  <sheetFormatPr baseColWidth="10" defaultRowHeight="15" x14ac:dyDescent="0.25"/>
  <cols>
    <col min="1" max="1" width="11.42578125" style="1"/>
    <col min="2" max="15" width="6.7109375" style="1" customWidth="1"/>
    <col min="16" max="16384" width="11.42578125" style="1"/>
  </cols>
  <sheetData>
    <row r="1" spans="1:21" s="44" customFormat="1" x14ac:dyDescent="0.25">
      <c r="A1" s="41" t="s">
        <v>0</v>
      </c>
      <c r="B1" s="49" t="s">
        <v>5</v>
      </c>
      <c r="C1" s="49"/>
      <c r="D1" s="49" t="s">
        <v>6</v>
      </c>
      <c r="E1" s="49"/>
      <c r="F1" s="49" t="s">
        <v>24</v>
      </c>
      <c r="G1" s="49"/>
      <c r="H1" s="49" t="s">
        <v>1</v>
      </c>
      <c r="I1" s="49"/>
      <c r="J1" s="49" t="s">
        <v>2</v>
      </c>
      <c r="K1" s="49"/>
      <c r="L1" s="49" t="s">
        <v>3</v>
      </c>
      <c r="M1" s="49"/>
      <c r="N1" s="49" t="s">
        <v>4</v>
      </c>
      <c r="O1" s="49"/>
      <c r="P1" s="42" t="s">
        <v>7</v>
      </c>
      <c r="Q1" s="42" t="s">
        <v>8</v>
      </c>
      <c r="R1" s="42" t="s">
        <v>25</v>
      </c>
      <c r="S1" s="42" t="s">
        <v>9</v>
      </c>
      <c r="T1" s="43" t="s">
        <v>10</v>
      </c>
      <c r="U1" s="43"/>
    </row>
    <row r="2" spans="1:21" x14ac:dyDescent="0.25">
      <c r="A2" s="2"/>
      <c r="B2" s="54">
        <v>43700</v>
      </c>
      <c r="C2" s="55"/>
      <c r="D2" s="54">
        <v>43701</v>
      </c>
      <c r="E2" s="55"/>
      <c r="F2" s="54">
        <v>43702</v>
      </c>
      <c r="G2" s="55"/>
      <c r="H2" s="54">
        <v>43703</v>
      </c>
      <c r="I2" s="55"/>
      <c r="J2" s="54">
        <v>43704</v>
      </c>
      <c r="K2" s="55"/>
      <c r="L2" s="54">
        <v>43705</v>
      </c>
      <c r="M2" s="55"/>
      <c r="N2" s="54">
        <v>43706</v>
      </c>
      <c r="O2" s="55"/>
      <c r="P2" s="2" t="s">
        <v>11</v>
      </c>
      <c r="Q2" s="2"/>
      <c r="R2" s="2"/>
      <c r="S2" s="2"/>
      <c r="T2" s="3">
        <v>567</v>
      </c>
      <c r="U2" s="4"/>
    </row>
    <row r="3" spans="1:21" x14ac:dyDescent="0.25">
      <c r="A3" s="45" t="s">
        <v>42</v>
      </c>
      <c r="B3"/>
      <c r="C3"/>
      <c r="D3"/>
      <c r="E3"/>
      <c r="F3" s="5"/>
      <c r="G3" s="5"/>
      <c r="H3"/>
      <c r="I3"/>
      <c r="J3" s="6"/>
      <c r="K3" s="6"/>
      <c r="L3" s="6"/>
      <c r="M3" s="6"/>
      <c r="N3" s="7"/>
      <c r="O3" s="7"/>
      <c r="P3" s="1">
        <f t="shared" ref="P3:P9" si="0">(C3-B3)+(E3-D3)+(G3-F3)+(I3-H3)+(K3-J3)+(M3-L3)+(O3-N3)</f>
        <v>0</v>
      </c>
      <c r="Q3" s="8"/>
      <c r="R3" s="8"/>
      <c r="S3" s="7"/>
      <c r="T3" s="4">
        <f>(P3*1750)+Q3-S3+R3</f>
        <v>0</v>
      </c>
      <c r="U3" s="9"/>
    </row>
    <row r="4" spans="1:21" x14ac:dyDescent="0.25">
      <c r="A4" s="45" t="s">
        <v>16</v>
      </c>
      <c r="B4"/>
      <c r="C4"/>
      <c r="D4"/>
      <c r="E4"/>
      <c r="F4" s="5"/>
      <c r="G4" s="5"/>
      <c r="H4" s="6"/>
      <c r="I4" s="6"/>
      <c r="J4" s="6"/>
      <c r="K4" s="6"/>
      <c r="L4" s="6"/>
      <c r="M4" s="6"/>
      <c r="N4" s="7"/>
      <c r="O4" s="7"/>
      <c r="P4" s="1">
        <f t="shared" si="0"/>
        <v>0</v>
      </c>
      <c r="Q4" s="8"/>
      <c r="R4" s="8"/>
      <c r="S4" s="7"/>
      <c r="T4" s="4">
        <f>(P4*1600)+Q4-S4+R4</f>
        <v>0</v>
      </c>
      <c r="U4" s="4"/>
    </row>
    <row r="5" spans="1:21" x14ac:dyDescent="0.25">
      <c r="A5" s="45" t="s">
        <v>17</v>
      </c>
      <c r="B5"/>
      <c r="C5"/>
      <c r="D5"/>
      <c r="E5"/>
      <c r="F5" s="5"/>
      <c r="G5" s="5"/>
      <c r="H5" s="10"/>
      <c r="I5"/>
      <c r="J5" s="6"/>
      <c r="K5" s="6"/>
      <c r="L5" s="6"/>
      <c r="M5" s="6"/>
      <c r="N5" s="7"/>
      <c r="O5" s="10"/>
      <c r="P5" s="1">
        <f t="shared" si="0"/>
        <v>0</v>
      </c>
      <c r="Q5" s="8"/>
      <c r="R5" s="8"/>
      <c r="S5" s="7"/>
      <c r="T5" s="4">
        <f>(P5*1600)+Q5-S5+R5</f>
        <v>0</v>
      </c>
      <c r="U5" s="4"/>
    </row>
    <row r="6" spans="1:21" x14ac:dyDescent="0.25">
      <c r="A6" s="45" t="s">
        <v>18</v>
      </c>
      <c r="B6"/>
      <c r="C6"/>
      <c r="D6"/>
      <c r="E6"/>
      <c r="F6" s="5"/>
      <c r="G6" s="5"/>
      <c r="H6" s="10"/>
      <c r="I6"/>
      <c r="J6" s="6"/>
      <c r="K6" s="6"/>
      <c r="L6" s="6"/>
      <c r="M6" s="6"/>
      <c r="N6" s="10"/>
      <c r="O6" s="10"/>
      <c r="P6" s="1">
        <f t="shared" si="0"/>
        <v>0</v>
      </c>
      <c r="Q6" s="8"/>
      <c r="R6" s="8"/>
      <c r="S6" s="7"/>
      <c r="T6" s="4">
        <f>(P6*1500)+Q6-S6+R6</f>
        <v>0</v>
      </c>
      <c r="U6" s="4"/>
    </row>
    <row r="7" spans="1:21" x14ac:dyDescent="0.25">
      <c r="A7" s="45" t="s">
        <v>27</v>
      </c>
      <c r="B7"/>
      <c r="C7"/>
      <c r="D7"/>
      <c r="E7"/>
      <c r="F7" s="5"/>
      <c r="G7" s="5"/>
      <c r="H7" s="10"/>
      <c r="I7" s="10"/>
      <c r="J7" s="6"/>
      <c r="K7" s="6"/>
      <c r="L7" s="6"/>
      <c r="M7" s="6"/>
      <c r="N7" s="10"/>
      <c r="O7" s="10"/>
      <c r="P7" s="1">
        <f t="shared" si="0"/>
        <v>0</v>
      </c>
      <c r="Q7" s="10"/>
      <c r="R7" s="10"/>
      <c r="S7" s="10"/>
      <c r="T7" s="4">
        <f>(P7*2500)+Q7-S7+R7</f>
        <v>0</v>
      </c>
      <c r="U7" s="4"/>
    </row>
    <row r="8" spans="1:21" x14ac:dyDescent="0.25">
      <c r="A8" s="45" t="s">
        <v>26</v>
      </c>
      <c r="B8"/>
      <c r="C8"/>
      <c r="D8"/>
      <c r="E8"/>
      <c r="F8" s="5"/>
      <c r="G8" s="5"/>
      <c r="H8" s="10"/>
      <c r="I8" s="10"/>
      <c r="J8" s="6"/>
      <c r="K8" s="6"/>
      <c r="L8" s="6"/>
      <c r="M8" s="6"/>
      <c r="N8" s="10"/>
      <c r="O8" s="10"/>
      <c r="P8" s="1">
        <f t="shared" si="0"/>
        <v>0</v>
      </c>
      <c r="Q8" s="10"/>
      <c r="R8" s="10"/>
      <c r="S8" s="10"/>
      <c r="T8" s="4">
        <f>(P8*2500)+Q8-S8+R8</f>
        <v>0</v>
      </c>
      <c r="U8" s="4"/>
    </row>
    <row r="9" spans="1:21" x14ac:dyDescent="0.25">
      <c r="A9" s="45" t="s">
        <v>28</v>
      </c>
      <c r="B9"/>
      <c r="C9"/>
      <c r="D9"/>
      <c r="E9"/>
      <c r="F9" s="5"/>
      <c r="G9" s="5"/>
      <c r="H9" s="10"/>
      <c r="I9" s="10"/>
      <c r="J9" s="6"/>
      <c r="K9" s="6"/>
      <c r="L9" s="6"/>
      <c r="M9" s="6"/>
      <c r="N9" s="10"/>
      <c r="O9" s="10"/>
      <c r="P9" s="6">
        <f t="shared" si="0"/>
        <v>0</v>
      </c>
      <c r="Q9" s="10"/>
      <c r="R9" s="10"/>
      <c r="S9" s="10"/>
      <c r="T9" s="4">
        <f>(P9*1500)+Q9-S9+R9</f>
        <v>0</v>
      </c>
      <c r="U9" s="4" t="s">
        <v>19</v>
      </c>
    </row>
    <row r="10" spans="1:21" x14ac:dyDescent="0.25">
      <c r="A10" s="46"/>
      <c r="B10" s="11"/>
      <c r="C10" s="11"/>
      <c r="D10" s="11"/>
      <c r="E10" s="11"/>
      <c r="F10" s="12"/>
      <c r="G10" s="12"/>
      <c r="H10" s="11"/>
      <c r="I10" s="11"/>
      <c r="J10" s="11"/>
      <c r="K10" s="11"/>
      <c r="L10" s="11"/>
      <c r="M10" s="11"/>
      <c r="N10" s="11"/>
      <c r="O10" s="11"/>
      <c r="P10" s="13"/>
      <c r="Q10" s="13"/>
      <c r="R10" s="13"/>
      <c r="S10" s="13"/>
      <c r="T10" s="14"/>
      <c r="U10" s="15"/>
    </row>
    <row r="11" spans="1:21" x14ac:dyDescent="0.25">
      <c r="A11" s="50" t="s">
        <v>29</v>
      </c>
      <c r="B11" s="16"/>
      <c r="C11" s="16"/>
      <c r="D11" s="16"/>
      <c r="E11" s="16"/>
      <c r="F11" s="17"/>
      <c r="G11" s="17"/>
      <c r="H11" s="16"/>
      <c r="I11" s="16"/>
      <c r="J11" s="18"/>
      <c r="K11" s="18"/>
      <c r="L11" s="18"/>
      <c r="M11" s="18"/>
      <c r="N11" s="19"/>
      <c r="O11" s="19"/>
      <c r="P11" s="58">
        <f t="shared" ref="P11:P24" si="1">(C11-B11)+(E11-D11)+(G11-F11)+(I11-H11)+(K11-J11)+(M11-L11)+(O11-N11)</f>
        <v>0</v>
      </c>
      <c r="Q11" s="20"/>
      <c r="R11" s="20"/>
      <c r="S11" s="20"/>
      <c r="T11" s="21">
        <f>(P11*1900)+Q11-S11+R11</f>
        <v>0</v>
      </c>
      <c r="U11" s="52">
        <f>T11+T12</f>
        <v>0</v>
      </c>
    </row>
    <row r="12" spans="1:21" x14ac:dyDescent="0.25">
      <c r="A12" s="51"/>
      <c r="B12" s="22"/>
      <c r="C12" s="22"/>
      <c r="D12" s="22"/>
      <c r="E12" s="22"/>
      <c r="F12" s="23"/>
      <c r="G12" s="23"/>
      <c r="H12" s="22"/>
      <c r="I12" s="22"/>
      <c r="J12" s="24"/>
      <c r="K12" s="24"/>
      <c r="L12" s="24"/>
      <c r="M12" s="24"/>
      <c r="N12" s="25"/>
      <c r="O12" s="25"/>
      <c r="P12" s="59">
        <f t="shared" si="1"/>
        <v>0</v>
      </c>
      <c r="Q12" s="26"/>
      <c r="R12" s="26"/>
      <c r="S12" s="26"/>
      <c r="T12" s="27">
        <f>(P12*1900)+Q12-S12+R12</f>
        <v>0</v>
      </c>
      <c r="U12" s="53"/>
    </row>
    <row r="13" spans="1:21" x14ac:dyDescent="0.25">
      <c r="A13" s="50" t="s">
        <v>30</v>
      </c>
      <c r="B13" s="16"/>
      <c r="C13" s="16"/>
      <c r="D13" s="16"/>
      <c r="E13" s="16"/>
      <c r="F13" s="17"/>
      <c r="G13" s="17"/>
      <c r="H13" s="28"/>
      <c r="I13" s="28"/>
      <c r="J13" s="18"/>
      <c r="K13" s="18"/>
      <c r="L13" s="18"/>
      <c r="M13" s="18"/>
      <c r="N13" s="19"/>
      <c r="O13" s="19"/>
      <c r="P13" s="58">
        <f t="shared" si="1"/>
        <v>0</v>
      </c>
      <c r="Q13" s="20"/>
      <c r="R13" s="20"/>
      <c r="S13" s="20"/>
      <c r="T13" s="21">
        <f>(P13*1900)+Q13-S13+R13</f>
        <v>0</v>
      </c>
      <c r="U13" s="52">
        <f>T13+T14</f>
        <v>0</v>
      </c>
    </row>
    <row r="14" spans="1:21" x14ac:dyDescent="0.25">
      <c r="A14" s="51" t="s">
        <v>20</v>
      </c>
      <c r="B14" s="22"/>
      <c r="C14" s="22"/>
      <c r="D14" s="22"/>
      <c r="E14" s="22"/>
      <c r="F14" s="23"/>
      <c r="G14" s="23"/>
      <c r="H14" s="29"/>
      <c r="I14" s="29"/>
      <c r="J14" s="24"/>
      <c r="K14" s="24"/>
      <c r="L14" s="24"/>
      <c r="M14" s="24"/>
      <c r="N14" s="25"/>
      <c r="O14" s="25"/>
      <c r="P14" s="59">
        <f t="shared" si="1"/>
        <v>0</v>
      </c>
      <c r="Q14" s="26"/>
      <c r="R14" s="26"/>
      <c r="S14" s="26"/>
      <c r="T14" s="27">
        <f>(P14*1900)+Q14-S14+R14</f>
        <v>0</v>
      </c>
      <c r="U14" s="53"/>
    </row>
    <row r="15" spans="1:21" x14ac:dyDescent="0.25">
      <c r="A15" s="50" t="s">
        <v>31</v>
      </c>
      <c r="B15" s="16"/>
      <c r="C15" s="16"/>
      <c r="D15" s="16"/>
      <c r="E15" s="16"/>
      <c r="F15" s="17"/>
      <c r="G15" s="17"/>
      <c r="H15" s="28"/>
      <c r="I15" s="28"/>
      <c r="J15" s="18"/>
      <c r="K15" s="18"/>
      <c r="L15" s="18"/>
      <c r="M15" s="18"/>
      <c r="N15" s="19"/>
      <c r="O15" s="19"/>
      <c r="P15" s="58">
        <f t="shared" si="1"/>
        <v>0</v>
      </c>
      <c r="Q15" s="20"/>
      <c r="R15" s="20"/>
      <c r="S15" s="20"/>
      <c r="T15" s="21">
        <f t="shared" ref="T15:T18" si="2">(P15*1600)+Q15-S15+R15</f>
        <v>0</v>
      </c>
      <c r="U15" s="52">
        <f>T15+T16</f>
        <v>0</v>
      </c>
    </row>
    <row r="16" spans="1:21" x14ac:dyDescent="0.25">
      <c r="A16" s="56" t="s">
        <v>21</v>
      </c>
      <c r="B16"/>
      <c r="C16"/>
      <c r="D16"/>
      <c r="E16"/>
      <c r="F16" s="5"/>
      <c r="G16" s="5"/>
      <c r="H16" s="10"/>
      <c r="I16" s="10"/>
      <c r="J16" s="6"/>
      <c r="K16" s="6"/>
      <c r="L16" s="6"/>
      <c r="M16" s="6"/>
      <c r="N16" s="7"/>
      <c r="O16" s="7"/>
      <c r="P16" s="1">
        <f t="shared" si="1"/>
        <v>0</v>
      </c>
      <c r="Q16" s="30"/>
      <c r="R16" s="30"/>
      <c r="S16" s="30"/>
      <c r="T16" s="31">
        <f t="shared" si="2"/>
        <v>0</v>
      </c>
      <c r="U16" s="57"/>
    </row>
    <row r="17" spans="1:21" x14ac:dyDescent="0.25">
      <c r="A17" s="50" t="s">
        <v>32</v>
      </c>
      <c r="B17" s="16"/>
      <c r="C17" s="32"/>
      <c r="D17" s="16"/>
      <c r="E17" s="16"/>
      <c r="F17" s="17"/>
      <c r="G17" s="17"/>
      <c r="H17" s="28"/>
      <c r="I17" s="28"/>
      <c r="J17" s="18"/>
      <c r="K17" s="18"/>
      <c r="L17" s="18"/>
      <c r="M17" s="18"/>
      <c r="N17" s="19"/>
      <c r="O17" s="19"/>
      <c r="P17" s="58">
        <f t="shared" si="1"/>
        <v>0</v>
      </c>
      <c r="Q17" s="20"/>
      <c r="R17" s="20"/>
      <c r="S17" s="20"/>
      <c r="T17" s="21">
        <f t="shared" si="2"/>
        <v>0</v>
      </c>
      <c r="U17" s="52">
        <f>T17+T18</f>
        <v>0</v>
      </c>
    </row>
    <row r="18" spans="1:21" x14ac:dyDescent="0.25">
      <c r="A18" s="51"/>
      <c r="B18" s="22"/>
      <c r="C18" s="22"/>
      <c r="D18" s="22"/>
      <c r="E18" s="22"/>
      <c r="F18" s="23"/>
      <c r="G18" s="23"/>
      <c r="H18" s="29"/>
      <c r="I18" s="29"/>
      <c r="J18" s="24"/>
      <c r="K18" s="24"/>
      <c r="L18" s="24"/>
      <c r="M18" s="24"/>
      <c r="N18" s="25"/>
      <c r="O18" s="25"/>
      <c r="P18" s="59">
        <f t="shared" si="1"/>
        <v>0</v>
      </c>
      <c r="Q18" s="26"/>
      <c r="R18" s="26"/>
      <c r="S18" s="26"/>
      <c r="T18" s="27">
        <f t="shared" si="2"/>
        <v>0</v>
      </c>
      <c r="U18" s="53"/>
    </row>
    <row r="19" spans="1:21" x14ac:dyDescent="0.25">
      <c r="A19" s="50" t="s">
        <v>33</v>
      </c>
      <c r="B19" s="16"/>
      <c r="C19" s="16"/>
      <c r="D19" s="16"/>
      <c r="E19" s="16"/>
      <c r="F19" s="17"/>
      <c r="G19" s="17"/>
      <c r="H19" s="28"/>
      <c r="I19" s="28"/>
      <c r="J19" s="18"/>
      <c r="K19" s="18"/>
      <c r="L19" s="18"/>
      <c r="M19" s="18"/>
      <c r="N19" s="19"/>
      <c r="O19" s="19"/>
      <c r="P19" s="58">
        <f t="shared" si="1"/>
        <v>0</v>
      </c>
      <c r="Q19" s="20"/>
      <c r="R19" s="20"/>
      <c r="S19" s="20"/>
      <c r="T19" s="21">
        <f>(P19*1750)+Q19-S19+R19</f>
        <v>0</v>
      </c>
      <c r="U19" s="52">
        <f>T19+T20</f>
        <v>0</v>
      </c>
    </row>
    <row r="20" spans="1:21" x14ac:dyDescent="0.25">
      <c r="A20" s="51"/>
      <c r="B20" s="22"/>
      <c r="C20" s="22"/>
      <c r="D20" s="22"/>
      <c r="E20" s="22"/>
      <c r="F20" s="23"/>
      <c r="G20" s="23"/>
      <c r="H20" s="29"/>
      <c r="I20" s="29"/>
      <c r="J20" s="24"/>
      <c r="K20" s="24"/>
      <c r="L20" s="24"/>
      <c r="M20" s="24"/>
      <c r="N20" s="25"/>
      <c r="O20" s="25"/>
      <c r="P20" s="59">
        <f t="shared" si="1"/>
        <v>0</v>
      </c>
      <c r="Q20" s="26"/>
      <c r="R20" s="26"/>
      <c r="S20" s="26"/>
      <c r="T20" s="27">
        <f>(P20*1750)+Q20-S20+R20</f>
        <v>0</v>
      </c>
      <c r="U20" s="53"/>
    </row>
    <row r="21" spans="1:21" x14ac:dyDescent="0.25">
      <c r="A21" s="50" t="s">
        <v>34</v>
      </c>
      <c r="B21" s="16"/>
      <c r="C21" s="16"/>
      <c r="D21" s="16"/>
      <c r="E21" s="16"/>
      <c r="F21" s="17"/>
      <c r="G21" s="17"/>
      <c r="H21" s="28"/>
      <c r="I21" s="28"/>
      <c r="J21" s="18"/>
      <c r="K21" s="18"/>
      <c r="L21" s="18"/>
      <c r="M21" s="18"/>
      <c r="N21" s="19"/>
      <c r="O21" s="19"/>
      <c r="P21" s="58">
        <f t="shared" si="1"/>
        <v>0</v>
      </c>
      <c r="Q21" s="20"/>
      <c r="R21" s="20"/>
      <c r="S21" s="20"/>
      <c r="T21" s="21">
        <f t="shared" ref="T21:T22" si="3">(P21*1600)+Q21-S21+R21</f>
        <v>0</v>
      </c>
      <c r="U21" s="52">
        <f>T21+T22</f>
        <v>0</v>
      </c>
    </row>
    <row r="22" spans="1:21" x14ac:dyDescent="0.25">
      <c r="A22" s="51"/>
      <c r="B22" s="22"/>
      <c r="C22" s="22"/>
      <c r="D22" s="22"/>
      <c r="E22" s="22"/>
      <c r="F22" s="23"/>
      <c r="G22" s="23"/>
      <c r="H22" s="29"/>
      <c r="I22" s="29"/>
      <c r="J22" s="24"/>
      <c r="K22" s="24"/>
      <c r="L22" s="24"/>
      <c r="M22" s="24"/>
      <c r="N22" s="25"/>
      <c r="O22" s="25"/>
      <c r="P22" s="59">
        <f t="shared" si="1"/>
        <v>0</v>
      </c>
      <c r="Q22" s="26"/>
      <c r="R22" s="26"/>
      <c r="S22" s="26"/>
      <c r="T22" s="27">
        <f t="shared" si="3"/>
        <v>0</v>
      </c>
      <c r="U22" s="53"/>
    </row>
    <row r="23" spans="1:21" x14ac:dyDescent="0.25">
      <c r="A23" s="47" t="s">
        <v>35</v>
      </c>
      <c r="B23" s="33"/>
      <c r="C23" s="33"/>
      <c r="D23" s="33"/>
      <c r="E23" s="33"/>
      <c r="F23" s="34"/>
      <c r="G23" s="34"/>
      <c r="H23" s="35"/>
      <c r="I23" s="35"/>
      <c r="J23" s="36"/>
      <c r="K23" s="36"/>
      <c r="L23" s="36"/>
      <c r="M23" s="36"/>
      <c r="N23" s="37"/>
      <c r="O23" s="35"/>
      <c r="P23" s="60">
        <f t="shared" si="1"/>
        <v>0</v>
      </c>
      <c r="Q23" s="38"/>
      <c r="R23" s="38"/>
      <c r="S23" s="38"/>
      <c r="T23" s="39">
        <f>(P23*1500)+Q23-S23+R23</f>
        <v>0</v>
      </c>
      <c r="U23" s="40">
        <f>T23</f>
        <v>0</v>
      </c>
    </row>
    <row r="24" spans="1:21" x14ac:dyDescent="0.25">
      <c r="A24" s="47" t="s">
        <v>36</v>
      </c>
      <c r="B24" s="33"/>
      <c r="C24" s="33"/>
      <c r="D24" s="33"/>
      <c r="E24" s="33"/>
      <c r="F24" s="34"/>
      <c r="G24" s="34"/>
      <c r="H24" s="35"/>
      <c r="I24" s="35"/>
      <c r="J24" s="36"/>
      <c r="K24" s="36"/>
      <c r="L24" s="36"/>
      <c r="M24" s="36"/>
      <c r="N24" s="37"/>
      <c r="O24" s="35"/>
      <c r="P24" s="60">
        <f t="shared" si="1"/>
        <v>0</v>
      </c>
      <c r="Q24" s="38"/>
      <c r="R24" s="38"/>
      <c r="S24" s="38"/>
      <c r="T24" s="39">
        <f>(P24*1750)+Q24-S24+R24</f>
        <v>0</v>
      </c>
      <c r="U24" s="40">
        <f>T24</f>
        <v>0</v>
      </c>
    </row>
    <row r="25" spans="1:21" x14ac:dyDescent="0.25">
      <c r="A25" s="46"/>
      <c r="B25" s="11"/>
      <c r="C25" s="11"/>
      <c r="D25" s="11"/>
      <c r="E25" s="11"/>
      <c r="F25" s="12"/>
      <c r="G25" s="12"/>
      <c r="H25" s="11"/>
      <c r="I25" s="11"/>
      <c r="J25" s="11"/>
      <c r="K25" s="11"/>
      <c r="L25" s="11"/>
      <c r="M25" s="11"/>
      <c r="N25" s="11"/>
      <c r="O25" s="11"/>
      <c r="P25" s="13"/>
      <c r="Q25" s="13"/>
      <c r="R25" s="13"/>
      <c r="S25" s="13"/>
      <c r="T25" s="31"/>
      <c r="U25" s="4"/>
    </row>
    <row r="26" spans="1:21" x14ac:dyDescent="0.25">
      <c r="A26" s="45" t="s">
        <v>37</v>
      </c>
      <c r="B26"/>
      <c r="C26"/>
      <c r="D26"/>
      <c r="E26"/>
      <c r="F26" s="5"/>
      <c r="G26" s="5"/>
      <c r="H26" s="10"/>
      <c r="I26" s="10"/>
      <c r="J26" s="6"/>
      <c r="K26" s="6"/>
      <c r="L26" s="6"/>
      <c r="M26" s="6"/>
      <c r="N26" s="6"/>
      <c r="O26" s="6"/>
      <c r="P26" s="1">
        <f>(C26-B26)+(E26-D26)+(G26-F26)+(I26-H26)+(K26-J26)+(M26-L26)+(O26-N26)</f>
        <v>0</v>
      </c>
      <c r="Q26" s="10"/>
      <c r="R26" s="10"/>
      <c r="S26" s="30"/>
      <c r="T26" s="31">
        <f>(P26*1600)+Q26-S26+R26</f>
        <v>0</v>
      </c>
      <c r="U26" s="4"/>
    </row>
    <row r="27" spans="1:21" x14ac:dyDescent="0.25">
      <c r="A27" s="45" t="s">
        <v>38</v>
      </c>
      <c r="B27"/>
      <c r="C27"/>
      <c r="D27"/>
      <c r="E27"/>
      <c r="F27" s="5"/>
      <c r="G27" s="5"/>
      <c r="H27" s="10"/>
      <c r="I27" s="10"/>
      <c r="J27" s="6"/>
      <c r="K27" s="6"/>
      <c r="L27" s="6"/>
      <c r="M27" s="6"/>
      <c r="N27" s="6"/>
      <c r="O27" s="6"/>
      <c r="P27" s="1">
        <f>(C27-B27)+(E27-D27)+(G27-F27)+(I27-H27)+(K27-J27)+(M27-L27)+(O27-N27)</f>
        <v>0</v>
      </c>
      <c r="Q27" s="10"/>
      <c r="R27" s="10"/>
      <c r="S27" s="30"/>
      <c r="T27" s="31">
        <f>(P27*1700)+Q27-S27+R27</f>
        <v>0</v>
      </c>
      <c r="U27" s="4"/>
    </row>
    <row r="28" spans="1:21" x14ac:dyDescent="0.25">
      <c r="A28" s="45" t="s">
        <v>39</v>
      </c>
      <c r="B28"/>
      <c r="C28"/>
      <c r="D28"/>
      <c r="E28"/>
      <c r="F28" s="5"/>
      <c r="G28" s="5"/>
      <c r="H28"/>
      <c r="I28"/>
      <c r="J28" s="6"/>
      <c r="K28" s="6"/>
      <c r="L28"/>
      <c r="M28"/>
      <c r="N28"/>
      <c r="O28"/>
      <c r="P28" s="1">
        <f>(C28-B28)+(E28-D28)+(G28-F28)+(I28-H28)+(K28-J28)+(M28-L28)+(O28-N28)</f>
        <v>0</v>
      </c>
      <c r="Q28"/>
      <c r="R28"/>
      <c r="S28"/>
      <c r="T28" s="31">
        <f>(P28*1500)+Q28-S28+R28</f>
        <v>0</v>
      </c>
      <c r="U28" s="4"/>
    </row>
    <row r="29" spans="1:21" x14ac:dyDescent="0.25">
      <c r="A29" s="45" t="s">
        <v>40</v>
      </c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 s="1">
        <f>(C29-B29)+(E29-D29)+(G29-F29)+(I29-H29)+(K29-J29)+(M29-L29)+(O29-N29)</f>
        <v>0</v>
      </c>
      <c r="Q29"/>
      <c r="R29"/>
      <c r="S29"/>
      <c r="T29" s="31">
        <f>(P29*1500)+Q29-S29+R29</f>
        <v>0</v>
      </c>
      <c r="U29" s="31"/>
    </row>
    <row r="30" spans="1:21" x14ac:dyDescent="0.25">
      <c r="A30" s="45" t="s">
        <v>41</v>
      </c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 s="1">
        <f>(C30-B30)+(E30-D30)+(G30-F30)+(I30-H30)+(K30-J30)+(M30-L30)+(O30-N30)</f>
        <v>0</v>
      </c>
      <c r="Q30"/>
      <c r="R30"/>
      <c r="S30"/>
      <c r="T30" s="31">
        <f>(P30*1800)+Q30-S30+R30</f>
        <v>0</v>
      </c>
      <c r="U30" s="31"/>
    </row>
    <row r="31" spans="1:21" x14ac:dyDescent="0.25">
      <c r="A31" s="48" t="s">
        <v>19</v>
      </c>
      <c r="B31" s="54">
        <v>43707</v>
      </c>
      <c r="C31" s="55"/>
      <c r="D31" s="54">
        <v>43708</v>
      </c>
      <c r="E31" s="55"/>
      <c r="F31" s="54">
        <v>43709</v>
      </c>
      <c r="G31" s="55"/>
      <c r="H31" s="54">
        <v>43710</v>
      </c>
      <c r="I31" s="55"/>
      <c r="J31" s="54">
        <v>43711</v>
      </c>
      <c r="K31" s="55"/>
      <c r="L31" s="54">
        <v>43712</v>
      </c>
      <c r="M31" s="55"/>
      <c r="N31" s="54">
        <v>43713</v>
      </c>
      <c r="O31" s="55"/>
      <c r="P31" s="2" t="s">
        <v>12</v>
      </c>
      <c r="Q31" s="2"/>
      <c r="R31" s="2"/>
      <c r="S31" s="2"/>
      <c r="T31" s="3">
        <v>576</v>
      </c>
      <c r="U31" s="4"/>
    </row>
    <row r="32" spans="1:21" x14ac:dyDescent="0.25">
      <c r="A32" s="45" t="s">
        <v>42</v>
      </c>
      <c r="B32"/>
      <c r="C32"/>
      <c r="D32"/>
      <c r="E32"/>
      <c r="F32" s="5"/>
      <c r="G32" s="5"/>
      <c r="H32"/>
      <c r="I32"/>
      <c r="J32" s="6"/>
      <c r="K32" s="6"/>
      <c r="L32" s="6"/>
      <c r="M32" s="6"/>
      <c r="N32" s="7"/>
      <c r="O32" s="7"/>
      <c r="P32" s="1">
        <f t="shared" ref="P32:P38" si="4">(C32-B32)+(E32-D32)+(G32-F32)+(I32-H32)+(K32-J32)+(M32-L32)+(O32-N32)</f>
        <v>0</v>
      </c>
      <c r="Q32" s="8"/>
      <c r="R32" s="8"/>
      <c r="S32" s="7"/>
      <c r="T32" s="4">
        <f>(P32*1750)+Q32-S32+R32</f>
        <v>0</v>
      </c>
      <c r="U32" s="9"/>
    </row>
    <row r="33" spans="1:21" x14ac:dyDescent="0.25">
      <c r="A33" s="45" t="s">
        <v>16</v>
      </c>
      <c r="B33"/>
      <c r="C33"/>
      <c r="D33"/>
      <c r="E33"/>
      <c r="F33" s="5"/>
      <c r="G33" s="5"/>
      <c r="H33" s="6"/>
      <c r="I33" s="6"/>
      <c r="J33"/>
      <c r="K33"/>
      <c r="L33" s="6"/>
      <c r="M33" s="6"/>
      <c r="N33" s="10"/>
      <c r="O33" s="10"/>
      <c r="P33" s="1">
        <f t="shared" si="4"/>
        <v>0</v>
      </c>
      <c r="Q33" s="8"/>
      <c r="R33" s="8"/>
      <c r="S33" s="7"/>
      <c r="T33" s="4">
        <f>(P33*1600)+Q33-S33+R33</f>
        <v>0</v>
      </c>
      <c r="U33" s="4"/>
    </row>
    <row r="34" spans="1:21" x14ac:dyDescent="0.25">
      <c r="A34" s="45" t="s">
        <v>17</v>
      </c>
      <c r="B34"/>
      <c r="C34"/>
      <c r="D34"/>
      <c r="E34"/>
      <c r="F34" s="5"/>
      <c r="G34" s="5"/>
      <c r="H34" s="10"/>
      <c r="I34"/>
      <c r="J34" s="6"/>
      <c r="K34" s="6"/>
      <c r="L34"/>
      <c r="M34"/>
      <c r="N34" s="7"/>
      <c r="O34" s="7"/>
      <c r="P34" s="1">
        <f t="shared" si="4"/>
        <v>0</v>
      </c>
      <c r="Q34" s="8"/>
      <c r="R34" s="8"/>
      <c r="S34" s="7"/>
      <c r="T34" s="4">
        <f>(P34*1600)+Q34-S34+R34</f>
        <v>0</v>
      </c>
      <c r="U34" s="4"/>
    </row>
    <row r="35" spans="1:21" x14ac:dyDescent="0.25">
      <c r="A35" s="45" t="s">
        <v>18</v>
      </c>
      <c r="B35"/>
      <c r="C35"/>
      <c r="D35"/>
      <c r="E35"/>
      <c r="F35" s="5"/>
      <c r="G35" s="5"/>
      <c r="H35" s="10"/>
      <c r="I35"/>
      <c r="J35" s="6"/>
      <c r="K35" s="6"/>
      <c r="L35" s="6"/>
      <c r="M35" s="6"/>
      <c r="N35" s="10"/>
      <c r="O35" s="10"/>
      <c r="P35" s="1">
        <f t="shared" si="4"/>
        <v>0</v>
      </c>
      <c r="Q35" s="8"/>
      <c r="R35" s="8"/>
      <c r="S35" s="7"/>
      <c r="T35" s="4">
        <f>(P35*1500)+Q35-S35+R35</f>
        <v>0</v>
      </c>
      <c r="U35" s="4"/>
    </row>
    <row r="36" spans="1:21" x14ac:dyDescent="0.25">
      <c r="A36" s="45" t="s">
        <v>27</v>
      </c>
      <c r="B36"/>
      <c r="C36"/>
      <c r="D36"/>
      <c r="E36"/>
      <c r="F36" s="5"/>
      <c r="G36" s="5"/>
      <c r="H36" s="10"/>
      <c r="I36" s="10"/>
      <c r="J36"/>
      <c r="K36"/>
      <c r="L36"/>
      <c r="M36"/>
      <c r="N36" s="10"/>
      <c r="O36" s="10"/>
      <c r="P36" s="1">
        <f t="shared" si="4"/>
        <v>0</v>
      </c>
      <c r="Q36" s="10"/>
      <c r="R36" s="10"/>
      <c r="S36" s="10"/>
      <c r="T36" s="4">
        <f>(P36*2500)+Q36-S36+R36</f>
        <v>0</v>
      </c>
      <c r="U36" s="4"/>
    </row>
    <row r="37" spans="1:21" x14ac:dyDescent="0.25">
      <c r="A37" s="45" t="s">
        <v>26</v>
      </c>
      <c r="B37"/>
      <c r="C37"/>
      <c r="D37"/>
      <c r="E37"/>
      <c r="F37" s="5"/>
      <c r="G37" s="5"/>
      <c r="H37" s="10"/>
      <c r="I37" s="10"/>
      <c r="J37"/>
      <c r="K37"/>
      <c r="L37"/>
      <c r="M37"/>
      <c r="N37" s="10"/>
      <c r="O37" s="10"/>
      <c r="P37" s="1">
        <f t="shared" si="4"/>
        <v>0</v>
      </c>
      <c r="Q37" s="10"/>
      <c r="R37" s="10"/>
      <c r="S37" s="10"/>
      <c r="T37" s="4">
        <f>(P37*2500)+Q37-S37+R37</f>
        <v>0</v>
      </c>
      <c r="U37" s="4"/>
    </row>
    <row r="38" spans="1:21" x14ac:dyDescent="0.25">
      <c r="A38" s="45" t="s">
        <v>28</v>
      </c>
      <c r="B38"/>
      <c r="C38"/>
      <c r="D38"/>
      <c r="E38"/>
      <c r="F38" s="5"/>
      <c r="G38" s="5"/>
      <c r="H38" s="10"/>
      <c r="I38" s="10"/>
      <c r="J38" s="6"/>
      <c r="K38" s="6"/>
      <c r="L38" s="6"/>
      <c r="M38" s="6"/>
      <c r="N38" s="10"/>
      <c r="O38" s="10"/>
      <c r="P38" s="6">
        <f t="shared" si="4"/>
        <v>0</v>
      </c>
      <c r="Q38" s="10"/>
      <c r="R38" s="10"/>
      <c r="S38" s="10"/>
      <c r="T38" s="4">
        <f>(P38*1500)+Q38-S38+R38</f>
        <v>0</v>
      </c>
      <c r="U38" s="4" t="s">
        <v>19</v>
      </c>
    </row>
    <row r="39" spans="1:21" x14ac:dyDescent="0.25">
      <c r="A39" s="46"/>
      <c r="B39" s="11"/>
      <c r="C39" s="11"/>
      <c r="D39" s="11"/>
      <c r="E39" s="11"/>
      <c r="F39" s="12"/>
      <c r="G39" s="12"/>
      <c r="H39" s="11"/>
      <c r="I39" s="11"/>
      <c r="J39" s="11"/>
      <c r="K39" s="11"/>
      <c r="L39" s="11"/>
      <c r="M39" s="11"/>
      <c r="N39" s="11"/>
      <c r="O39" s="11"/>
      <c r="P39" s="13"/>
      <c r="Q39" s="13"/>
      <c r="R39" s="13"/>
      <c r="S39" s="13"/>
      <c r="T39" s="14"/>
      <c r="U39" s="15"/>
    </row>
    <row r="40" spans="1:21" x14ac:dyDescent="0.25">
      <c r="A40" s="50" t="s">
        <v>29</v>
      </c>
      <c r="B40" s="16"/>
      <c r="C40" s="16"/>
      <c r="D40" s="16"/>
      <c r="E40" s="16"/>
      <c r="F40" s="17"/>
      <c r="G40" s="17"/>
      <c r="H40" s="16"/>
      <c r="I40" s="16"/>
      <c r="J40" s="18"/>
      <c r="K40" s="18"/>
      <c r="L40" s="18"/>
      <c r="M40" s="18"/>
      <c r="N40" s="19"/>
      <c r="O40" s="19"/>
      <c r="P40" s="58">
        <f t="shared" ref="P40:P53" si="5">(C40-B40)+(E40-D40)+(G40-F40)+(I40-H40)+(K40-J40)+(M40-L40)+(O40-N40)</f>
        <v>0</v>
      </c>
      <c r="Q40" s="20"/>
      <c r="R40" s="20"/>
      <c r="S40" s="20"/>
      <c r="T40" s="21">
        <f>(P40*1900)+Q40-S40+R40</f>
        <v>0</v>
      </c>
      <c r="U40" s="52">
        <f>T40+T41</f>
        <v>0</v>
      </c>
    </row>
    <row r="41" spans="1:21" x14ac:dyDescent="0.25">
      <c r="A41" s="51"/>
      <c r="B41" s="22"/>
      <c r="C41" s="22"/>
      <c r="D41" s="22"/>
      <c r="E41" s="22"/>
      <c r="F41" s="23"/>
      <c r="G41" s="23"/>
      <c r="H41" s="22"/>
      <c r="I41" s="22"/>
      <c r="J41" s="24"/>
      <c r="K41" s="24"/>
      <c r="L41" s="24"/>
      <c r="M41" s="24"/>
      <c r="N41" s="25"/>
      <c r="O41" s="25"/>
      <c r="P41" s="59">
        <f t="shared" si="5"/>
        <v>0</v>
      </c>
      <c r="Q41" s="26"/>
      <c r="R41" s="26"/>
      <c r="S41" s="26"/>
      <c r="T41" s="27">
        <f>(P41*1900)+Q41-S41+R41</f>
        <v>0</v>
      </c>
      <c r="U41" s="53"/>
    </row>
    <row r="42" spans="1:21" x14ac:dyDescent="0.25">
      <c r="A42" s="50" t="s">
        <v>30</v>
      </c>
      <c r="B42" s="16"/>
      <c r="C42" s="16"/>
      <c r="D42" s="16"/>
      <c r="E42" s="16"/>
      <c r="F42" s="17"/>
      <c r="G42" s="17"/>
      <c r="H42" s="28"/>
      <c r="I42" s="28"/>
      <c r="J42" s="18"/>
      <c r="K42" s="18"/>
      <c r="L42" s="18"/>
      <c r="M42" s="18"/>
      <c r="N42" s="19"/>
      <c r="O42" s="19"/>
      <c r="P42" s="58">
        <f t="shared" si="5"/>
        <v>0</v>
      </c>
      <c r="Q42" s="20"/>
      <c r="R42" s="20"/>
      <c r="S42" s="20"/>
      <c r="T42" s="21">
        <f>(P42*1900)+Q42-S42+R42</f>
        <v>0</v>
      </c>
      <c r="U42" s="52">
        <f>T42+T43</f>
        <v>0</v>
      </c>
    </row>
    <row r="43" spans="1:21" x14ac:dyDescent="0.25">
      <c r="A43" s="51" t="s">
        <v>20</v>
      </c>
      <c r="B43" s="22"/>
      <c r="C43" s="22"/>
      <c r="D43" s="22"/>
      <c r="E43" s="22"/>
      <c r="F43" s="23"/>
      <c r="G43" s="23"/>
      <c r="H43" s="29"/>
      <c r="I43" s="29"/>
      <c r="J43" s="24"/>
      <c r="K43" s="24"/>
      <c r="L43" s="24"/>
      <c r="M43" s="24"/>
      <c r="N43" s="25"/>
      <c r="O43" s="25"/>
      <c r="P43" s="59">
        <f t="shared" si="5"/>
        <v>0</v>
      </c>
      <c r="Q43" s="26"/>
      <c r="R43" s="26"/>
      <c r="S43" s="26"/>
      <c r="T43" s="27">
        <f>(P43*1900)+Q43-S43+R43</f>
        <v>0</v>
      </c>
      <c r="U43" s="53"/>
    </row>
    <row r="44" spans="1:21" x14ac:dyDescent="0.25">
      <c r="A44" s="50" t="s">
        <v>31</v>
      </c>
      <c r="B44" s="16"/>
      <c r="C44" s="16"/>
      <c r="D44" s="16"/>
      <c r="E44" s="16"/>
      <c r="F44" s="17"/>
      <c r="G44" s="17"/>
      <c r="H44" s="28"/>
      <c r="I44" s="28"/>
      <c r="J44" s="18"/>
      <c r="K44" s="18"/>
      <c r="L44" s="18"/>
      <c r="M44" s="18"/>
      <c r="N44" s="19"/>
      <c r="O44" s="19"/>
      <c r="P44" s="58">
        <f t="shared" si="5"/>
        <v>0</v>
      </c>
      <c r="Q44" s="20"/>
      <c r="R44" s="20"/>
      <c r="S44" s="20"/>
      <c r="T44" s="21">
        <f t="shared" ref="T44:T47" si="6">(P44*1600)+Q44-S44+R44</f>
        <v>0</v>
      </c>
      <c r="U44" s="52">
        <f>T44+T45</f>
        <v>0</v>
      </c>
    </row>
    <row r="45" spans="1:21" x14ac:dyDescent="0.25">
      <c r="A45" s="56" t="s">
        <v>21</v>
      </c>
      <c r="B45"/>
      <c r="C45"/>
      <c r="D45"/>
      <c r="E45"/>
      <c r="F45" s="5"/>
      <c r="G45" s="5"/>
      <c r="H45" s="10"/>
      <c r="I45" s="10"/>
      <c r="J45" s="6"/>
      <c r="K45" s="6"/>
      <c r="L45" s="6"/>
      <c r="M45" s="6"/>
      <c r="N45" s="7"/>
      <c r="O45" s="7"/>
      <c r="P45" s="1">
        <f t="shared" si="5"/>
        <v>0</v>
      </c>
      <c r="Q45" s="30"/>
      <c r="R45" s="30"/>
      <c r="S45" s="30"/>
      <c r="T45" s="31">
        <f t="shared" si="6"/>
        <v>0</v>
      </c>
      <c r="U45" s="57"/>
    </row>
    <row r="46" spans="1:21" x14ac:dyDescent="0.25">
      <c r="A46" s="50" t="s">
        <v>32</v>
      </c>
      <c r="B46" s="16"/>
      <c r="C46" s="32"/>
      <c r="D46" s="16"/>
      <c r="E46" s="16"/>
      <c r="F46" s="17"/>
      <c r="G46" s="17"/>
      <c r="H46" s="28"/>
      <c r="I46" s="28"/>
      <c r="J46" s="18"/>
      <c r="K46" s="18"/>
      <c r="L46" s="18"/>
      <c r="M46" s="18"/>
      <c r="N46" s="19"/>
      <c r="O46" s="19"/>
      <c r="P46" s="58">
        <f t="shared" si="5"/>
        <v>0</v>
      </c>
      <c r="Q46" s="20"/>
      <c r="R46" s="20"/>
      <c r="S46" s="20"/>
      <c r="T46" s="21">
        <f t="shared" si="6"/>
        <v>0</v>
      </c>
      <c r="U46" s="52">
        <f>T46+T47</f>
        <v>0</v>
      </c>
    </row>
    <row r="47" spans="1:21" x14ac:dyDescent="0.25">
      <c r="A47" s="51"/>
      <c r="B47" s="22"/>
      <c r="C47" s="22"/>
      <c r="D47" s="22"/>
      <c r="E47" s="22"/>
      <c r="F47" s="23"/>
      <c r="G47" s="23"/>
      <c r="H47" s="29"/>
      <c r="I47" s="29"/>
      <c r="J47" s="24"/>
      <c r="K47" s="24"/>
      <c r="L47" s="24"/>
      <c r="M47" s="24"/>
      <c r="N47" s="25"/>
      <c r="O47" s="25"/>
      <c r="P47" s="59">
        <f t="shared" si="5"/>
        <v>0</v>
      </c>
      <c r="Q47" s="26"/>
      <c r="R47" s="26"/>
      <c r="S47" s="26"/>
      <c r="T47" s="27">
        <f t="shared" si="6"/>
        <v>0</v>
      </c>
      <c r="U47" s="53"/>
    </row>
    <row r="48" spans="1:21" x14ac:dyDescent="0.25">
      <c r="A48" s="50" t="s">
        <v>33</v>
      </c>
      <c r="B48" s="16"/>
      <c r="C48" s="16"/>
      <c r="D48" s="16"/>
      <c r="E48" s="16"/>
      <c r="F48" s="17"/>
      <c r="G48" s="17"/>
      <c r="H48" s="28"/>
      <c r="I48" s="28"/>
      <c r="J48" s="18"/>
      <c r="K48" s="18"/>
      <c r="L48" s="18"/>
      <c r="M48" s="18"/>
      <c r="N48" s="19"/>
      <c r="O48" s="19"/>
      <c r="P48" s="58">
        <f t="shared" si="5"/>
        <v>0</v>
      </c>
      <c r="Q48" s="20"/>
      <c r="R48" s="20"/>
      <c r="S48" s="20"/>
      <c r="T48" s="21">
        <f>(P48*1750)+Q48-S48+R48</f>
        <v>0</v>
      </c>
      <c r="U48" s="52">
        <f>T48+T49</f>
        <v>0</v>
      </c>
    </row>
    <row r="49" spans="1:21" x14ac:dyDescent="0.25">
      <c r="A49" s="51"/>
      <c r="B49" s="22"/>
      <c r="C49" s="22"/>
      <c r="D49" s="22"/>
      <c r="E49" s="22"/>
      <c r="F49" s="23"/>
      <c r="G49" s="23"/>
      <c r="H49" s="29"/>
      <c r="I49" s="29"/>
      <c r="J49" s="24"/>
      <c r="K49" s="24"/>
      <c r="L49" s="24"/>
      <c r="M49" s="24"/>
      <c r="N49" s="25"/>
      <c r="O49" s="25"/>
      <c r="P49" s="59">
        <f t="shared" si="5"/>
        <v>0</v>
      </c>
      <c r="Q49" s="26"/>
      <c r="R49" s="26"/>
      <c r="S49" s="26"/>
      <c r="T49" s="27">
        <f>(P49*1750)+Q49-S49+R49</f>
        <v>0</v>
      </c>
      <c r="U49" s="53"/>
    </row>
    <row r="50" spans="1:21" x14ac:dyDescent="0.25">
      <c r="A50" s="50" t="s">
        <v>34</v>
      </c>
      <c r="B50" s="16"/>
      <c r="C50" s="16"/>
      <c r="D50" s="16"/>
      <c r="E50" s="16"/>
      <c r="F50" s="17"/>
      <c r="G50" s="17"/>
      <c r="H50" s="28"/>
      <c r="I50" s="28"/>
      <c r="J50" s="18"/>
      <c r="K50" s="18"/>
      <c r="L50" s="18"/>
      <c r="M50" s="18"/>
      <c r="N50" s="19"/>
      <c r="O50" s="19"/>
      <c r="P50" s="58">
        <f t="shared" si="5"/>
        <v>0</v>
      </c>
      <c r="Q50" s="20"/>
      <c r="R50" s="20"/>
      <c r="S50" s="20"/>
      <c r="T50" s="21">
        <f t="shared" ref="T50:T51" si="7">(P50*1600)+Q50-S50+R50</f>
        <v>0</v>
      </c>
      <c r="U50" s="52">
        <f>T50+T51</f>
        <v>0</v>
      </c>
    </row>
    <row r="51" spans="1:21" x14ac:dyDescent="0.25">
      <c r="A51" s="51"/>
      <c r="B51" s="22"/>
      <c r="C51" s="22"/>
      <c r="D51" s="22"/>
      <c r="E51" s="22"/>
      <c r="F51" s="23"/>
      <c r="G51" s="23"/>
      <c r="H51" s="29"/>
      <c r="I51" s="29"/>
      <c r="J51" s="24"/>
      <c r="K51" s="24"/>
      <c r="L51" s="24"/>
      <c r="M51" s="24"/>
      <c r="N51" s="25"/>
      <c r="O51" s="25"/>
      <c r="P51" s="59">
        <f t="shared" si="5"/>
        <v>0</v>
      </c>
      <c r="Q51" s="26"/>
      <c r="R51" s="26"/>
      <c r="S51" s="26"/>
      <c r="T51" s="27">
        <f t="shared" si="7"/>
        <v>0</v>
      </c>
      <c r="U51" s="53"/>
    </row>
    <row r="52" spans="1:21" x14ac:dyDescent="0.25">
      <c r="A52" s="47" t="s">
        <v>35</v>
      </c>
      <c r="B52" s="33"/>
      <c r="C52" s="33"/>
      <c r="D52" s="33"/>
      <c r="E52" s="33"/>
      <c r="F52" s="34"/>
      <c r="G52" s="34"/>
      <c r="H52" s="35"/>
      <c r="I52" s="35"/>
      <c r="J52" s="36"/>
      <c r="K52" s="36"/>
      <c r="L52" s="36"/>
      <c r="M52" s="36"/>
      <c r="N52" s="37"/>
      <c r="O52" s="35"/>
      <c r="P52" s="60">
        <f t="shared" si="5"/>
        <v>0</v>
      </c>
      <c r="Q52" s="38"/>
      <c r="R52" s="38"/>
      <c r="S52" s="38"/>
      <c r="T52" s="39">
        <f>(P52*1500)+Q52-S52+R52</f>
        <v>0</v>
      </c>
      <c r="U52" s="40">
        <f>T52</f>
        <v>0</v>
      </c>
    </row>
    <row r="53" spans="1:21" x14ac:dyDescent="0.25">
      <c r="A53" s="47" t="s">
        <v>36</v>
      </c>
      <c r="B53" s="33"/>
      <c r="C53" s="33"/>
      <c r="D53" s="33"/>
      <c r="E53" s="33"/>
      <c r="F53" s="34"/>
      <c r="G53" s="34"/>
      <c r="H53" s="35"/>
      <c r="I53" s="35"/>
      <c r="J53" s="36"/>
      <c r="K53" s="36"/>
      <c r="L53" s="36"/>
      <c r="M53" s="36"/>
      <c r="N53" s="37"/>
      <c r="O53" s="35"/>
      <c r="P53" s="60">
        <f t="shared" si="5"/>
        <v>0</v>
      </c>
      <c r="Q53" s="38"/>
      <c r="R53" s="38"/>
      <c r="S53" s="38"/>
      <c r="T53" s="39">
        <f>(P53*1750)+Q53-S53+R53</f>
        <v>0</v>
      </c>
      <c r="U53" s="40">
        <f>T53</f>
        <v>0</v>
      </c>
    </row>
    <row r="54" spans="1:21" x14ac:dyDescent="0.25">
      <c r="A54" s="46"/>
      <c r="B54" s="11"/>
      <c r="C54" s="11"/>
      <c r="D54" s="11"/>
      <c r="E54" s="11"/>
      <c r="F54" s="12"/>
      <c r="G54" s="12"/>
      <c r="H54" s="11"/>
      <c r="I54" s="11"/>
      <c r="J54" s="11"/>
      <c r="K54" s="11"/>
      <c r="L54" s="11"/>
      <c r="M54" s="11"/>
      <c r="N54" s="11"/>
      <c r="O54" s="11"/>
      <c r="P54" s="13"/>
      <c r="Q54" s="13"/>
      <c r="R54" s="13"/>
      <c r="S54" s="13"/>
      <c r="T54" s="31"/>
      <c r="U54" s="4"/>
    </row>
    <row r="55" spans="1:21" x14ac:dyDescent="0.25">
      <c r="A55" s="45" t="s">
        <v>37</v>
      </c>
      <c r="B55"/>
      <c r="C55"/>
      <c r="D55"/>
      <c r="E55"/>
      <c r="F55" s="5"/>
      <c r="G55" s="5"/>
      <c r="H55" s="10"/>
      <c r="I55" s="10"/>
      <c r="J55" s="6"/>
      <c r="K55" s="6"/>
      <c r="L55" s="6"/>
      <c r="M55" s="6"/>
      <c r="N55" s="6"/>
      <c r="O55" s="6"/>
      <c r="P55" s="1">
        <f>(C55-B55)+(E55-D55)+(G55-F55)+(I55-H55)+(K55-J55)+(M55-L55)+(O55-N55)</f>
        <v>0</v>
      </c>
      <c r="Q55" s="10"/>
      <c r="R55" s="10"/>
      <c r="S55" s="30"/>
      <c r="T55" s="31">
        <f>(P55*1600)+Q55-S55+R55</f>
        <v>0</v>
      </c>
      <c r="U55" s="4"/>
    </row>
    <row r="56" spans="1:21" x14ac:dyDescent="0.25">
      <c r="A56" s="45" t="s">
        <v>38</v>
      </c>
      <c r="B56"/>
      <c r="C56"/>
      <c r="D56"/>
      <c r="E56"/>
      <c r="F56" s="5"/>
      <c r="G56" s="5"/>
      <c r="H56" s="10"/>
      <c r="I56" s="10"/>
      <c r="J56" s="6"/>
      <c r="K56" s="6"/>
      <c r="L56" s="6"/>
      <c r="M56" s="6"/>
      <c r="N56" s="6"/>
      <c r="O56" s="6"/>
      <c r="P56" s="1">
        <f>(C56-B56)+(E56-D56)+(G56-F56)+(I56-H56)+(K56-J56)+(M56-L56)+(O56-N56)</f>
        <v>0</v>
      </c>
      <c r="Q56" s="10"/>
      <c r="R56" s="10"/>
      <c r="S56" s="30"/>
      <c r="T56" s="31">
        <f>(P56*1700)+Q56-S56+R56</f>
        <v>0</v>
      </c>
      <c r="U56" s="4"/>
    </row>
    <row r="57" spans="1:21" x14ac:dyDescent="0.25">
      <c r="A57" s="45" t="s">
        <v>39</v>
      </c>
      <c r="B57"/>
      <c r="C57"/>
      <c r="D57"/>
      <c r="E57"/>
      <c r="F57" s="5"/>
      <c r="G57" s="5"/>
      <c r="H57"/>
      <c r="I57"/>
      <c r="J57" s="6"/>
      <c r="K57" s="6"/>
      <c r="L57"/>
      <c r="M57"/>
      <c r="N57"/>
      <c r="O57"/>
      <c r="P57" s="1">
        <f>(C57-B57)+(E57-D57)+(G57-F57)+(I57-H57)+(K57-J57)+(M57-L57)+(O57-N57)</f>
        <v>0</v>
      </c>
      <c r="Q57"/>
      <c r="R57"/>
      <c r="S57"/>
      <c r="T57" s="31">
        <f>(P57*1500)+Q57-S57+R57</f>
        <v>0</v>
      </c>
      <c r="U57" s="4"/>
    </row>
    <row r="58" spans="1:21" x14ac:dyDescent="0.25">
      <c r="A58" s="45" t="s">
        <v>40</v>
      </c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 s="1">
        <f>(C58-B58)+(E58-D58)+(G58-F58)+(I58-H58)+(K58-J58)+(M58-L58)+(O58-N58)</f>
        <v>0</v>
      </c>
      <c r="Q58"/>
      <c r="R58"/>
      <c r="S58"/>
      <c r="T58" s="31">
        <f>(P58*1500)+Q58-S58+R58</f>
        <v>0</v>
      </c>
      <c r="U58" s="31"/>
    </row>
    <row r="59" spans="1:21" x14ac:dyDescent="0.25">
      <c r="A59" s="45" t="s">
        <v>41</v>
      </c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 s="1">
        <f>(C59-B59)+(E59-D59)+(G59-F59)+(I59-H59)+(K59-J59)+(M59-L59)+(O59-N59)</f>
        <v>0</v>
      </c>
      <c r="Q59"/>
      <c r="R59"/>
      <c r="S59"/>
      <c r="T59" s="31">
        <f>(P59*1800)+Q59-S59+R59</f>
        <v>0</v>
      </c>
      <c r="U59" s="31"/>
    </row>
    <row r="60" spans="1:21" x14ac:dyDescent="0.25">
      <c r="A60" s="48"/>
      <c r="B60" s="54">
        <v>43714</v>
      </c>
      <c r="C60" s="55"/>
      <c r="D60" s="54">
        <v>43715</v>
      </c>
      <c r="E60" s="55"/>
      <c r="F60" s="54">
        <v>43716</v>
      </c>
      <c r="G60" s="55"/>
      <c r="H60" s="54">
        <v>43717</v>
      </c>
      <c r="I60" s="55"/>
      <c r="J60" s="54">
        <v>43718</v>
      </c>
      <c r="K60" s="55"/>
      <c r="L60" s="54">
        <v>43719</v>
      </c>
      <c r="M60" s="55"/>
      <c r="N60" s="54">
        <v>43720</v>
      </c>
      <c r="O60" s="55"/>
      <c r="P60" s="2" t="s">
        <v>13</v>
      </c>
      <c r="Q60" s="2"/>
      <c r="R60" s="2"/>
      <c r="S60" s="2"/>
      <c r="T60" s="3">
        <v>572</v>
      </c>
      <c r="U60" s="4"/>
    </row>
    <row r="61" spans="1:21" x14ac:dyDescent="0.25">
      <c r="A61" s="45" t="s">
        <v>42</v>
      </c>
      <c r="B61"/>
      <c r="C61"/>
      <c r="D61"/>
      <c r="E61"/>
      <c r="F61" s="5"/>
      <c r="G61" s="5"/>
      <c r="H61"/>
      <c r="I61"/>
      <c r="J61" s="6"/>
      <c r="K61" s="6"/>
      <c r="L61" s="6"/>
      <c r="M61" s="6"/>
      <c r="N61" s="7"/>
      <c r="O61" s="7"/>
      <c r="P61" s="1">
        <f t="shared" ref="P61:P67" si="8">(C61-B61)+(E61-D61)+(G61-F61)+(I61-H61)+(K61-J61)+(M61-L61)+(O61-N61)</f>
        <v>0</v>
      </c>
      <c r="Q61" s="8"/>
      <c r="R61" s="8"/>
      <c r="S61" s="7"/>
      <c r="T61" s="4">
        <f>(P61*1750)+Q61-S61+R61</f>
        <v>0</v>
      </c>
      <c r="U61" s="9"/>
    </row>
    <row r="62" spans="1:21" x14ac:dyDescent="0.25">
      <c r="A62" s="45" t="s">
        <v>16</v>
      </c>
      <c r="B62"/>
      <c r="C62"/>
      <c r="D62"/>
      <c r="E62"/>
      <c r="F62" s="5"/>
      <c r="G62" s="5"/>
      <c r="H62" s="6"/>
      <c r="I62" s="6"/>
      <c r="J62"/>
      <c r="K62"/>
      <c r="L62" s="6"/>
      <c r="M62" s="6"/>
      <c r="N62" s="10"/>
      <c r="O62" s="10"/>
      <c r="P62" s="1">
        <f t="shared" si="8"/>
        <v>0</v>
      </c>
      <c r="Q62" s="8"/>
      <c r="R62" s="8"/>
      <c r="S62" s="7"/>
      <c r="T62" s="4">
        <f>(P62*1600)+Q62-S62+R62</f>
        <v>0</v>
      </c>
      <c r="U62" s="4"/>
    </row>
    <row r="63" spans="1:21" x14ac:dyDescent="0.25">
      <c r="A63" s="45" t="s">
        <v>17</v>
      </c>
      <c r="B63"/>
      <c r="C63"/>
      <c r="D63"/>
      <c r="E63"/>
      <c r="F63" s="5"/>
      <c r="G63" s="5"/>
      <c r="H63" s="10"/>
      <c r="I63"/>
      <c r="J63" s="6"/>
      <c r="K63" s="6"/>
      <c r="L63"/>
      <c r="M63"/>
      <c r="N63" s="7"/>
      <c r="O63" s="7"/>
      <c r="P63" s="1">
        <f t="shared" si="8"/>
        <v>0</v>
      </c>
      <c r="Q63" s="8"/>
      <c r="R63" s="8"/>
      <c r="S63" s="7"/>
      <c r="T63" s="4">
        <f>(P63*1600)+Q63-S63+R63</f>
        <v>0</v>
      </c>
      <c r="U63" s="4"/>
    </row>
    <row r="64" spans="1:21" x14ac:dyDescent="0.25">
      <c r="A64" s="45" t="s">
        <v>18</v>
      </c>
      <c r="B64"/>
      <c r="C64"/>
      <c r="D64"/>
      <c r="E64"/>
      <c r="F64" s="5"/>
      <c r="G64" s="5"/>
      <c r="H64" s="10"/>
      <c r="I64"/>
      <c r="J64" s="6"/>
      <c r="K64" s="6"/>
      <c r="L64" s="6"/>
      <c r="M64" s="6"/>
      <c r="N64" s="10"/>
      <c r="O64" s="10"/>
      <c r="P64" s="1">
        <f t="shared" si="8"/>
        <v>0</v>
      </c>
      <c r="Q64" s="8"/>
      <c r="R64" s="8"/>
      <c r="S64" s="7"/>
      <c r="T64" s="4">
        <f>(P64*1500)+Q64-S64+R64</f>
        <v>0</v>
      </c>
      <c r="U64" s="4"/>
    </row>
    <row r="65" spans="1:21" x14ac:dyDescent="0.25">
      <c r="A65" s="45" t="s">
        <v>27</v>
      </c>
      <c r="B65"/>
      <c r="C65"/>
      <c r="D65"/>
      <c r="E65"/>
      <c r="F65" s="5"/>
      <c r="G65" s="5"/>
      <c r="H65" s="10"/>
      <c r="I65" s="10"/>
      <c r="J65"/>
      <c r="K65"/>
      <c r="L65"/>
      <c r="M65"/>
      <c r="N65" s="10"/>
      <c r="O65" s="10"/>
      <c r="P65" s="1">
        <f t="shared" si="8"/>
        <v>0</v>
      </c>
      <c r="Q65" s="10"/>
      <c r="R65" s="10"/>
      <c r="S65" s="10"/>
      <c r="T65" s="4">
        <f>(P65*2500)+Q65-S65+R65</f>
        <v>0</v>
      </c>
      <c r="U65" s="4"/>
    </row>
    <row r="66" spans="1:21" x14ac:dyDescent="0.25">
      <c r="A66" s="45" t="s">
        <v>26</v>
      </c>
      <c r="B66"/>
      <c r="C66"/>
      <c r="D66"/>
      <c r="E66"/>
      <c r="F66" s="5"/>
      <c r="G66" s="5"/>
      <c r="H66" s="10"/>
      <c r="I66" s="10"/>
      <c r="J66"/>
      <c r="K66"/>
      <c r="L66"/>
      <c r="M66"/>
      <c r="N66" s="10"/>
      <c r="O66" s="10"/>
      <c r="P66" s="1">
        <f t="shared" si="8"/>
        <v>0</v>
      </c>
      <c r="Q66" s="10"/>
      <c r="R66" s="10"/>
      <c r="S66" s="10"/>
      <c r="T66" s="4">
        <f>(P66*2500)+Q66-S66+R66</f>
        <v>0</v>
      </c>
      <c r="U66" s="4"/>
    </row>
    <row r="67" spans="1:21" x14ac:dyDescent="0.25">
      <c r="A67" s="45" t="s">
        <v>28</v>
      </c>
      <c r="B67"/>
      <c r="C67"/>
      <c r="D67"/>
      <c r="E67"/>
      <c r="F67" s="5"/>
      <c r="G67" s="5"/>
      <c r="H67" s="10"/>
      <c r="I67" s="10"/>
      <c r="J67" s="6"/>
      <c r="K67" s="6"/>
      <c r="L67" s="6"/>
      <c r="M67" s="6"/>
      <c r="N67" s="10"/>
      <c r="O67" s="10"/>
      <c r="P67" s="6">
        <f t="shared" si="8"/>
        <v>0</v>
      </c>
      <c r="Q67" s="10"/>
      <c r="R67" s="10"/>
      <c r="S67" s="10"/>
      <c r="T67" s="4">
        <f>(P67*1500)+Q67-S67+R67</f>
        <v>0</v>
      </c>
      <c r="U67" s="4" t="s">
        <v>19</v>
      </c>
    </row>
    <row r="68" spans="1:21" x14ac:dyDescent="0.25">
      <c r="A68" s="46"/>
      <c r="B68" s="11"/>
      <c r="C68" s="11"/>
      <c r="D68" s="11"/>
      <c r="E68" s="11"/>
      <c r="F68" s="12"/>
      <c r="G68" s="12"/>
      <c r="H68" s="11"/>
      <c r="I68" s="11"/>
      <c r="J68" s="11"/>
      <c r="K68" s="11"/>
      <c r="L68" s="11"/>
      <c r="M68" s="11"/>
      <c r="N68" s="11"/>
      <c r="O68" s="11"/>
      <c r="P68" s="13"/>
      <c r="Q68" s="13"/>
      <c r="R68" s="13"/>
      <c r="S68" s="13"/>
      <c r="T68" s="14"/>
      <c r="U68" s="15"/>
    </row>
    <row r="69" spans="1:21" x14ac:dyDescent="0.25">
      <c r="A69" s="50" t="s">
        <v>29</v>
      </c>
      <c r="B69" s="16"/>
      <c r="C69" s="16"/>
      <c r="D69" s="18"/>
      <c r="E69" s="18"/>
      <c r="F69" s="17"/>
      <c r="G69" s="17"/>
      <c r="H69" s="16"/>
      <c r="I69" s="16"/>
      <c r="J69" s="18"/>
      <c r="K69" s="18"/>
      <c r="L69" s="18"/>
      <c r="M69" s="18"/>
      <c r="N69" s="19"/>
      <c r="O69" s="19"/>
      <c r="P69" s="58">
        <f t="shared" ref="P69:P82" si="9">(C69-B69)+(E69-D69)+(G69-F69)+(I69-H69)+(K69-J69)+(M69-L69)+(O69-N69)</f>
        <v>0</v>
      </c>
      <c r="Q69" s="20"/>
      <c r="R69" s="20"/>
      <c r="S69" s="20"/>
      <c r="T69" s="21">
        <f>(P69*1900)+Q69-S69+R69</f>
        <v>0</v>
      </c>
      <c r="U69" s="52">
        <f>T69+T70</f>
        <v>0</v>
      </c>
    </row>
    <row r="70" spans="1:21" x14ac:dyDescent="0.25">
      <c r="A70" s="51"/>
      <c r="B70" s="22"/>
      <c r="C70" s="22"/>
      <c r="D70" s="22"/>
      <c r="E70" s="22"/>
      <c r="F70" s="23"/>
      <c r="G70" s="23"/>
      <c r="H70" s="22"/>
      <c r="I70" s="22"/>
      <c r="J70" s="24"/>
      <c r="K70" s="24"/>
      <c r="L70" s="24"/>
      <c r="M70" s="24"/>
      <c r="N70" s="25"/>
      <c r="O70" s="25"/>
      <c r="P70" s="59">
        <f t="shared" si="9"/>
        <v>0</v>
      </c>
      <c r="Q70" s="26"/>
      <c r="R70" s="26"/>
      <c r="S70" s="26"/>
      <c r="T70" s="27">
        <f>(P70*1900)+Q70-S70+R70</f>
        <v>0</v>
      </c>
      <c r="U70" s="53"/>
    </row>
    <row r="71" spans="1:21" x14ac:dyDescent="0.25">
      <c r="A71" s="50" t="s">
        <v>30</v>
      </c>
      <c r="B71" s="16"/>
      <c r="C71" s="16"/>
      <c r="D71" s="16"/>
      <c r="E71" s="16"/>
      <c r="F71" s="17"/>
      <c r="G71" s="17"/>
      <c r="H71" s="28"/>
      <c r="I71" s="28"/>
      <c r="J71" s="18"/>
      <c r="K71" s="18"/>
      <c r="L71" s="18"/>
      <c r="M71" s="18"/>
      <c r="N71" s="19"/>
      <c r="O71" s="19"/>
      <c r="P71" s="58">
        <f t="shared" si="9"/>
        <v>0</v>
      </c>
      <c r="Q71" s="20"/>
      <c r="R71" s="20"/>
      <c r="S71" s="20"/>
      <c r="T71" s="21">
        <f>(P71*1900)+Q71-S71+R71</f>
        <v>0</v>
      </c>
      <c r="U71" s="52">
        <f>T71+T72</f>
        <v>0</v>
      </c>
    </row>
    <row r="72" spans="1:21" x14ac:dyDescent="0.25">
      <c r="A72" s="51" t="s">
        <v>20</v>
      </c>
      <c r="B72" s="22"/>
      <c r="C72" s="22"/>
      <c r="D72" s="22"/>
      <c r="E72" s="22"/>
      <c r="F72" s="23"/>
      <c r="G72" s="23"/>
      <c r="H72" s="29"/>
      <c r="I72" s="29"/>
      <c r="J72" s="24"/>
      <c r="K72" s="24"/>
      <c r="L72" s="24"/>
      <c r="M72" s="24"/>
      <c r="N72" s="25"/>
      <c r="O72" s="25"/>
      <c r="P72" s="59">
        <f t="shared" si="9"/>
        <v>0</v>
      </c>
      <c r="Q72" s="26"/>
      <c r="R72" s="26"/>
      <c r="S72" s="26"/>
      <c r="T72" s="27">
        <f>(P72*1900)+Q72-S72+R72</f>
        <v>0</v>
      </c>
      <c r="U72" s="53"/>
    </row>
    <row r="73" spans="1:21" x14ac:dyDescent="0.25">
      <c r="A73" s="50" t="s">
        <v>31</v>
      </c>
      <c r="B73" s="16"/>
      <c r="C73" s="16"/>
      <c r="D73" s="16"/>
      <c r="E73" s="16"/>
      <c r="F73" s="17"/>
      <c r="G73" s="17"/>
      <c r="H73" s="28"/>
      <c r="I73" s="28"/>
      <c r="J73" s="18"/>
      <c r="K73" s="18"/>
      <c r="L73" s="18"/>
      <c r="M73" s="18"/>
      <c r="N73" s="19"/>
      <c r="O73" s="19"/>
      <c r="P73" s="58">
        <f t="shared" si="9"/>
        <v>0</v>
      </c>
      <c r="Q73" s="20"/>
      <c r="R73" s="20"/>
      <c r="S73" s="20"/>
      <c r="T73" s="21">
        <f t="shared" ref="T73:T76" si="10">(P73*1600)+Q73-S73+R73</f>
        <v>0</v>
      </c>
      <c r="U73" s="52">
        <f>T73+T74</f>
        <v>0</v>
      </c>
    </row>
    <row r="74" spans="1:21" x14ac:dyDescent="0.25">
      <c r="A74" s="56" t="s">
        <v>21</v>
      </c>
      <c r="B74"/>
      <c r="C74"/>
      <c r="D74"/>
      <c r="E74"/>
      <c r="F74" s="5"/>
      <c r="G74" s="5"/>
      <c r="H74" s="10"/>
      <c r="I74" s="10"/>
      <c r="J74" s="6"/>
      <c r="K74" s="6"/>
      <c r="L74" s="6"/>
      <c r="M74" s="6"/>
      <c r="N74" s="7"/>
      <c r="O74" s="7"/>
      <c r="P74" s="1">
        <f t="shared" si="9"/>
        <v>0</v>
      </c>
      <c r="Q74" s="30"/>
      <c r="R74" s="30"/>
      <c r="S74" s="30"/>
      <c r="T74" s="31">
        <f t="shared" si="10"/>
        <v>0</v>
      </c>
      <c r="U74" s="57"/>
    </row>
    <row r="75" spans="1:21" x14ac:dyDescent="0.25">
      <c r="A75" s="50" t="s">
        <v>32</v>
      </c>
      <c r="B75" s="16"/>
      <c r="C75" s="32"/>
      <c r="D75" s="16"/>
      <c r="E75" s="16"/>
      <c r="F75" s="17"/>
      <c r="G75" s="17"/>
      <c r="H75" s="28"/>
      <c r="I75" s="28"/>
      <c r="J75" s="18"/>
      <c r="K75" s="18"/>
      <c r="L75" s="18"/>
      <c r="M75" s="18"/>
      <c r="N75" s="19"/>
      <c r="O75" s="19"/>
      <c r="P75" s="58">
        <f t="shared" si="9"/>
        <v>0</v>
      </c>
      <c r="Q75" s="20"/>
      <c r="R75" s="20"/>
      <c r="S75" s="20"/>
      <c r="T75" s="21">
        <f t="shared" si="10"/>
        <v>0</v>
      </c>
      <c r="U75" s="52">
        <f>T75+T76</f>
        <v>0</v>
      </c>
    </row>
    <row r="76" spans="1:21" x14ac:dyDescent="0.25">
      <c r="A76" s="51"/>
      <c r="B76" s="22"/>
      <c r="C76" s="22"/>
      <c r="D76" s="22"/>
      <c r="E76" s="22"/>
      <c r="F76" s="23"/>
      <c r="G76" s="23"/>
      <c r="H76" s="29"/>
      <c r="I76" s="29"/>
      <c r="J76" s="24"/>
      <c r="K76" s="24"/>
      <c r="L76" s="24"/>
      <c r="M76" s="24"/>
      <c r="N76" s="25"/>
      <c r="O76" s="25"/>
      <c r="P76" s="59">
        <f t="shared" si="9"/>
        <v>0</v>
      </c>
      <c r="Q76" s="26"/>
      <c r="R76" s="26"/>
      <c r="S76" s="26"/>
      <c r="T76" s="27">
        <f t="shared" si="10"/>
        <v>0</v>
      </c>
      <c r="U76" s="53"/>
    </row>
    <row r="77" spans="1:21" x14ac:dyDescent="0.25">
      <c r="A77" s="50" t="s">
        <v>33</v>
      </c>
      <c r="B77" s="16"/>
      <c r="C77" s="16"/>
      <c r="D77" s="16"/>
      <c r="E77" s="16"/>
      <c r="F77" s="17"/>
      <c r="G77" s="17"/>
      <c r="H77" s="28"/>
      <c r="I77" s="28"/>
      <c r="J77" s="18"/>
      <c r="K77" s="18"/>
      <c r="L77" s="18"/>
      <c r="M77" s="18"/>
      <c r="N77" s="19"/>
      <c r="O77" s="19"/>
      <c r="P77" s="58">
        <f t="shared" si="9"/>
        <v>0</v>
      </c>
      <c r="Q77" s="20"/>
      <c r="R77" s="20"/>
      <c r="S77" s="20"/>
      <c r="T77" s="21">
        <f>(P77*1750)+Q77-S77+R77</f>
        <v>0</v>
      </c>
      <c r="U77" s="52">
        <f>T77+T78</f>
        <v>0</v>
      </c>
    </row>
    <row r="78" spans="1:21" x14ac:dyDescent="0.25">
      <c r="A78" s="51"/>
      <c r="B78" s="22"/>
      <c r="C78" s="22"/>
      <c r="D78" s="22"/>
      <c r="E78" s="22"/>
      <c r="F78" s="23"/>
      <c r="G78" s="23"/>
      <c r="H78" s="29"/>
      <c r="I78" s="29"/>
      <c r="J78" s="24"/>
      <c r="K78" s="24"/>
      <c r="L78" s="24"/>
      <c r="M78" s="24"/>
      <c r="N78" s="25"/>
      <c r="O78" s="25"/>
      <c r="P78" s="59">
        <f t="shared" si="9"/>
        <v>0</v>
      </c>
      <c r="Q78" s="26"/>
      <c r="R78" s="26"/>
      <c r="S78" s="26"/>
      <c r="T78" s="27">
        <f>(P78*1750)+Q78-S78+R78</f>
        <v>0</v>
      </c>
      <c r="U78" s="53"/>
    </row>
    <row r="79" spans="1:21" x14ac:dyDescent="0.25">
      <c r="A79" s="50" t="s">
        <v>34</v>
      </c>
      <c r="B79" s="16"/>
      <c r="C79" s="16"/>
      <c r="D79" s="16"/>
      <c r="E79" s="16"/>
      <c r="F79" s="17"/>
      <c r="G79" s="17"/>
      <c r="H79" s="28"/>
      <c r="I79" s="28"/>
      <c r="J79" s="18"/>
      <c r="K79" s="18"/>
      <c r="L79" s="18"/>
      <c r="M79" s="18"/>
      <c r="N79" s="19"/>
      <c r="O79" s="19"/>
      <c r="P79" s="58">
        <f t="shared" si="9"/>
        <v>0</v>
      </c>
      <c r="Q79" s="20"/>
      <c r="R79" s="20"/>
      <c r="S79" s="20"/>
      <c r="T79" s="21">
        <f t="shared" ref="T79:T80" si="11">(P79*1600)+Q79-S79+R79</f>
        <v>0</v>
      </c>
      <c r="U79" s="52">
        <f>T79+T80</f>
        <v>0</v>
      </c>
    </row>
    <row r="80" spans="1:21" x14ac:dyDescent="0.25">
      <c r="A80" s="51"/>
      <c r="B80" s="22"/>
      <c r="C80" s="22"/>
      <c r="D80" s="22"/>
      <c r="E80" s="22"/>
      <c r="F80" s="23"/>
      <c r="G80" s="23"/>
      <c r="H80" s="29"/>
      <c r="I80" s="29"/>
      <c r="J80" s="24"/>
      <c r="K80" s="24"/>
      <c r="L80" s="24"/>
      <c r="M80" s="24"/>
      <c r="N80" s="25"/>
      <c r="O80" s="25"/>
      <c r="P80" s="59">
        <f t="shared" si="9"/>
        <v>0</v>
      </c>
      <c r="Q80" s="26"/>
      <c r="R80" s="26"/>
      <c r="S80" s="26"/>
      <c r="T80" s="27">
        <f t="shared" si="11"/>
        <v>0</v>
      </c>
      <c r="U80" s="53"/>
    </row>
    <row r="81" spans="1:21" x14ac:dyDescent="0.25">
      <c r="A81" s="47" t="s">
        <v>35</v>
      </c>
      <c r="B81" s="33"/>
      <c r="C81" s="33"/>
      <c r="D81" s="33"/>
      <c r="E81" s="33"/>
      <c r="F81" s="34"/>
      <c r="G81" s="34"/>
      <c r="H81" s="35"/>
      <c r="I81" s="37"/>
      <c r="J81" s="36"/>
      <c r="K81" s="36"/>
      <c r="L81" s="36"/>
      <c r="M81" s="36"/>
      <c r="N81" s="37"/>
      <c r="O81" s="35"/>
      <c r="P81" s="60">
        <f t="shared" si="9"/>
        <v>0</v>
      </c>
      <c r="Q81" s="38"/>
      <c r="R81" s="38"/>
      <c r="S81" s="38"/>
      <c r="T81" s="39">
        <f>(P81*1500)+Q81-S81+R81</f>
        <v>0</v>
      </c>
      <c r="U81" s="40">
        <f>T81</f>
        <v>0</v>
      </c>
    </row>
    <row r="82" spans="1:21" x14ac:dyDescent="0.25">
      <c r="A82" s="47" t="s">
        <v>36</v>
      </c>
      <c r="B82" s="33"/>
      <c r="C82" s="33"/>
      <c r="D82" s="33"/>
      <c r="E82" s="33"/>
      <c r="F82" s="34"/>
      <c r="G82" s="34"/>
      <c r="H82" s="35"/>
      <c r="I82" s="35"/>
      <c r="J82" s="36"/>
      <c r="K82" s="36"/>
      <c r="L82" s="36"/>
      <c r="M82" s="36"/>
      <c r="N82" s="37"/>
      <c r="O82" s="35"/>
      <c r="P82" s="60">
        <f t="shared" si="9"/>
        <v>0</v>
      </c>
      <c r="Q82" s="38"/>
      <c r="R82" s="38"/>
      <c r="S82" s="38"/>
      <c r="T82" s="39">
        <f>(P82*1750)+Q82-S82+R82</f>
        <v>0</v>
      </c>
      <c r="U82" s="40">
        <f>T82</f>
        <v>0</v>
      </c>
    </row>
    <row r="83" spans="1:21" x14ac:dyDescent="0.25">
      <c r="A83" s="46"/>
      <c r="B83" s="11"/>
      <c r="C83" s="11"/>
      <c r="D83" s="11"/>
      <c r="E83" s="11"/>
      <c r="F83" s="12"/>
      <c r="G83" s="12"/>
      <c r="H83" s="11"/>
      <c r="I83" s="11"/>
      <c r="J83" s="11"/>
      <c r="K83" s="11"/>
      <c r="L83" s="11"/>
      <c r="M83" s="11"/>
      <c r="N83" s="11"/>
      <c r="O83" s="11"/>
      <c r="P83" s="13"/>
      <c r="Q83" s="13"/>
      <c r="R83" s="13"/>
      <c r="S83" s="13"/>
      <c r="T83" s="31"/>
      <c r="U83" s="4"/>
    </row>
    <row r="84" spans="1:21" x14ac:dyDescent="0.25">
      <c r="A84" s="45" t="s">
        <v>37</v>
      </c>
      <c r="B84"/>
      <c r="C84"/>
      <c r="D84"/>
      <c r="E84"/>
      <c r="F84" s="5"/>
      <c r="G84" s="5"/>
      <c r="H84" s="10"/>
      <c r="I84" s="10"/>
      <c r="J84" s="6"/>
      <c r="K84" s="6"/>
      <c r="L84" s="6"/>
      <c r="M84" s="6"/>
      <c r="N84" s="6"/>
      <c r="O84" s="6"/>
      <c r="P84" s="1">
        <f>(C84-B84)+(E84-D84)+(G84-F84)+(I84-H84)+(K84-J84)+(M84-L84)+(O84-N84)</f>
        <v>0</v>
      </c>
      <c r="Q84" s="10"/>
      <c r="R84" s="10"/>
      <c r="S84" s="30"/>
      <c r="T84" s="31">
        <f>(P84*1600)+Q84-S84+R84</f>
        <v>0</v>
      </c>
      <c r="U84" s="4"/>
    </row>
    <row r="85" spans="1:21" x14ac:dyDescent="0.25">
      <c r="A85" s="45" t="s">
        <v>38</v>
      </c>
      <c r="B85"/>
      <c r="C85"/>
      <c r="D85"/>
      <c r="E85"/>
      <c r="F85" s="5"/>
      <c r="G85" s="5"/>
      <c r="H85" s="10"/>
      <c r="I85" s="10"/>
      <c r="J85" s="6"/>
      <c r="K85" s="6"/>
      <c r="L85" s="6"/>
      <c r="M85" s="6"/>
      <c r="N85" s="6"/>
      <c r="O85" s="6"/>
      <c r="P85" s="1">
        <f>(C85-B85)+(E85-D85)+(G85-F85)+(I85-H85)+(K85-J85)+(M85-L85)+(O85-N85)</f>
        <v>0</v>
      </c>
      <c r="Q85" s="10"/>
      <c r="R85" s="10"/>
      <c r="S85" s="30"/>
      <c r="T85" s="31">
        <f>(P85*1700)+Q85-S85+R85</f>
        <v>0</v>
      </c>
      <c r="U85" s="4"/>
    </row>
    <row r="86" spans="1:21" x14ac:dyDescent="0.25">
      <c r="A86" s="45" t="s">
        <v>39</v>
      </c>
      <c r="B86"/>
      <c r="C86"/>
      <c r="D86"/>
      <c r="E86"/>
      <c r="F86" s="5"/>
      <c r="G86" s="5"/>
      <c r="H86" s="10"/>
      <c r="I86"/>
      <c r="J86" s="6"/>
      <c r="K86" s="6"/>
      <c r="L86"/>
      <c r="M86"/>
      <c r="N86"/>
      <c r="O86"/>
      <c r="P86" s="1">
        <f>(C86-B86)+(E86-D86)+(G86-F86)+(I86-H86)+(K86-J86)+(M86-L86)+(O86-N86)</f>
        <v>0</v>
      </c>
      <c r="Q86"/>
      <c r="R86"/>
      <c r="S86"/>
      <c r="T86" s="31">
        <f>(P86*1500)+Q86-S86+R86</f>
        <v>0</v>
      </c>
      <c r="U86" s="4"/>
    </row>
    <row r="87" spans="1:21" x14ac:dyDescent="0.25">
      <c r="A87" s="45" t="s">
        <v>40</v>
      </c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 s="1">
        <f>(C87-B87)+(E87-D87)+(G87-F87)+(I87-H87)+(K87-J87)+(M87-L87)+(O87-N87)</f>
        <v>0</v>
      </c>
      <c r="Q87"/>
      <c r="R87"/>
      <c r="S87"/>
      <c r="T87" s="31">
        <f>(P87*1500)+Q87-S87+R87</f>
        <v>0</v>
      </c>
      <c r="U87" s="31"/>
    </row>
    <row r="88" spans="1:21" x14ac:dyDescent="0.25">
      <c r="A88" s="45" t="s">
        <v>41</v>
      </c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 s="1">
        <f>(C88-B88)+(E88-D88)+(G88-F88)+(I88-H88)+(K88-J88)+(M88-L88)+(O88-N88)</f>
        <v>0</v>
      </c>
      <c r="Q88"/>
      <c r="R88"/>
      <c r="S88"/>
      <c r="T88" s="31">
        <f>(P88*1800)+Q88-S88+R88</f>
        <v>0</v>
      </c>
      <c r="U88" s="31"/>
    </row>
    <row r="89" spans="1:21" x14ac:dyDescent="0.25">
      <c r="A89" s="48"/>
      <c r="B89" s="54">
        <v>43721</v>
      </c>
      <c r="C89" s="55"/>
      <c r="D89" s="54">
        <v>43722</v>
      </c>
      <c r="E89" s="55"/>
      <c r="F89" s="54">
        <v>43723</v>
      </c>
      <c r="G89" s="55"/>
      <c r="H89" s="54">
        <v>43724</v>
      </c>
      <c r="I89" s="55"/>
      <c r="J89" s="54">
        <v>43725</v>
      </c>
      <c r="K89" s="55"/>
      <c r="L89" s="54">
        <v>43726</v>
      </c>
      <c r="M89" s="55"/>
      <c r="N89" s="54">
        <v>43727</v>
      </c>
      <c r="O89" s="55"/>
      <c r="P89" s="2" t="s">
        <v>14</v>
      </c>
      <c r="Q89" s="2"/>
      <c r="R89" s="2"/>
      <c r="S89" s="2"/>
      <c r="T89" s="3">
        <v>576</v>
      </c>
      <c r="U89" s="4"/>
    </row>
    <row r="90" spans="1:21" x14ac:dyDescent="0.25">
      <c r="A90" s="45" t="s">
        <v>42</v>
      </c>
      <c r="B90"/>
      <c r="C90"/>
      <c r="D90"/>
      <c r="E90"/>
      <c r="F90" s="5"/>
      <c r="G90" s="5"/>
      <c r="H90"/>
      <c r="I90"/>
      <c r="J90" s="6"/>
      <c r="K90" s="6"/>
      <c r="L90" s="6"/>
      <c r="M90" s="6"/>
      <c r="N90" s="7"/>
      <c r="O90" s="7"/>
      <c r="P90" s="1">
        <f t="shared" ref="P90:P96" si="12">(C90-B90)+(E90-D90)+(G90-F90)+(I90-H90)+(K90-J90)+(M90-L90)+(O90-N90)</f>
        <v>0</v>
      </c>
      <c r="Q90" s="8"/>
      <c r="R90" s="8"/>
      <c r="S90" s="7"/>
      <c r="T90" s="4">
        <f>(P90*1750)+Q90-S90+R90</f>
        <v>0</v>
      </c>
      <c r="U90" s="9"/>
    </row>
    <row r="91" spans="1:21" x14ac:dyDescent="0.25">
      <c r="A91" s="45" t="s">
        <v>16</v>
      </c>
      <c r="B91"/>
      <c r="C91"/>
      <c r="D91"/>
      <c r="E91"/>
      <c r="F91" s="5"/>
      <c r="G91" s="5"/>
      <c r="H91" s="6"/>
      <c r="I91" s="6"/>
      <c r="J91"/>
      <c r="K91"/>
      <c r="L91" s="6"/>
      <c r="M91" s="6"/>
      <c r="N91" s="10"/>
      <c r="O91" s="10"/>
      <c r="P91" s="1">
        <f t="shared" si="12"/>
        <v>0</v>
      </c>
      <c r="Q91" s="8"/>
      <c r="R91" s="8"/>
      <c r="S91" s="7"/>
      <c r="T91" s="4">
        <f>(P91*1600)+Q91-S91+R91</f>
        <v>0</v>
      </c>
      <c r="U91" s="4"/>
    </row>
    <row r="92" spans="1:21" x14ac:dyDescent="0.25">
      <c r="A92" s="45" t="s">
        <v>17</v>
      </c>
      <c r="B92"/>
      <c r="C92"/>
      <c r="D92"/>
      <c r="E92"/>
      <c r="F92" s="5"/>
      <c r="G92" s="5"/>
      <c r="H92" s="10"/>
      <c r="I92"/>
      <c r="J92" s="6"/>
      <c r="K92" s="6"/>
      <c r="L92"/>
      <c r="M92"/>
      <c r="N92" s="7"/>
      <c r="O92" s="7"/>
      <c r="P92" s="1">
        <f t="shared" si="12"/>
        <v>0</v>
      </c>
      <c r="Q92" s="8"/>
      <c r="R92" s="8"/>
      <c r="S92" s="7"/>
      <c r="T92" s="4">
        <f>(P92*1600)+Q92-S92+R92</f>
        <v>0</v>
      </c>
      <c r="U92" s="4"/>
    </row>
    <row r="93" spans="1:21" x14ac:dyDescent="0.25">
      <c r="A93" s="45" t="s">
        <v>18</v>
      </c>
      <c r="B93"/>
      <c r="C93"/>
      <c r="D93"/>
      <c r="E93"/>
      <c r="F93" s="5"/>
      <c r="G93" s="5"/>
      <c r="H93" s="10"/>
      <c r="I93"/>
      <c r="J93" s="6"/>
      <c r="K93" s="6"/>
      <c r="L93" s="6"/>
      <c r="M93" s="6"/>
      <c r="N93" s="10"/>
      <c r="O93" s="10"/>
      <c r="P93" s="1">
        <f t="shared" si="12"/>
        <v>0</v>
      </c>
      <c r="Q93" s="8"/>
      <c r="R93" s="8"/>
      <c r="S93" s="7"/>
      <c r="T93" s="4">
        <f>(P93*1500)+Q93-S93+R93</f>
        <v>0</v>
      </c>
      <c r="U93" s="4"/>
    </row>
    <row r="94" spans="1:21" x14ac:dyDescent="0.25">
      <c r="A94" s="45" t="s">
        <v>27</v>
      </c>
      <c r="B94"/>
      <c r="C94"/>
      <c r="D94"/>
      <c r="E94"/>
      <c r="F94" s="5"/>
      <c r="G94" s="5"/>
      <c r="H94" s="10"/>
      <c r="I94" s="10"/>
      <c r="J94"/>
      <c r="K94"/>
      <c r="L94"/>
      <c r="M94"/>
      <c r="N94" s="10"/>
      <c r="O94" s="10"/>
      <c r="P94" s="1">
        <f t="shared" si="12"/>
        <v>0</v>
      </c>
      <c r="Q94" s="10"/>
      <c r="R94" s="10"/>
      <c r="S94" s="10"/>
      <c r="T94" s="4">
        <f>(P94*2500)+Q94-S94+R94</f>
        <v>0</v>
      </c>
      <c r="U94" s="4"/>
    </row>
    <row r="95" spans="1:21" x14ac:dyDescent="0.25">
      <c r="A95" s="45" t="s">
        <v>26</v>
      </c>
      <c r="B95"/>
      <c r="C95"/>
      <c r="D95"/>
      <c r="E95"/>
      <c r="F95" s="5"/>
      <c r="G95" s="5"/>
      <c r="H95" s="10"/>
      <c r="I95" s="10"/>
      <c r="J95"/>
      <c r="K95"/>
      <c r="L95"/>
      <c r="M95"/>
      <c r="N95" s="10"/>
      <c r="O95" s="10"/>
      <c r="P95" s="1">
        <f t="shared" si="12"/>
        <v>0</v>
      </c>
      <c r="Q95" s="10"/>
      <c r="R95" s="10"/>
      <c r="S95" s="10"/>
      <c r="T95" s="4">
        <f>(P95*2500)+Q95-S95+R95</f>
        <v>0</v>
      </c>
      <c r="U95" s="4"/>
    </row>
    <row r="96" spans="1:21" x14ac:dyDescent="0.25">
      <c r="A96" s="45" t="s">
        <v>28</v>
      </c>
      <c r="B96"/>
      <c r="C96"/>
      <c r="D96"/>
      <c r="E96"/>
      <c r="F96" s="5"/>
      <c r="G96" s="5"/>
      <c r="H96" s="10"/>
      <c r="I96" s="10"/>
      <c r="J96" s="6"/>
      <c r="K96" s="6"/>
      <c r="L96" s="6"/>
      <c r="M96" s="6"/>
      <c r="N96" s="10"/>
      <c r="O96" s="10"/>
      <c r="P96" s="6">
        <f t="shared" si="12"/>
        <v>0</v>
      </c>
      <c r="Q96" s="10"/>
      <c r="R96" s="10"/>
      <c r="S96" s="10"/>
      <c r="T96" s="4">
        <f>(P96*1500)+Q96-S96+R96</f>
        <v>0</v>
      </c>
      <c r="U96" s="4" t="s">
        <v>19</v>
      </c>
    </row>
    <row r="97" spans="1:21" x14ac:dyDescent="0.25">
      <c r="A97" s="46"/>
      <c r="B97" s="11"/>
      <c r="C97" s="11"/>
      <c r="D97" s="11"/>
      <c r="E97" s="11"/>
      <c r="F97" s="12"/>
      <c r="G97" s="12"/>
      <c r="H97" s="11"/>
      <c r="I97" s="11"/>
      <c r="J97" s="11"/>
      <c r="K97" s="11"/>
      <c r="L97" s="11"/>
      <c r="M97" s="11"/>
      <c r="N97" s="11"/>
      <c r="O97" s="11"/>
      <c r="P97" s="13"/>
      <c r="Q97" s="13"/>
      <c r="R97" s="13"/>
      <c r="S97" s="13"/>
      <c r="T97" s="14"/>
      <c r="U97" s="15"/>
    </row>
    <row r="98" spans="1:21" x14ac:dyDescent="0.25">
      <c r="A98" s="50" t="s">
        <v>29</v>
      </c>
      <c r="B98" s="16"/>
      <c r="C98" s="16"/>
      <c r="D98" s="18"/>
      <c r="E98" s="18"/>
      <c r="F98" s="17"/>
      <c r="G98" s="17"/>
      <c r="H98" s="16"/>
      <c r="I98" s="16"/>
      <c r="J98" s="18"/>
      <c r="K98" s="18"/>
      <c r="L98" s="18"/>
      <c r="M98" s="18"/>
      <c r="N98" s="19"/>
      <c r="O98" s="19"/>
      <c r="P98" s="58">
        <f t="shared" ref="P98:P111" si="13">(C98-B98)+(E98-D98)+(G98-F98)+(I98-H98)+(K98-J98)+(M98-L98)+(O98-N98)</f>
        <v>0</v>
      </c>
      <c r="Q98" s="20"/>
      <c r="R98" s="20"/>
      <c r="S98" s="20"/>
      <c r="T98" s="21">
        <f>(P98*1900)+Q98-S98+R98</f>
        <v>0</v>
      </c>
      <c r="U98" s="52">
        <f>T98+T99</f>
        <v>0</v>
      </c>
    </row>
    <row r="99" spans="1:21" x14ac:dyDescent="0.25">
      <c r="A99" s="51"/>
      <c r="B99" s="22"/>
      <c r="C99" s="22"/>
      <c r="D99" s="22"/>
      <c r="E99" s="22"/>
      <c r="F99" s="23"/>
      <c r="G99" s="23"/>
      <c r="H99" s="22"/>
      <c r="I99" s="22"/>
      <c r="J99" s="24"/>
      <c r="K99" s="24"/>
      <c r="L99" s="24"/>
      <c r="M99" s="24"/>
      <c r="N99" s="25"/>
      <c r="O99" s="25"/>
      <c r="P99" s="59">
        <f t="shared" si="13"/>
        <v>0</v>
      </c>
      <c r="Q99" s="26"/>
      <c r="R99" s="26"/>
      <c r="S99" s="26"/>
      <c r="T99" s="27">
        <f>(P99*1900)+Q99-S99+R99</f>
        <v>0</v>
      </c>
      <c r="U99" s="53"/>
    </row>
    <row r="100" spans="1:21" x14ac:dyDescent="0.25">
      <c r="A100" s="50" t="s">
        <v>30</v>
      </c>
      <c r="B100" s="16"/>
      <c r="C100" s="16"/>
      <c r="D100" s="16"/>
      <c r="E100" s="16"/>
      <c r="F100" s="17"/>
      <c r="G100" s="17"/>
      <c r="H100" s="28"/>
      <c r="I100" s="28"/>
      <c r="J100" s="18"/>
      <c r="K100" s="18"/>
      <c r="L100" s="18"/>
      <c r="M100" s="18"/>
      <c r="N100" s="19"/>
      <c r="O100" s="19"/>
      <c r="P100" s="58">
        <f t="shared" si="13"/>
        <v>0</v>
      </c>
      <c r="Q100" s="20"/>
      <c r="R100" s="20"/>
      <c r="S100" s="20"/>
      <c r="T100" s="21">
        <f>(P100*1900)+Q100-S100+R100</f>
        <v>0</v>
      </c>
      <c r="U100" s="52">
        <f>T100+T101</f>
        <v>0</v>
      </c>
    </row>
    <row r="101" spans="1:21" x14ac:dyDescent="0.25">
      <c r="A101" s="51" t="s">
        <v>20</v>
      </c>
      <c r="B101" s="22"/>
      <c r="C101" s="22"/>
      <c r="D101" s="22"/>
      <c r="E101" s="22"/>
      <c r="F101" s="23"/>
      <c r="G101" s="23"/>
      <c r="H101" s="29"/>
      <c r="I101" s="29"/>
      <c r="J101" s="24"/>
      <c r="K101" s="24"/>
      <c r="L101" s="24"/>
      <c r="M101" s="24"/>
      <c r="N101" s="25"/>
      <c r="O101" s="25"/>
      <c r="P101" s="59">
        <f t="shared" si="13"/>
        <v>0</v>
      </c>
      <c r="Q101" s="26"/>
      <c r="R101" s="26"/>
      <c r="S101" s="26"/>
      <c r="T101" s="27">
        <f>(P101*1900)+Q101-S101+R101</f>
        <v>0</v>
      </c>
      <c r="U101" s="53"/>
    </row>
    <row r="102" spans="1:21" x14ac:dyDescent="0.25">
      <c r="A102" s="50" t="s">
        <v>31</v>
      </c>
      <c r="B102" s="16"/>
      <c r="C102" s="16"/>
      <c r="D102" s="16"/>
      <c r="E102" s="16"/>
      <c r="F102" s="17"/>
      <c r="G102" s="17"/>
      <c r="H102" s="28"/>
      <c r="I102" s="28"/>
      <c r="J102" s="18"/>
      <c r="K102" s="18"/>
      <c r="L102" s="18"/>
      <c r="M102" s="18"/>
      <c r="N102" s="19"/>
      <c r="O102" s="19"/>
      <c r="P102" s="58">
        <f t="shared" si="13"/>
        <v>0</v>
      </c>
      <c r="Q102" s="20"/>
      <c r="R102" s="20"/>
      <c r="S102" s="20"/>
      <c r="T102" s="21">
        <f t="shared" ref="T102:T105" si="14">(P102*1600)+Q102-S102+R102</f>
        <v>0</v>
      </c>
      <c r="U102" s="52">
        <f>T102+T103</f>
        <v>0</v>
      </c>
    </row>
    <row r="103" spans="1:21" x14ac:dyDescent="0.25">
      <c r="A103" s="56" t="s">
        <v>21</v>
      </c>
      <c r="B103"/>
      <c r="C103"/>
      <c r="D103"/>
      <c r="E103"/>
      <c r="F103" s="5"/>
      <c r="G103" s="5"/>
      <c r="H103" s="10"/>
      <c r="I103" s="10"/>
      <c r="J103" s="6"/>
      <c r="K103" s="6"/>
      <c r="L103" s="6"/>
      <c r="M103" s="6"/>
      <c r="N103" s="7"/>
      <c r="O103" s="7"/>
      <c r="P103" s="1">
        <f t="shared" si="13"/>
        <v>0</v>
      </c>
      <c r="Q103" s="30"/>
      <c r="R103" s="30"/>
      <c r="S103" s="30"/>
      <c r="T103" s="31">
        <f t="shared" si="14"/>
        <v>0</v>
      </c>
      <c r="U103" s="57"/>
    </row>
    <row r="104" spans="1:21" x14ac:dyDescent="0.25">
      <c r="A104" s="50" t="s">
        <v>32</v>
      </c>
      <c r="B104" s="16"/>
      <c r="C104" s="32"/>
      <c r="D104" s="16"/>
      <c r="E104" s="16"/>
      <c r="F104" s="17"/>
      <c r="G104" s="17"/>
      <c r="H104" s="28"/>
      <c r="I104" s="28"/>
      <c r="J104" s="18"/>
      <c r="K104" s="18"/>
      <c r="L104" s="18"/>
      <c r="M104" s="18"/>
      <c r="N104" s="19"/>
      <c r="O104" s="19"/>
      <c r="P104" s="58">
        <f t="shared" si="13"/>
        <v>0</v>
      </c>
      <c r="Q104" s="20"/>
      <c r="R104" s="20"/>
      <c r="S104" s="20"/>
      <c r="T104" s="21">
        <f t="shared" si="14"/>
        <v>0</v>
      </c>
      <c r="U104" s="52">
        <f>T104+T105</f>
        <v>0</v>
      </c>
    </row>
    <row r="105" spans="1:21" x14ac:dyDescent="0.25">
      <c r="A105" s="51"/>
      <c r="B105" s="22"/>
      <c r="C105" s="22"/>
      <c r="D105" s="22"/>
      <c r="E105" s="22"/>
      <c r="F105" s="23"/>
      <c r="G105" s="23"/>
      <c r="H105" s="29"/>
      <c r="I105" s="29"/>
      <c r="J105" s="24"/>
      <c r="K105" s="24"/>
      <c r="L105" s="24"/>
      <c r="M105" s="24"/>
      <c r="N105" s="25"/>
      <c r="O105" s="25"/>
      <c r="P105" s="59">
        <f t="shared" si="13"/>
        <v>0</v>
      </c>
      <c r="Q105" s="26"/>
      <c r="R105" s="26"/>
      <c r="S105" s="26"/>
      <c r="T105" s="27">
        <f t="shared" si="14"/>
        <v>0</v>
      </c>
      <c r="U105" s="53"/>
    </row>
    <row r="106" spans="1:21" x14ac:dyDescent="0.25">
      <c r="A106" s="50" t="s">
        <v>33</v>
      </c>
      <c r="B106" s="16"/>
      <c r="C106" s="16"/>
      <c r="D106" s="16"/>
      <c r="E106" s="16"/>
      <c r="F106" s="17"/>
      <c r="G106" s="17"/>
      <c r="H106" s="28"/>
      <c r="I106" s="28"/>
      <c r="J106" s="18"/>
      <c r="K106" s="18"/>
      <c r="L106" s="18"/>
      <c r="M106" s="18"/>
      <c r="N106" s="19"/>
      <c r="O106" s="19"/>
      <c r="P106" s="58">
        <f t="shared" si="13"/>
        <v>0</v>
      </c>
      <c r="Q106" s="20"/>
      <c r="R106" s="20"/>
      <c r="S106" s="20"/>
      <c r="T106" s="21">
        <f>(P106*1750)+Q106-S106+R106</f>
        <v>0</v>
      </c>
      <c r="U106" s="52">
        <f>T106+T107</f>
        <v>0</v>
      </c>
    </row>
    <row r="107" spans="1:21" x14ac:dyDescent="0.25">
      <c r="A107" s="51"/>
      <c r="B107" s="22"/>
      <c r="C107" s="22"/>
      <c r="D107" s="22"/>
      <c r="E107" s="22"/>
      <c r="F107" s="23"/>
      <c r="G107" s="23"/>
      <c r="H107" s="29"/>
      <c r="I107" s="29"/>
      <c r="J107" s="24"/>
      <c r="K107" s="24"/>
      <c r="L107" s="24"/>
      <c r="M107" s="24"/>
      <c r="N107" s="25"/>
      <c r="O107" s="25"/>
      <c r="P107" s="59">
        <f t="shared" si="13"/>
        <v>0</v>
      </c>
      <c r="Q107" s="26"/>
      <c r="R107" s="26"/>
      <c r="S107" s="26"/>
      <c r="T107" s="27">
        <f>(P107*1750)+Q107-S107+R107</f>
        <v>0</v>
      </c>
      <c r="U107" s="53"/>
    </row>
    <row r="108" spans="1:21" x14ac:dyDescent="0.25">
      <c r="A108" s="50" t="s">
        <v>34</v>
      </c>
      <c r="B108" s="16"/>
      <c r="C108" s="16"/>
      <c r="D108" s="16"/>
      <c r="E108" s="16"/>
      <c r="F108" s="17"/>
      <c r="G108" s="17"/>
      <c r="H108" s="28"/>
      <c r="I108" s="28"/>
      <c r="J108" s="18"/>
      <c r="K108" s="18"/>
      <c r="L108" s="18"/>
      <c r="M108" s="18"/>
      <c r="N108" s="19"/>
      <c r="O108" s="19"/>
      <c r="P108" s="58">
        <f t="shared" si="13"/>
        <v>0</v>
      </c>
      <c r="Q108" s="20"/>
      <c r="R108" s="20"/>
      <c r="S108" s="20"/>
      <c r="T108" s="21">
        <f t="shared" ref="T108:T109" si="15">(P108*1600)+Q108-S108+R108</f>
        <v>0</v>
      </c>
      <c r="U108" s="52">
        <f>T108+T109</f>
        <v>0</v>
      </c>
    </row>
    <row r="109" spans="1:21" x14ac:dyDescent="0.25">
      <c r="A109" s="51"/>
      <c r="B109" s="22"/>
      <c r="C109" s="22"/>
      <c r="D109" s="22"/>
      <c r="E109" s="22"/>
      <c r="F109" s="23"/>
      <c r="G109" s="23"/>
      <c r="H109" s="29"/>
      <c r="I109" s="29"/>
      <c r="J109" s="24"/>
      <c r="K109" s="24"/>
      <c r="L109" s="24"/>
      <c r="M109" s="24"/>
      <c r="N109" s="25"/>
      <c r="O109" s="25"/>
      <c r="P109" s="59">
        <f t="shared" si="13"/>
        <v>0</v>
      </c>
      <c r="Q109" s="26"/>
      <c r="R109" s="26"/>
      <c r="S109" s="26"/>
      <c r="T109" s="27">
        <f t="shared" si="15"/>
        <v>0</v>
      </c>
      <c r="U109" s="53"/>
    </row>
    <row r="110" spans="1:21" x14ac:dyDescent="0.25">
      <c r="A110" s="47" t="s">
        <v>35</v>
      </c>
      <c r="B110" s="33"/>
      <c r="C110" s="33"/>
      <c r="D110" s="33"/>
      <c r="E110" s="33"/>
      <c r="F110" s="34"/>
      <c r="G110" s="34"/>
      <c r="H110" s="35"/>
      <c r="I110" s="37"/>
      <c r="J110" s="36"/>
      <c r="K110" s="36"/>
      <c r="L110" s="36"/>
      <c r="M110" s="36"/>
      <c r="N110" s="37"/>
      <c r="O110" s="35"/>
      <c r="P110" s="60">
        <f t="shared" si="13"/>
        <v>0</v>
      </c>
      <c r="Q110" s="38"/>
      <c r="R110" s="38"/>
      <c r="S110" s="38"/>
      <c r="T110" s="39">
        <f>(P110*1500)+Q110-S110+R110</f>
        <v>0</v>
      </c>
      <c r="U110" s="40">
        <f>T110</f>
        <v>0</v>
      </c>
    </row>
    <row r="111" spans="1:21" x14ac:dyDescent="0.25">
      <c r="A111" s="47" t="s">
        <v>36</v>
      </c>
      <c r="B111" s="33"/>
      <c r="C111" s="33"/>
      <c r="D111" s="33"/>
      <c r="E111" s="33"/>
      <c r="F111" s="34"/>
      <c r="G111" s="34"/>
      <c r="H111" s="35"/>
      <c r="I111" s="35"/>
      <c r="J111" s="36"/>
      <c r="K111" s="36"/>
      <c r="L111" s="36"/>
      <c r="M111" s="36"/>
      <c r="N111" s="37"/>
      <c r="O111" s="35"/>
      <c r="P111" s="60">
        <f t="shared" si="13"/>
        <v>0</v>
      </c>
      <c r="Q111" s="38"/>
      <c r="R111" s="38"/>
      <c r="S111" s="38"/>
      <c r="T111" s="39">
        <f>(P111*1750)+Q111-S111+R111</f>
        <v>0</v>
      </c>
      <c r="U111" s="40">
        <f>T111</f>
        <v>0</v>
      </c>
    </row>
    <row r="112" spans="1:21" x14ac:dyDescent="0.25">
      <c r="A112" s="46"/>
      <c r="B112" s="11"/>
      <c r="C112" s="11"/>
      <c r="D112" s="11"/>
      <c r="E112" s="11"/>
      <c r="F112" s="12"/>
      <c r="G112" s="12"/>
      <c r="H112" s="11"/>
      <c r="I112" s="11"/>
      <c r="J112" s="11"/>
      <c r="K112" s="11"/>
      <c r="L112" s="11"/>
      <c r="M112" s="11"/>
      <c r="N112" s="11"/>
      <c r="O112" s="11"/>
      <c r="P112" s="13"/>
      <c r="Q112" s="13"/>
      <c r="R112" s="13"/>
      <c r="S112" s="13"/>
      <c r="T112" s="31"/>
      <c r="U112" s="4"/>
    </row>
    <row r="113" spans="1:21" x14ac:dyDescent="0.25">
      <c r="A113" s="45" t="s">
        <v>37</v>
      </c>
      <c r="B113"/>
      <c r="C113"/>
      <c r="D113"/>
      <c r="E113"/>
      <c r="F113" s="5"/>
      <c r="G113" s="5"/>
      <c r="H113" s="10"/>
      <c r="I113" s="10"/>
      <c r="J113" s="6"/>
      <c r="K113" s="6"/>
      <c r="L113" s="6"/>
      <c r="M113" s="6"/>
      <c r="N113" s="6"/>
      <c r="O113" s="6"/>
      <c r="P113" s="1">
        <f>(C113-B113)+(E113-D113)+(G113-F113)+(I113-H113)+(K113-J113)+(M113-L113)+(O113-N113)</f>
        <v>0</v>
      </c>
      <c r="Q113" s="10"/>
      <c r="R113" s="10"/>
      <c r="S113" s="30"/>
      <c r="T113" s="31">
        <f>(P113*1600)+Q113-S113+R113</f>
        <v>0</v>
      </c>
      <c r="U113" s="4"/>
    </row>
    <row r="114" spans="1:21" x14ac:dyDescent="0.25">
      <c r="A114" s="45" t="s">
        <v>38</v>
      </c>
      <c r="B114"/>
      <c r="C114"/>
      <c r="D114"/>
      <c r="E114"/>
      <c r="F114" s="5"/>
      <c r="G114" s="5"/>
      <c r="H114" s="10"/>
      <c r="I114" s="10"/>
      <c r="J114" s="6"/>
      <c r="K114" s="6"/>
      <c r="L114" s="6"/>
      <c r="M114" s="6"/>
      <c r="N114" s="6"/>
      <c r="O114" s="6"/>
      <c r="P114" s="1">
        <f>(C114-B114)+(E114-D114)+(G114-F114)+(I114-H114)+(K114-J114)+(M114-L114)+(O114-N114)</f>
        <v>0</v>
      </c>
      <c r="Q114" s="10"/>
      <c r="R114" s="10"/>
      <c r="S114" s="30"/>
      <c r="T114" s="31">
        <f>(P114*1700)+Q114-S114+R114</f>
        <v>0</v>
      </c>
      <c r="U114" s="4"/>
    </row>
    <row r="115" spans="1:21" x14ac:dyDescent="0.25">
      <c r="A115" s="45" t="s">
        <v>39</v>
      </c>
      <c r="B115"/>
      <c r="C115"/>
      <c r="D115"/>
      <c r="E115"/>
      <c r="F115" s="5"/>
      <c r="G115" s="5"/>
      <c r="H115"/>
      <c r="I115"/>
      <c r="J115" s="6"/>
      <c r="K115" s="6"/>
      <c r="L115"/>
      <c r="M115"/>
      <c r="N115"/>
      <c r="O115"/>
      <c r="P115" s="1">
        <f>(C115-B115)+(E115-D115)+(G115-F115)+(I115-H115)+(K115-J115)+(M115-L115)+(O115-N115)</f>
        <v>0</v>
      </c>
      <c r="Q115"/>
      <c r="R115"/>
      <c r="S115"/>
      <c r="T115" s="31">
        <f>(P115*1500)+Q115-S115+R115</f>
        <v>0</v>
      </c>
      <c r="U115" s="4"/>
    </row>
    <row r="116" spans="1:21" x14ac:dyDescent="0.25">
      <c r="A116" s="45" t="s">
        <v>40</v>
      </c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 s="1">
        <f>(C116-B116)+(E116-D116)+(G116-F116)+(I116-H116)+(K116-J116)+(M116-L116)+(O116-N116)</f>
        <v>0</v>
      </c>
      <c r="Q116"/>
      <c r="R116"/>
      <c r="S116"/>
      <c r="T116" s="31">
        <f>(P116*1500)+Q116-S116+R116</f>
        <v>0</v>
      </c>
      <c r="U116" s="31"/>
    </row>
    <row r="117" spans="1:21" x14ac:dyDescent="0.25">
      <c r="A117" s="45" t="s">
        <v>41</v>
      </c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 s="1">
        <f>(C117-B117)+(E117-D117)+(G117-F117)+(I117-H117)+(K117-J117)+(M117-L117)+(O117-N117)</f>
        <v>0</v>
      </c>
      <c r="Q117"/>
      <c r="R117"/>
      <c r="S117"/>
      <c r="T117" s="31">
        <f>(P117*1800)+Q117-S117+R117</f>
        <v>0</v>
      </c>
      <c r="U117" s="31"/>
    </row>
    <row r="118" spans="1:21" x14ac:dyDescent="0.25">
      <c r="A118" s="48"/>
      <c r="B118" s="54">
        <v>43728</v>
      </c>
      <c r="C118" s="55"/>
      <c r="D118" s="54">
        <v>43729</v>
      </c>
      <c r="E118" s="55"/>
      <c r="F118" s="54">
        <v>43730</v>
      </c>
      <c r="G118" s="55"/>
      <c r="H118" s="54">
        <v>43731</v>
      </c>
      <c r="I118" s="55"/>
      <c r="J118" s="54">
        <v>43732</v>
      </c>
      <c r="K118" s="55"/>
      <c r="L118" s="54">
        <v>43733</v>
      </c>
      <c r="M118" s="55"/>
      <c r="N118" s="54">
        <v>43734</v>
      </c>
      <c r="O118" s="55"/>
      <c r="P118" s="2" t="s">
        <v>15</v>
      </c>
      <c r="Q118" s="2"/>
      <c r="R118" s="2"/>
      <c r="S118" s="2"/>
      <c r="T118" s="3">
        <v>577</v>
      </c>
      <c r="U118" s="4"/>
    </row>
    <row r="119" spans="1:21" x14ac:dyDescent="0.25">
      <c r="A119" s="45" t="s">
        <v>42</v>
      </c>
      <c r="B119"/>
      <c r="C119"/>
      <c r="D119"/>
      <c r="E119"/>
      <c r="F119" s="5"/>
      <c r="G119" s="5"/>
      <c r="H119"/>
      <c r="I119"/>
      <c r="J119" s="6"/>
      <c r="K119" s="6"/>
      <c r="L119" s="6"/>
      <c r="M119" s="6"/>
      <c r="N119" s="7"/>
      <c r="O119" s="7"/>
      <c r="P119" s="1">
        <f t="shared" ref="P119:P125" si="16">(C119-B119)+(E119-D119)+(G119-F119)+(I119-H119)+(K119-J119)+(M119-L119)+(O119-N119)</f>
        <v>0</v>
      </c>
      <c r="Q119" s="8"/>
      <c r="R119" s="8"/>
      <c r="S119" s="7"/>
      <c r="T119" s="4">
        <f>(P119*1750)+Q119-S119+R119</f>
        <v>0</v>
      </c>
      <c r="U119" s="9"/>
    </row>
    <row r="120" spans="1:21" x14ac:dyDescent="0.25">
      <c r="A120" s="45" t="s">
        <v>16</v>
      </c>
      <c r="B120"/>
      <c r="C120"/>
      <c r="D120"/>
      <c r="E120"/>
      <c r="F120" s="5"/>
      <c r="G120" s="5"/>
      <c r="H120" s="6"/>
      <c r="I120" s="6"/>
      <c r="J120"/>
      <c r="K120"/>
      <c r="L120" s="6"/>
      <c r="M120" s="6"/>
      <c r="N120" s="10"/>
      <c r="O120" s="10"/>
      <c r="P120" s="1">
        <f t="shared" si="16"/>
        <v>0</v>
      </c>
      <c r="Q120" s="8"/>
      <c r="R120" s="8"/>
      <c r="S120" s="7"/>
      <c r="T120" s="4">
        <f>(P120*1600)+Q120-S120+R120</f>
        <v>0</v>
      </c>
      <c r="U120" s="4"/>
    </row>
    <row r="121" spans="1:21" x14ac:dyDescent="0.25">
      <c r="A121" s="45" t="s">
        <v>17</v>
      </c>
      <c r="B121"/>
      <c r="C121"/>
      <c r="D121"/>
      <c r="E121"/>
      <c r="F121" s="5"/>
      <c r="G121" s="5"/>
      <c r="H121" s="10"/>
      <c r="I121"/>
      <c r="J121" s="6"/>
      <c r="K121" s="6"/>
      <c r="L121"/>
      <c r="M121"/>
      <c r="N121" s="7"/>
      <c r="O121" s="7"/>
      <c r="P121" s="1">
        <f t="shared" si="16"/>
        <v>0</v>
      </c>
      <c r="Q121" s="8"/>
      <c r="R121" s="8"/>
      <c r="S121" s="7"/>
      <c r="T121" s="4">
        <f>(P121*1600)+Q121-S121+R121</f>
        <v>0</v>
      </c>
      <c r="U121" s="4"/>
    </row>
    <row r="122" spans="1:21" x14ac:dyDescent="0.25">
      <c r="A122" s="45" t="s">
        <v>18</v>
      </c>
      <c r="B122"/>
      <c r="C122"/>
      <c r="D122"/>
      <c r="E122"/>
      <c r="F122" s="5"/>
      <c r="G122" s="5"/>
      <c r="H122" s="10"/>
      <c r="I122"/>
      <c r="J122" s="6"/>
      <c r="K122" s="6"/>
      <c r="L122" s="6"/>
      <c r="M122" s="6"/>
      <c r="N122" s="10"/>
      <c r="O122" s="10"/>
      <c r="P122" s="1">
        <f t="shared" si="16"/>
        <v>0</v>
      </c>
      <c r="Q122" s="8"/>
      <c r="R122" s="8"/>
      <c r="S122" s="7"/>
      <c r="T122" s="4">
        <f>(P122*1500)+Q122-S122+R122</f>
        <v>0</v>
      </c>
      <c r="U122" s="4"/>
    </row>
    <row r="123" spans="1:21" x14ac:dyDescent="0.25">
      <c r="A123" s="45" t="s">
        <v>27</v>
      </c>
      <c r="B123"/>
      <c r="C123"/>
      <c r="D123"/>
      <c r="E123"/>
      <c r="F123" s="5"/>
      <c r="G123" s="5"/>
      <c r="H123" s="10"/>
      <c r="I123" s="10"/>
      <c r="J123"/>
      <c r="K123"/>
      <c r="L123"/>
      <c r="M123"/>
      <c r="N123" s="10"/>
      <c r="O123" s="10"/>
      <c r="P123" s="1">
        <f t="shared" si="16"/>
        <v>0</v>
      </c>
      <c r="Q123" s="10"/>
      <c r="R123" s="10"/>
      <c r="S123" s="10"/>
      <c r="T123" s="4">
        <f>(P123*2500)+Q123-S123+R123</f>
        <v>0</v>
      </c>
      <c r="U123" s="4"/>
    </row>
    <row r="124" spans="1:21" x14ac:dyDescent="0.25">
      <c r="A124" s="45" t="s">
        <v>26</v>
      </c>
      <c r="B124"/>
      <c r="C124"/>
      <c r="D124"/>
      <c r="E124"/>
      <c r="F124" s="5"/>
      <c r="G124" s="5"/>
      <c r="H124" s="10"/>
      <c r="I124" s="10"/>
      <c r="J124"/>
      <c r="K124"/>
      <c r="L124"/>
      <c r="M124"/>
      <c r="N124" s="10"/>
      <c r="O124" s="10"/>
      <c r="P124" s="1">
        <f t="shared" si="16"/>
        <v>0</v>
      </c>
      <c r="Q124" s="10"/>
      <c r="R124" s="10"/>
      <c r="S124" s="10"/>
      <c r="T124" s="4">
        <f>(P124*2500)+Q124-S124+R124</f>
        <v>0</v>
      </c>
      <c r="U124" s="4"/>
    </row>
    <row r="125" spans="1:21" x14ac:dyDescent="0.25">
      <c r="A125" s="45" t="s">
        <v>28</v>
      </c>
      <c r="B125"/>
      <c r="C125"/>
      <c r="D125"/>
      <c r="E125"/>
      <c r="F125" s="5"/>
      <c r="G125" s="5"/>
      <c r="H125" s="10"/>
      <c r="I125" s="10"/>
      <c r="J125" s="6"/>
      <c r="K125" s="6"/>
      <c r="L125" s="6"/>
      <c r="M125" s="6"/>
      <c r="N125" s="10"/>
      <c r="O125" s="10"/>
      <c r="P125" s="6">
        <f t="shared" si="16"/>
        <v>0</v>
      </c>
      <c r="Q125" s="10"/>
      <c r="R125" s="10"/>
      <c r="S125" s="10"/>
      <c r="T125" s="4">
        <f>(P125*1500)+Q125-S125+R125</f>
        <v>0</v>
      </c>
      <c r="U125" s="4" t="s">
        <v>19</v>
      </c>
    </row>
    <row r="126" spans="1:21" x14ac:dyDescent="0.25">
      <c r="A126" s="46"/>
      <c r="B126" s="11"/>
      <c r="C126" s="11"/>
      <c r="D126" s="11"/>
      <c r="E126" s="11"/>
      <c r="F126" s="12"/>
      <c r="G126" s="12"/>
      <c r="H126" s="11"/>
      <c r="I126" s="11"/>
      <c r="J126" s="11"/>
      <c r="K126" s="11"/>
      <c r="L126" s="11"/>
      <c r="M126" s="11"/>
      <c r="N126" s="11"/>
      <c r="O126" s="11"/>
      <c r="P126" s="13"/>
      <c r="Q126" s="13"/>
      <c r="R126" s="13"/>
      <c r="S126" s="13"/>
      <c r="T126" s="14"/>
      <c r="U126" s="15"/>
    </row>
    <row r="127" spans="1:21" x14ac:dyDescent="0.25">
      <c r="A127" s="50" t="s">
        <v>29</v>
      </c>
      <c r="B127" s="16"/>
      <c r="C127" s="16"/>
      <c r="D127" s="18"/>
      <c r="E127" s="18"/>
      <c r="F127" s="17"/>
      <c r="G127" s="17"/>
      <c r="H127" s="16"/>
      <c r="I127" s="16"/>
      <c r="J127" s="18"/>
      <c r="K127" s="18"/>
      <c r="L127" s="18"/>
      <c r="M127" s="18"/>
      <c r="N127" s="19"/>
      <c r="O127" s="19"/>
      <c r="P127" s="58">
        <f t="shared" ref="P127:P140" si="17">(C127-B127)+(E127-D127)+(G127-F127)+(I127-H127)+(K127-J127)+(M127-L127)+(O127-N127)</f>
        <v>0</v>
      </c>
      <c r="Q127" s="20"/>
      <c r="R127" s="20"/>
      <c r="S127" s="20"/>
      <c r="T127" s="21">
        <f>(P127*1900)+Q127-S127+R127</f>
        <v>0</v>
      </c>
      <c r="U127" s="52">
        <f>T127+T128</f>
        <v>0</v>
      </c>
    </row>
    <row r="128" spans="1:21" x14ac:dyDescent="0.25">
      <c r="A128" s="51"/>
      <c r="B128" s="22"/>
      <c r="C128" s="22"/>
      <c r="D128" s="22"/>
      <c r="E128" s="22"/>
      <c r="F128" s="23"/>
      <c r="G128" s="23"/>
      <c r="H128" s="22"/>
      <c r="I128" s="22"/>
      <c r="J128" s="24"/>
      <c r="K128" s="24"/>
      <c r="L128" s="24"/>
      <c r="M128" s="24"/>
      <c r="N128" s="25"/>
      <c r="O128" s="25"/>
      <c r="P128" s="59">
        <f t="shared" si="17"/>
        <v>0</v>
      </c>
      <c r="Q128" s="26"/>
      <c r="R128" s="26"/>
      <c r="S128" s="26"/>
      <c r="T128" s="27">
        <f>(P128*1900)+Q128-S128+R128</f>
        <v>0</v>
      </c>
      <c r="U128" s="53"/>
    </row>
    <row r="129" spans="1:21" x14ac:dyDescent="0.25">
      <c r="A129" s="50" t="s">
        <v>30</v>
      </c>
      <c r="B129" s="16"/>
      <c r="C129" s="16"/>
      <c r="D129" s="16"/>
      <c r="E129" s="16"/>
      <c r="F129" s="17"/>
      <c r="G129" s="17"/>
      <c r="H129" s="28"/>
      <c r="I129" s="28"/>
      <c r="J129" s="18"/>
      <c r="K129" s="18"/>
      <c r="L129" s="18"/>
      <c r="M129" s="18"/>
      <c r="N129" s="19"/>
      <c r="O129" s="19"/>
      <c r="P129" s="58">
        <f t="shared" si="17"/>
        <v>0</v>
      </c>
      <c r="Q129" s="20"/>
      <c r="R129" s="20"/>
      <c r="S129" s="20"/>
      <c r="T129" s="21">
        <f>(P129*1900)+Q129-S129+R129</f>
        <v>0</v>
      </c>
      <c r="U129" s="52">
        <f>T129+T130</f>
        <v>0</v>
      </c>
    </row>
    <row r="130" spans="1:21" x14ac:dyDescent="0.25">
      <c r="A130" s="51" t="s">
        <v>20</v>
      </c>
      <c r="B130" s="22"/>
      <c r="C130" s="22"/>
      <c r="D130" s="22"/>
      <c r="E130" s="22"/>
      <c r="F130" s="23"/>
      <c r="G130" s="23"/>
      <c r="H130" s="29"/>
      <c r="I130" s="29"/>
      <c r="J130" s="24"/>
      <c r="K130" s="24"/>
      <c r="L130" s="24"/>
      <c r="M130" s="24"/>
      <c r="N130" s="25"/>
      <c r="O130" s="25"/>
      <c r="P130" s="59">
        <f t="shared" si="17"/>
        <v>0</v>
      </c>
      <c r="Q130" s="26"/>
      <c r="R130" s="26"/>
      <c r="S130" s="26"/>
      <c r="T130" s="27">
        <f>(P130*1900)+Q130-S130+R130</f>
        <v>0</v>
      </c>
      <c r="U130" s="53"/>
    </row>
    <row r="131" spans="1:21" x14ac:dyDescent="0.25">
      <c r="A131" s="50" t="s">
        <v>31</v>
      </c>
      <c r="B131" s="16"/>
      <c r="C131" s="16"/>
      <c r="D131" s="16"/>
      <c r="E131" s="16"/>
      <c r="F131" s="17"/>
      <c r="G131" s="17"/>
      <c r="H131" s="28"/>
      <c r="I131" s="28"/>
      <c r="J131" s="18"/>
      <c r="K131" s="18"/>
      <c r="L131" s="18"/>
      <c r="M131" s="18"/>
      <c r="N131" s="19"/>
      <c r="O131" s="19"/>
      <c r="P131" s="58">
        <f t="shared" si="17"/>
        <v>0</v>
      </c>
      <c r="Q131" s="20"/>
      <c r="R131" s="20"/>
      <c r="S131" s="20"/>
      <c r="T131" s="21">
        <f t="shared" ref="T131:T134" si="18">(P131*1600)+Q131-S131+R131</f>
        <v>0</v>
      </c>
      <c r="U131" s="52">
        <f>T131+T132</f>
        <v>0</v>
      </c>
    </row>
    <row r="132" spans="1:21" x14ac:dyDescent="0.25">
      <c r="A132" s="56" t="s">
        <v>21</v>
      </c>
      <c r="B132"/>
      <c r="C132"/>
      <c r="D132"/>
      <c r="E132"/>
      <c r="F132" s="5"/>
      <c r="G132" s="5"/>
      <c r="H132" s="10"/>
      <c r="I132" s="10"/>
      <c r="J132" s="6"/>
      <c r="K132" s="6"/>
      <c r="L132" s="6"/>
      <c r="M132" s="6"/>
      <c r="N132" s="7"/>
      <c r="O132" s="7"/>
      <c r="P132" s="1">
        <f t="shared" si="17"/>
        <v>0</v>
      </c>
      <c r="Q132" s="30"/>
      <c r="R132" s="30"/>
      <c r="S132" s="30"/>
      <c r="T132" s="31">
        <f t="shared" si="18"/>
        <v>0</v>
      </c>
      <c r="U132" s="57"/>
    </row>
    <row r="133" spans="1:21" x14ac:dyDescent="0.25">
      <c r="A133" s="50" t="s">
        <v>32</v>
      </c>
      <c r="B133" s="16"/>
      <c r="C133" s="32"/>
      <c r="D133" s="16"/>
      <c r="E133" s="16"/>
      <c r="F133" s="17"/>
      <c r="G133" s="17"/>
      <c r="H133" s="28"/>
      <c r="I133" s="28"/>
      <c r="J133" s="18"/>
      <c r="K133" s="18"/>
      <c r="L133" s="18"/>
      <c r="M133" s="18"/>
      <c r="N133" s="19"/>
      <c r="O133" s="19"/>
      <c r="P133" s="58">
        <f t="shared" si="17"/>
        <v>0</v>
      </c>
      <c r="Q133" s="20"/>
      <c r="R133" s="20"/>
      <c r="S133" s="20"/>
      <c r="T133" s="21">
        <f t="shared" si="18"/>
        <v>0</v>
      </c>
      <c r="U133" s="52">
        <f>T133+T134</f>
        <v>0</v>
      </c>
    </row>
    <row r="134" spans="1:21" x14ac:dyDescent="0.25">
      <c r="A134" s="51"/>
      <c r="B134" s="22"/>
      <c r="C134" s="22"/>
      <c r="D134" s="22"/>
      <c r="E134" s="22"/>
      <c r="F134" s="23"/>
      <c r="G134" s="23"/>
      <c r="H134" s="29"/>
      <c r="I134" s="29"/>
      <c r="J134" s="24"/>
      <c r="K134" s="24"/>
      <c r="L134" s="24"/>
      <c r="M134" s="24"/>
      <c r="N134" s="25"/>
      <c r="O134" s="25"/>
      <c r="P134" s="59">
        <f t="shared" si="17"/>
        <v>0</v>
      </c>
      <c r="Q134" s="26"/>
      <c r="R134" s="26"/>
      <c r="S134" s="26"/>
      <c r="T134" s="27">
        <f t="shared" si="18"/>
        <v>0</v>
      </c>
      <c r="U134" s="53"/>
    </row>
    <row r="135" spans="1:21" x14ac:dyDescent="0.25">
      <c r="A135" s="50" t="s">
        <v>33</v>
      </c>
      <c r="B135" s="16"/>
      <c r="C135" s="16"/>
      <c r="D135" s="16"/>
      <c r="E135" s="16"/>
      <c r="F135" s="17"/>
      <c r="G135" s="17"/>
      <c r="H135" s="28"/>
      <c r="I135" s="28"/>
      <c r="J135" s="18"/>
      <c r="K135" s="18"/>
      <c r="L135" s="18"/>
      <c r="M135" s="18"/>
      <c r="N135" s="19"/>
      <c r="O135" s="19"/>
      <c r="P135" s="58">
        <f t="shared" si="17"/>
        <v>0</v>
      </c>
      <c r="Q135" s="20"/>
      <c r="R135" s="20"/>
      <c r="S135" s="20"/>
      <c r="T135" s="21">
        <f>(P135*1750)+Q135-S135+R135</f>
        <v>0</v>
      </c>
      <c r="U135" s="52">
        <f>T135+T136</f>
        <v>0</v>
      </c>
    </row>
    <row r="136" spans="1:21" x14ac:dyDescent="0.25">
      <c r="A136" s="51"/>
      <c r="B136" s="22"/>
      <c r="C136" s="22"/>
      <c r="D136" s="22"/>
      <c r="E136" s="22"/>
      <c r="F136" s="23"/>
      <c r="G136" s="23"/>
      <c r="H136" s="29"/>
      <c r="I136" s="29"/>
      <c r="J136" s="24"/>
      <c r="K136" s="24"/>
      <c r="L136" s="24"/>
      <c r="M136" s="24"/>
      <c r="N136" s="25"/>
      <c r="O136" s="25"/>
      <c r="P136" s="59">
        <f t="shared" si="17"/>
        <v>0</v>
      </c>
      <c r="Q136" s="26"/>
      <c r="R136" s="26"/>
      <c r="S136" s="26"/>
      <c r="T136" s="27">
        <f>(P136*1750)+Q136-S136+R136</f>
        <v>0</v>
      </c>
      <c r="U136" s="53"/>
    </row>
    <row r="137" spans="1:21" x14ac:dyDescent="0.25">
      <c r="A137" s="50" t="s">
        <v>34</v>
      </c>
      <c r="B137" s="16"/>
      <c r="C137" s="16"/>
      <c r="D137" s="16"/>
      <c r="E137" s="16"/>
      <c r="F137" s="17"/>
      <c r="G137" s="17"/>
      <c r="H137" s="28"/>
      <c r="I137" s="28"/>
      <c r="J137" s="18"/>
      <c r="K137" s="18"/>
      <c r="L137" s="18"/>
      <c r="M137" s="18"/>
      <c r="N137" s="19"/>
      <c r="O137" s="19"/>
      <c r="P137" s="58">
        <f t="shared" si="17"/>
        <v>0</v>
      </c>
      <c r="Q137" s="20"/>
      <c r="R137" s="20"/>
      <c r="S137" s="20"/>
      <c r="T137" s="21">
        <f t="shared" ref="T137:T138" si="19">(P137*1600)+Q137-S137+R137</f>
        <v>0</v>
      </c>
      <c r="U137" s="52">
        <f>T137+T138</f>
        <v>0</v>
      </c>
    </row>
    <row r="138" spans="1:21" x14ac:dyDescent="0.25">
      <c r="A138" s="51"/>
      <c r="B138" s="22"/>
      <c r="C138" s="22"/>
      <c r="D138" s="22"/>
      <c r="E138" s="22"/>
      <c r="F138" s="23"/>
      <c r="G138" s="23"/>
      <c r="H138" s="29"/>
      <c r="I138" s="29"/>
      <c r="J138" s="24"/>
      <c r="K138" s="24"/>
      <c r="L138" s="24"/>
      <c r="M138" s="24"/>
      <c r="N138" s="25"/>
      <c r="O138" s="25"/>
      <c r="P138" s="59">
        <f t="shared" si="17"/>
        <v>0</v>
      </c>
      <c r="Q138" s="26"/>
      <c r="R138" s="26"/>
      <c r="S138" s="26"/>
      <c r="T138" s="27">
        <f t="shared" si="19"/>
        <v>0</v>
      </c>
      <c r="U138" s="53"/>
    </row>
    <row r="139" spans="1:21" x14ac:dyDescent="0.25">
      <c r="A139" s="47" t="s">
        <v>35</v>
      </c>
      <c r="B139" s="33"/>
      <c r="C139" s="33"/>
      <c r="D139" s="33"/>
      <c r="E139" s="33"/>
      <c r="F139" s="34"/>
      <c r="G139" s="34"/>
      <c r="H139" s="35"/>
      <c r="I139" s="37"/>
      <c r="J139" s="36"/>
      <c r="K139" s="36"/>
      <c r="L139" s="36"/>
      <c r="M139" s="36"/>
      <c r="N139" s="37"/>
      <c r="O139" s="35"/>
      <c r="P139" s="60">
        <f t="shared" si="17"/>
        <v>0</v>
      </c>
      <c r="Q139" s="38"/>
      <c r="R139" s="38"/>
      <c r="S139" s="38"/>
      <c r="T139" s="39">
        <f>(P139*1500)+Q139-S139+R139</f>
        <v>0</v>
      </c>
      <c r="U139" s="40">
        <f>T139</f>
        <v>0</v>
      </c>
    </row>
    <row r="140" spans="1:21" x14ac:dyDescent="0.25">
      <c r="A140" s="47" t="s">
        <v>36</v>
      </c>
      <c r="B140" s="33"/>
      <c r="C140" s="33"/>
      <c r="D140" s="33"/>
      <c r="E140" s="33"/>
      <c r="F140" s="34"/>
      <c r="G140" s="34"/>
      <c r="H140" s="35"/>
      <c r="I140" s="35"/>
      <c r="J140" s="36"/>
      <c r="K140" s="36"/>
      <c r="L140" s="36"/>
      <c r="M140" s="36"/>
      <c r="N140" s="37"/>
      <c r="O140" s="35"/>
      <c r="P140" s="60">
        <f t="shared" si="17"/>
        <v>0</v>
      </c>
      <c r="Q140" s="38"/>
      <c r="R140" s="38"/>
      <c r="S140" s="38"/>
      <c r="T140" s="39">
        <f>(P140*1750)+Q140-S140+R140</f>
        <v>0</v>
      </c>
      <c r="U140" s="40">
        <f>T140</f>
        <v>0</v>
      </c>
    </row>
    <row r="141" spans="1:21" x14ac:dyDescent="0.25">
      <c r="A141" s="46"/>
      <c r="B141" s="11"/>
      <c r="C141" s="11"/>
      <c r="D141" s="11"/>
      <c r="E141" s="11"/>
      <c r="F141" s="12"/>
      <c r="G141" s="12"/>
      <c r="H141" s="11"/>
      <c r="I141" s="11"/>
      <c r="J141" s="11"/>
      <c r="K141" s="11"/>
      <c r="L141" s="11"/>
      <c r="M141" s="11"/>
      <c r="N141" s="11"/>
      <c r="O141" s="11"/>
      <c r="Q141" s="13"/>
      <c r="R141" s="13"/>
      <c r="S141" s="13"/>
      <c r="T141" s="31"/>
      <c r="U141" s="4"/>
    </row>
    <row r="142" spans="1:21" x14ac:dyDescent="0.25">
      <c r="A142" s="45" t="s">
        <v>37</v>
      </c>
      <c r="B142"/>
      <c r="C142"/>
      <c r="D142"/>
      <c r="E142"/>
      <c r="F142" s="5"/>
      <c r="G142" s="5"/>
      <c r="H142" s="10"/>
      <c r="I142" s="10"/>
      <c r="J142" s="6"/>
      <c r="K142" s="6"/>
      <c r="L142" s="6"/>
      <c r="M142" s="6"/>
      <c r="N142" s="6"/>
      <c r="O142" s="6"/>
      <c r="P142" s="1">
        <f>(C142-B142)+(E142-D142)+(G142-F142)+(I142-H142)+(K142-J142)+(M142-L142)+(O142-N142)</f>
        <v>0</v>
      </c>
      <c r="Q142" s="10"/>
      <c r="R142" s="10"/>
      <c r="S142" s="30"/>
      <c r="T142" s="31">
        <f>(P142*1600)+Q142-S142+R142</f>
        <v>0</v>
      </c>
      <c r="U142" s="4"/>
    </row>
    <row r="143" spans="1:21" x14ac:dyDescent="0.25">
      <c r="A143" s="45" t="s">
        <v>38</v>
      </c>
      <c r="B143"/>
      <c r="C143"/>
      <c r="D143"/>
      <c r="E143"/>
      <c r="F143" s="5"/>
      <c r="G143" s="5"/>
      <c r="H143" s="10"/>
      <c r="I143" s="10"/>
      <c r="J143" s="6"/>
      <c r="K143" s="6"/>
      <c r="L143" s="6"/>
      <c r="M143" s="6"/>
      <c r="N143" s="6"/>
      <c r="O143" s="6"/>
      <c r="P143" s="1">
        <f>(C143-B143)+(E143-D143)+(G143-F143)+(I143-H143)+(K143-J143)+(M143-L143)+(O143-N143)</f>
        <v>0</v>
      </c>
      <c r="Q143" s="10"/>
      <c r="R143" s="10"/>
      <c r="S143" s="30"/>
      <c r="T143" s="31">
        <f>(P143*1700)+Q143-S143+R143</f>
        <v>0</v>
      </c>
      <c r="U143" s="4"/>
    </row>
    <row r="144" spans="1:21" x14ac:dyDescent="0.25">
      <c r="A144" s="45" t="s">
        <v>39</v>
      </c>
      <c r="B144"/>
      <c r="C144"/>
      <c r="D144"/>
      <c r="E144"/>
      <c r="F144" s="5"/>
      <c r="G144" s="5"/>
      <c r="H144"/>
      <c r="I144"/>
      <c r="J144" s="6"/>
      <c r="K144" s="6"/>
      <c r="L144"/>
      <c r="M144"/>
      <c r="N144"/>
      <c r="O144"/>
      <c r="P144" s="1">
        <f>(C144-B144)+(E144-D144)+(G144-F144)+(I144-H144)+(K144-J144)+(M144-L144)+(O144-N144)</f>
        <v>0</v>
      </c>
      <c r="Q144"/>
      <c r="R144"/>
      <c r="S144"/>
      <c r="T144" s="31">
        <f>(P144*1500)+Q144-S144+R144</f>
        <v>0</v>
      </c>
      <c r="U144" s="4"/>
    </row>
    <row r="145" spans="1:21" x14ac:dyDescent="0.25">
      <c r="A145" s="45" t="s">
        <v>40</v>
      </c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 s="1">
        <f>(C145-B145)+(E145-D145)+(G145-F145)+(I145-H145)+(K145-J145)+(M145-L145)+(O145-N145)</f>
        <v>0</v>
      </c>
      <c r="Q145"/>
      <c r="R145"/>
      <c r="S145"/>
      <c r="T145" s="31">
        <f>(P145*1500)+Q145-S145+R145</f>
        <v>0</v>
      </c>
      <c r="U145" s="31"/>
    </row>
    <row r="146" spans="1:21" x14ac:dyDescent="0.25">
      <c r="A146" s="45" t="s">
        <v>41</v>
      </c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 s="1">
        <f>(C146-B146)+(E146-D146)+(G146-F146)+(I146-H146)+(K146-J146)+(M146-L146)+(O146-N146)</f>
        <v>0</v>
      </c>
      <c r="Q146"/>
      <c r="R146"/>
      <c r="S146"/>
      <c r="T146" s="31">
        <f>(P146*1800)+Q146-S146+R146</f>
        <v>0</v>
      </c>
      <c r="U146" s="31"/>
    </row>
    <row r="147" spans="1:21" x14ac:dyDescent="0.25">
      <c r="A147" s="48"/>
      <c r="B147" s="54">
        <v>43735</v>
      </c>
      <c r="C147" s="55"/>
      <c r="D147" s="54">
        <v>43736</v>
      </c>
      <c r="E147" s="55"/>
      <c r="F147" s="54">
        <v>43737</v>
      </c>
      <c r="G147" s="55"/>
      <c r="H147" s="54">
        <v>43738</v>
      </c>
      <c r="I147" s="55"/>
      <c r="J147" s="54">
        <v>43739</v>
      </c>
      <c r="K147" s="55"/>
      <c r="L147" s="54">
        <v>43740</v>
      </c>
      <c r="M147" s="55"/>
      <c r="N147" s="54">
        <v>43741</v>
      </c>
      <c r="O147" s="55"/>
      <c r="P147" s="2" t="s">
        <v>22</v>
      </c>
      <c r="Q147" s="2"/>
      <c r="R147" s="2"/>
      <c r="S147" s="2"/>
      <c r="T147" s="3">
        <v>579</v>
      </c>
      <c r="U147" s="4"/>
    </row>
    <row r="148" spans="1:21" x14ac:dyDescent="0.25">
      <c r="A148" s="45" t="s">
        <v>42</v>
      </c>
      <c r="B148"/>
      <c r="C148"/>
      <c r="D148"/>
      <c r="E148"/>
      <c r="F148" s="5"/>
      <c r="G148" s="5"/>
      <c r="H148"/>
      <c r="I148"/>
      <c r="J148" s="6"/>
      <c r="K148" s="6"/>
      <c r="L148" s="6"/>
      <c r="M148" s="6"/>
      <c r="N148" s="7"/>
      <c r="O148" s="7"/>
      <c r="P148" s="6">
        <f t="shared" ref="P148:P154" si="20">(C148-B148)+(E148-D148)+(G148-F148)+(I148-H148)+(K148-J148)+(M148-L148)+(O148-N148)</f>
        <v>0</v>
      </c>
      <c r="Q148" s="8"/>
      <c r="R148" s="8"/>
      <c r="S148" s="7"/>
      <c r="T148" s="4">
        <f>(P148*1750)+Q148-S148+R148</f>
        <v>0</v>
      </c>
      <c r="U148" s="9"/>
    </row>
    <row r="149" spans="1:21" x14ac:dyDescent="0.25">
      <c r="A149" s="45" t="s">
        <v>16</v>
      </c>
      <c r="B149"/>
      <c r="C149"/>
      <c r="D149"/>
      <c r="E149"/>
      <c r="F149" s="5"/>
      <c r="G149" s="5"/>
      <c r="H149" s="6"/>
      <c r="I149" s="6"/>
      <c r="J149"/>
      <c r="K149"/>
      <c r="L149" s="6"/>
      <c r="M149" s="6"/>
      <c r="N149" s="10"/>
      <c r="O149" s="10"/>
      <c r="P149" s="6">
        <f t="shared" si="20"/>
        <v>0</v>
      </c>
      <c r="Q149" s="8"/>
      <c r="R149" s="8"/>
      <c r="S149" s="7"/>
      <c r="T149" s="4">
        <f>(P149*1600)+Q149-S149+R149</f>
        <v>0</v>
      </c>
      <c r="U149" s="4"/>
    </row>
    <row r="150" spans="1:21" x14ac:dyDescent="0.25">
      <c r="A150" s="45" t="s">
        <v>17</v>
      </c>
      <c r="B150"/>
      <c r="C150"/>
      <c r="D150"/>
      <c r="E150"/>
      <c r="F150" s="5"/>
      <c r="G150" s="5"/>
      <c r="H150" s="10"/>
      <c r="I150"/>
      <c r="J150" s="6"/>
      <c r="K150" s="6"/>
      <c r="L150"/>
      <c r="M150"/>
      <c r="N150" s="7"/>
      <c r="O150" s="7"/>
      <c r="P150" s="6">
        <f t="shared" si="20"/>
        <v>0</v>
      </c>
      <c r="Q150" s="8"/>
      <c r="R150" s="8"/>
      <c r="S150" s="7"/>
      <c r="T150" s="4">
        <f>(P150*1600)+Q150-S150+R150</f>
        <v>0</v>
      </c>
      <c r="U150" s="4"/>
    </row>
    <row r="151" spans="1:21" x14ac:dyDescent="0.25">
      <c r="A151" s="45" t="s">
        <v>18</v>
      </c>
      <c r="B151"/>
      <c r="C151"/>
      <c r="D151"/>
      <c r="E151"/>
      <c r="F151" s="5"/>
      <c r="G151" s="5"/>
      <c r="H151" s="10"/>
      <c r="I151"/>
      <c r="J151" s="6"/>
      <c r="K151" s="6"/>
      <c r="L151" s="6"/>
      <c r="M151" s="6"/>
      <c r="N151" s="10"/>
      <c r="O151" s="10"/>
      <c r="P151" s="6">
        <f t="shared" si="20"/>
        <v>0</v>
      </c>
      <c r="Q151" s="8"/>
      <c r="R151" s="8"/>
      <c r="S151" s="7"/>
      <c r="T151" s="4">
        <f>(P151*1500)+Q151-S151+R151</f>
        <v>0</v>
      </c>
      <c r="U151" s="4"/>
    </row>
    <row r="152" spans="1:21" x14ac:dyDescent="0.25">
      <c r="A152" s="45" t="s">
        <v>27</v>
      </c>
      <c r="B152"/>
      <c r="C152"/>
      <c r="D152"/>
      <c r="E152"/>
      <c r="F152" s="5"/>
      <c r="G152" s="5"/>
      <c r="H152" s="10"/>
      <c r="I152" s="10"/>
      <c r="J152"/>
      <c r="K152"/>
      <c r="L152"/>
      <c r="M152"/>
      <c r="N152" s="10"/>
      <c r="O152" s="10"/>
      <c r="P152" s="6">
        <f t="shared" si="20"/>
        <v>0</v>
      </c>
      <c r="Q152" s="10"/>
      <c r="R152" s="10"/>
      <c r="S152" s="10"/>
      <c r="T152" s="4">
        <f>(P152*2500)+Q152-S152+R152</f>
        <v>0</v>
      </c>
      <c r="U152" s="4"/>
    </row>
    <row r="153" spans="1:21" x14ac:dyDescent="0.25">
      <c r="A153" s="45" t="s">
        <v>26</v>
      </c>
      <c r="B153"/>
      <c r="C153"/>
      <c r="D153"/>
      <c r="E153"/>
      <c r="F153" s="5"/>
      <c r="G153" s="5"/>
      <c r="H153" s="10"/>
      <c r="I153" s="10"/>
      <c r="J153"/>
      <c r="K153"/>
      <c r="L153"/>
      <c r="M153"/>
      <c r="N153" s="10"/>
      <c r="O153" s="10"/>
      <c r="P153" s="6">
        <f t="shared" si="20"/>
        <v>0</v>
      </c>
      <c r="Q153" s="10"/>
      <c r="R153" s="10"/>
      <c r="S153" s="10"/>
      <c r="T153" s="4">
        <f>(P153*2500)+Q153-S153+R153</f>
        <v>0</v>
      </c>
      <c r="U153" s="4"/>
    </row>
    <row r="154" spans="1:21" x14ac:dyDescent="0.25">
      <c r="A154" s="45" t="s">
        <v>28</v>
      </c>
      <c r="B154"/>
      <c r="C154"/>
      <c r="D154"/>
      <c r="E154"/>
      <c r="F154" s="5"/>
      <c r="G154" s="5"/>
      <c r="H154" s="10"/>
      <c r="I154" s="10"/>
      <c r="J154" s="6"/>
      <c r="K154" s="6"/>
      <c r="L154" s="6"/>
      <c r="M154" s="6"/>
      <c r="N154" s="10"/>
      <c r="O154" s="10"/>
      <c r="P154" s="6">
        <f t="shared" si="20"/>
        <v>0</v>
      </c>
      <c r="Q154" s="10"/>
      <c r="R154" s="10"/>
      <c r="S154" s="10"/>
      <c r="T154" s="4">
        <f>(P154*1500)+Q154-S154+R154</f>
        <v>0</v>
      </c>
      <c r="U154" s="4" t="s">
        <v>19</v>
      </c>
    </row>
    <row r="155" spans="1:21" x14ac:dyDescent="0.25">
      <c r="A155" s="46"/>
      <c r="B155" s="11"/>
      <c r="C155" s="11"/>
      <c r="D155" s="11"/>
      <c r="E155" s="11"/>
      <c r="F155" s="12"/>
      <c r="G155" s="12"/>
      <c r="H155" s="11"/>
      <c r="I155" s="11"/>
      <c r="J155" s="11"/>
      <c r="K155" s="11"/>
      <c r="L155" s="11"/>
      <c r="M155" s="11"/>
      <c r="N155" s="11"/>
      <c r="O155" s="11"/>
      <c r="P155" s="13"/>
      <c r="Q155" s="13"/>
      <c r="R155" s="13"/>
      <c r="S155" s="13"/>
      <c r="T155" s="14"/>
      <c r="U155" s="15"/>
    </row>
    <row r="156" spans="1:21" x14ac:dyDescent="0.25">
      <c r="A156" s="50" t="s">
        <v>29</v>
      </c>
      <c r="B156" s="16"/>
      <c r="C156" s="16"/>
      <c r="D156" s="18"/>
      <c r="E156" s="18"/>
      <c r="F156" s="17"/>
      <c r="G156" s="17"/>
      <c r="H156" s="16"/>
      <c r="I156" s="16"/>
      <c r="J156" s="18"/>
      <c r="K156" s="18"/>
      <c r="L156" s="18"/>
      <c r="M156" s="18"/>
      <c r="N156" s="19"/>
      <c r="O156" s="19"/>
      <c r="P156" s="58">
        <f t="shared" ref="P156:P169" si="21">(C156-B156)+(E156-D156)+(G156-F156)+(I156-H156)+(K156-J156)+(M156-L156)+(O156-N156)</f>
        <v>0</v>
      </c>
      <c r="Q156" s="20"/>
      <c r="R156" s="20"/>
      <c r="S156" s="20"/>
      <c r="T156" s="21">
        <f>(P156*1900)+Q156-S156+R156</f>
        <v>0</v>
      </c>
      <c r="U156" s="52">
        <f>T156+T157</f>
        <v>0</v>
      </c>
    </row>
    <row r="157" spans="1:21" x14ac:dyDescent="0.25">
      <c r="A157" s="51"/>
      <c r="B157" s="22"/>
      <c r="C157" s="22"/>
      <c r="D157" s="22"/>
      <c r="E157" s="22"/>
      <c r="F157" s="23"/>
      <c r="G157" s="23"/>
      <c r="H157" s="22"/>
      <c r="I157" s="22"/>
      <c r="J157" s="24"/>
      <c r="K157" s="24"/>
      <c r="L157" s="24"/>
      <c r="M157" s="24"/>
      <c r="N157" s="25"/>
      <c r="O157" s="25"/>
      <c r="P157" s="24">
        <f t="shared" si="21"/>
        <v>0</v>
      </c>
      <c r="Q157" s="26"/>
      <c r="R157" s="26"/>
      <c r="S157" s="26"/>
      <c r="T157" s="27">
        <f>(P157*1900)+Q157-S157+R157</f>
        <v>0</v>
      </c>
      <c r="U157" s="53"/>
    </row>
    <row r="158" spans="1:21" x14ac:dyDescent="0.25">
      <c r="A158" s="50" t="s">
        <v>30</v>
      </c>
      <c r="B158" s="16"/>
      <c r="C158" s="16"/>
      <c r="D158" s="16"/>
      <c r="E158" s="16"/>
      <c r="F158" s="17"/>
      <c r="G158" s="17"/>
      <c r="H158" s="28"/>
      <c r="I158" s="28"/>
      <c r="J158" s="18"/>
      <c r="K158" s="18"/>
      <c r="L158" s="18"/>
      <c r="M158" s="18"/>
      <c r="N158" s="19"/>
      <c r="O158" s="19"/>
      <c r="P158" s="18">
        <f t="shared" si="21"/>
        <v>0</v>
      </c>
      <c r="Q158" s="20"/>
      <c r="R158" s="20"/>
      <c r="S158" s="20"/>
      <c r="T158" s="21">
        <f>(P158*1900)+Q158-S158+R158</f>
        <v>0</v>
      </c>
      <c r="U158" s="52">
        <f>T158+T159</f>
        <v>0</v>
      </c>
    </row>
    <row r="159" spans="1:21" x14ac:dyDescent="0.25">
      <c r="A159" s="51" t="s">
        <v>20</v>
      </c>
      <c r="B159" s="22"/>
      <c r="C159" s="22"/>
      <c r="D159" s="22"/>
      <c r="E159" s="22"/>
      <c r="F159" s="23"/>
      <c r="G159" s="23"/>
      <c r="H159" s="29"/>
      <c r="I159" s="29"/>
      <c r="J159" s="24"/>
      <c r="K159" s="24"/>
      <c r="L159" s="24"/>
      <c r="M159" s="24"/>
      <c r="N159" s="25"/>
      <c r="O159" s="25"/>
      <c r="P159" s="24">
        <f t="shared" si="21"/>
        <v>0</v>
      </c>
      <c r="Q159" s="26"/>
      <c r="R159" s="26"/>
      <c r="S159" s="26"/>
      <c r="T159" s="27">
        <f>(P159*1900)+Q159-S159+R159</f>
        <v>0</v>
      </c>
      <c r="U159" s="53"/>
    </row>
    <row r="160" spans="1:21" x14ac:dyDescent="0.25">
      <c r="A160" s="50" t="s">
        <v>31</v>
      </c>
      <c r="B160" s="16"/>
      <c r="C160" s="16"/>
      <c r="D160" s="16"/>
      <c r="E160" s="16"/>
      <c r="F160" s="17"/>
      <c r="G160" s="17"/>
      <c r="H160" s="28"/>
      <c r="I160" s="28"/>
      <c r="J160" s="18"/>
      <c r="K160" s="18"/>
      <c r="L160" s="18"/>
      <c r="M160" s="18"/>
      <c r="N160" s="19"/>
      <c r="O160" s="19"/>
      <c r="P160" s="18">
        <f t="shared" si="21"/>
        <v>0</v>
      </c>
      <c r="Q160" s="20"/>
      <c r="R160" s="20"/>
      <c r="S160" s="20"/>
      <c r="T160" s="21">
        <f t="shared" ref="T160:T163" si="22">(P160*1600)+Q160-S160+R160</f>
        <v>0</v>
      </c>
      <c r="U160" s="52">
        <f>T160+T161</f>
        <v>0</v>
      </c>
    </row>
    <row r="161" spans="1:21" x14ac:dyDescent="0.25">
      <c r="A161" s="56" t="s">
        <v>21</v>
      </c>
      <c r="B161"/>
      <c r="C161"/>
      <c r="D161"/>
      <c r="E161"/>
      <c r="F161" s="5"/>
      <c r="G161" s="5"/>
      <c r="H161" s="10"/>
      <c r="I161" s="10"/>
      <c r="J161" s="6"/>
      <c r="K161" s="6"/>
      <c r="L161" s="6"/>
      <c r="M161" s="6"/>
      <c r="N161" s="7"/>
      <c r="O161" s="7"/>
      <c r="P161" s="6">
        <f t="shared" si="21"/>
        <v>0</v>
      </c>
      <c r="Q161" s="30"/>
      <c r="R161" s="30"/>
      <c r="S161" s="30"/>
      <c r="T161" s="31">
        <f t="shared" si="22"/>
        <v>0</v>
      </c>
      <c r="U161" s="57"/>
    </row>
    <row r="162" spans="1:21" x14ac:dyDescent="0.25">
      <c r="A162" s="50" t="s">
        <v>32</v>
      </c>
      <c r="B162" s="16"/>
      <c r="C162" s="32"/>
      <c r="D162" s="16"/>
      <c r="E162" s="16"/>
      <c r="F162" s="17"/>
      <c r="G162" s="17"/>
      <c r="H162" s="28"/>
      <c r="I162" s="28"/>
      <c r="J162" s="18"/>
      <c r="K162" s="18"/>
      <c r="L162" s="18"/>
      <c r="M162" s="18"/>
      <c r="N162" s="19"/>
      <c r="O162" s="19"/>
      <c r="P162" s="18">
        <f t="shared" si="21"/>
        <v>0</v>
      </c>
      <c r="Q162" s="20"/>
      <c r="R162" s="20"/>
      <c r="S162" s="20"/>
      <c r="T162" s="21">
        <f t="shared" si="22"/>
        <v>0</v>
      </c>
      <c r="U162" s="52">
        <f>T162+T163</f>
        <v>0</v>
      </c>
    </row>
    <row r="163" spans="1:21" x14ac:dyDescent="0.25">
      <c r="A163" s="51"/>
      <c r="B163" s="22"/>
      <c r="C163" s="22"/>
      <c r="D163" s="22"/>
      <c r="E163" s="22"/>
      <c r="F163" s="23"/>
      <c r="G163" s="23"/>
      <c r="H163" s="29"/>
      <c r="I163" s="29"/>
      <c r="J163" s="24"/>
      <c r="K163" s="24"/>
      <c r="L163" s="24"/>
      <c r="M163" s="24"/>
      <c r="N163" s="25"/>
      <c r="O163" s="25"/>
      <c r="P163" s="24">
        <f t="shared" si="21"/>
        <v>0</v>
      </c>
      <c r="Q163" s="26"/>
      <c r="R163" s="26"/>
      <c r="S163" s="26"/>
      <c r="T163" s="27">
        <f t="shared" si="22"/>
        <v>0</v>
      </c>
      <c r="U163" s="53"/>
    </row>
    <row r="164" spans="1:21" x14ac:dyDescent="0.25">
      <c r="A164" s="50" t="s">
        <v>33</v>
      </c>
      <c r="B164" s="16"/>
      <c r="C164" s="16"/>
      <c r="D164" s="16"/>
      <c r="E164" s="16"/>
      <c r="F164" s="17"/>
      <c r="G164" s="17"/>
      <c r="H164" s="28"/>
      <c r="I164" s="28"/>
      <c r="J164" s="18"/>
      <c r="K164" s="18"/>
      <c r="L164" s="18"/>
      <c r="M164" s="18"/>
      <c r="N164" s="19"/>
      <c r="O164" s="19"/>
      <c r="P164" s="18">
        <f t="shared" si="21"/>
        <v>0</v>
      </c>
      <c r="Q164" s="20"/>
      <c r="R164" s="20"/>
      <c r="S164" s="20"/>
      <c r="T164" s="21">
        <f>(P164*1750)+Q164-S164+R164</f>
        <v>0</v>
      </c>
      <c r="U164" s="52">
        <f>T164+T165</f>
        <v>0</v>
      </c>
    </row>
    <row r="165" spans="1:21" x14ac:dyDescent="0.25">
      <c r="A165" s="51"/>
      <c r="B165" s="22"/>
      <c r="C165" s="22"/>
      <c r="D165" s="22"/>
      <c r="E165" s="22"/>
      <c r="F165" s="23"/>
      <c r="G165" s="23"/>
      <c r="H165" s="29"/>
      <c r="I165" s="29"/>
      <c r="J165" s="24"/>
      <c r="K165" s="24"/>
      <c r="L165" s="24"/>
      <c r="M165" s="24"/>
      <c r="N165" s="25"/>
      <c r="O165" s="25"/>
      <c r="P165" s="24">
        <f t="shared" si="21"/>
        <v>0</v>
      </c>
      <c r="Q165" s="26"/>
      <c r="R165" s="26"/>
      <c r="S165" s="26"/>
      <c r="T165" s="27">
        <f>(P165*1750)+Q165-S165+R165</f>
        <v>0</v>
      </c>
      <c r="U165" s="53"/>
    </row>
    <row r="166" spans="1:21" x14ac:dyDescent="0.25">
      <c r="A166" s="50" t="s">
        <v>34</v>
      </c>
      <c r="B166" s="16"/>
      <c r="C166" s="16"/>
      <c r="D166" s="16"/>
      <c r="E166" s="16"/>
      <c r="F166" s="17"/>
      <c r="G166" s="17"/>
      <c r="H166" s="28"/>
      <c r="I166" s="28"/>
      <c r="J166" s="18"/>
      <c r="K166" s="18"/>
      <c r="L166" s="18"/>
      <c r="M166" s="18"/>
      <c r="N166" s="19"/>
      <c r="O166" s="19"/>
      <c r="P166" s="18">
        <f t="shared" si="21"/>
        <v>0</v>
      </c>
      <c r="Q166" s="20"/>
      <c r="R166" s="20"/>
      <c r="S166" s="20"/>
      <c r="T166" s="21">
        <f t="shared" ref="T166:T167" si="23">(P166*1600)+Q166-S166+R166</f>
        <v>0</v>
      </c>
      <c r="U166" s="52">
        <f>T166+T167</f>
        <v>0</v>
      </c>
    </row>
    <row r="167" spans="1:21" x14ac:dyDescent="0.25">
      <c r="A167" s="51"/>
      <c r="B167" s="22"/>
      <c r="C167" s="22"/>
      <c r="D167" s="22"/>
      <c r="E167" s="22"/>
      <c r="F167" s="23"/>
      <c r="G167" s="23"/>
      <c r="H167" s="29"/>
      <c r="I167" s="29"/>
      <c r="J167" s="24"/>
      <c r="K167" s="24"/>
      <c r="L167" s="24"/>
      <c r="M167" s="24"/>
      <c r="N167" s="25"/>
      <c r="O167" s="25"/>
      <c r="P167" s="24">
        <f t="shared" si="21"/>
        <v>0</v>
      </c>
      <c r="Q167" s="26"/>
      <c r="R167" s="26"/>
      <c r="S167" s="26"/>
      <c r="T167" s="27">
        <f t="shared" si="23"/>
        <v>0</v>
      </c>
      <c r="U167" s="53"/>
    </row>
    <row r="168" spans="1:21" x14ac:dyDescent="0.25">
      <c r="A168" s="47" t="s">
        <v>35</v>
      </c>
      <c r="B168" s="33"/>
      <c r="C168" s="33"/>
      <c r="D168" s="33"/>
      <c r="E168" s="33"/>
      <c r="F168" s="34"/>
      <c r="G168" s="34"/>
      <c r="H168" s="35"/>
      <c r="I168" s="37"/>
      <c r="J168" s="36"/>
      <c r="K168" s="36"/>
      <c r="L168" s="36"/>
      <c r="M168" s="36"/>
      <c r="N168" s="37"/>
      <c r="O168" s="35"/>
      <c r="P168" s="36">
        <f t="shared" si="21"/>
        <v>0</v>
      </c>
      <c r="Q168" s="38"/>
      <c r="R168" s="38"/>
      <c r="S168" s="38"/>
      <c r="T168" s="39">
        <f>(P168*1500)+Q168-S168+R168</f>
        <v>0</v>
      </c>
      <c r="U168" s="40">
        <f>T168</f>
        <v>0</v>
      </c>
    </row>
    <row r="169" spans="1:21" x14ac:dyDescent="0.25">
      <c r="A169" s="47" t="s">
        <v>36</v>
      </c>
      <c r="B169" s="33"/>
      <c r="C169" s="33"/>
      <c r="D169" s="33"/>
      <c r="E169" s="33"/>
      <c r="F169" s="34"/>
      <c r="G169" s="34"/>
      <c r="H169" s="35"/>
      <c r="I169" s="35"/>
      <c r="J169" s="36"/>
      <c r="K169" s="36"/>
      <c r="L169" s="36"/>
      <c r="M169" s="36"/>
      <c r="N169" s="37"/>
      <c r="O169" s="35"/>
      <c r="P169" s="36">
        <f t="shared" si="21"/>
        <v>0</v>
      </c>
      <c r="Q169" s="38"/>
      <c r="R169" s="38"/>
      <c r="S169" s="38"/>
      <c r="T169" s="39">
        <f>(P169*1750)+Q169-S169+R169</f>
        <v>0</v>
      </c>
      <c r="U169" s="40">
        <f>T169</f>
        <v>0</v>
      </c>
    </row>
    <row r="170" spans="1:21" x14ac:dyDescent="0.25">
      <c r="A170" s="46"/>
      <c r="B170" s="11"/>
      <c r="C170" s="11"/>
      <c r="D170" s="11"/>
      <c r="E170" s="11"/>
      <c r="F170" s="12"/>
      <c r="G170" s="12"/>
      <c r="H170" s="11"/>
      <c r="I170" s="11"/>
      <c r="J170" s="11"/>
      <c r="K170" s="11"/>
      <c r="L170" s="11"/>
      <c r="M170" s="11"/>
      <c r="N170" s="11"/>
      <c r="O170" s="11"/>
      <c r="P170" s="13"/>
      <c r="Q170" s="13"/>
      <c r="R170" s="13"/>
      <c r="S170" s="13"/>
      <c r="T170" s="31"/>
      <c r="U170" s="4"/>
    </row>
    <row r="171" spans="1:21" x14ac:dyDescent="0.25">
      <c r="A171" s="45" t="s">
        <v>37</v>
      </c>
      <c r="B171"/>
      <c r="C171"/>
      <c r="D171"/>
      <c r="E171"/>
      <c r="F171" s="5"/>
      <c r="G171" s="5"/>
      <c r="H171" s="10"/>
      <c r="I171" s="10"/>
      <c r="J171" s="6"/>
      <c r="K171" s="6"/>
      <c r="L171" s="6"/>
      <c r="M171" s="6"/>
      <c r="N171" s="6"/>
      <c r="O171" s="6"/>
      <c r="P171" s="6">
        <f>(C171-B171)+(E171-D171)+(G171-F171)+(I171-H171)+(K171-J171)+(M171-L171)+(O171-N171)</f>
        <v>0</v>
      </c>
      <c r="Q171" s="10"/>
      <c r="R171" s="10"/>
      <c r="S171" s="30"/>
      <c r="T171" s="31">
        <v>15200</v>
      </c>
      <c r="U171" s="4"/>
    </row>
    <row r="172" spans="1:21" x14ac:dyDescent="0.25">
      <c r="A172" s="45" t="s">
        <v>38</v>
      </c>
      <c r="B172"/>
      <c r="C172"/>
      <c r="D172"/>
      <c r="E172"/>
      <c r="F172" s="5"/>
      <c r="G172" s="5"/>
      <c r="H172" s="10"/>
      <c r="I172" s="10"/>
      <c r="J172" s="6"/>
      <c r="K172" s="6"/>
      <c r="L172" s="6"/>
      <c r="M172" s="6"/>
      <c r="N172" s="6"/>
      <c r="O172" s="6"/>
      <c r="P172" s="6">
        <f>(C172-B172)+(E172-D172)+(G172-F172)+(I172-H172)+(K172-J172)+(M172-L172)+(O172-N172)</f>
        <v>0</v>
      </c>
      <c r="Q172" s="10"/>
      <c r="R172" s="10"/>
      <c r="S172" s="30"/>
      <c r="T172" s="31">
        <f>(P172*1700)+Q172-S172+R172</f>
        <v>0</v>
      </c>
      <c r="U172" s="4"/>
    </row>
    <row r="173" spans="1:21" x14ac:dyDescent="0.25">
      <c r="A173" s="45" t="s">
        <v>39</v>
      </c>
      <c r="B173"/>
      <c r="C173"/>
      <c r="D173"/>
      <c r="E173"/>
      <c r="F173" s="5"/>
      <c r="G173" s="5"/>
      <c r="H173"/>
      <c r="I173"/>
      <c r="J173" s="6"/>
      <c r="K173" s="6"/>
      <c r="L173"/>
      <c r="M173"/>
      <c r="N173"/>
      <c r="O173"/>
      <c r="P173" s="6">
        <f>(C173-B173)+(E173-D173)+(G173-F173)+(I173-H173)+(K173-J173)+(M173-L173)+(O173-N173)</f>
        <v>0</v>
      </c>
      <c r="Q173"/>
      <c r="R173"/>
      <c r="S173"/>
      <c r="T173" s="31">
        <f>(P173*1500)+Q173-S173+R173</f>
        <v>0</v>
      </c>
      <c r="U173" s="4"/>
    </row>
    <row r="174" spans="1:21" x14ac:dyDescent="0.25">
      <c r="A174" s="45" t="s">
        <v>40</v>
      </c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 s="6">
        <f>(C174-B174)+(E174-D174)+(G174-F174)+(I174-H174)+(K174-J174)+(M174-L174)+(O174-N174)</f>
        <v>0</v>
      </c>
      <c r="Q174"/>
      <c r="R174"/>
      <c r="S174"/>
      <c r="T174" s="31">
        <f>(P174*1500)+Q174-S174+R174</f>
        <v>0</v>
      </c>
      <c r="U174" s="31"/>
    </row>
    <row r="175" spans="1:21" x14ac:dyDescent="0.25">
      <c r="A175" s="45" t="s">
        <v>41</v>
      </c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 s="6">
        <f>(C175-B175)+(E175-D175)+(G175-F175)+(I175-H175)+(K175-J175)+(M175-L175)+(O175-N175)</f>
        <v>0</v>
      </c>
      <c r="Q175"/>
      <c r="R175"/>
      <c r="S175"/>
      <c r="T175" s="31">
        <f>(P175*1800)+Q175-S175+R175</f>
        <v>0</v>
      </c>
      <c r="U175" s="31"/>
    </row>
    <row r="176" spans="1:21" x14ac:dyDescent="0.25">
      <c r="A176" s="48"/>
      <c r="B176" s="54">
        <v>43742</v>
      </c>
      <c r="C176" s="55"/>
      <c r="D176" s="54">
        <v>43743</v>
      </c>
      <c r="E176" s="55"/>
      <c r="F176" s="54">
        <v>43744</v>
      </c>
      <c r="G176" s="55"/>
      <c r="H176" s="54">
        <v>43745</v>
      </c>
      <c r="I176" s="55"/>
      <c r="J176" s="54">
        <v>43746</v>
      </c>
      <c r="K176" s="55"/>
      <c r="L176" s="54">
        <v>43747</v>
      </c>
      <c r="M176" s="55"/>
      <c r="N176" s="54">
        <v>43748</v>
      </c>
      <c r="O176" s="55"/>
      <c r="P176" s="2" t="s">
        <v>23</v>
      </c>
      <c r="Q176" s="2"/>
      <c r="R176" s="2"/>
      <c r="S176" s="2"/>
      <c r="T176" s="3"/>
      <c r="U176" s="4"/>
    </row>
    <row r="177" spans="1:21" x14ac:dyDescent="0.25">
      <c r="A177" s="45" t="s">
        <v>42</v>
      </c>
      <c r="B177"/>
      <c r="C177"/>
      <c r="D177"/>
      <c r="E177"/>
      <c r="F177" s="5"/>
      <c r="G177" s="5"/>
      <c r="H177"/>
      <c r="I177"/>
      <c r="J177" s="6"/>
      <c r="K177" s="6"/>
      <c r="L177" s="6"/>
      <c r="M177" s="6"/>
      <c r="N177" s="7"/>
      <c r="O177" s="7"/>
      <c r="P177" s="6">
        <f t="shared" ref="P177:P183" si="24">(C177-B177)+(E177-D177)+(G177-F177)+(I177-H177)+(K177-J177)+(M177-L177)+(O177-N177)</f>
        <v>0</v>
      </c>
      <c r="Q177" s="8"/>
      <c r="R177" s="8"/>
      <c r="S177" s="7"/>
      <c r="T177" s="4">
        <f>(P177*1750)+Q177-S177+R177</f>
        <v>0</v>
      </c>
      <c r="U177" s="9"/>
    </row>
    <row r="178" spans="1:21" x14ac:dyDescent="0.25">
      <c r="A178" s="45" t="s">
        <v>16</v>
      </c>
      <c r="B178"/>
      <c r="C178"/>
      <c r="D178"/>
      <c r="E178"/>
      <c r="F178" s="5"/>
      <c r="G178" s="5"/>
      <c r="H178" s="6"/>
      <c r="I178" s="6"/>
      <c r="J178"/>
      <c r="K178"/>
      <c r="L178" s="6"/>
      <c r="M178" s="6"/>
      <c r="N178" s="10"/>
      <c r="O178" s="10"/>
      <c r="P178" s="6">
        <f t="shared" si="24"/>
        <v>0</v>
      </c>
      <c r="Q178" s="8"/>
      <c r="R178" s="8"/>
      <c r="S178" s="7"/>
      <c r="T178" s="4">
        <f>(P178*1600)+Q178-S178+R178</f>
        <v>0</v>
      </c>
      <c r="U178" s="4"/>
    </row>
    <row r="179" spans="1:21" x14ac:dyDescent="0.25">
      <c r="A179" s="45" t="s">
        <v>17</v>
      </c>
      <c r="B179"/>
      <c r="C179"/>
      <c r="D179"/>
      <c r="E179"/>
      <c r="F179" s="5"/>
      <c r="G179" s="5"/>
      <c r="H179" s="10"/>
      <c r="I179"/>
      <c r="J179" s="6"/>
      <c r="K179" s="6"/>
      <c r="L179"/>
      <c r="M179"/>
      <c r="N179" s="7"/>
      <c r="O179" s="7"/>
      <c r="P179" s="6">
        <f t="shared" si="24"/>
        <v>0</v>
      </c>
      <c r="Q179" s="8"/>
      <c r="R179" s="8"/>
      <c r="S179" s="7"/>
      <c r="T179" s="4">
        <f>(P179*1600)+Q179-S179+R179</f>
        <v>0</v>
      </c>
      <c r="U179" s="4"/>
    </row>
    <row r="180" spans="1:21" x14ac:dyDescent="0.25">
      <c r="A180" s="45" t="s">
        <v>18</v>
      </c>
      <c r="B180"/>
      <c r="C180"/>
      <c r="D180"/>
      <c r="E180"/>
      <c r="F180" s="5"/>
      <c r="G180" s="5"/>
      <c r="H180" s="10"/>
      <c r="I180"/>
      <c r="J180" s="6"/>
      <c r="K180" s="6"/>
      <c r="L180" s="6"/>
      <c r="M180" s="6"/>
      <c r="N180" s="10"/>
      <c r="O180" s="10"/>
      <c r="P180" s="6">
        <f t="shared" si="24"/>
        <v>0</v>
      </c>
      <c r="Q180" s="8"/>
      <c r="R180" s="8"/>
      <c r="S180" s="7"/>
      <c r="T180" s="4">
        <f>(P180*1500)+Q180-S180+R180</f>
        <v>0</v>
      </c>
      <c r="U180" s="4"/>
    </row>
    <row r="181" spans="1:21" x14ac:dyDescent="0.25">
      <c r="A181" s="45" t="s">
        <v>27</v>
      </c>
      <c r="B181"/>
      <c r="C181"/>
      <c r="D181"/>
      <c r="E181"/>
      <c r="F181" s="5"/>
      <c r="G181" s="5"/>
      <c r="H181" s="10"/>
      <c r="I181" s="10"/>
      <c r="J181"/>
      <c r="K181"/>
      <c r="L181"/>
      <c r="M181"/>
      <c r="N181" s="10"/>
      <c r="O181" s="10"/>
      <c r="P181" s="6">
        <f t="shared" si="24"/>
        <v>0</v>
      </c>
      <c r="Q181" s="10"/>
      <c r="R181" s="10"/>
      <c r="S181" s="10"/>
      <c r="T181" s="4">
        <f>(P181*2500)+Q181-S181+R181</f>
        <v>0</v>
      </c>
      <c r="U181" s="4"/>
    </row>
    <row r="182" spans="1:21" x14ac:dyDescent="0.25">
      <c r="A182" s="45" t="s">
        <v>26</v>
      </c>
      <c r="B182"/>
      <c r="C182"/>
      <c r="D182"/>
      <c r="E182"/>
      <c r="F182" s="5"/>
      <c r="G182" s="5"/>
      <c r="H182" s="10"/>
      <c r="I182" s="10"/>
      <c r="J182"/>
      <c r="K182"/>
      <c r="L182"/>
      <c r="M182"/>
      <c r="N182" s="10"/>
      <c r="O182" s="10"/>
      <c r="P182" s="6">
        <f t="shared" si="24"/>
        <v>0</v>
      </c>
      <c r="Q182" s="10"/>
      <c r="R182" s="10"/>
      <c r="S182" s="10"/>
      <c r="T182" s="4">
        <f>(P182*2500)+Q182-S182+R182</f>
        <v>0</v>
      </c>
      <c r="U182" s="4"/>
    </row>
    <row r="183" spans="1:21" x14ac:dyDescent="0.25">
      <c r="A183" s="45" t="s">
        <v>28</v>
      </c>
      <c r="B183"/>
      <c r="C183"/>
      <c r="D183"/>
      <c r="E183"/>
      <c r="F183" s="5"/>
      <c r="G183" s="5"/>
      <c r="H183" s="10"/>
      <c r="I183" s="10"/>
      <c r="J183" s="6"/>
      <c r="K183" s="6"/>
      <c r="L183" s="6"/>
      <c r="M183" s="6"/>
      <c r="N183" s="10"/>
      <c r="O183" s="10"/>
      <c r="P183" s="6">
        <f t="shared" si="24"/>
        <v>0</v>
      </c>
      <c r="Q183" s="10"/>
      <c r="R183" s="10"/>
      <c r="S183" s="10"/>
      <c r="T183" s="4">
        <f>(P183*1500)+Q183-S183+R183</f>
        <v>0</v>
      </c>
      <c r="U183" s="4" t="s">
        <v>19</v>
      </c>
    </row>
    <row r="184" spans="1:21" x14ac:dyDescent="0.25">
      <c r="A184" s="46"/>
      <c r="B184" s="11"/>
      <c r="C184" s="11"/>
      <c r="D184" s="11"/>
      <c r="E184" s="11"/>
      <c r="F184" s="12"/>
      <c r="G184" s="12"/>
      <c r="H184" s="11"/>
      <c r="I184" s="11"/>
      <c r="J184" s="11"/>
      <c r="K184" s="11"/>
      <c r="L184" s="11"/>
      <c r="M184" s="11"/>
      <c r="N184" s="11"/>
      <c r="O184" s="11"/>
      <c r="P184" s="13"/>
      <c r="Q184" s="13"/>
      <c r="R184" s="13"/>
      <c r="S184" s="13"/>
      <c r="T184" s="14"/>
      <c r="U184" s="15"/>
    </row>
    <row r="185" spans="1:21" x14ac:dyDescent="0.25">
      <c r="A185" s="50" t="s">
        <v>29</v>
      </c>
      <c r="B185" s="16"/>
      <c r="C185" s="16"/>
      <c r="D185" s="18"/>
      <c r="E185" s="18"/>
      <c r="F185" s="17"/>
      <c r="G185" s="17"/>
      <c r="H185" s="16"/>
      <c r="I185" s="16"/>
      <c r="J185" s="18"/>
      <c r="K185" s="18"/>
      <c r="L185" s="18"/>
      <c r="M185" s="18"/>
      <c r="N185" s="19"/>
      <c r="O185" s="19"/>
      <c r="P185" s="58">
        <f t="shared" ref="P185:P198" si="25">(C185-B185)+(E185-D185)+(G185-F185)+(I185-H185)+(K185-J185)+(M185-L185)+(O185-N185)</f>
        <v>0</v>
      </c>
      <c r="Q185" s="20"/>
      <c r="R185" s="20"/>
      <c r="S185" s="20"/>
      <c r="T185" s="21">
        <f>(P185*1900)+Q185-S185+R185</f>
        <v>0</v>
      </c>
      <c r="U185" s="52">
        <f>T185+T186</f>
        <v>0</v>
      </c>
    </row>
    <row r="186" spans="1:21" x14ac:dyDescent="0.25">
      <c r="A186" s="51"/>
      <c r="B186" s="22"/>
      <c r="C186" s="22"/>
      <c r="D186" s="22"/>
      <c r="E186" s="22"/>
      <c r="F186" s="23"/>
      <c r="G186" s="23"/>
      <c r="H186" s="22"/>
      <c r="I186" s="22"/>
      <c r="J186" s="24"/>
      <c r="K186" s="24"/>
      <c r="L186" s="24"/>
      <c r="M186" s="24"/>
      <c r="N186" s="25"/>
      <c r="O186" s="25"/>
      <c r="P186" s="24">
        <f t="shared" si="25"/>
        <v>0</v>
      </c>
      <c r="Q186" s="26"/>
      <c r="R186" s="26"/>
      <c r="S186" s="26"/>
      <c r="T186" s="27">
        <f>(P186*1900)+Q186-S186+R186</f>
        <v>0</v>
      </c>
      <c r="U186" s="53"/>
    </row>
    <row r="187" spans="1:21" x14ac:dyDescent="0.25">
      <c r="A187" s="50" t="s">
        <v>30</v>
      </c>
      <c r="B187" s="16"/>
      <c r="C187" s="16"/>
      <c r="D187" s="16"/>
      <c r="E187" s="16"/>
      <c r="F187" s="17"/>
      <c r="G187" s="17"/>
      <c r="H187" s="28"/>
      <c r="I187" s="28"/>
      <c r="J187" s="18"/>
      <c r="K187" s="18"/>
      <c r="L187" s="18"/>
      <c r="M187" s="18"/>
      <c r="N187" s="19"/>
      <c r="O187" s="19"/>
      <c r="P187" s="18">
        <f t="shared" si="25"/>
        <v>0</v>
      </c>
      <c r="Q187" s="20"/>
      <c r="R187" s="20"/>
      <c r="S187" s="20"/>
      <c r="T187" s="21">
        <f>(P187*1900)+Q187-S187+R187</f>
        <v>0</v>
      </c>
      <c r="U187" s="52">
        <f>T187+T188</f>
        <v>0</v>
      </c>
    </row>
    <row r="188" spans="1:21" x14ac:dyDescent="0.25">
      <c r="A188" s="51" t="s">
        <v>20</v>
      </c>
      <c r="B188" s="22"/>
      <c r="C188" s="22"/>
      <c r="D188" s="22"/>
      <c r="E188" s="22"/>
      <c r="F188" s="23"/>
      <c r="G188" s="23"/>
      <c r="H188" s="29"/>
      <c r="I188" s="29"/>
      <c r="J188" s="24"/>
      <c r="K188" s="24"/>
      <c r="L188" s="24"/>
      <c r="M188" s="24"/>
      <c r="N188" s="25"/>
      <c r="O188" s="25"/>
      <c r="P188" s="24">
        <f t="shared" si="25"/>
        <v>0</v>
      </c>
      <c r="Q188" s="26"/>
      <c r="R188" s="26"/>
      <c r="S188" s="26"/>
      <c r="T188" s="27">
        <f>(P188*1900)+Q188-S188+R188</f>
        <v>0</v>
      </c>
      <c r="U188" s="53"/>
    </row>
    <row r="189" spans="1:21" x14ac:dyDescent="0.25">
      <c r="A189" s="50" t="s">
        <v>31</v>
      </c>
      <c r="B189" s="16"/>
      <c r="C189" s="16"/>
      <c r="D189" s="16"/>
      <c r="E189" s="16"/>
      <c r="F189" s="17"/>
      <c r="G189" s="17"/>
      <c r="H189" s="28"/>
      <c r="I189" s="28"/>
      <c r="J189" s="18"/>
      <c r="K189" s="18"/>
      <c r="L189" s="18"/>
      <c r="M189" s="18"/>
      <c r="N189" s="19"/>
      <c r="O189" s="19"/>
      <c r="P189" s="18">
        <f t="shared" si="25"/>
        <v>0</v>
      </c>
      <c r="Q189" s="20"/>
      <c r="R189" s="20"/>
      <c r="S189" s="20"/>
      <c r="T189" s="21">
        <f t="shared" ref="T189:T192" si="26">(P189*1600)+Q189-S189+R189</f>
        <v>0</v>
      </c>
      <c r="U189" s="52">
        <f>T189+T190</f>
        <v>0</v>
      </c>
    </row>
    <row r="190" spans="1:21" x14ac:dyDescent="0.25">
      <c r="A190" s="56" t="s">
        <v>21</v>
      </c>
      <c r="B190"/>
      <c r="C190"/>
      <c r="D190"/>
      <c r="E190"/>
      <c r="F190" s="5"/>
      <c r="G190" s="5"/>
      <c r="H190" s="10"/>
      <c r="I190" s="10"/>
      <c r="J190" s="6"/>
      <c r="K190" s="6"/>
      <c r="L190" s="6"/>
      <c r="M190" s="6"/>
      <c r="N190" s="7"/>
      <c r="O190" s="7"/>
      <c r="P190" s="6">
        <f t="shared" si="25"/>
        <v>0</v>
      </c>
      <c r="Q190" s="30"/>
      <c r="R190" s="30"/>
      <c r="S190" s="30"/>
      <c r="T190" s="31">
        <f t="shared" si="26"/>
        <v>0</v>
      </c>
      <c r="U190" s="57"/>
    </row>
    <row r="191" spans="1:21" x14ac:dyDescent="0.25">
      <c r="A191" s="50" t="s">
        <v>32</v>
      </c>
      <c r="B191" s="16"/>
      <c r="C191" s="32"/>
      <c r="D191" s="16"/>
      <c r="E191" s="16"/>
      <c r="F191" s="17"/>
      <c r="G191" s="17"/>
      <c r="H191" s="28"/>
      <c r="I191" s="28"/>
      <c r="J191" s="18"/>
      <c r="K191" s="18"/>
      <c r="L191" s="18"/>
      <c r="M191" s="18"/>
      <c r="N191" s="19"/>
      <c r="O191" s="19"/>
      <c r="P191" s="18">
        <f t="shared" si="25"/>
        <v>0</v>
      </c>
      <c r="Q191" s="20"/>
      <c r="R191" s="20"/>
      <c r="S191" s="20"/>
      <c r="T191" s="21">
        <f t="shared" si="26"/>
        <v>0</v>
      </c>
      <c r="U191" s="52">
        <f>T191+T192</f>
        <v>0</v>
      </c>
    </row>
    <row r="192" spans="1:21" x14ac:dyDescent="0.25">
      <c r="A192" s="51"/>
      <c r="B192" s="22"/>
      <c r="C192" s="22"/>
      <c r="D192" s="22"/>
      <c r="E192" s="22"/>
      <c r="F192" s="23"/>
      <c r="G192" s="23"/>
      <c r="H192" s="29"/>
      <c r="I192" s="29"/>
      <c r="J192" s="24"/>
      <c r="K192" s="24"/>
      <c r="L192" s="24"/>
      <c r="M192" s="24"/>
      <c r="N192" s="25"/>
      <c r="O192" s="25"/>
      <c r="P192" s="24">
        <f t="shared" si="25"/>
        <v>0</v>
      </c>
      <c r="Q192" s="26"/>
      <c r="R192" s="26"/>
      <c r="S192" s="26"/>
      <c r="T192" s="27">
        <f t="shared" si="26"/>
        <v>0</v>
      </c>
      <c r="U192" s="53"/>
    </row>
    <row r="193" spans="1:21" x14ac:dyDescent="0.25">
      <c r="A193" s="50" t="s">
        <v>33</v>
      </c>
      <c r="B193" s="16"/>
      <c r="C193" s="16"/>
      <c r="D193" s="16"/>
      <c r="E193" s="16"/>
      <c r="F193" s="17"/>
      <c r="G193" s="17"/>
      <c r="H193" s="28"/>
      <c r="I193" s="28"/>
      <c r="J193" s="18"/>
      <c r="K193" s="18"/>
      <c r="L193" s="18"/>
      <c r="M193" s="18"/>
      <c r="N193" s="19"/>
      <c r="O193" s="19"/>
      <c r="P193" s="18">
        <f t="shared" si="25"/>
        <v>0</v>
      </c>
      <c r="Q193" s="20"/>
      <c r="R193" s="20"/>
      <c r="S193" s="20"/>
      <c r="T193" s="21">
        <f>(P193*1750)+Q193-S193+R193</f>
        <v>0</v>
      </c>
      <c r="U193" s="52">
        <f>T193+T194</f>
        <v>0</v>
      </c>
    </row>
    <row r="194" spans="1:21" x14ac:dyDescent="0.25">
      <c r="A194" s="51"/>
      <c r="B194" s="22"/>
      <c r="C194" s="22"/>
      <c r="D194" s="22"/>
      <c r="E194" s="22"/>
      <c r="F194" s="23"/>
      <c r="G194" s="23"/>
      <c r="H194" s="29"/>
      <c r="I194" s="29"/>
      <c r="J194" s="24"/>
      <c r="K194" s="24"/>
      <c r="L194" s="24"/>
      <c r="M194" s="24"/>
      <c r="N194" s="25"/>
      <c r="O194" s="25"/>
      <c r="P194" s="24">
        <f t="shared" si="25"/>
        <v>0</v>
      </c>
      <c r="Q194" s="26"/>
      <c r="R194" s="26"/>
      <c r="S194" s="26"/>
      <c r="T194" s="27">
        <f>(P194*1750)+Q194-S194+R194</f>
        <v>0</v>
      </c>
      <c r="U194" s="53"/>
    </row>
    <row r="195" spans="1:21" x14ac:dyDescent="0.25">
      <c r="A195" s="50" t="s">
        <v>34</v>
      </c>
      <c r="B195" s="16"/>
      <c r="C195" s="16"/>
      <c r="D195" s="16"/>
      <c r="E195" s="16"/>
      <c r="F195" s="17"/>
      <c r="G195" s="17"/>
      <c r="H195" s="28"/>
      <c r="I195" s="28"/>
      <c r="J195" s="18"/>
      <c r="K195" s="18"/>
      <c r="L195" s="18"/>
      <c r="M195" s="18"/>
      <c r="N195" s="19"/>
      <c r="O195" s="19"/>
      <c r="P195" s="18">
        <f t="shared" si="25"/>
        <v>0</v>
      </c>
      <c r="Q195" s="20"/>
      <c r="R195" s="20"/>
      <c r="S195" s="20"/>
      <c r="T195" s="21">
        <f t="shared" ref="T195:T196" si="27">(P195*1600)+Q195-S195+R195</f>
        <v>0</v>
      </c>
      <c r="U195" s="52">
        <f>T195+T196</f>
        <v>0</v>
      </c>
    </row>
    <row r="196" spans="1:21" x14ac:dyDescent="0.25">
      <c r="A196" s="51"/>
      <c r="B196" s="22"/>
      <c r="C196" s="22"/>
      <c r="D196" s="22"/>
      <c r="E196" s="22"/>
      <c r="F196" s="23"/>
      <c r="G196" s="23"/>
      <c r="H196" s="29"/>
      <c r="I196" s="29"/>
      <c r="J196" s="24"/>
      <c r="K196" s="24"/>
      <c r="L196" s="24"/>
      <c r="M196" s="24"/>
      <c r="N196" s="25"/>
      <c r="O196" s="25"/>
      <c r="P196" s="24">
        <f t="shared" si="25"/>
        <v>0</v>
      </c>
      <c r="Q196" s="26"/>
      <c r="R196" s="26"/>
      <c r="S196" s="26"/>
      <c r="T196" s="27">
        <f t="shared" si="27"/>
        <v>0</v>
      </c>
      <c r="U196" s="53"/>
    </row>
    <row r="197" spans="1:21" x14ac:dyDescent="0.25">
      <c r="A197" s="47" t="s">
        <v>35</v>
      </c>
      <c r="B197" s="33"/>
      <c r="C197" s="33"/>
      <c r="D197" s="33"/>
      <c r="E197" s="33"/>
      <c r="F197" s="34"/>
      <c r="G197" s="34"/>
      <c r="H197" s="35"/>
      <c r="I197" s="37"/>
      <c r="J197" s="36"/>
      <c r="K197" s="36"/>
      <c r="L197" s="36"/>
      <c r="M197" s="36"/>
      <c r="N197" s="37"/>
      <c r="O197" s="35"/>
      <c r="P197" s="36">
        <f t="shared" si="25"/>
        <v>0</v>
      </c>
      <c r="Q197" s="38"/>
      <c r="R197" s="38"/>
      <c r="S197" s="38"/>
      <c r="T197" s="39">
        <f>(P197*1500)+Q197-S197+R197</f>
        <v>0</v>
      </c>
      <c r="U197" s="40">
        <f>T197</f>
        <v>0</v>
      </c>
    </row>
    <row r="198" spans="1:21" x14ac:dyDescent="0.25">
      <c r="A198" s="47" t="s">
        <v>36</v>
      </c>
      <c r="B198" s="33"/>
      <c r="C198" s="33"/>
      <c r="D198" s="33"/>
      <c r="E198" s="33"/>
      <c r="F198" s="34"/>
      <c r="G198" s="34"/>
      <c r="H198" s="35"/>
      <c r="I198" s="35"/>
      <c r="J198" s="36"/>
      <c r="K198" s="36"/>
      <c r="L198" s="36"/>
      <c r="M198" s="36"/>
      <c r="N198" s="37"/>
      <c r="O198" s="35"/>
      <c r="P198" s="36">
        <f t="shared" si="25"/>
        <v>0</v>
      </c>
      <c r="Q198" s="38"/>
      <c r="R198" s="38"/>
      <c r="S198" s="38"/>
      <c r="T198" s="39">
        <f>(P198*1750)+Q198-S198+R198</f>
        <v>0</v>
      </c>
      <c r="U198" s="40">
        <f>T198</f>
        <v>0</v>
      </c>
    </row>
    <row r="199" spans="1:21" x14ac:dyDescent="0.25">
      <c r="A199" s="46"/>
      <c r="B199" s="11"/>
      <c r="C199" s="11"/>
      <c r="D199" s="11"/>
      <c r="E199" s="11"/>
      <c r="F199" s="12"/>
      <c r="G199" s="12"/>
      <c r="H199" s="11"/>
      <c r="I199" s="11"/>
      <c r="J199" s="11"/>
      <c r="K199" s="11"/>
      <c r="L199" s="11"/>
      <c r="M199" s="11"/>
      <c r="N199" s="11"/>
      <c r="O199" s="11"/>
      <c r="P199" s="13"/>
      <c r="Q199" s="13"/>
      <c r="R199" s="13"/>
      <c r="S199" s="13"/>
      <c r="T199" s="31"/>
      <c r="U199" s="4"/>
    </row>
    <row r="200" spans="1:21" x14ac:dyDescent="0.25">
      <c r="A200" s="45" t="s">
        <v>37</v>
      </c>
      <c r="B200"/>
      <c r="C200"/>
      <c r="D200"/>
      <c r="E200"/>
      <c r="F200" s="5"/>
      <c r="G200" s="5"/>
      <c r="H200" s="10"/>
      <c r="I200" s="10"/>
      <c r="J200" s="6"/>
      <c r="K200" s="6"/>
      <c r="L200" s="6"/>
      <c r="M200" s="6"/>
      <c r="N200" s="6"/>
      <c r="O200" s="6"/>
      <c r="P200" s="6">
        <f>(C200-B200)+(E200-D200)+(G200-F200)+(I200-H200)+(K200-J200)+(M200-L200)+(O200-N200)</f>
        <v>0</v>
      </c>
      <c r="Q200" s="10"/>
      <c r="R200" s="10"/>
      <c r="S200" s="30"/>
      <c r="T200" s="31">
        <f>(P200*1600)+Q200-S200+R200</f>
        <v>0</v>
      </c>
      <c r="U200" s="4"/>
    </row>
    <row r="201" spans="1:21" x14ac:dyDescent="0.25">
      <c r="A201" s="45" t="s">
        <v>38</v>
      </c>
      <c r="B201"/>
      <c r="C201"/>
      <c r="D201"/>
      <c r="E201"/>
      <c r="F201" s="5"/>
      <c r="G201" s="5"/>
      <c r="H201" s="10"/>
      <c r="I201" s="10"/>
      <c r="J201" s="6"/>
      <c r="K201" s="6"/>
      <c r="L201" s="6"/>
      <c r="M201" s="6"/>
      <c r="N201" s="6"/>
      <c r="O201" s="6"/>
      <c r="P201" s="6">
        <f>(C201-B201)+(E201-D201)+(G201-F201)+(I201-H201)+(K201-J201)+(M201-L201)+(O201-N201)</f>
        <v>0</v>
      </c>
      <c r="Q201" s="10"/>
      <c r="R201" s="10"/>
      <c r="S201" s="30"/>
      <c r="T201" s="31">
        <f>(P201*1700)+Q201-S201+R201</f>
        <v>0</v>
      </c>
      <c r="U201" s="4"/>
    </row>
    <row r="202" spans="1:21" x14ac:dyDescent="0.25">
      <c r="A202" s="45" t="s">
        <v>39</v>
      </c>
      <c r="B202"/>
      <c r="C202"/>
      <c r="D202"/>
      <c r="E202"/>
      <c r="F202" s="5"/>
      <c r="G202" s="5"/>
      <c r="H202"/>
      <c r="I202"/>
      <c r="J202" s="6"/>
      <c r="K202" s="6"/>
      <c r="L202"/>
      <c r="M202"/>
      <c r="N202"/>
      <c r="O202"/>
      <c r="P202" s="6">
        <f>(C202-B202)+(E202-D202)+(G202-F202)+(I202-H202)+(K202-J202)+(M202-L202)+(O202-N202)</f>
        <v>0</v>
      </c>
      <c r="Q202"/>
      <c r="R202"/>
      <c r="S202"/>
      <c r="T202" s="31">
        <f>(P202*1500)+Q202-S202+R202</f>
        <v>0</v>
      </c>
      <c r="U202" s="4"/>
    </row>
    <row r="203" spans="1:21" x14ac:dyDescent="0.25">
      <c r="A203" s="45" t="s">
        <v>40</v>
      </c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 s="6">
        <f>(C203-B203)+(E203-D203)+(G203-F203)+(I203-H203)+(K203-J203)+(M203-L203)+(O203-N203)</f>
        <v>0</v>
      </c>
      <c r="Q203"/>
      <c r="R203"/>
      <c r="S203"/>
      <c r="T203" s="31">
        <f>(P203*1500)+Q203-S203+R203</f>
        <v>0</v>
      </c>
      <c r="U203" s="31"/>
    </row>
    <row r="204" spans="1:21" x14ac:dyDescent="0.25">
      <c r="A204" s="45" t="s">
        <v>41</v>
      </c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 s="6">
        <f>(C204-B204)+(E204-D204)+(G204-F204)+(I204-H204)+(K204-J204)+(M204-L204)+(O204-N204)</f>
        <v>0</v>
      </c>
      <c r="Q204"/>
      <c r="R204"/>
      <c r="S204"/>
      <c r="T204" s="31">
        <f>(P204*1800)+Q204-S204+R204</f>
        <v>0</v>
      </c>
      <c r="U204" s="31"/>
    </row>
  </sheetData>
  <mergeCells count="140">
    <mergeCell ref="N2:O2"/>
    <mergeCell ref="B2:C2"/>
    <mergeCell ref="D2:E2"/>
    <mergeCell ref="F2:G2"/>
    <mergeCell ref="H2:I2"/>
    <mergeCell ref="J2:K2"/>
    <mergeCell ref="L2:M2"/>
    <mergeCell ref="A17:A18"/>
    <mergeCell ref="U17:U18"/>
    <mergeCell ref="A19:A20"/>
    <mergeCell ref="U19:U20"/>
    <mergeCell ref="A21:A22"/>
    <mergeCell ref="U21:U22"/>
    <mergeCell ref="A11:A12"/>
    <mergeCell ref="U11:U12"/>
    <mergeCell ref="A13:A14"/>
    <mergeCell ref="U13:U14"/>
    <mergeCell ref="A15:A16"/>
    <mergeCell ref="U15:U16"/>
    <mergeCell ref="A46:A47"/>
    <mergeCell ref="U46:U47"/>
    <mergeCell ref="A48:A49"/>
    <mergeCell ref="U48:U49"/>
    <mergeCell ref="A50:A51"/>
    <mergeCell ref="U50:U51"/>
    <mergeCell ref="N31:O31"/>
    <mergeCell ref="A40:A41"/>
    <mergeCell ref="U40:U41"/>
    <mergeCell ref="A42:A43"/>
    <mergeCell ref="U42:U43"/>
    <mergeCell ref="A44:A45"/>
    <mergeCell ref="U44:U45"/>
    <mergeCell ref="B31:C31"/>
    <mergeCell ref="D31:E31"/>
    <mergeCell ref="F31:G31"/>
    <mergeCell ref="H31:I31"/>
    <mergeCell ref="J31:K31"/>
    <mergeCell ref="L31:M31"/>
    <mergeCell ref="A75:A76"/>
    <mergeCell ref="U75:U76"/>
    <mergeCell ref="A77:A78"/>
    <mergeCell ref="U77:U78"/>
    <mergeCell ref="A79:A80"/>
    <mergeCell ref="U79:U80"/>
    <mergeCell ref="N60:O60"/>
    <mergeCell ref="A69:A70"/>
    <mergeCell ref="U69:U70"/>
    <mergeCell ref="A71:A72"/>
    <mergeCell ref="U71:U72"/>
    <mergeCell ref="A73:A74"/>
    <mergeCell ref="U73:U74"/>
    <mergeCell ref="B60:C60"/>
    <mergeCell ref="D60:E60"/>
    <mergeCell ref="F60:G60"/>
    <mergeCell ref="H60:I60"/>
    <mergeCell ref="J60:K60"/>
    <mergeCell ref="L60:M60"/>
    <mergeCell ref="A104:A105"/>
    <mergeCell ref="U104:U105"/>
    <mergeCell ref="A106:A107"/>
    <mergeCell ref="U106:U107"/>
    <mergeCell ref="A108:A109"/>
    <mergeCell ref="U108:U109"/>
    <mergeCell ref="N89:O89"/>
    <mergeCell ref="A98:A99"/>
    <mergeCell ref="U98:U99"/>
    <mergeCell ref="A100:A101"/>
    <mergeCell ref="U100:U101"/>
    <mergeCell ref="A102:A103"/>
    <mergeCell ref="U102:U103"/>
    <mergeCell ref="B89:C89"/>
    <mergeCell ref="D89:E89"/>
    <mergeCell ref="F89:G89"/>
    <mergeCell ref="H89:I89"/>
    <mergeCell ref="J89:K89"/>
    <mergeCell ref="L89:M89"/>
    <mergeCell ref="N118:O118"/>
    <mergeCell ref="A127:A128"/>
    <mergeCell ref="U127:U128"/>
    <mergeCell ref="A129:A130"/>
    <mergeCell ref="U129:U130"/>
    <mergeCell ref="A131:A132"/>
    <mergeCell ref="U131:U132"/>
    <mergeCell ref="B118:C118"/>
    <mergeCell ref="D118:E118"/>
    <mergeCell ref="F118:G118"/>
    <mergeCell ref="H118:I118"/>
    <mergeCell ref="J118:K118"/>
    <mergeCell ref="L118:M118"/>
    <mergeCell ref="F147:G147"/>
    <mergeCell ref="H147:I147"/>
    <mergeCell ref="J147:K147"/>
    <mergeCell ref="L147:M147"/>
    <mergeCell ref="A133:A134"/>
    <mergeCell ref="U133:U134"/>
    <mergeCell ref="A135:A136"/>
    <mergeCell ref="U135:U136"/>
    <mergeCell ref="A137:A138"/>
    <mergeCell ref="U137:U138"/>
    <mergeCell ref="A193:A194"/>
    <mergeCell ref="U193:U194"/>
    <mergeCell ref="A195:A196"/>
    <mergeCell ref="U195:U196"/>
    <mergeCell ref="N176:O176"/>
    <mergeCell ref="A185:A186"/>
    <mergeCell ref="U185:U186"/>
    <mergeCell ref="A187:A188"/>
    <mergeCell ref="U187:U188"/>
    <mergeCell ref="A189:A190"/>
    <mergeCell ref="U189:U190"/>
    <mergeCell ref="B176:C176"/>
    <mergeCell ref="D176:E176"/>
    <mergeCell ref="F176:G176"/>
    <mergeCell ref="H176:I176"/>
    <mergeCell ref="J176:K176"/>
    <mergeCell ref="L176:M176"/>
    <mergeCell ref="N1:O1"/>
    <mergeCell ref="B1:C1"/>
    <mergeCell ref="D1:E1"/>
    <mergeCell ref="F1:G1"/>
    <mergeCell ref="H1:I1"/>
    <mergeCell ref="J1:K1"/>
    <mergeCell ref="L1:M1"/>
    <mergeCell ref="A191:A192"/>
    <mergeCell ref="U191:U192"/>
    <mergeCell ref="A162:A163"/>
    <mergeCell ref="U162:U163"/>
    <mergeCell ref="A164:A165"/>
    <mergeCell ref="U164:U165"/>
    <mergeCell ref="A166:A167"/>
    <mergeCell ref="U166:U167"/>
    <mergeCell ref="N147:O147"/>
    <mergeCell ref="A156:A157"/>
    <mergeCell ref="U156:U157"/>
    <mergeCell ref="A158:A159"/>
    <mergeCell ref="U158:U159"/>
    <mergeCell ref="A160:A161"/>
    <mergeCell ref="U160:U161"/>
    <mergeCell ref="B147:C147"/>
    <mergeCell ref="D147:E147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2019-10-10T17:05:17Z</dcterms:created>
  <dcterms:modified xsi:type="dcterms:W3CDTF">2019-10-26T02:21:02Z</dcterms:modified>
</cp:coreProperties>
</file>