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06/relationships/ui/userCustomization" Target="userCustomization/customUI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 codeName="{009DFEA7-8C9C-09C3-8CAF-802165E75F88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FRCPW001\Shared\FrCp-Qualite\Compte-rendu-réunion\2019\"/>
    </mc:Choice>
  </mc:AlternateContent>
  <xr:revisionPtr revIDLastSave="0" documentId="13_ncr:1_{B5308AF9-42D4-41CF-A462-5C288C8B0CD6}" xr6:coauthVersionLast="43" xr6:coauthVersionMax="43" xr10:uidLastSave="{00000000-0000-0000-0000-000000000000}"/>
  <bookViews>
    <workbookView xWindow="-120" yWindow="-120" windowWidth="20730" windowHeight="11160" firstSheet="1" activeTab="2" xr2:uid="{00000000-000D-0000-FFFF-FFFF00000000}"/>
  </bookViews>
  <sheets>
    <sheet name="DCS" sheetId="15" state="hidden" r:id="rId1"/>
    <sheet name="Dernier CR" sheetId="14" r:id="rId2"/>
    <sheet name="16 10 2019" sheetId="20" r:id="rId3"/>
    <sheet name="annexe" sheetId="19" state="hidden" r:id="rId4"/>
  </sheets>
  <definedNames>
    <definedName name="_xlnm._FilterDatabase" localSheetId="2" hidden="1">'16 10 2019'!$A$20:$R$20</definedName>
    <definedName name="_xlnm._FilterDatabase" localSheetId="1" hidden="1">'Dernier CR'!$A$20:$R$20</definedName>
    <definedName name="_xlnm.Print_Titles" localSheetId="0">DCS!$1:$6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2" i="15" l="1"/>
  <c r="D21" i="15"/>
  <c r="D20" i="15"/>
  <c r="D19" i="15"/>
  <c r="D18" i="15"/>
  <c r="D17" i="15"/>
  <c r="R12" i="15"/>
  <c r="O12" i="15"/>
  <c r="L12" i="15"/>
  <c r="J12" i="15"/>
  <c r="H12" i="15"/>
  <c r="Q12" i="15"/>
  <c r="F12" i="15"/>
  <c r="D12" i="15"/>
  <c r="R11" i="15"/>
  <c r="Q11" i="15"/>
  <c r="O11" i="15"/>
  <c r="L11" i="15"/>
  <c r="J11" i="15"/>
  <c r="H11" i="15"/>
  <c r="F11" i="15"/>
  <c r="R10" i="15"/>
  <c r="Q10" i="15"/>
  <c r="O10" i="15"/>
  <c r="L10" i="15"/>
  <c r="J10" i="15"/>
  <c r="H10" i="15"/>
  <c r="F10" i="15"/>
  <c r="D11" i="15"/>
  <c r="D10" i="15"/>
  <c r="G16" i="15"/>
  <c r="I16" i="15" l="1"/>
  <c r="H16" i="15"/>
  <c r="F16" i="15"/>
  <c r="E16" i="15"/>
  <c r="D16" i="15"/>
  <c r="I15" i="15"/>
  <c r="H15" i="15"/>
  <c r="G15" i="15"/>
  <c r="F15" i="15"/>
  <c r="E15" i="15"/>
  <c r="D15" i="15"/>
  <c r="R8" i="15"/>
  <c r="M8" i="15"/>
  <c r="I8" i="15"/>
  <c r="D8" i="15"/>
  <c r="M7" i="15"/>
  <c r="C7" i="15"/>
</calcChain>
</file>

<file path=xl/sharedStrings.xml><?xml version="1.0" encoding="utf-8"?>
<sst xmlns="http://schemas.openxmlformats.org/spreadsheetml/2006/main" count="158" uniqueCount="104">
  <si>
    <t>COMPTE RENDU DE REUNION</t>
  </si>
  <si>
    <t>Participants :</t>
  </si>
  <si>
    <t>Absents :</t>
  </si>
  <si>
    <t>Responsable(s)</t>
  </si>
  <si>
    <t>Plan d'action(s)</t>
  </si>
  <si>
    <t>remarque(s)</t>
  </si>
  <si>
    <t>Chef projet :</t>
  </si>
  <si>
    <t>Chef produit :</t>
  </si>
  <si>
    <t>Q</t>
  </si>
  <si>
    <t>C</t>
  </si>
  <si>
    <t>D</t>
  </si>
  <si>
    <t xml:space="preserve">Priorité au début du projet </t>
  </si>
  <si>
    <t>Situation du jour Q/C/D</t>
  </si>
  <si>
    <t>Q/C/D</t>
  </si>
  <si>
    <t>Date</t>
  </si>
  <si>
    <t>Discussion(s) et Photos</t>
  </si>
  <si>
    <t>Sortie D1</t>
  </si>
  <si>
    <t>Kick-off</t>
  </si>
  <si>
    <t>Evolution Date</t>
  </si>
  <si>
    <t>Sortie D2</t>
  </si>
  <si>
    <t>Sortie D3</t>
  </si>
  <si>
    <t>ODC</t>
  </si>
  <si>
    <t xml:space="preserve">Jalons </t>
  </si>
  <si>
    <t>Dates définies au départ</t>
  </si>
  <si>
    <t>Nom du Projet :</t>
  </si>
  <si>
    <t>Type de  Projet :</t>
  </si>
  <si>
    <t>Segment</t>
  </si>
  <si>
    <t>CR</t>
  </si>
  <si>
    <t>DR</t>
  </si>
  <si>
    <t>Remarques</t>
  </si>
  <si>
    <t>Photos</t>
  </si>
  <si>
    <t>Niv.</t>
  </si>
  <si>
    <t>%</t>
  </si>
  <si>
    <t>Prototypiste:</t>
  </si>
  <si>
    <t>Concepteur:</t>
  </si>
  <si>
    <t>Designer:</t>
  </si>
  <si>
    <t>Acheteur:</t>
  </si>
  <si>
    <t>Marque:</t>
  </si>
  <si>
    <t>Date de fin effective</t>
  </si>
  <si>
    <t>Informations salons et/ou présentations</t>
  </si>
  <si>
    <t>Code projet</t>
  </si>
  <si>
    <t>Review</t>
  </si>
  <si>
    <t>Date de réunion:</t>
  </si>
  <si>
    <t>Date prochaine réunion:</t>
  </si>
  <si>
    <t>Délais</t>
  </si>
  <si>
    <t>Status</t>
  </si>
  <si>
    <t xml:space="preserve">SUJET 1 : </t>
  </si>
  <si>
    <t xml:space="preserve">SUJET 2 : </t>
  </si>
  <si>
    <t xml:space="preserve">SUJET 3 : </t>
  </si>
  <si>
    <t xml:space="preserve">COMPTE RENDU  DE REUNION: </t>
  </si>
  <si>
    <t xml:space="preserve">Valentin BOURNY </t>
  </si>
  <si>
    <t>Cédric THOMAS</t>
  </si>
  <si>
    <t>Simon MOREL</t>
  </si>
  <si>
    <t>Quentin VACELET</t>
  </si>
  <si>
    <t>Sébastien CHEVASSUS</t>
  </si>
  <si>
    <t>Jean François MAGNENAT</t>
  </si>
  <si>
    <t>Grégoire GUILLAUMONT</t>
  </si>
  <si>
    <t>Jacques ANSELMETTI</t>
  </si>
  <si>
    <t>Valentine GUILLAUME</t>
  </si>
  <si>
    <t>Florence FUMEY</t>
  </si>
  <si>
    <t>Bernard PIERRE</t>
  </si>
  <si>
    <t>Pascal VALLET</t>
  </si>
  <si>
    <t>Maxime MROWETZ</t>
  </si>
  <si>
    <t>Christophe GOUY</t>
  </si>
  <si>
    <t>Angelo THOMAS</t>
  </si>
  <si>
    <t>Stéphane VERPILLAT</t>
  </si>
  <si>
    <t>Camille CHAYS</t>
  </si>
  <si>
    <t>Benjamin BRIOLAT</t>
  </si>
  <si>
    <t>Guillaume GRINI</t>
  </si>
  <si>
    <t>Fabien BALIZET</t>
  </si>
  <si>
    <t>David PUSSET</t>
  </si>
  <si>
    <t>Lorenz Gionnoni</t>
  </si>
  <si>
    <t>REPONSABLE de la réunion :</t>
  </si>
  <si>
    <t>Légende</t>
  </si>
  <si>
    <t>Pas commencer</t>
  </si>
  <si>
    <t>Planifier</t>
  </si>
  <si>
    <t>Fait</t>
  </si>
  <si>
    <t>Contrôler</t>
  </si>
  <si>
    <t>Standardiser</t>
  </si>
  <si>
    <t>Kick off gabarits</t>
  </si>
  <si>
    <t>Agustoni Jordane (facultatif)</t>
  </si>
  <si>
    <t>Marssoudet Jérémie</t>
  </si>
  <si>
    <t>Thomas Cédric</t>
  </si>
  <si>
    <t>Bourny Valentin</t>
  </si>
  <si>
    <t>Chays Camille</t>
  </si>
  <si>
    <t>Guilleminot Bruno</t>
  </si>
  <si>
    <t>Magnenat Jean-François</t>
  </si>
  <si>
    <t>Poupard François</t>
  </si>
  <si>
    <t>Cretenet Vincent</t>
  </si>
  <si>
    <t>Commentaires obj :</t>
  </si>
  <si>
    <t>Référencer gabarit</t>
  </si>
  <si>
    <t>Répertorier gabarit et vérifier le listing des instruments de mesure</t>
  </si>
  <si>
    <t>Tous</t>
  </si>
  <si>
    <t>Bourny</t>
  </si>
  <si>
    <t>Bourny/Thomas</t>
  </si>
  <si>
    <t>Avoir des plans de gabarits</t>
  </si>
  <si>
    <t>Plan des gabarits (ou système de kanbans)</t>
  </si>
  <si>
    <t>S46</t>
  </si>
  <si>
    <t>Qualié responsable du suivi</t>
  </si>
  <si>
    <t>Macro rappel automatique quand à l'échéance des gabarits/instruments</t>
  </si>
  <si>
    <t>S52</t>
  </si>
  <si>
    <t>Refaire point après listing pour définir période de validité, qui contrôle, que faire en cas de matériel non conforme…</t>
  </si>
  <si>
    <t xml:space="preserve">Chays </t>
  </si>
  <si>
    <t>S47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</si>
</sst>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2" x14ac:knownFonts="1">
    <font>
      <sz val="10"/>
      <name val="Arial"/>
    </font>
    <font>
      <sz val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sz val="11"/>
      <name val="Arial"/>
      <family val="2"/>
    </font>
    <font>
      <sz val="11"/>
      <name val="Arial"/>
      <family val="2"/>
    </font>
    <font>
      <u/>
      <sz val="11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2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D653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184">
    <xf numFmtId="0" fontId="0" fillId="0" borderId="0" xfId="0"/>
    <xf numFmtId="0" fontId="0" fillId="0" borderId="0" xfId="0" applyBorder="1"/>
    <xf numFmtId="0" fontId="8" fillId="0" borderId="0" xfId="0" applyFont="1" applyBorder="1" applyProtection="1">
      <protection locked="0"/>
    </xf>
    <xf numFmtId="0" fontId="7" fillId="0" borderId="0" xfId="0" applyFont="1" applyBorder="1" applyProtection="1">
      <protection locked="0"/>
    </xf>
    <xf numFmtId="0" fontId="7" fillId="0" borderId="0" xfId="0" applyFont="1" applyBorder="1" applyAlignment="1" applyProtection="1">
      <alignment horizontal="left"/>
      <protection locked="0"/>
    </xf>
    <xf numFmtId="0" fontId="0" fillId="0" borderId="0" xfId="0" applyBorder="1" applyProtection="1">
      <protection locked="0"/>
    </xf>
    <xf numFmtId="49" fontId="7" fillId="0" borderId="0" xfId="0" applyNumberFormat="1" applyFont="1" applyBorder="1" applyProtection="1">
      <protection locked="0"/>
    </xf>
    <xf numFmtId="0" fontId="2" fillId="0" borderId="0" xfId="0" applyFont="1" applyFill="1" applyBorder="1" applyAlignment="1" applyProtection="1"/>
    <xf numFmtId="0" fontId="5" fillId="0" borderId="0" xfId="0" applyFont="1" applyFill="1" applyBorder="1" applyAlignment="1" applyProtection="1"/>
    <xf numFmtId="0" fontId="0" fillId="0" borderId="0" xfId="0" applyFill="1" applyBorder="1" applyAlignment="1" applyProtection="1"/>
    <xf numFmtId="0" fontId="0" fillId="0" borderId="0" xfId="0" applyFill="1" applyBorder="1" applyProtection="1"/>
    <xf numFmtId="0" fontId="0" fillId="0" borderId="0" xfId="0" applyBorder="1" applyProtection="1"/>
    <xf numFmtId="14" fontId="2" fillId="0" borderId="0" xfId="0" applyNumberFormat="1" applyFont="1" applyFill="1" applyBorder="1" applyAlignment="1" applyProtection="1">
      <alignment horizontal="left"/>
    </xf>
    <xf numFmtId="14" fontId="4" fillId="0" borderId="28" xfId="0" applyNumberFormat="1" applyFont="1" applyFill="1" applyBorder="1" applyAlignment="1" applyProtection="1">
      <alignment vertical="center"/>
    </xf>
    <xf numFmtId="15" fontId="2" fillId="5" borderId="36" xfId="0" applyNumberFormat="1" applyFont="1" applyFill="1" applyBorder="1" applyAlignment="1" applyProtection="1">
      <alignment horizontal="center" vertical="center"/>
    </xf>
    <xf numFmtId="15" fontId="2" fillId="5" borderId="37" xfId="0" applyNumberFormat="1" applyFont="1" applyFill="1" applyBorder="1" applyAlignment="1" applyProtection="1">
      <alignment horizontal="center" vertical="center"/>
    </xf>
    <xf numFmtId="0" fontId="2" fillId="5" borderId="10" xfId="0" applyFont="1" applyFill="1" applyBorder="1" applyAlignment="1" applyProtection="1">
      <alignment horizontal="center" vertical="center"/>
    </xf>
    <xf numFmtId="0" fontId="2" fillId="5" borderId="16" xfId="0" applyFont="1" applyFill="1" applyBorder="1" applyAlignment="1" applyProtection="1">
      <alignment horizontal="center" vertical="center"/>
    </xf>
    <xf numFmtId="0" fontId="0" fillId="0" borderId="4" xfId="0" applyBorder="1" applyProtection="1"/>
    <xf numFmtId="0" fontId="3" fillId="0" borderId="0" xfId="0" applyFont="1" applyFill="1" applyBorder="1" applyAlignment="1" applyProtection="1"/>
    <xf numFmtId="49" fontId="3" fillId="0" borderId="0" xfId="0" applyNumberFormat="1" applyFont="1" applyFill="1" applyBorder="1" applyAlignment="1" applyProtection="1"/>
    <xf numFmtId="49" fontId="0" fillId="0" borderId="0" xfId="0" applyNumberFormat="1" applyFill="1" applyBorder="1" applyAlignment="1" applyProtection="1"/>
    <xf numFmtId="49" fontId="0" fillId="0" borderId="0" xfId="0" applyNumberFormat="1" applyFill="1" applyBorder="1" applyProtection="1"/>
    <xf numFmtId="49" fontId="0" fillId="0" borderId="0" xfId="0" applyNumberFormat="1" applyBorder="1" applyProtection="1"/>
    <xf numFmtId="0" fontId="7" fillId="0" borderId="10" xfId="0" applyFont="1" applyFill="1" applyBorder="1" applyAlignment="1" applyProtection="1">
      <alignment vertical="center" wrapText="1"/>
      <protection locked="0"/>
    </xf>
    <xf numFmtId="0" fontId="11" fillId="0" borderId="0" xfId="0" applyFont="1" applyBorder="1" applyAlignment="1" applyProtection="1"/>
    <xf numFmtId="0" fontId="0" fillId="0" borderId="10" xfId="0" applyBorder="1" applyAlignment="1" applyProtection="1">
      <protection locked="0"/>
    </xf>
    <xf numFmtId="0" fontId="7" fillId="5" borderId="10" xfId="0" applyFont="1" applyFill="1" applyBorder="1" applyAlignment="1" applyProtection="1">
      <alignment horizontal="center"/>
    </xf>
    <xf numFmtId="0" fontId="2" fillId="5" borderId="20" xfId="0" applyFont="1" applyFill="1" applyBorder="1" applyAlignment="1" applyProtection="1">
      <alignment horizontal="center" vertical="center"/>
    </xf>
    <xf numFmtId="0" fontId="2" fillId="5" borderId="21" xfId="0" applyFont="1" applyFill="1" applyBorder="1" applyAlignment="1" applyProtection="1">
      <alignment horizontal="center" vertical="center"/>
    </xf>
    <xf numFmtId="15" fontId="2" fillId="5" borderId="10" xfId="0" applyNumberFormat="1" applyFont="1" applyFill="1" applyBorder="1" applyAlignment="1" applyProtection="1">
      <alignment horizontal="center" vertical="center"/>
    </xf>
    <xf numFmtId="15" fontId="2" fillId="5" borderId="16" xfId="0" applyNumberFormat="1" applyFont="1" applyFill="1" applyBorder="1" applyAlignment="1" applyProtection="1">
      <alignment horizontal="center" vertical="center"/>
    </xf>
    <xf numFmtId="0" fontId="2" fillId="5" borderId="38" xfId="0" applyFont="1" applyFill="1" applyBorder="1" applyAlignment="1" applyProtection="1">
      <alignment vertical="center"/>
    </xf>
    <xf numFmtId="0" fontId="6" fillId="0" borderId="10" xfId="0" applyFont="1" applyFill="1" applyBorder="1" applyAlignment="1" applyProtection="1">
      <alignment horizontal="center" vertical="center"/>
      <protection locked="0"/>
    </xf>
    <xf numFmtId="16" fontId="6" fillId="0" borderId="10" xfId="1" applyNumberFormat="1" applyFont="1" applyBorder="1" applyAlignment="1" applyProtection="1">
      <alignment horizontal="center" vertical="center" wrapText="1"/>
      <protection locked="0"/>
    </xf>
    <xf numFmtId="0" fontId="7" fillId="2" borderId="10" xfId="0" applyFont="1" applyFill="1" applyBorder="1" applyAlignment="1" applyProtection="1">
      <alignment horizontal="center" vertical="center"/>
    </xf>
    <xf numFmtId="0" fontId="6" fillId="2" borderId="11" xfId="0" applyFont="1" applyFill="1" applyBorder="1" applyAlignment="1" applyProtection="1">
      <alignment horizontal="center" vertical="center"/>
    </xf>
    <xf numFmtId="0" fontId="6" fillId="2" borderId="10" xfId="0" applyFont="1" applyFill="1" applyBorder="1" applyAlignment="1" applyProtection="1">
      <alignment horizontal="center" vertical="center"/>
    </xf>
    <xf numFmtId="0" fontId="3" fillId="0" borderId="0" xfId="0" applyFont="1"/>
    <xf numFmtId="0" fontId="6" fillId="0" borderId="10" xfId="1" applyNumberFormat="1" applyFont="1" applyBorder="1" applyAlignment="1" applyProtection="1">
      <alignment horizontal="center" vertical="center" wrapText="1"/>
      <protection locked="0"/>
    </xf>
    <xf numFmtId="0" fontId="6" fillId="0" borderId="10" xfId="1" applyFont="1" applyBorder="1" applyAlignment="1" applyProtection="1">
      <alignment horizontal="center" vertical="center" wrapText="1"/>
      <protection locked="0"/>
    </xf>
    <xf numFmtId="0" fontId="0" fillId="0" borderId="10" xfId="0" applyBorder="1" applyAlignment="1" applyProtection="1">
      <alignment horizontal="left" vertical="center"/>
    </xf>
    <xf numFmtId="15" fontId="0" fillId="0" borderId="0" xfId="0" applyNumberFormat="1" applyBorder="1" applyProtection="1"/>
    <xf numFmtId="0" fontId="7" fillId="2" borderId="10" xfId="0" applyFont="1" applyFill="1" applyBorder="1" applyAlignment="1" applyProtection="1">
      <alignment horizontal="center" vertical="center"/>
    </xf>
    <xf numFmtId="0" fontId="2" fillId="5" borderId="15" xfId="0" applyFont="1" applyFill="1" applyBorder="1" applyAlignment="1" applyProtection="1">
      <alignment horizontal="right" vertical="center"/>
    </xf>
    <xf numFmtId="0" fontId="2" fillId="5" borderId="8" xfId="0" applyFont="1" applyFill="1" applyBorder="1" applyAlignment="1" applyProtection="1">
      <alignment horizontal="right" vertical="center"/>
    </xf>
    <xf numFmtId="0" fontId="2" fillId="5" borderId="9" xfId="0" applyFont="1" applyFill="1" applyBorder="1" applyAlignment="1" applyProtection="1">
      <alignment horizontal="right" vertical="center"/>
    </xf>
    <xf numFmtId="0" fontId="2" fillId="5" borderId="7" xfId="0" applyFont="1" applyFill="1" applyBorder="1" applyAlignment="1" applyProtection="1">
      <alignment horizontal="center" vertical="center"/>
    </xf>
    <xf numFmtId="0" fontId="2" fillId="5" borderId="8" xfId="0" applyFont="1" applyFill="1" applyBorder="1" applyAlignment="1" applyProtection="1">
      <alignment horizontal="center" vertical="center"/>
    </xf>
    <xf numFmtId="0" fontId="2" fillId="5" borderId="25" xfId="0" applyFont="1" applyFill="1" applyBorder="1" applyAlignment="1" applyProtection="1">
      <alignment horizontal="center" vertical="center"/>
    </xf>
    <xf numFmtId="15" fontId="2" fillId="5" borderId="7" xfId="0" applyNumberFormat="1" applyFont="1" applyFill="1" applyBorder="1" applyAlignment="1" applyProtection="1">
      <alignment horizontal="center" vertical="center"/>
    </xf>
    <xf numFmtId="15" fontId="2" fillId="5" borderId="9" xfId="0" applyNumberFormat="1" applyFont="1" applyFill="1" applyBorder="1" applyAlignment="1" applyProtection="1">
      <alignment horizontal="center" vertical="center"/>
    </xf>
    <xf numFmtId="14" fontId="4" fillId="0" borderId="0" xfId="0" applyNumberFormat="1" applyFont="1" applyFill="1" applyBorder="1" applyAlignment="1" applyProtection="1">
      <alignment horizontal="center" vertical="center"/>
    </xf>
    <xf numFmtId="0" fontId="2" fillId="5" borderId="35" xfId="0" applyFont="1" applyFill="1" applyBorder="1" applyAlignment="1" applyProtection="1">
      <alignment horizontal="center" vertical="center"/>
    </xf>
    <xf numFmtId="0" fontId="2" fillId="5" borderId="38" xfId="0" applyFont="1" applyFill="1" applyBorder="1" applyAlignment="1" applyProtection="1">
      <alignment horizontal="center" vertical="center"/>
    </xf>
    <xf numFmtId="0" fontId="2" fillId="5" borderId="0" xfId="0" applyFont="1" applyFill="1" applyBorder="1" applyAlignment="1" applyProtection="1">
      <alignment horizontal="center" vertical="center"/>
    </xf>
    <xf numFmtId="0" fontId="2" fillId="5" borderId="39" xfId="0" applyFont="1" applyFill="1" applyBorder="1" applyAlignment="1" applyProtection="1">
      <alignment horizontal="center" vertical="center"/>
    </xf>
    <xf numFmtId="0" fontId="2" fillId="5" borderId="28" xfId="0" applyFont="1" applyFill="1" applyBorder="1" applyAlignment="1" applyProtection="1">
      <alignment horizontal="center" vertical="center"/>
    </xf>
    <xf numFmtId="0" fontId="2" fillId="5" borderId="29" xfId="0" applyFont="1" applyFill="1" applyBorder="1" applyAlignment="1" applyProtection="1">
      <alignment horizontal="center" vertical="center"/>
    </xf>
    <xf numFmtId="0" fontId="2" fillId="6" borderId="22" xfId="0" applyFont="1" applyFill="1" applyBorder="1" applyAlignment="1" applyProtection="1">
      <alignment horizontal="center" vertical="center"/>
    </xf>
    <xf numFmtId="0" fontId="2" fillId="6" borderId="23" xfId="0" applyFont="1" applyFill="1" applyBorder="1" applyAlignment="1" applyProtection="1">
      <alignment horizontal="center" vertical="center"/>
    </xf>
    <xf numFmtId="0" fontId="2" fillId="6" borderId="24" xfId="0" applyFont="1" applyFill="1" applyBorder="1" applyAlignment="1" applyProtection="1">
      <alignment horizontal="center" vertical="center"/>
    </xf>
    <xf numFmtId="0" fontId="2" fillId="5" borderId="17" xfId="0" applyFont="1" applyFill="1" applyBorder="1" applyAlignment="1" applyProtection="1">
      <alignment horizontal="right" vertical="center"/>
    </xf>
    <xf numFmtId="0" fontId="2" fillId="5" borderId="18" xfId="0" applyFont="1" applyFill="1" applyBorder="1" applyAlignment="1" applyProtection="1">
      <alignment horizontal="right" vertical="center"/>
    </xf>
    <xf numFmtId="0" fontId="2" fillId="5" borderId="19" xfId="0" applyFont="1" applyFill="1" applyBorder="1" applyAlignment="1" applyProtection="1">
      <alignment horizontal="right" vertical="center"/>
    </xf>
    <xf numFmtId="0" fontId="2" fillId="5" borderId="32" xfId="0" applyFont="1" applyFill="1" applyBorder="1" applyAlignment="1" applyProtection="1">
      <alignment horizontal="center" vertical="center"/>
    </xf>
    <xf numFmtId="0" fontId="2" fillId="5" borderId="18" xfId="0" applyFont="1" applyFill="1" applyBorder="1" applyAlignment="1" applyProtection="1">
      <alignment horizontal="center" vertical="center"/>
    </xf>
    <xf numFmtId="0" fontId="2" fillId="5" borderId="26" xfId="0" applyFont="1" applyFill="1" applyBorder="1" applyAlignment="1" applyProtection="1">
      <alignment horizontal="center" vertical="center"/>
    </xf>
    <xf numFmtId="0" fontId="2" fillId="5" borderId="7" xfId="0" applyFont="1" applyFill="1" applyBorder="1" applyAlignment="1" applyProtection="1">
      <alignment horizontal="center" vertical="center" wrapText="1"/>
    </xf>
    <xf numFmtId="0" fontId="2" fillId="5" borderId="8" xfId="0" applyFont="1" applyFill="1" applyBorder="1" applyAlignment="1" applyProtection="1">
      <alignment horizontal="center" vertical="center" wrapText="1"/>
    </xf>
    <xf numFmtId="0" fontId="2" fillId="5" borderId="25" xfId="0" applyFont="1" applyFill="1" applyBorder="1" applyAlignment="1" applyProtection="1">
      <alignment horizontal="center" vertical="center" wrapText="1"/>
    </xf>
    <xf numFmtId="15" fontId="2" fillId="5" borderId="8" xfId="0" applyNumberFormat="1" applyFont="1" applyFill="1" applyBorder="1" applyAlignment="1" applyProtection="1">
      <alignment horizontal="center" vertical="center"/>
    </xf>
    <xf numFmtId="0" fontId="2" fillId="6" borderId="34" xfId="0" applyFont="1" applyFill="1" applyBorder="1" applyAlignment="1" applyProtection="1">
      <alignment horizontal="center" vertical="center"/>
    </xf>
    <xf numFmtId="0" fontId="2" fillId="6" borderId="35" xfId="0" applyFont="1" applyFill="1" applyBorder="1" applyAlignment="1" applyProtection="1">
      <alignment horizontal="center" vertical="center"/>
    </xf>
    <xf numFmtId="0" fontId="2" fillId="6" borderId="33" xfId="0" applyFont="1" applyFill="1" applyBorder="1" applyAlignment="1" applyProtection="1">
      <alignment horizontal="center" vertical="center"/>
    </xf>
    <xf numFmtId="0" fontId="2" fillId="6" borderId="27" xfId="0" applyFont="1" applyFill="1" applyBorder="1" applyAlignment="1" applyProtection="1">
      <alignment horizontal="center" vertical="center"/>
    </xf>
    <xf numFmtId="0" fontId="2" fillId="6" borderId="5" xfId="0" applyFont="1" applyFill="1" applyBorder="1" applyAlignment="1" applyProtection="1">
      <alignment horizontal="center" vertical="center"/>
    </xf>
    <xf numFmtId="0" fontId="2" fillId="6" borderId="6" xfId="0" applyFont="1" applyFill="1" applyBorder="1" applyAlignment="1" applyProtection="1">
      <alignment horizontal="center" vertical="center"/>
    </xf>
    <xf numFmtId="0" fontId="2" fillId="5" borderId="30" xfId="0" applyFont="1" applyFill="1" applyBorder="1" applyAlignment="1" applyProtection="1">
      <alignment horizontal="center" vertical="center"/>
    </xf>
    <xf numFmtId="0" fontId="2" fillId="5" borderId="14" xfId="0" applyFont="1" applyFill="1" applyBorder="1" applyAlignment="1" applyProtection="1">
      <alignment horizontal="center" vertical="center"/>
    </xf>
    <xf numFmtId="0" fontId="2" fillId="5" borderId="31" xfId="0" applyFont="1" applyFill="1" applyBorder="1" applyAlignment="1" applyProtection="1">
      <alignment horizontal="center" vertical="center"/>
    </xf>
    <xf numFmtId="0" fontId="2" fillId="5" borderId="15" xfId="0" applyFont="1" applyFill="1" applyBorder="1" applyAlignment="1" applyProtection="1">
      <alignment horizontal="center" vertical="center"/>
    </xf>
    <xf numFmtId="0" fontId="2" fillId="5" borderId="9" xfId="0" applyFont="1" applyFill="1" applyBorder="1" applyAlignment="1" applyProtection="1">
      <alignment horizontal="center" vertical="center"/>
    </xf>
    <xf numFmtId="0" fontId="2" fillId="5" borderId="12" xfId="0" applyFont="1" applyFill="1" applyBorder="1" applyAlignment="1" applyProtection="1">
      <alignment horizontal="right" vertical="center"/>
    </xf>
    <xf numFmtId="0" fontId="2" fillId="5" borderId="13" xfId="0" applyFont="1" applyFill="1" applyBorder="1" applyAlignment="1" applyProtection="1">
      <alignment horizontal="right" vertical="center"/>
    </xf>
    <xf numFmtId="0" fontId="2" fillId="5" borderId="14" xfId="0" applyFont="1" applyFill="1" applyBorder="1" applyAlignment="1" applyProtection="1">
      <alignment horizontal="right" vertical="center"/>
    </xf>
    <xf numFmtId="0" fontId="2" fillId="5" borderId="13" xfId="0" applyFont="1" applyFill="1" applyBorder="1" applyAlignment="1" applyProtection="1">
      <alignment horizontal="center" vertical="center"/>
    </xf>
    <xf numFmtId="0" fontId="2" fillId="4" borderId="22" xfId="0" applyFont="1" applyFill="1" applyBorder="1" applyAlignment="1" applyProtection="1">
      <alignment horizontal="center" vertical="center"/>
    </xf>
    <xf numFmtId="0" fontId="2" fillId="4" borderId="24" xfId="0" applyFont="1" applyFill="1" applyBorder="1" applyAlignment="1" applyProtection="1">
      <alignment horizontal="center" vertical="center"/>
    </xf>
    <xf numFmtId="0" fontId="2" fillId="10" borderId="22" xfId="0" applyFont="1" applyFill="1" applyBorder="1" applyAlignment="1" applyProtection="1">
      <alignment horizontal="center" vertical="center"/>
    </xf>
    <xf numFmtId="0" fontId="2" fillId="10" borderId="23" xfId="0" applyFont="1" applyFill="1" applyBorder="1" applyAlignment="1" applyProtection="1">
      <alignment horizontal="center" vertical="center"/>
    </xf>
    <xf numFmtId="0" fontId="2" fillId="10" borderId="24" xfId="0" applyFont="1" applyFill="1" applyBorder="1" applyAlignment="1" applyProtection="1">
      <alignment horizontal="center" vertical="center"/>
    </xf>
    <xf numFmtId="0" fontId="0" fillId="10" borderId="22" xfId="0" applyFill="1" applyBorder="1" applyAlignment="1" applyProtection="1">
      <alignment horizontal="center"/>
    </xf>
    <xf numFmtId="0" fontId="0" fillId="10" borderId="23" xfId="0" applyFill="1" applyBorder="1" applyAlignment="1" applyProtection="1">
      <alignment horizontal="center"/>
    </xf>
    <xf numFmtId="0" fontId="0" fillId="10" borderId="24" xfId="0" applyFill="1" applyBorder="1" applyAlignment="1" applyProtection="1">
      <alignment horizontal="center"/>
    </xf>
    <xf numFmtId="0" fontId="2" fillId="5" borderId="12" xfId="0" applyFont="1" applyFill="1" applyBorder="1" applyAlignment="1" applyProtection="1">
      <alignment vertical="center"/>
    </xf>
    <xf numFmtId="0" fontId="2" fillId="5" borderId="13" xfId="0" applyFont="1" applyFill="1" applyBorder="1" applyAlignment="1" applyProtection="1">
      <alignment vertical="center"/>
    </xf>
    <xf numFmtId="0" fontId="2" fillId="5" borderId="14" xfId="0" applyFont="1" applyFill="1" applyBorder="1" applyAlignment="1" applyProtection="1">
      <alignment vertical="center"/>
    </xf>
    <xf numFmtId="15" fontId="2" fillId="5" borderId="30" xfId="0" applyNumberFormat="1" applyFont="1" applyFill="1" applyBorder="1" applyAlignment="1" applyProtection="1">
      <alignment horizontal="center" vertical="center"/>
    </xf>
    <xf numFmtId="15" fontId="2" fillId="5" borderId="14" xfId="0" applyNumberFormat="1" applyFont="1" applyFill="1" applyBorder="1" applyAlignment="1" applyProtection="1">
      <alignment horizontal="center" vertical="center"/>
    </xf>
    <xf numFmtId="15" fontId="2" fillId="5" borderId="13" xfId="0" applyNumberFormat="1" applyFont="1" applyFill="1" applyBorder="1" applyAlignment="1" applyProtection="1">
      <alignment horizontal="center" vertical="center"/>
    </xf>
    <xf numFmtId="0" fontId="2" fillId="5" borderId="22" xfId="0" applyFont="1" applyFill="1" applyBorder="1" applyAlignment="1" applyProtection="1">
      <alignment horizontal="center" vertical="center"/>
    </xf>
    <xf numFmtId="0" fontId="2" fillId="5" borderId="24" xfId="0" applyFont="1" applyFill="1" applyBorder="1" applyAlignment="1" applyProtection="1">
      <alignment horizontal="center" vertical="center"/>
    </xf>
    <xf numFmtId="0" fontId="0" fillId="5" borderId="22" xfId="0" applyFill="1" applyBorder="1" applyAlignment="1" applyProtection="1">
      <alignment horizontal="center"/>
    </xf>
    <xf numFmtId="0" fontId="0" fillId="5" borderId="24" xfId="0" applyFill="1" applyBorder="1" applyAlignment="1" applyProtection="1">
      <alignment horizontal="center"/>
    </xf>
    <xf numFmtId="0" fontId="2" fillId="5" borderId="23" xfId="0" applyFont="1" applyFill="1" applyBorder="1" applyAlignment="1" applyProtection="1">
      <alignment horizontal="center" vertical="center"/>
    </xf>
    <xf numFmtId="0" fontId="2" fillId="5" borderId="15" xfId="0" applyFont="1" applyFill="1" applyBorder="1" applyAlignment="1" applyProtection="1">
      <alignment vertical="center"/>
    </xf>
    <xf numFmtId="0" fontId="2" fillId="5" borderId="8" xfId="0" applyFont="1" applyFill="1" applyBorder="1" applyAlignment="1" applyProtection="1">
      <alignment vertical="center"/>
    </xf>
    <xf numFmtId="0" fontId="2" fillId="5" borderId="9" xfId="0" applyFont="1" applyFill="1" applyBorder="1" applyAlignment="1" applyProtection="1">
      <alignment vertical="center"/>
    </xf>
    <xf numFmtId="0" fontId="2" fillId="5" borderId="15" xfId="0" applyFont="1" applyFill="1" applyBorder="1" applyAlignment="1" applyProtection="1">
      <alignment horizontal="left" vertical="center"/>
    </xf>
    <xf numFmtId="0" fontId="2" fillId="5" borderId="8" xfId="0" applyFont="1" applyFill="1" applyBorder="1" applyAlignment="1" applyProtection="1">
      <alignment horizontal="left" vertical="center"/>
    </xf>
    <xf numFmtId="0" fontId="2" fillId="5" borderId="9" xfId="0" applyFont="1" applyFill="1" applyBorder="1" applyAlignment="1" applyProtection="1">
      <alignment horizontal="left" vertical="center"/>
    </xf>
    <xf numFmtId="0" fontId="2" fillId="5" borderId="17" xfId="0" applyFont="1" applyFill="1" applyBorder="1" applyAlignment="1" applyProtection="1">
      <alignment vertical="center"/>
    </xf>
    <xf numFmtId="0" fontId="2" fillId="5" borderId="18" xfId="0" applyFont="1" applyFill="1" applyBorder="1" applyAlignment="1" applyProtection="1">
      <alignment vertical="center"/>
    </xf>
    <xf numFmtId="0" fontId="2" fillId="5" borderId="19" xfId="0" applyFont="1" applyFill="1" applyBorder="1" applyAlignment="1" applyProtection="1">
      <alignment vertical="center"/>
    </xf>
    <xf numFmtId="15" fontId="2" fillId="5" borderId="32" xfId="0" applyNumberFormat="1" applyFont="1" applyFill="1" applyBorder="1" applyAlignment="1" applyProtection="1">
      <alignment horizontal="center" vertical="center"/>
    </xf>
    <xf numFmtId="15" fontId="2" fillId="5" borderId="19" xfId="0" applyNumberFormat="1" applyFont="1" applyFill="1" applyBorder="1" applyAlignment="1" applyProtection="1">
      <alignment horizontal="center" vertical="center"/>
    </xf>
    <xf numFmtId="0" fontId="7" fillId="2" borderId="10" xfId="0" applyFont="1" applyFill="1" applyBorder="1" applyAlignment="1" applyProtection="1">
      <alignment horizontal="center" vertical="center"/>
    </xf>
    <xf numFmtId="0" fontId="7" fillId="2" borderId="7" xfId="0" applyFont="1" applyFill="1" applyBorder="1" applyAlignment="1" applyProtection="1">
      <alignment horizontal="center" vertical="center"/>
    </xf>
    <xf numFmtId="15" fontId="7" fillId="0" borderId="10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10" xfId="0" applyBorder="1" applyProtection="1">
      <protection locked="0"/>
    </xf>
    <xf numFmtId="0" fontId="7" fillId="0" borderId="10" xfId="0" applyFont="1" applyFill="1" applyBorder="1" applyAlignment="1" applyProtection="1">
      <alignment horizontal="center" vertical="center" wrapText="1"/>
      <protection locked="0"/>
    </xf>
    <xf numFmtId="0" fontId="6" fillId="0" borderId="10" xfId="0" applyFont="1" applyFill="1" applyBorder="1" applyAlignment="1" applyProtection="1">
      <alignment horizontal="center" vertical="center" wrapText="1"/>
      <protection locked="0"/>
    </xf>
    <xf numFmtId="0" fontId="6" fillId="0" borderId="8" xfId="1" applyFont="1" applyBorder="1" applyAlignment="1" applyProtection="1">
      <alignment horizontal="center" vertical="center" wrapText="1"/>
      <protection locked="0"/>
    </xf>
    <xf numFmtId="0" fontId="6" fillId="0" borderId="9" xfId="1" applyFont="1" applyBorder="1" applyAlignment="1" applyProtection="1">
      <alignment horizontal="center" vertical="center" wrapText="1"/>
      <protection locked="0"/>
    </xf>
    <xf numFmtId="16" fontId="6" fillId="0" borderId="7" xfId="1" applyNumberFormat="1" applyFont="1" applyBorder="1" applyAlignment="1" applyProtection="1">
      <alignment horizontal="center" vertical="center" wrapText="1"/>
      <protection locked="0"/>
    </xf>
    <xf numFmtId="16" fontId="6" fillId="0" borderId="9" xfId="1" applyNumberFormat="1" applyFont="1" applyBorder="1" applyAlignment="1" applyProtection="1">
      <alignment horizontal="center" vertical="center" wrapText="1"/>
      <protection locked="0"/>
    </xf>
    <xf numFmtId="0" fontId="2" fillId="6" borderId="44" xfId="0" applyFont="1" applyFill="1" applyBorder="1" applyAlignment="1" applyProtection="1">
      <alignment horizontal="center"/>
    </xf>
    <xf numFmtId="0" fontId="2" fillId="6" borderId="45" xfId="0" applyFont="1" applyFill="1" applyBorder="1" applyAlignment="1" applyProtection="1">
      <alignment horizontal="center"/>
    </xf>
    <xf numFmtId="15" fontId="3" fillId="3" borderId="45" xfId="1" applyNumberFormat="1" applyFont="1" applyFill="1" applyBorder="1" applyAlignment="1" applyProtection="1">
      <alignment horizontal="center" vertical="center"/>
      <protection locked="0"/>
    </xf>
    <xf numFmtId="15" fontId="3" fillId="3" borderId="46" xfId="1" applyNumberFormat="1" applyFont="1" applyFill="1" applyBorder="1" applyAlignment="1" applyProtection="1">
      <alignment horizontal="center" vertical="center"/>
      <protection locked="0"/>
    </xf>
    <xf numFmtId="0" fontId="6" fillId="0" borderId="7" xfId="1" applyFont="1" applyBorder="1" applyAlignment="1" applyProtection="1">
      <alignment horizontal="left" vertical="center" wrapText="1"/>
      <protection locked="0"/>
    </xf>
    <xf numFmtId="0" fontId="6" fillId="0" borderId="8" xfId="1" applyFont="1" applyBorder="1" applyAlignment="1" applyProtection="1">
      <alignment horizontal="left" vertical="center" wrapText="1"/>
      <protection locked="0"/>
    </xf>
    <xf numFmtId="0" fontId="6" fillId="0" borderId="9" xfId="1" applyFont="1" applyBorder="1" applyAlignment="1" applyProtection="1">
      <alignment horizontal="left" vertical="center" wrapText="1"/>
      <protection locked="0"/>
    </xf>
    <xf numFmtId="0" fontId="6" fillId="0" borderId="7" xfId="1" applyFont="1" applyFill="1" applyBorder="1" applyAlignment="1" applyProtection="1">
      <alignment horizontal="left" vertical="center" wrapText="1"/>
      <protection locked="0"/>
    </xf>
    <xf numFmtId="0" fontId="6" fillId="0" borderId="8" xfId="1" applyFont="1" applyFill="1" applyBorder="1" applyAlignment="1" applyProtection="1">
      <alignment horizontal="left" vertical="center" wrapText="1"/>
      <protection locked="0"/>
    </xf>
    <xf numFmtId="0" fontId="6" fillId="0" borderId="9" xfId="1" applyFont="1" applyFill="1" applyBorder="1" applyAlignment="1" applyProtection="1">
      <alignment horizontal="left" vertical="center" wrapText="1"/>
      <protection locked="0"/>
    </xf>
    <xf numFmtId="0" fontId="6" fillId="0" borderId="7" xfId="1" applyFont="1" applyBorder="1" applyAlignment="1" applyProtection="1">
      <alignment vertical="center" wrapText="1"/>
      <protection locked="0"/>
    </xf>
    <xf numFmtId="0" fontId="6" fillId="0" borderId="8" xfId="1" applyFont="1" applyBorder="1" applyAlignment="1" applyProtection="1">
      <alignment vertical="center" wrapText="1"/>
      <protection locked="0"/>
    </xf>
    <xf numFmtId="0" fontId="6" fillId="0" borderId="9" xfId="1" applyFont="1" applyBorder="1" applyAlignment="1" applyProtection="1">
      <alignment vertical="center" wrapText="1"/>
      <protection locked="0"/>
    </xf>
    <xf numFmtId="0" fontId="2" fillId="7" borderId="10" xfId="0" applyFont="1" applyFill="1" applyBorder="1" applyAlignment="1" applyProtection="1">
      <alignment horizontal="right" vertical="center"/>
    </xf>
    <xf numFmtId="0" fontId="9" fillId="2" borderId="10" xfId="0" applyFont="1" applyFill="1" applyBorder="1" applyAlignment="1" applyProtection="1">
      <alignment horizontal="center" vertical="center"/>
    </xf>
    <xf numFmtId="49" fontId="10" fillId="0" borderId="7" xfId="0" applyNumberFormat="1" applyFont="1" applyFill="1" applyBorder="1" applyAlignment="1" applyProtection="1">
      <alignment vertical="top" wrapText="1"/>
      <protection locked="0"/>
    </xf>
    <xf numFmtId="49" fontId="10" fillId="0" borderId="8" xfId="0" applyNumberFormat="1" applyFont="1" applyFill="1" applyBorder="1" applyAlignment="1" applyProtection="1">
      <alignment vertical="top" wrapText="1"/>
      <protection locked="0"/>
    </xf>
    <xf numFmtId="49" fontId="10" fillId="0" borderId="9" xfId="0" applyNumberFormat="1" applyFont="1" applyFill="1" applyBorder="1" applyAlignment="1" applyProtection="1">
      <alignment vertical="top" wrapText="1"/>
      <protection locked="0"/>
    </xf>
    <xf numFmtId="0" fontId="2" fillId="8" borderId="10" xfId="0" applyFont="1" applyFill="1" applyBorder="1" applyAlignment="1" applyProtection="1">
      <alignment horizontal="center" vertical="center" wrapText="1" shrinkToFit="1"/>
      <protection locked="0"/>
    </xf>
    <xf numFmtId="0" fontId="2" fillId="9" borderId="11" xfId="0" applyFont="1" applyFill="1" applyBorder="1" applyAlignment="1" applyProtection="1">
      <alignment horizontal="center" vertical="center"/>
      <protection locked="0"/>
    </xf>
    <xf numFmtId="0" fontId="2" fillId="9" borderId="1" xfId="0" applyFont="1" applyFill="1" applyBorder="1" applyAlignment="1" applyProtection="1">
      <alignment horizontal="center" vertical="center"/>
      <protection locked="0"/>
    </xf>
    <xf numFmtId="0" fontId="2" fillId="0" borderId="8" xfId="0" applyFont="1" applyFill="1" applyBorder="1" applyAlignment="1" applyProtection="1">
      <alignment horizontal="center" vertical="center" wrapText="1" shrinkToFit="1"/>
      <protection locked="0"/>
    </xf>
    <xf numFmtId="0" fontId="2" fillId="0" borderId="25" xfId="0" applyFont="1" applyFill="1" applyBorder="1" applyAlignment="1" applyProtection="1">
      <alignment horizontal="center" vertical="center" wrapText="1" shrinkToFit="1"/>
      <protection locked="0"/>
    </xf>
    <xf numFmtId="0" fontId="6" fillId="2" borderId="2" xfId="0" applyFont="1" applyFill="1" applyBorder="1" applyAlignment="1" applyProtection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</xf>
    <xf numFmtId="0" fontId="7" fillId="2" borderId="9" xfId="0" applyFont="1" applyFill="1" applyBorder="1" applyAlignment="1" applyProtection="1">
      <alignment horizontal="center" vertical="center"/>
    </xf>
    <xf numFmtId="0" fontId="6" fillId="2" borderId="1" xfId="0" applyFont="1" applyFill="1" applyBorder="1" applyAlignment="1" applyProtection="1">
      <alignment horizontal="center" vertical="center"/>
    </xf>
    <xf numFmtId="0" fontId="2" fillId="9" borderId="36" xfId="0" applyFont="1" applyFill="1" applyBorder="1" applyAlignment="1" applyProtection="1">
      <alignment horizontal="center" vertical="center"/>
      <protection locked="0"/>
    </xf>
    <xf numFmtId="0" fontId="2" fillId="9" borderId="30" xfId="0" applyFont="1" applyFill="1" applyBorder="1" applyAlignment="1" applyProtection="1">
      <alignment horizontal="center" vertical="center"/>
      <protection locked="0"/>
    </xf>
    <xf numFmtId="0" fontId="2" fillId="0" borderId="10" xfId="0" applyFont="1" applyFill="1" applyBorder="1" applyAlignment="1" applyProtection="1">
      <alignment horizontal="center" vertical="center"/>
    </xf>
    <xf numFmtId="14" fontId="11" fillId="0" borderId="34" xfId="0" applyNumberFormat="1" applyFont="1" applyFill="1" applyBorder="1" applyAlignment="1" applyProtection="1">
      <alignment horizontal="center" vertical="center"/>
    </xf>
    <xf numFmtId="14" fontId="11" fillId="0" borderId="35" xfId="0" applyNumberFormat="1" applyFont="1" applyFill="1" applyBorder="1" applyAlignment="1" applyProtection="1">
      <alignment horizontal="center" vertical="center"/>
    </xf>
    <xf numFmtId="14" fontId="11" fillId="0" borderId="40" xfId="0" applyNumberFormat="1" applyFont="1" applyFill="1" applyBorder="1" applyAlignment="1" applyProtection="1">
      <alignment horizontal="center" vertical="center"/>
    </xf>
    <xf numFmtId="14" fontId="11" fillId="0" borderId="28" xfId="0" applyNumberFormat="1" applyFont="1" applyFill="1" applyBorder="1" applyAlignment="1" applyProtection="1">
      <alignment horizontal="center" vertical="center"/>
    </xf>
    <xf numFmtId="14" fontId="11" fillId="0" borderId="38" xfId="0" applyNumberFormat="1" applyFont="1" applyFill="1" applyBorder="1" applyAlignment="1" applyProtection="1">
      <alignment horizontal="center" vertical="center"/>
    </xf>
    <xf numFmtId="14" fontId="11" fillId="0" borderId="29" xfId="0" applyNumberFormat="1" applyFont="1" applyFill="1" applyBorder="1" applyAlignment="1" applyProtection="1">
      <alignment horizontal="center" vertical="center"/>
    </xf>
    <xf numFmtId="0" fontId="2" fillId="5" borderId="10" xfId="0" applyFont="1" applyFill="1" applyBorder="1" applyAlignment="1" applyProtection="1">
      <alignment horizontal="center" vertical="center" wrapText="1"/>
    </xf>
    <xf numFmtId="0" fontId="2" fillId="5" borderId="5" xfId="0" applyFont="1" applyFill="1" applyBorder="1" applyAlignment="1" applyProtection="1">
      <alignment horizontal="center" vertical="center"/>
    </xf>
    <xf numFmtId="0" fontId="2" fillId="5" borderId="42" xfId="0" applyFont="1" applyFill="1" applyBorder="1" applyAlignment="1" applyProtection="1">
      <alignment horizontal="center" vertical="center"/>
    </xf>
    <xf numFmtId="164" fontId="0" fillId="0" borderId="22" xfId="0" applyNumberFormat="1" applyBorder="1" applyAlignment="1" applyProtection="1">
      <alignment horizontal="center"/>
    </xf>
    <xf numFmtId="164" fontId="0" fillId="0" borderId="23" xfId="0" applyNumberFormat="1" applyBorder="1" applyAlignment="1" applyProtection="1">
      <alignment horizontal="center"/>
    </xf>
    <xf numFmtId="164" fontId="0" fillId="0" borderId="35" xfId="0" applyNumberFormat="1" applyBorder="1" applyAlignment="1" applyProtection="1">
      <alignment horizontal="center"/>
    </xf>
    <xf numFmtId="164" fontId="0" fillId="0" borderId="38" xfId="0" applyNumberFormat="1" applyBorder="1" applyAlignment="1" applyProtection="1">
      <alignment horizontal="center"/>
    </xf>
    <xf numFmtId="0" fontId="2" fillId="6" borderId="40" xfId="0" applyFont="1" applyFill="1" applyBorder="1" applyAlignment="1" applyProtection="1">
      <alignment horizontal="right"/>
    </xf>
    <xf numFmtId="0" fontId="2" fillId="6" borderId="28" xfId="0" applyFont="1" applyFill="1" applyBorder="1" applyAlignment="1" applyProtection="1">
      <alignment horizontal="right"/>
    </xf>
    <xf numFmtId="0" fontId="2" fillId="6" borderId="43" xfId="0" applyFont="1" applyFill="1" applyBorder="1" applyAlignment="1" applyProtection="1">
      <alignment horizontal="right"/>
    </xf>
    <xf numFmtId="15" fontId="0" fillId="0" borderId="41" xfId="0" applyNumberFormat="1" applyBorder="1" applyAlignment="1" applyProtection="1">
      <alignment horizontal="center"/>
      <protection locked="0"/>
    </xf>
    <xf numFmtId="0" fontId="0" fillId="0" borderId="28" xfId="0" applyBorder="1" applyAlignment="1" applyProtection="1">
      <alignment horizontal="center"/>
      <protection locked="0"/>
    </xf>
    <xf numFmtId="0" fontId="0" fillId="0" borderId="29" xfId="0" applyBorder="1" applyAlignment="1" applyProtection="1">
      <alignment horizontal="center"/>
      <protection locked="0"/>
    </xf>
    <xf numFmtId="0" fontId="2" fillId="5" borderId="47" xfId="0" applyFont="1" applyFill="1" applyBorder="1" applyAlignment="1" applyProtection="1">
      <alignment horizontal="right" vertical="center"/>
    </xf>
    <xf numFmtId="0" fontId="2" fillId="5" borderId="2" xfId="0" applyFont="1" applyFill="1" applyBorder="1" applyAlignment="1" applyProtection="1">
      <alignment horizontal="right" vertical="center"/>
    </xf>
    <xf numFmtId="0" fontId="2" fillId="5" borderId="3" xfId="0" applyFont="1" applyFill="1" applyBorder="1" applyAlignment="1" applyProtection="1">
      <alignment horizontal="right" vertical="center"/>
    </xf>
    <xf numFmtId="0" fontId="2" fillId="9" borderId="10" xfId="0" applyFont="1" applyFill="1" applyBorder="1" applyAlignment="1" applyProtection="1">
      <alignment horizontal="center" vertical="center"/>
      <protection locked="0"/>
    </xf>
    <xf numFmtId="0" fontId="2" fillId="9" borderId="7" xfId="0" applyFont="1" applyFill="1" applyBorder="1" applyAlignment="1" applyProtection="1">
      <alignment horizontal="center" vertical="center"/>
      <protection locked="0"/>
    </xf>
    <xf numFmtId="0" fontId="3" fillId="0" borderId="10" xfId="0" applyFont="1" applyBorder="1" applyAlignment="1" applyProtection="1">
      <alignment horizontal="center" vertical="center"/>
    </xf>
    <xf numFmtId="0" fontId="0" fillId="0" borderId="10" xfId="0" applyBorder="1" applyAlignment="1" applyProtection="1">
      <alignment horizontal="center" vertical="center"/>
    </xf>
    <xf numFmtId="0" fontId="6" fillId="0" borderId="7" xfId="1" applyFont="1" applyBorder="1" applyAlignment="1" applyProtection="1">
      <alignment horizontal="center" vertical="center" wrapText="1"/>
      <protection locked="0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9" defaultPivotStyle="PivotStyleLight16"/>
  <colors>
    <mruColors>
      <color rgb="FFFFD65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3.png"/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3.png"/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121000</xdr:colOff>
      <xdr:row>0</xdr:row>
      <xdr:rowOff>9525</xdr:rowOff>
    </xdr:from>
    <xdr:to>
      <xdr:col>17</xdr:col>
      <xdr:colOff>482283</xdr:colOff>
      <xdr:row>3</xdr:row>
      <xdr:rowOff>77442</xdr:rowOff>
    </xdr:to>
    <xdr:grpSp>
      <xdr:nvGrpSpPr>
        <xdr:cNvPr id="13" name="Group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GrpSpPr/>
      </xdr:nvGrpSpPr>
      <xdr:grpSpPr>
        <a:xfrm>
          <a:off x="489300" y="9525"/>
          <a:ext cx="10273633" cy="620367"/>
          <a:chOff x="625825" y="19050"/>
          <a:chExt cx="8238458" cy="620367"/>
        </a:xfrm>
      </xdr:grpSpPr>
      <xdr:pic>
        <xdr:nvPicPr>
          <xdr:cNvPr id="14" name="Picture 1">
            <a:extLst>
              <a:ext uri="{FF2B5EF4-FFF2-40B4-BE49-F238E27FC236}">
                <a16:creationId xmlns:a16="http://schemas.microsoft.com/office/drawing/2014/main" id="{00000000-0008-0000-0000-00000E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1" cstate="print"/>
          <a:srcRect/>
          <a:stretch>
            <a:fillRect/>
          </a:stretch>
        </xdr:blipFill>
        <xdr:spPr bwMode="auto">
          <a:xfrm>
            <a:off x="625825" y="142993"/>
            <a:ext cx="1519321" cy="352307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</xdr:pic>
      <xdr:pic>
        <xdr:nvPicPr>
          <xdr:cNvPr id="15" name="Picture 57">
            <a:extLst>
              <a:ext uri="{FF2B5EF4-FFF2-40B4-BE49-F238E27FC236}">
                <a16:creationId xmlns:a16="http://schemas.microsoft.com/office/drawing/2014/main" id="{00000000-0008-0000-0000-00000F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2" cstate="print">
            <a:clrChange>
              <a:clrFrom>
                <a:srgbClr val="FFFFFF"/>
              </a:clrFrom>
              <a:clrTo>
                <a:srgbClr val="FFFFFF">
                  <a:alpha val="0"/>
                </a:srgbClr>
              </a:clrTo>
            </a:clrChange>
          </a:blip>
          <a:srcRect/>
          <a:stretch>
            <a:fillRect/>
          </a:stretch>
        </xdr:blipFill>
        <xdr:spPr bwMode="auto">
          <a:xfrm>
            <a:off x="4112282" y="19050"/>
            <a:ext cx="1309179" cy="620367"/>
          </a:xfrm>
          <a:prstGeom prst="rect">
            <a:avLst/>
          </a:prstGeom>
          <a:noFill/>
          <a:ln w="9525">
            <a:noFill/>
            <a:miter lim="800000"/>
            <a:headEnd/>
            <a:tailEnd/>
          </a:ln>
        </xdr:spPr>
      </xdr:pic>
      <xdr:pic>
        <xdr:nvPicPr>
          <xdr:cNvPr id="16" name="Image 15" descr="logo_sanijura_transparent_bd.png">
            <a:extLst>
              <a:ext uri="{FF2B5EF4-FFF2-40B4-BE49-F238E27FC236}">
                <a16:creationId xmlns:a16="http://schemas.microsoft.com/office/drawing/2014/main" id="{00000000-0008-0000-0000-000010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7183363" y="45745"/>
            <a:ext cx="1680920" cy="530948"/>
          </a:xfrm>
          <a:prstGeom prst="rect">
            <a:avLst/>
          </a:prstGeom>
        </xdr:spPr>
      </xdr:pic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15875</xdr:colOff>
      <xdr:row>0</xdr:row>
      <xdr:rowOff>1</xdr:rowOff>
    </xdr:from>
    <xdr:to>
      <xdr:col>17</xdr:col>
      <xdr:colOff>920750</xdr:colOff>
      <xdr:row>3</xdr:row>
      <xdr:rowOff>31561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8CBAB3FB-A0FD-4E72-BFE0-2815363D498A}"/>
            </a:ext>
          </a:extLst>
        </xdr:cNvPr>
        <xdr:cNvGrpSpPr/>
      </xdr:nvGrpSpPr>
      <xdr:grpSpPr>
        <a:xfrm>
          <a:off x="15875" y="1"/>
          <a:ext cx="10311493" cy="589453"/>
          <a:chOff x="15875" y="0"/>
          <a:chExt cx="8178650" cy="607667"/>
        </a:xfrm>
      </xdr:grpSpPr>
      <xdr:grpSp>
        <xdr:nvGrpSpPr>
          <xdr:cNvPr id="8" name="Groupe 7">
            <a:extLst>
              <a:ext uri="{FF2B5EF4-FFF2-40B4-BE49-F238E27FC236}">
                <a16:creationId xmlns:a16="http://schemas.microsoft.com/office/drawing/2014/main" id="{00000000-0008-0000-0200-000008000000}"/>
              </a:ext>
            </a:extLst>
          </xdr:cNvPr>
          <xdr:cNvGrpSpPr/>
        </xdr:nvGrpSpPr>
        <xdr:grpSpPr>
          <a:xfrm>
            <a:off x="2973985" y="0"/>
            <a:ext cx="5220540" cy="607667"/>
            <a:chOff x="4112282" y="19050"/>
            <a:chExt cx="4752001" cy="620367"/>
          </a:xfrm>
        </xdr:grpSpPr>
        <xdr:pic>
          <xdr:nvPicPr>
            <xdr:cNvPr id="1758" name="Picture 57">
              <a:extLst>
                <a:ext uri="{FF2B5EF4-FFF2-40B4-BE49-F238E27FC236}">
                  <a16:creationId xmlns:a16="http://schemas.microsoft.com/office/drawing/2014/main" id="{00000000-0008-0000-0200-0000DE060000}"/>
                </a:ext>
              </a:extLst>
            </xdr:cNvPr>
            <xdr:cNvPicPr>
              <a:picLocks noChangeAspect="1" noChangeArrowheads="1"/>
            </xdr:cNvPicPr>
          </xdr:nvPicPr>
          <xdr:blipFill>
            <a:blip xmlns:r="http://schemas.openxmlformats.org/officeDocument/2006/relationships" r:embed="rId1" cstate="print">
              <a:clrChange>
                <a:clrFrom>
                  <a:srgbClr val="FFFFFF"/>
                </a:clrFrom>
                <a:clrTo>
                  <a:srgbClr val="FFFFFF">
                    <a:alpha val="0"/>
                  </a:srgbClr>
                </a:clrTo>
              </a:clrChange>
            </a:blip>
            <a:srcRect/>
            <a:stretch>
              <a:fillRect/>
            </a:stretch>
          </xdr:blipFill>
          <xdr:spPr bwMode="auto">
            <a:xfrm>
              <a:off x="4112282" y="19050"/>
              <a:ext cx="1309179" cy="620367"/>
            </a:xfrm>
            <a:prstGeom prst="rect">
              <a:avLst/>
            </a:prstGeom>
            <a:noFill/>
            <a:ln w="9525">
              <a:noFill/>
              <a:miter lim="800000"/>
              <a:headEnd/>
              <a:tailEnd/>
            </a:ln>
          </xdr:spPr>
        </xdr:pic>
        <xdr:pic>
          <xdr:nvPicPr>
            <xdr:cNvPr id="6" name="Image 5" descr="logo_sanijura_transparent_bd.png">
              <a:extLst>
                <a:ext uri="{FF2B5EF4-FFF2-40B4-BE49-F238E27FC236}">
                  <a16:creationId xmlns:a16="http://schemas.microsoft.com/office/drawing/2014/main" id="{00000000-0008-0000-0200-000006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2" cstate="print"/>
            <a:stretch>
              <a:fillRect/>
            </a:stretch>
          </xdr:blipFill>
          <xdr:spPr>
            <a:xfrm>
              <a:off x="7183363" y="45745"/>
              <a:ext cx="1680920" cy="530948"/>
            </a:xfrm>
            <a:prstGeom prst="rect">
              <a:avLst/>
            </a:prstGeom>
          </xdr:spPr>
        </xdr:pic>
      </xdr:grpSp>
      <xdr:pic>
        <xdr:nvPicPr>
          <xdr:cNvPr id="7" name="Image 6">
            <a:extLst>
              <a:ext uri="{FF2B5EF4-FFF2-40B4-BE49-F238E27FC236}">
                <a16:creationId xmlns:a16="http://schemas.microsoft.com/office/drawing/2014/main" id="{1358CE38-DD5A-464D-9E6E-2D8C0A1F1A0E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5875" y="16885"/>
            <a:ext cx="1003300" cy="523852"/>
          </a:xfrm>
          <a:prstGeom prst="rect">
            <a:avLst/>
          </a:prstGeom>
        </xdr:spPr>
      </xdr:pic>
    </xdr:grpSp>
    <xdr:clientData/>
  </xdr:twoCellAnchor>
  <xdr:twoCellAnchor>
    <xdr:from>
      <xdr:col>19</xdr:col>
      <xdr:colOff>66675</xdr:colOff>
      <xdr:row>4</xdr:row>
      <xdr:rowOff>1</xdr:rowOff>
    </xdr:from>
    <xdr:to>
      <xdr:col>20</xdr:col>
      <xdr:colOff>882650</xdr:colOff>
      <xdr:row>6</xdr:row>
      <xdr:rowOff>76201</xdr:rowOff>
    </xdr:to>
    <xdr:sp macro="[0]!Archiver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1D6C68E5-0709-43FE-9E07-13842C883711}"/>
            </a:ext>
          </a:extLst>
        </xdr:cNvPr>
        <xdr:cNvSpPr/>
      </xdr:nvSpPr>
      <xdr:spPr>
        <a:xfrm>
          <a:off x="11763375" y="771526"/>
          <a:ext cx="1616075" cy="4381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</a:rPr>
            <a:t>Archiver</a:t>
          </a:r>
        </a:p>
      </xdr:txBody>
    </xdr:sp>
    <xdr:clientData/>
  </xdr:twoCellAnchor>
  <xdr:twoCellAnchor>
    <xdr:from>
      <xdr:col>19</xdr:col>
      <xdr:colOff>73025</xdr:colOff>
      <xdr:row>6</xdr:row>
      <xdr:rowOff>180976</xdr:rowOff>
    </xdr:from>
    <xdr:to>
      <xdr:col>20</xdr:col>
      <xdr:colOff>895350</xdr:colOff>
      <xdr:row>8</xdr:row>
      <xdr:rowOff>161926</xdr:rowOff>
    </xdr:to>
    <xdr:sp macro="[0]!envoyerparmail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127133D9-EA2D-4672-95C4-8FD212FC84EC}"/>
            </a:ext>
          </a:extLst>
        </xdr:cNvPr>
        <xdr:cNvSpPr/>
      </xdr:nvSpPr>
      <xdr:spPr>
        <a:xfrm>
          <a:off x="11769725" y="1314451"/>
          <a:ext cx="1622425" cy="43815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</a:rPr>
            <a:t>Envoyer mail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15875</xdr:colOff>
      <xdr:row>0</xdr:row>
      <xdr:rowOff>1</xdr:rowOff>
    </xdr:from>
    <xdr:to>
      <xdr:col>17</xdr:col>
      <xdr:colOff>911225</xdr:colOff>
      <xdr:row>3</xdr:row>
      <xdr:rowOff>31561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F60609CE-0C96-4ACB-BB70-E2A6CD0236C9}"/>
            </a:ext>
          </a:extLst>
        </xdr:cNvPr>
        <xdr:cNvGrpSpPr/>
      </xdr:nvGrpSpPr>
      <xdr:grpSpPr>
        <a:xfrm>
          <a:off x="15875" y="1"/>
          <a:ext cx="10311493" cy="589453"/>
          <a:chOff x="15875" y="0"/>
          <a:chExt cx="8178650" cy="607667"/>
        </a:xfrm>
      </xdr:grpSpPr>
      <xdr:grpSp>
        <xdr:nvGrpSpPr>
          <xdr:cNvPr id="3" name="Groupe 2">
            <a:extLst>
              <a:ext uri="{FF2B5EF4-FFF2-40B4-BE49-F238E27FC236}">
                <a16:creationId xmlns:a16="http://schemas.microsoft.com/office/drawing/2014/main" id="{9875ECBB-6B20-4202-8746-11E63F3D7F04}"/>
              </a:ext>
            </a:extLst>
          </xdr:cNvPr>
          <xdr:cNvGrpSpPr/>
        </xdr:nvGrpSpPr>
        <xdr:grpSpPr>
          <a:xfrm>
            <a:off x="2973985" y="0"/>
            <a:ext cx="5220540" cy="607667"/>
            <a:chOff x="4112282" y="19050"/>
            <a:chExt cx="4752001" cy="620367"/>
          </a:xfrm>
        </xdr:grpSpPr>
        <xdr:pic>
          <xdr:nvPicPr>
            <xdr:cNvPr id="5" name="Picture 57">
              <a:extLst>
                <a:ext uri="{FF2B5EF4-FFF2-40B4-BE49-F238E27FC236}">
                  <a16:creationId xmlns:a16="http://schemas.microsoft.com/office/drawing/2014/main" id="{4DC42E02-91DD-4C2F-B862-BA1E00F04E16}"/>
                </a:ext>
              </a:extLst>
            </xdr:cNvPr>
            <xdr:cNvPicPr>
              <a:picLocks noChangeAspect="1" noChangeArrowheads="1"/>
            </xdr:cNvPicPr>
          </xdr:nvPicPr>
          <xdr:blipFill>
            <a:blip xmlns:r="http://schemas.openxmlformats.org/officeDocument/2006/relationships" r:embed="rId1" cstate="print">
              <a:clrChange>
                <a:clrFrom>
                  <a:srgbClr val="FFFFFF"/>
                </a:clrFrom>
                <a:clrTo>
                  <a:srgbClr val="FFFFFF">
                    <a:alpha val="0"/>
                  </a:srgbClr>
                </a:clrTo>
              </a:clrChange>
            </a:blip>
            <a:srcRect/>
            <a:stretch>
              <a:fillRect/>
            </a:stretch>
          </xdr:blipFill>
          <xdr:spPr bwMode="auto">
            <a:xfrm>
              <a:off x="4112282" y="19050"/>
              <a:ext cx="1309179" cy="620367"/>
            </a:xfrm>
            <a:prstGeom prst="rect">
              <a:avLst/>
            </a:prstGeom>
            <a:noFill/>
            <a:ln w="9525">
              <a:noFill/>
              <a:miter lim="800000"/>
              <a:headEnd/>
              <a:tailEnd/>
            </a:ln>
          </xdr:spPr>
        </xdr:pic>
        <xdr:pic>
          <xdr:nvPicPr>
            <xdr:cNvPr id="6" name="Image 5" descr="logo_sanijura_transparent_bd.png">
              <a:extLst>
                <a:ext uri="{FF2B5EF4-FFF2-40B4-BE49-F238E27FC236}">
                  <a16:creationId xmlns:a16="http://schemas.microsoft.com/office/drawing/2014/main" id="{8EB8BA93-F0F9-4913-B8E5-E5125BEE5917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2" cstate="print"/>
            <a:stretch>
              <a:fillRect/>
            </a:stretch>
          </xdr:blipFill>
          <xdr:spPr>
            <a:xfrm>
              <a:off x="7183363" y="45745"/>
              <a:ext cx="1680920" cy="530948"/>
            </a:xfrm>
            <a:prstGeom prst="rect">
              <a:avLst/>
            </a:prstGeom>
          </xdr:spPr>
        </xdr:pic>
      </xdr:grpSp>
      <xdr:pic>
        <xdr:nvPicPr>
          <xdr:cNvPr id="4" name="Image 3">
            <a:extLst>
              <a:ext uri="{FF2B5EF4-FFF2-40B4-BE49-F238E27FC236}">
                <a16:creationId xmlns:a16="http://schemas.microsoft.com/office/drawing/2014/main" id="{209BCA98-835D-481D-B673-9FCEC551EAA6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3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>
          <a:xfrm>
            <a:off x="15875" y="16885"/>
            <a:ext cx="1003300" cy="523852"/>
          </a:xfrm>
          <a:prstGeom prst="rect">
            <a:avLst/>
          </a:prstGeom>
        </xdr:spPr>
      </xdr:pic>
    </xdr:grpSp>
    <xdr:clientData/>
  </xdr:twoCellAnchor>
  <xdr:twoCellAnchor>
    <xdr:from>
      <xdr:col>19</xdr:col>
      <xdr:colOff>66675</xdr:colOff>
      <xdr:row>4</xdr:row>
      <xdr:rowOff>1</xdr:rowOff>
    </xdr:from>
    <xdr:to>
      <xdr:col>20</xdr:col>
      <xdr:colOff>882650</xdr:colOff>
      <xdr:row>6</xdr:row>
      <xdr:rowOff>76201</xdr:rowOff>
    </xdr:to>
    <xdr:sp macro="[0]!Archiver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1F2E2E0B-6845-4847-9013-C29C99233AE6}"/>
            </a:ext>
          </a:extLst>
        </xdr:cNvPr>
        <xdr:cNvSpPr/>
      </xdr:nvSpPr>
      <xdr:spPr>
        <a:xfrm>
          <a:off x="11210925" y="781051"/>
          <a:ext cx="1577975" cy="4381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</a:rPr>
            <a:t>Archiver</a:t>
          </a:r>
        </a:p>
      </xdr:txBody>
    </xdr:sp>
    <xdr:clientData/>
  </xdr:twoCellAnchor>
  <xdr:twoCellAnchor>
    <xdr:from>
      <xdr:col>19</xdr:col>
      <xdr:colOff>73025</xdr:colOff>
      <xdr:row>6</xdr:row>
      <xdr:rowOff>180976</xdr:rowOff>
    </xdr:from>
    <xdr:to>
      <xdr:col>20</xdr:col>
      <xdr:colOff>895350</xdr:colOff>
      <xdr:row>8</xdr:row>
      <xdr:rowOff>161926</xdr:rowOff>
    </xdr:to>
    <xdr:sp macro="[0]!envoyerparmail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5632B1CC-5E63-4D05-97B0-ABDA8C73127E}"/>
            </a:ext>
          </a:extLst>
        </xdr:cNvPr>
        <xdr:cNvSpPr/>
      </xdr:nvSpPr>
      <xdr:spPr>
        <a:xfrm>
          <a:off x="11217275" y="1323976"/>
          <a:ext cx="1584325" cy="438150"/>
        </a:xfrm>
        <a:prstGeom prst="roundRect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>
              <a:solidFill>
                <a:sysClr val="windowText" lastClr="000000"/>
              </a:solidFill>
            </a:rPr>
            <a:t>Envoyer mail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pageSetUpPr fitToPage="1"/>
  </sheetPr>
  <dimension ref="A1:R100"/>
  <sheetViews>
    <sheetView topLeftCell="A19" workbookViewId="0">
      <selection activeCell="D30" sqref="D30:Q30"/>
    </sheetView>
  </sheetViews>
  <sheetFormatPr baseColWidth="10" defaultColWidth="11.42578125" defaultRowHeight="12.75" x14ac:dyDescent="0.2"/>
  <cols>
    <col min="1" max="1" width="5.28515625" style="1" customWidth="1"/>
    <col min="2" max="2" width="10.28515625" style="1" customWidth="1"/>
    <col min="3" max="3" width="11.7109375" style="1" customWidth="1"/>
    <col min="4" max="4" width="8.5703125" style="1" customWidth="1"/>
    <col min="5" max="10" width="7.28515625" style="1" customWidth="1"/>
    <col min="11" max="11" width="5.140625" style="1" customWidth="1"/>
    <col min="12" max="12" width="7.28515625" style="1" customWidth="1"/>
    <col min="13" max="13" width="4.28515625" style="1" customWidth="1"/>
    <col min="14" max="14" width="12.7109375" style="1" customWidth="1"/>
    <col min="15" max="15" width="7.7109375" style="1" customWidth="1"/>
    <col min="16" max="16" width="9" style="1" customWidth="1"/>
    <col min="17" max="17" width="21.5703125" style="1" customWidth="1"/>
    <col min="18" max="16384" width="11.42578125" style="1"/>
  </cols>
  <sheetData>
    <row r="1" spans="1:18" ht="18" x14ac:dyDescent="0.25">
      <c r="A1" s="7"/>
      <c r="B1" s="7"/>
      <c r="C1" s="8"/>
      <c r="D1" s="8"/>
      <c r="E1" s="8"/>
      <c r="F1" s="8"/>
      <c r="G1" s="9"/>
      <c r="H1" s="9"/>
      <c r="I1" s="10"/>
      <c r="J1" s="11"/>
      <c r="K1" s="11"/>
      <c r="L1" s="11"/>
      <c r="M1" s="11"/>
      <c r="N1" s="11"/>
      <c r="O1" s="11"/>
      <c r="P1" s="11"/>
      <c r="Q1" s="11"/>
      <c r="R1" s="11"/>
    </row>
    <row r="2" spans="1:18" x14ac:dyDescent="0.2">
      <c r="A2" s="12"/>
      <c r="B2" s="7"/>
      <c r="C2" s="7"/>
      <c r="D2" s="7"/>
      <c r="E2" s="9"/>
      <c r="F2" s="9"/>
      <c r="G2" s="9"/>
      <c r="H2" s="9"/>
      <c r="I2" s="10"/>
      <c r="J2" s="11"/>
      <c r="K2" s="11"/>
      <c r="L2" s="11"/>
      <c r="M2" s="11"/>
      <c r="N2" s="11"/>
      <c r="O2" s="11"/>
      <c r="P2" s="11"/>
      <c r="Q2" s="11"/>
      <c r="R2" s="11"/>
    </row>
    <row r="3" spans="1:18" x14ac:dyDescent="0.2">
      <c r="A3" s="12"/>
      <c r="B3" s="7"/>
      <c r="C3" s="7"/>
      <c r="D3" s="7"/>
      <c r="E3" s="9"/>
      <c r="F3" s="9"/>
      <c r="G3" s="9"/>
      <c r="H3" s="9"/>
      <c r="I3" s="10"/>
      <c r="J3" s="11"/>
      <c r="K3" s="11"/>
      <c r="L3" s="11"/>
      <c r="M3" s="11"/>
      <c r="N3" s="11"/>
      <c r="O3" s="11"/>
      <c r="P3" s="11"/>
      <c r="Q3" s="11"/>
      <c r="R3" s="11"/>
    </row>
    <row r="4" spans="1:18" x14ac:dyDescent="0.2">
      <c r="A4" s="12"/>
      <c r="B4" s="7"/>
      <c r="C4" s="7"/>
      <c r="D4" s="7"/>
      <c r="E4" s="9"/>
      <c r="F4" s="9"/>
      <c r="G4" s="9"/>
      <c r="H4" s="9"/>
      <c r="I4" s="10"/>
      <c r="J4" s="11"/>
      <c r="K4" s="11"/>
      <c r="L4" s="11"/>
      <c r="M4" s="11"/>
      <c r="N4" s="11"/>
      <c r="O4" s="11"/>
      <c r="P4" s="11"/>
      <c r="Q4" s="11"/>
      <c r="R4" s="11"/>
    </row>
    <row r="5" spans="1:18" ht="18" x14ac:dyDescent="0.2">
      <c r="A5" s="52" t="s">
        <v>0</v>
      </c>
      <c r="B5" s="52"/>
      <c r="C5" s="52"/>
      <c r="D5" s="52"/>
      <c r="E5" s="52"/>
      <c r="F5" s="52"/>
      <c r="G5" s="52"/>
      <c r="H5" s="52"/>
      <c r="I5" s="52"/>
      <c r="J5" s="52"/>
      <c r="K5" s="52"/>
      <c r="L5" s="52"/>
      <c r="M5" s="52"/>
      <c r="N5" s="52"/>
      <c r="O5" s="52"/>
      <c r="P5" s="52"/>
      <c r="Q5" s="52"/>
      <c r="R5" s="52"/>
    </row>
    <row r="6" spans="1:18" ht="13.5" customHeight="1" thickBot="1" x14ac:dyDescent="0.25">
      <c r="A6" s="13"/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18" customHeight="1" thickBot="1" x14ac:dyDescent="0.25">
      <c r="A7" s="87" t="s">
        <v>24</v>
      </c>
      <c r="B7" s="88"/>
      <c r="C7" s="89" t="e">
        <f>'Dernier CR'!#REF!</f>
        <v>#REF!</v>
      </c>
      <c r="D7" s="90"/>
      <c r="E7" s="90"/>
      <c r="F7" s="90"/>
      <c r="G7" s="90"/>
      <c r="H7" s="90"/>
      <c r="I7" s="90"/>
      <c r="J7" s="91"/>
      <c r="K7" s="87" t="s">
        <v>40</v>
      </c>
      <c r="L7" s="88"/>
      <c r="M7" s="92" t="e">
        <f>'Dernier CR'!#REF!</f>
        <v>#REF!</v>
      </c>
      <c r="N7" s="93"/>
      <c r="O7" s="93"/>
      <c r="P7" s="93"/>
      <c r="Q7" s="93"/>
      <c r="R7" s="94"/>
    </row>
    <row r="8" spans="1:18" ht="18" customHeight="1" thickBot="1" x14ac:dyDescent="0.25">
      <c r="A8" s="59" t="s">
        <v>25</v>
      </c>
      <c r="B8" s="60"/>
      <c r="C8" s="61"/>
      <c r="D8" s="101" t="e">
        <f>ctypeprojet</f>
        <v>#NAME?</v>
      </c>
      <c r="E8" s="102"/>
      <c r="F8" s="59" t="s">
        <v>37</v>
      </c>
      <c r="G8" s="60"/>
      <c r="H8" s="61"/>
      <c r="I8" s="103" t="e">
        <f>cmarque</f>
        <v>#NAME?</v>
      </c>
      <c r="J8" s="104"/>
      <c r="K8" s="59" t="s">
        <v>26</v>
      </c>
      <c r="L8" s="61"/>
      <c r="M8" s="101" t="e">
        <f>csegment</f>
        <v>#NAME?</v>
      </c>
      <c r="N8" s="105"/>
      <c r="O8" s="102"/>
      <c r="P8" s="59" t="s">
        <v>41</v>
      </c>
      <c r="Q8" s="61"/>
      <c r="R8" s="32" t="e">
        <f>creview</f>
        <v>#NAME?</v>
      </c>
    </row>
    <row r="9" spans="1:18" ht="18" customHeight="1" x14ac:dyDescent="0.2">
      <c r="A9" s="95" t="s">
        <v>22</v>
      </c>
      <c r="B9" s="96"/>
      <c r="C9" s="97"/>
      <c r="D9" s="98" t="s">
        <v>17</v>
      </c>
      <c r="E9" s="99"/>
      <c r="F9" s="98" t="s">
        <v>27</v>
      </c>
      <c r="G9" s="99"/>
      <c r="H9" s="98" t="s">
        <v>16</v>
      </c>
      <c r="I9" s="99"/>
      <c r="J9" s="98" t="s">
        <v>28</v>
      </c>
      <c r="K9" s="99"/>
      <c r="L9" s="98" t="s">
        <v>19</v>
      </c>
      <c r="M9" s="100"/>
      <c r="N9" s="99"/>
      <c r="O9" s="98" t="s">
        <v>20</v>
      </c>
      <c r="P9" s="99"/>
      <c r="Q9" s="14" t="s">
        <v>30</v>
      </c>
      <c r="R9" s="15" t="s">
        <v>21</v>
      </c>
    </row>
    <row r="10" spans="1:18" ht="18" customHeight="1" x14ac:dyDescent="0.2">
      <c r="A10" s="109" t="s">
        <v>23</v>
      </c>
      <c r="B10" s="110"/>
      <c r="C10" s="111"/>
      <c r="D10" s="50" t="e">
        <f>IF(cddko="","",cddko)</f>
        <v>#NAME?</v>
      </c>
      <c r="E10" s="51"/>
      <c r="F10" s="50" t="e">
        <f>IF(cddcr="","",cddcr)</f>
        <v>#NAME?</v>
      </c>
      <c r="G10" s="51"/>
      <c r="H10" s="50" t="e">
        <f>IF(cddd1="","",cddd1)</f>
        <v>#NAME?</v>
      </c>
      <c r="I10" s="51"/>
      <c r="J10" s="50" t="e">
        <f>IF(cdddr="","",cdddr)</f>
        <v>#NAME?</v>
      </c>
      <c r="K10" s="51"/>
      <c r="L10" s="50" t="e">
        <f>IF(cddd2="","",cddd2)</f>
        <v>#NAME?</v>
      </c>
      <c r="M10" s="71"/>
      <c r="N10" s="51"/>
      <c r="O10" s="50" t="e">
        <f>IF(cddd3="","",cddd3)</f>
        <v>#NAME?</v>
      </c>
      <c r="P10" s="51"/>
      <c r="Q10" s="30" t="e">
        <f>IF('Dernier CR'!#REF!="","",'Dernier CR'!#REF!)</f>
        <v>#REF!</v>
      </c>
      <c r="R10" s="31" t="e">
        <f>IF(cddODC="","",cddODC)</f>
        <v>#NAME?</v>
      </c>
    </row>
    <row r="11" spans="1:18" ht="18" customHeight="1" x14ac:dyDescent="0.2">
      <c r="A11" s="106" t="s">
        <v>18</v>
      </c>
      <c r="B11" s="107"/>
      <c r="C11" s="108"/>
      <c r="D11" s="50" t="e">
        <f>IF('Dernier CR'!#REF!="","",'Dernier CR'!#REF!)</f>
        <v>#REF!</v>
      </c>
      <c r="E11" s="51"/>
      <c r="F11" s="50" t="e">
        <f>IF('Dernier CR'!#REF!="","",'Dernier CR'!#REF!)</f>
        <v>#REF!</v>
      </c>
      <c r="G11" s="51"/>
      <c r="H11" s="50" t="e">
        <f>IF('Dernier CR'!#REF!="","",'Dernier CR'!#REF!)</f>
        <v>#REF!</v>
      </c>
      <c r="I11" s="51"/>
      <c r="J11" s="50" t="e">
        <f>IF('Dernier CR'!#REF!="","",'Dernier CR'!#REF!)</f>
        <v>#REF!</v>
      </c>
      <c r="K11" s="51"/>
      <c r="L11" s="50" t="e">
        <f>IF('Dernier CR'!#REF!="","",'Dernier CR'!#REF!)</f>
        <v>#REF!</v>
      </c>
      <c r="M11" s="71"/>
      <c r="N11" s="51"/>
      <c r="O11" s="50" t="e">
        <f>IF('Dernier CR'!#REF!="","",'Dernier CR'!#REF!)</f>
        <v>#REF!</v>
      </c>
      <c r="P11" s="51"/>
      <c r="Q11" s="30" t="e">
        <f>IF('Dernier CR'!#REF!="","",'Dernier CR'!#REF!)</f>
        <v>#REF!</v>
      </c>
      <c r="R11" s="31" t="e">
        <f>IF('Dernier CR'!#REF!="","",'Dernier CR'!#REF!)</f>
        <v>#REF!</v>
      </c>
    </row>
    <row r="12" spans="1:18" ht="18" customHeight="1" thickBot="1" x14ac:dyDescent="0.25">
      <c r="A12" s="112" t="s">
        <v>38</v>
      </c>
      <c r="B12" s="113"/>
      <c r="C12" s="114"/>
      <c r="D12" s="115" t="e">
        <f>IF(cdfko="","",cdfko)</f>
        <v>#NAME?</v>
      </c>
      <c r="E12" s="116"/>
      <c r="F12" s="115" t="e">
        <f>IF(cdfcr="","",cdfcr)</f>
        <v>#NAME?</v>
      </c>
      <c r="G12" s="116"/>
      <c r="H12" s="50" t="e">
        <f>IF(cdfd1="","",cdfd1)</f>
        <v>#NAME?</v>
      </c>
      <c r="I12" s="51"/>
      <c r="J12" s="50" t="e">
        <f>IF(cdfdr="","",cdfdr)</f>
        <v>#NAME?</v>
      </c>
      <c r="K12" s="51"/>
      <c r="L12" s="50" t="e">
        <f>IF(cdfd2="","",cdfd2)</f>
        <v>#NAME?</v>
      </c>
      <c r="M12" s="71"/>
      <c r="N12" s="51"/>
      <c r="O12" s="50" t="e">
        <f>IF(cdfd3="","",cdfd3)</f>
        <v>#NAME?</v>
      </c>
      <c r="P12" s="51"/>
      <c r="Q12" s="30" t="e">
        <f>IF('Dernier CR'!#REF!="","",'Dernier CR'!#REF!)</f>
        <v>#REF!</v>
      </c>
      <c r="R12" s="31" t="e">
        <f>IF(cdfodc="","",cdfodc)</f>
        <v>#NAME?</v>
      </c>
    </row>
    <row r="13" spans="1:18" ht="18" customHeight="1" thickBot="1" x14ac:dyDescent="0.25">
      <c r="A13" s="72" t="s">
        <v>13</v>
      </c>
      <c r="B13" s="73"/>
      <c r="C13" s="74"/>
      <c r="D13" s="78" t="s">
        <v>8</v>
      </c>
      <c r="E13" s="79"/>
      <c r="F13" s="78" t="s">
        <v>9</v>
      </c>
      <c r="G13" s="79"/>
      <c r="H13" s="78" t="s">
        <v>10</v>
      </c>
      <c r="I13" s="80"/>
      <c r="J13" s="59" t="s">
        <v>39</v>
      </c>
      <c r="K13" s="60"/>
      <c r="L13" s="60"/>
      <c r="M13" s="60"/>
      <c r="N13" s="60"/>
      <c r="O13" s="60"/>
      <c r="P13" s="60"/>
      <c r="Q13" s="60"/>
      <c r="R13" s="61"/>
    </row>
    <row r="14" spans="1:18" ht="18" customHeight="1" x14ac:dyDescent="0.2">
      <c r="A14" s="75"/>
      <c r="B14" s="76"/>
      <c r="C14" s="77"/>
      <c r="D14" s="16" t="s">
        <v>31</v>
      </c>
      <c r="E14" s="16" t="s">
        <v>32</v>
      </c>
      <c r="F14" s="16" t="s">
        <v>31</v>
      </c>
      <c r="G14" s="16" t="s">
        <v>32</v>
      </c>
      <c r="H14" s="16" t="s">
        <v>31</v>
      </c>
      <c r="I14" s="17" t="s">
        <v>32</v>
      </c>
      <c r="J14" s="53"/>
      <c r="K14" s="53"/>
      <c r="L14" s="53"/>
      <c r="M14" s="53"/>
      <c r="N14" s="53"/>
      <c r="O14" s="53"/>
      <c r="P14" s="53"/>
      <c r="Q14" s="53"/>
      <c r="R14" s="54"/>
    </row>
    <row r="15" spans="1:18" ht="18" customHeight="1" x14ac:dyDescent="0.2">
      <c r="A15" s="81" t="s">
        <v>11</v>
      </c>
      <c r="B15" s="48"/>
      <c r="C15" s="82"/>
      <c r="D15" s="16" t="e">
        <f>cNivQ</f>
        <v>#NAME?</v>
      </c>
      <c r="E15" s="16" t="e">
        <f>'Dernier CR'!#REF!</f>
        <v>#REF!</v>
      </c>
      <c r="F15" s="16" t="e">
        <f>cNivC</f>
        <v>#NAME?</v>
      </c>
      <c r="G15" s="16" t="e">
        <f>cqC</f>
        <v>#NAME?</v>
      </c>
      <c r="H15" s="16" t="e">
        <f>cNivD</f>
        <v>#NAME?</v>
      </c>
      <c r="I15" s="17" t="e">
        <f>'Dernier CR'!#REF!</f>
        <v>#REF!</v>
      </c>
      <c r="J15" s="55"/>
      <c r="K15" s="55"/>
      <c r="L15" s="55"/>
      <c r="M15" s="55"/>
      <c r="N15" s="55"/>
      <c r="O15" s="55"/>
      <c r="P15" s="55"/>
      <c r="Q15" s="55"/>
      <c r="R15" s="56"/>
    </row>
    <row r="16" spans="1:18" ht="18" customHeight="1" thickBot="1" x14ac:dyDescent="0.25">
      <c r="A16" s="62" t="s">
        <v>12</v>
      </c>
      <c r="B16" s="63"/>
      <c r="C16" s="64"/>
      <c r="D16" s="28" t="e">
        <f>'Dernier CR'!#REF!</f>
        <v>#REF!</v>
      </c>
      <c r="E16" s="28" t="e">
        <f>'Dernier CR'!#REF!</f>
        <v>#REF!</v>
      </c>
      <c r="F16" s="28" t="e">
        <f>'Dernier CR'!#REF!</f>
        <v>#REF!</v>
      </c>
      <c r="G16" s="28" t="e">
        <f>'Dernier CR'!#REF!</f>
        <v>#REF!</v>
      </c>
      <c r="H16" s="28" t="e">
        <f>'Dernier CR'!#REF!</f>
        <v>#REF!</v>
      </c>
      <c r="I16" s="29" t="e">
        <f>'Dernier CR'!#REF!</f>
        <v>#REF!</v>
      </c>
      <c r="J16" s="55"/>
      <c r="K16" s="55"/>
      <c r="L16" s="55"/>
      <c r="M16" s="55"/>
      <c r="N16" s="55"/>
      <c r="O16" s="55"/>
      <c r="P16" s="55"/>
      <c r="Q16" s="55"/>
      <c r="R16" s="56"/>
    </row>
    <row r="17" spans="1:18" ht="18" customHeight="1" x14ac:dyDescent="0.2">
      <c r="A17" s="83" t="s">
        <v>7</v>
      </c>
      <c r="B17" s="84"/>
      <c r="C17" s="85"/>
      <c r="D17" s="78" t="e">
        <f>IF(cchefproduit="","",cchefproduit)</f>
        <v>#NAME?</v>
      </c>
      <c r="E17" s="86"/>
      <c r="F17" s="86"/>
      <c r="G17" s="86"/>
      <c r="H17" s="86"/>
      <c r="I17" s="80"/>
      <c r="J17" s="55"/>
      <c r="K17" s="55"/>
      <c r="L17" s="55"/>
      <c r="M17" s="55"/>
      <c r="N17" s="55"/>
      <c r="O17" s="55"/>
      <c r="P17" s="55"/>
      <c r="Q17" s="55"/>
      <c r="R17" s="56"/>
    </row>
    <row r="18" spans="1:18" ht="18" customHeight="1" x14ac:dyDescent="0.2">
      <c r="A18" s="44" t="s">
        <v>35</v>
      </c>
      <c r="B18" s="45"/>
      <c r="C18" s="46"/>
      <c r="D18" s="47" t="e">
        <f>IF(cdesigner="","",cdesigner)</f>
        <v>#NAME?</v>
      </c>
      <c r="E18" s="48"/>
      <c r="F18" s="48"/>
      <c r="G18" s="48"/>
      <c r="H18" s="48"/>
      <c r="I18" s="49"/>
      <c r="J18" s="55"/>
      <c r="K18" s="55"/>
      <c r="L18" s="55"/>
      <c r="M18" s="55"/>
      <c r="N18" s="55"/>
      <c r="O18" s="55"/>
      <c r="P18" s="55"/>
      <c r="Q18" s="55"/>
      <c r="R18" s="56"/>
    </row>
    <row r="19" spans="1:18" ht="18" customHeight="1" x14ac:dyDescent="0.2">
      <c r="A19" s="44" t="s">
        <v>6</v>
      </c>
      <c r="B19" s="45"/>
      <c r="C19" s="46"/>
      <c r="D19" s="47" t="e">
        <f>IF(cchefprojet="","",cchefprojet)</f>
        <v>#NAME?</v>
      </c>
      <c r="E19" s="48"/>
      <c r="F19" s="48"/>
      <c r="G19" s="48"/>
      <c r="H19" s="48"/>
      <c r="I19" s="49"/>
      <c r="J19" s="55"/>
      <c r="K19" s="55"/>
      <c r="L19" s="55"/>
      <c r="M19" s="55"/>
      <c r="N19" s="55"/>
      <c r="O19" s="55"/>
      <c r="P19" s="55"/>
      <c r="Q19" s="55"/>
      <c r="R19" s="56"/>
    </row>
    <row r="20" spans="1:18" ht="18" customHeight="1" x14ac:dyDescent="0.2">
      <c r="A20" s="44" t="s">
        <v>34</v>
      </c>
      <c r="B20" s="45"/>
      <c r="C20" s="46"/>
      <c r="D20" s="68" t="e">
        <f>IF(cconcepteur="","",cconcepteur)</f>
        <v>#NAME?</v>
      </c>
      <c r="E20" s="69"/>
      <c r="F20" s="69"/>
      <c r="G20" s="69"/>
      <c r="H20" s="69"/>
      <c r="I20" s="70"/>
      <c r="J20" s="55"/>
      <c r="K20" s="55"/>
      <c r="L20" s="55"/>
      <c r="M20" s="55"/>
      <c r="N20" s="55"/>
      <c r="O20" s="55"/>
      <c r="P20" s="55"/>
      <c r="Q20" s="55"/>
      <c r="R20" s="56"/>
    </row>
    <row r="21" spans="1:18" ht="18" customHeight="1" x14ac:dyDescent="0.2">
      <c r="A21" s="44" t="s">
        <v>33</v>
      </c>
      <c r="B21" s="45"/>
      <c r="C21" s="46"/>
      <c r="D21" s="47" t="e">
        <f>IF(cprototypiste="","",cprototypiste)</f>
        <v>#NAME?</v>
      </c>
      <c r="E21" s="48"/>
      <c r="F21" s="48"/>
      <c r="G21" s="48"/>
      <c r="H21" s="48"/>
      <c r="I21" s="49"/>
      <c r="J21" s="55"/>
      <c r="K21" s="55"/>
      <c r="L21" s="55"/>
      <c r="M21" s="55"/>
      <c r="N21" s="55"/>
      <c r="O21" s="55"/>
      <c r="P21" s="55"/>
      <c r="Q21" s="55"/>
      <c r="R21" s="56"/>
    </row>
    <row r="22" spans="1:18" ht="18" customHeight="1" thickBot="1" x14ac:dyDescent="0.25">
      <c r="A22" s="62" t="s">
        <v>36</v>
      </c>
      <c r="B22" s="63"/>
      <c r="C22" s="64"/>
      <c r="D22" s="65" t="e">
        <f>IF(cacheteur="","",cacheteur)</f>
        <v>#NAME?</v>
      </c>
      <c r="E22" s="66"/>
      <c r="F22" s="66"/>
      <c r="G22" s="66"/>
      <c r="H22" s="66"/>
      <c r="I22" s="67"/>
      <c r="J22" s="57"/>
      <c r="K22" s="57"/>
      <c r="L22" s="57"/>
      <c r="M22" s="57"/>
      <c r="N22" s="57"/>
      <c r="O22" s="57"/>
      <c r="P22" s="57"/>
      <c r="Q22" s="57"/>
      <c r="R22" s="58"/>
    </row>
    <row r="23" spans="1:18" x14ac:dyDescent="0.2">
      <c r="A23" s="18"/>
      <c r="B23" s="19"/>
      <c r="C23" s="20"/>
      <c r="D23" s="20"/>
      <c r="E23" s="21"/>
      <c r="F23" s="21"/>
      <c r="G23" s="21"/>
      <c r="H23" s="21"/>
      <c r="I23" s="22"/>
      <c r="J23" s="23"/>
      <c r="K23" s="23"/>
      <c r="L23" s="23"/>
      <c r="M23" s="23"/>
      <c r="N23" s="23"/>
      <c r="O23" s="23"/>
      <c r="P23" s="23"/>
      <c r="Q23" s="23"/>
      <c r="R23" s="23"/>
    </row>
    <row r="24" spans="1:18" x14ac:dyDescent="0.2">
      <c r="A24" s="11"/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</row>
    <row r="25" spans="1:18" ht="14.25" customHeight="1" x14ac:dyDescent="0.2">
      <c r="A25" s="117"/>
      <c r="B25" s="117" t="s">
        <v>14</v>
      </c>
      <c r="C25" s="118"/>
      <c r="D25" s="117" t="s">
        <v>29</v>
      </c>
      <c r="E25" s="117"/>
      <c r="F25" s="117"/>
      <c r="G25" s="117"/>
      <c r="H25" s="117"/>
      <c r="I25" s="117"/>
      <c r="J25" s="117"/>
      <c r="K25" s="117"/>
      <c r="L25" s="117"/>
      <c r="M25" s="117"/>
      <c r="N25" s="117"/>
      <c r="O25" s="117"/>
      <c r="P25" s="117"/>
      <c r="Q25" s="117"/>
      <c r="R25" s="117"/>
    </row>
    <row r="26" spans="1:18" ht="14.25" customHeight="1" x14ac:dyDescent="0.2">
      <c r="A26" s="117"/>
      <c r="B26" s="117"/>
      <c r="C26" s="118"/>
      <c r="D26" s="117"/>
      <c r="E26" s="117"/>
      <c r="F26" s="117"/>
      <c r="G26" s="117"/>
      <c r="H26" s="117"/>
      <c r="I26" s="117"/>
      <c r="J26" s="117"/>
      <c r="K26" s="117"/>
      <c r="L26" s="117"/>
      <c r="M26" s="117"/>
      <c r="N26" s="117"/>
      <c r="O26" s="117"/>
      <c r="P26" s="117"/>
      <c r="Q26" s="117"/>
      <c r="R26" s="117"/>
    </row>
    <row r="27" spans="1:18" ht="25.5" customHeight="1" x14ac:dyDescent="0.2">
      <c r="A27" s="27">
        <v>1</v>
      </c>
      <c r="B27" s="119"/>
      <c r="C27" s="120"/>
      <c r="D27" s="122"/>
      <c r="E27" s="122"/>
      <c r="F27" s="122"/>
      <c r="G27" s="122"/>
      <c r="H27" s="122"/>
      <c r="I27" s="122"/>
      <c r="J27" s="122"/>
      <c r="K27" s="122"/>
      <c r="L27" s="122"/>
      <c r="M27" s="122"/>
      <c r="N27" s="122"/>
      <c r="O27" s="122"/>
      <c r="P27" s="122"/>
      <c r="Q27" s="122"/>
      <c r="R27" s="26"/>
    </row>
    <row r="28" spans="1:18" ht="29.25" customHeight="1" x14ac:dyDescent="0.2">
      <c r="A28" s="27">
        <v>2</v>
      </c>
      <c r="B28" s="121"/>
      <c r="C28" s="121"/>
      <c r="D28" s="121"/>
      <c r="E28" s="121"/>
      <c r="F28" s="121"/>
      <c r="G28" s="121"/>
      <c r="H28" s="121"/>
      <c r="I28" s="121"/>
      <c r="J28" s="121"/>
      <c r="K28" s="121"/>
      <c r="L28" s="121"/>
      <c r="M28" s="121"/>
      <c r="N28" s="121"/>
      <c r="O28" s="121"/>
      <c r="P28" s="121"/>
      <c r="Q28" s="121"/>
      <c r="R28" s="24"/>
    </row>
    <row r="29" spans="1:18" ht="29.25" customHeight="1" x14ac:dyDescent="0.2">
      <c r="A29" s="27">
        <v>3</v>
      </c>
      <c r="B29" s="121"/>
      <c r="C29" s="121"/>
      <c r="D29" s="121"/>
      <c r="E29" s="121"/>
      <c r="F29" s="121"/>
      <c r="G29" s="121"/>
      <c r="H29" s="121"/>
      <c r="I29" s="121"/>
      <c r="J29" s="121"/>
      <c r="K29" s="121"/>
      <c r="L29" s="121"/>
      <c r="M29" s="121"/>
      <c r="N29" s="121"/>
      <c r="O29" s="121"/>
      <c r="P29" s="121"/>
      <c r="Q29" s="121"/>
      <c r="R29" s="24"/>
    </row>
    <row r="30" spans="1:18" ht="29.25" customHeight="1" x14ac:dyDescent="0.2">
      <c r="A30" s="27">
        <v>4</v>
      </c>
      <c r="B30" s="121"/>
      <c r="C30" s="121"/>
      <c r="D30" s="121"/>
      <c r="E30" s="121"/>
      <c r="F30" s="121"/>
      <c r="G30" s="121"/>
      <c r="H30" s="121"/>
      <c r="I30" s="121"/>
      <c r="J30" s="121"/>
      <c r="K30" s="121"/>
      <c r="L30" s="121"/>
      <c r="M30" s="121"/>
      <c r="N30" s="121"/>
      <c r="O30" s="121"/>
      <c r="P30" s="121"/>
      <c r="Q30" s="121"/>
      <c r="R30" s="24"/>
    </row>
    <row r="31" spans="1:18" ht="29.25" customHeight="1" x14ac:dyDescent="0.2">
      <c r="A31" s="27">
        <v>5</v>
      </c>
      <c r="B31" s="121"/>
      <c r="C31" s="121"/>
      <c r="D31" s="121"/>
      <c r="E31" s="121"/>
      <c r="F31" s="121"/>
      <c r="G31" s="121"/>
      <c r="H31" s="121"/>
      <c r="I31" s="121"/>
      <c r="J31" s="121"/>
      <c r="K31" s="121"/>
      <c r="L31" s="121"/>
      <c r="M31" s="121"/>
      <c r="N31" s="121"/>
      <c r="O31" s="121"/>
      <c r="P31" s="121"/>
      <c r="Q31" s="121"/>
      <c r="R31" s="24"/>
    </row>
    <row r="32" spans="1:18" ht="29.25" customHeight="1" x14ac:dyDescent="0.2">
      <c r="A32" s="27">
        <v>6</v>
      </c>
      <c r="B32" s="121"/>
      <c r="C32" s="121"/>
      <c r="D32" s="121"/>
      <c r="E32" s="121"/>
      <c r="F32" s="121"/>
      <c r="G32" s="121"/>
      <c r="H32" s="121"/>
      <c r="I32" s="121"/>
      <c r="J32" s="121"/>
      <c r="K32" s="121"/>
      <c r="L32" s="121"/>
      <c r="M32" s="121"/>
      <c r="N32" s="121"/>
      <c r="O32" s="121"/>
      <c r="P32" s="121"/>
      <c r="Q32" s="121"/>
      <c r="R32" s="24"/>
    </row>
    <row r="33" spans="1:18" ht="29.25" customHeight="1" x14ac:dyDescent="0.2">
      <c r="A33" s="27">
        <v>7</v>
      </c>
      <c r="B33" s="121"/>
      <c r="C33" s="121"/>
      <c r="D33" s="121"/>
      <c r="E33" s="121"/>
      <c r="F33" s="121"/>
      <c r="G33" s="121"/>
      <c r="H33" s="121"/>
      <c r="I33" s="121"/>
      <c r="J33" s="121"/>
      <c r="K33" s="121"/>
      <c r="L33" s="121"/>
      <c r="M33" s="121"/>
      <c r="N33" s="121"/>
      <c r="O33" s="121"/>
      <c r="P33" s="121"/>
      <c r="Q33" s="121"/>
      <c r="R33" s="24"/>
    </row>
    <row r="34" spans="1:18" ht="29.25" customHeight="1" x14ac:dyDescent="0.2">
      <c r="A34" s="27">
        <v>8</v>
      </c>
      <c r="B34" s="121"/>
      <c r="C34" s="121"/>
      <c r="D34" s="121"/>
      <c r="E34" s="121"/>
      <c r="F34" s="121"/>
      <c r="G34" s="121"/>
      <c r="H34" s="121"/>
      <c r="I34" s="121"/>
      <c r="J34" s="121"/>
      <c r="K34" s="121"/>
      <c r="L34" s="121"/>
      <c r="M34" s="121"/>
      <c r="N34" s="121"/>
      <c r="O34" s="121"/>
      <c r="P34" s="121"/>
      <c r="Q34" s="121"/>
      <c r="R34" s="24"/>
    </row>
    <row r="35" spans="1:18" ht="29.25" customHeight="1" x14ac:dyDescent="0.2">
      <c r="A35" s="27">
        <v>9</v>
      </c>
      <c r="B35" s="121"/>
      <c r="C35" s="121"/>
      <c r="D35" s="121"/>
      <c r="E35" s="121"/>
      <c r="F35" s="121"/>
      <c r="G35" s="121"/>
      <c r="H35" s="121"/>
      <c r="I35" s="121"/>
      <c r="J35" s="121"/>
      <c r="K35" s="121"/>
      <c r="L35" s="121"/>
      <c r="M35" s="121"/>
      <c r="N35" s="121"/>
      <c r="O35" s="121"/>
      <c r="P35" s="121"/>
      <c r="Q35" s="121"/>
      <c r="R35" s="24"/>
    </row>
    <row r="36" spans="1:18" ht="29.25" customHeight="1" x14ac:dyDescent="0.2">
      <c r="A36" s="27">
        <v>10</v>
      </c>
      <c r="B36" s="121"/>
      <c r="C36" s="121"/>
      <c r="D36" s="121"/>
      <c r="E36" s="121"/>
      <c r="F36" s="121"/>
      <c r="G36" s="121"/>
      <c r="H36" s="121"/>
      <c r="I36" s="121"/>
      <c r="J36" s="121"/>
      <c r="K36" s="121"/>
      <c r="L36" s="121"/>
      <c r="M36" s="121"/>
      <c r="N36" s="121"/>
      <c r="O36" s="121"/>
      <c r="P36" s="121"/>
      <c r="Q36" s="121"/>
      <c r="R36" s="24"/>
    </row>
    <row r="37" spans="1:18" ht="29.25" customHeight="1" x14ac:dyDescent="0.2">
      <c r="A37" s="27">
        <v>11</v>
      </c>
      <c r="B37" s="121"/>
      <c r="C37" s="121"/>
      <c r="D37" s="121"/>
      <c r="E37" s="121"/>
      <c r="F37" s="121"/>
      <c r="G37" s="121"/>
      <c r="H37" s="121"/>
      <c r="I37" s="121"/>
      <c r="J37" s="121"/>
      <c r="K37" s="121"/>
      <c r="L37" s="121"/>
      <c r="M37" s="121"/>
      <c r="N37" s="121"/>
      <c r="O37" s="121"/>
      <c r="P37" s="121"/>
      <c r="Q37" s="121"/>
      <c r="R37" s="24"/>
    </row>
    <row r="38" spans="1:18" ht="29.25" customHeight="1" x14ac:dyDescent="0.2">
      <c r="A38" s="27">
        <v>12</v>
      </c>
      <c r="B38" s="121"/>
      <c r="C38" s="121"/>
      <c r="D38" s="121"/>
      <c r="E38" s="121"/>
      <c r="F38" s="121"/>
      <c r="G38" s="121"/>
      <c r="H38" s="121"/>
      <c r="I38" s="121"/>
      <c r="J38" s="121"/>
      <c r="K38" s="121"/>
      <c r="L38" s="121"/>
      <c r="M38" s="121"/>
      <c r="N38" s="121"/>
      <c r="O38" s="121"/>
      <c r="P38" s="121"/>
      <c r="Q38" s="121"/>
      <c r="R38" s="24"/>
    </row>
    <row r="39" spans="1:18" ht="29.25" customHeight="1" x14ac:dyDescent="0.2">
      <c r="A39" s="27">
        <v>13</v>
      </c>
      <c r="B39" s="121"/>
      <c r="C39" s="121"/>
      <c r="D39" s="121"/>
      <c r="E39" s="121"/>
      <c r="F39" s="121"/>
      <c r="G39" s="121"/>
      <c r="H39" s="121"/>
      <c r="I39" s="121"/>
      <c r="J39" s="121"/>
      <c r="K39" s="121"/>
      <c r="L39" s="121"/>
      <c r="M39" s="121"/>
      <c r="N39" s="121"/>
      <c r="O39" s="121"/>
      <c r="P39" s="121"/>
      <c r="Q39" s="121"/>
      <c r="R39" s="24"/>
    </row>
    <row r="40" spans="1:18" ht="29.25" customHeight="1" x14ac:dyDescent="0.2">
      <c r="A40" s="27">
        <v>14</v>
      </c>
      <c r="B40" s="121"/>
      <c r="C40" s="121"/>
      <c r="D40" s="121"/>
      <c r="E40" s="121"/>
      <c r="F40" s="121"/>
      <c r="G40" s="121"/>
      <c r="H40" s="121"/>
      <c r="I40" s="121"/>
      <c r="J40" s="121"/>
      <c r="K40" s="121"/>
      <c r="L40" s="121"/>
      <c r="M40" s="121"/>
      <c r="N40" s="121"/>
      <c r="O40" s="121"/>
      <c r="P40" s="121"/>
      <c r="Q40" s="121"/>
      <c r="R40" s="24"/>
    </row>
    <row r="41" spans="1:18" ht="29.25" customHeight="1" x14ac:dyDescent="0.2">
      <c r="A41" s="27">
        <v>15</v>
      </c>
      <c r="B41" s="121"/>
      <c r="C41" s="121"/>
      <c r="D41" s="121"/>
      <c r="E41" s="121"/>
      <c r="F41" s="121"/>
      <c r="G41" s="121"/>
      <c r="H41" s="121"/>
      <c r="I41" s="121"/>
      <c r="J41" s="121"/>
      <c r="K41" s="121"/>
      <c r="L41" s="121"/>
      <c r="M41" s="121"/>
      <c r="N41" s="121"/>
      <c r="O41" s="121"/>
      <c r="P41" s="121"/>
      <c r="Q41" s="121"/>
      <c r="R41" s="24"/>
    </row>
    <row r="42" spans="1:18" ht="29.25" customHeight="1" x14ac:dyDescent="0.2">
      <c r="A42" s="27">
        <v>16</v>
      </c>
      <c r="B42" s="121"/>
      <c r="C42" s="121"/>
      <c r="D42" s="121"/>
      <c r="E42" s="121"/>
      <c r="F42" s="121"/>
      <c r="G42" s="121"/>
      <c r="H42" s="121"/>
      <c r="I42" s="121"/>
      <c r="J42" s="121"/>
      <c r="K42" s="121"/>
      <c r="L42" s="121"/>
      <c r="M42" s="121"/>
      <c r="N42" s="121"/>
      <c r="O42" s="121"/>
      <c r="P42" s="121"/>
      <c r="Q42" s="121"/>
      <c r="R42" s="24"/>
    </row>
    <row r="43" spans="1:18" ht="29.25" customHeight="1" x14ac:dyDescent="0.2">
      <c r="A43" s="27">
        <v>17</v>
      </c>
      <c r="B43" s="121"/>
      <c r="C43" s="121"/>
      <c r="D43" s="121"/>
      <c r="E43" s="121"/>
      <c r="F43" s="121"/>
      <c r="G43" s="121"/>
      <c r="H43" s="121"/>
      <c r="I43" s="121"/>
      <c r="J43" s="121"/>
      <c r="K43" s="121"/>
      <c r="L43" s="121"/>
      <c r="M43" s="121"/>
      <c r="N43" s="121"/>
      <c r="O43" s="121"/>
      <c r="P43" s="121"/>
      <c r="Q43" s="121"/>
      <c r="R43" s="24"/>
    </row>
    <row r="44" spans="1:18" ht="29.25" customHeight="1" x14ac:dyDescent="0.2">
      <c r="A44" s="27">
        <v>18</v>
      </c>
      <c r="B44" s="121"/>
      <c r="C44" s="121"/>
      <c r="D44" s="121"/>
      <c r="E44" s="121"/>
      <c r="F44" s="121"/>
      <c r="G44" s="121"/>
      <c r="H44" s="121"/>
      <c r="I44" s="121"/>
      <c r="J44" s="121"/>
      <c r="K44" s="121"/>
      <c r="L44" s="121"/>
      <c r="M44" s="121"/>
      <c r="N44" s="121"/>
      <c r="O44" s="121"/>
      <c r="P44" s="121"/>
      <c r="Q44" s="121"/>
      <c r="R44" s="24"/>
    </row>
    <row r="45" spans="1:18" ht="29.25" customHeight="1" x14ac:dyDescent="0.2">
      <c r="A45" s="27">
        <v>19</v>
      </c>
      <c r="B45" s="121"/>
      <c r="C45" s="121"/>
      <c r="D45" s="121"/>
      <c r="E45" s="121"/>
      <c r="F45" s="121"/>
      <c r="G45" s="121"/>
      <c r="H45" s="121"/>
      <c r="I45" s="121"/>
      <c r="J45" s="121"/>
      <c r="K45" s="121"/>
      <c r="L45" s="121"/>
      <c r="M45" s="121"/>
      <c r="N45" s="121"/>
      <c r="O45" s="121"/>
      <c r="P45" s="121"/>
      <c r="Q45" s="121"/>
      <c r="R45" s="24"/>
    </row>
    <row r="46" spans="1:18" ht="14.25" x14ac:dyDescent="0.2">
      <c r="A46" s="3"/>
      <c r="B46" s="6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5"/>
    </row>
    <row r="47" spans="1:18" ht="14.25" x14ac:dyDescent="0.2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5"/>
    </row>
    <row r="48" spans="1:18" ht="14.25" x14ac:dyDescent="0.2">
      <c r="A48" s="4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5"/>
    </row>
    <row r="49" spans="1:18" ht="14.25" x14ac:dyDescent="0.2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5"/>
    </row>
    <row r="50" spans="1:18" ht="14.25" x14ac:dyDescent="0.2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5"/>
    </row>
    <row r="51" spans="1:18" ht="14.25" x14ac:dyDescent="0.2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5"/>
    </row>
    <row r="52" spans="1:18" ht="14.25" x14ac:dyDescent="0.2">
      <c r="A52" s="3"/>
      <c r="B52" s="2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5"/>
    </row>
    <row r="53" spans="1:18" ht="14.25" x14ac:dyDescent="0.2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5"/>
    </row>
    <row r="54" spans="1:18" ht="14.25" x14ac:dyDescent="0.2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5"/>
    </row>
    <row r="55" spans="1:18" x14ac:dyDescent="0.2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</row>
    <row r="56" spans="1:18" x14ac:dyDescent="0.2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</row>
    <row r="57" spans="1:18" x14ac:dyDescent="0.2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</row>
    <row r="58" spans="1:18" x14ac:dyDescent="0.2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</row>
    <row r="59" spans="1:18" x14ac:dyDescent="0.2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</row>
    <row r="60" spans="1:18" x14ac:dyDescent="0.2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</row>
    <row r="61" spans="1:18" x14ac:dyDescent="0.2">
      <c r="A61" s="5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</row>
    <row r="62" spans="1:18" x14ac:dyDescent="0.2">
      <c r="A62" s="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</row>
    <row r="63" spans="1:18" x14ac:dyDescent="0.2">
      <c r="A63" s="5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</row>
    <row r="64" spans="1:18" x14ac:dyDescent="0.2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</row>
    <row r="65" spans="1:18" x14ac:dyDescent="0.2">
      <c r="A65" s="5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</row>
    <row r="66" spans="1:18" x14ac:dyDescent="0.2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</row>
    <row r="67" spans="1:18" x14ac:dyDescent="0.2">
      <c r="A67" s="5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</row>
    <row r="68" spans="1:18" x14ac:dyDescent="0.2">
      <c r="A68" s="5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</row>
    <row r="69" spans="1:18" x14ac:dyDescent="0.2">
      <c r="A69" s="5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</row>
    <row r="70" spans="1:18" x14ac:dyDescent="0.2">
      <c r="A70" s="5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</row>
    <row r="71" spans="1:18" x14ac:dyDescent="0.2">
      <c r="A71" s="5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</row>
    <row r="72" spans="1:18" x14ac:dyDescent="0.2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</row>
    <row r="73" spans="1:18" x14ac:dyDescent="0.2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</row>
    <row r="74" spans="1:18" x14ac:dyDescent="0.2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</row>
    <row r="75" spans="1:18" x14ac:dyDescent="0.2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</row>
    <row r="76" spans="1:18" x14ac:dyDescent="0.2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</row>
    <row r="77" spans="1:18" x14ac:dyDescent="0.2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</row>
    <row r="78" spans="1:18" x14ac:dyDescent="0.2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</row>
    <row r="79" spans="1:18" x14ac:dyDescent="0.2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</row>
    <row r="80" spans="1:18" x14ac:dyDescent="0.2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</row>
    <row r="81" spans="1:18" x14ac:dyDescent="0.2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</row>
    <row r="82" spans="1:18" x14ac:dyDescent="0.2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</row>
    <row r="83" spans="1:18" x14ac:dyDescent="0.2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</row>
    <row r="84" spans="1:18" x14ac:dyDescent="0.2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</row>
    <row r="85" spans="1:18" x14ac:dyDescent="0.2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</row>
    <row r="86" spans="1:18" x14ac:dyDescent="0.2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</row>
    <row r="87" spans="1:18" x14ac:dyDescent="0.2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</row>
    <row r="88" spans="1:18" x14ac:dyDescent="0.2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</row>
    <row r="89" spans="1:18" x14ac:dyDescent="0.2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</row>
    <row r="90" spans="1:18" x14ac:dyDescent="0.2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</row>
    <row r="91" spans="1:18" x14ac:dyDescent="0.2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</row>
    <row r="92" spans="1:18" x14ac:dyDescent="0.2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</row>
    <row r="93" spans="1:18" x14ac:dyDescent="0.2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</row>
    <row r="94" spans="1:18" x14ac:dyDescent="0.2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</row>
    <row r="95" spans="1:18" x14ac:dyDescent="0.2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</row>
    <row r="96" spans="1:18" x14ac:dyDescent="0.2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</row>
    <row r="97" spans="1:18" x14ac:dyDescent="0.2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</row>
    <row r="98" spans="1:18" x14ac:dyDescent="0.2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</row>
    <row r="99" spans="1:18" x14ac:dyDescent="0.2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</row>
    <row r="100" spans="1:18" x14ac:dyDescent="0.2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</row>
  </sheetData>
  <sheetProtection password="CC29" sheet="1" scenarios="1" formatRows="0" insertRows="0" deleteRows="0" selectLockedCells="1"/>
  <mergeCells count="101">
    <mergeCell ref="D42:Q42"/>
    <mergeCell ref="D43:Q43"/>
    <mergeCell ref="D44:Q44"/>
    <mergeCell ref="D45:Q45"/>
    <mergeCell ref="B45:C45"/>
    <mergeCell ref="B42:C42"/>
    <mergeCell ref="B43:C43"/>
    <mergeCell ref="B44:C44"/>
    <mergeCell ref="B36:C36"/>
    <mergeCell ref="B37:C37"/>
    <mergeCell ref="B38:C38"/>
    <mergeCell ref="B39:C39"/>
    <mergeCell ref="B40:C40"/>
    <mergeCell ref="B41:C41"/>
    <mergeCell ref="D36:Q36"/>
    <mergeCell ref="D37:Q37"/>
    <mergeCell ref="D38:Q38"/>
    <mergeCell ref="D39:Q39"/>
    <mergeCell ref="D40:Q40"/>
    <mergeCell ref="D41:Q41"/>
    <mergeCell ref="B30:C30"/>
    <mergeCell ref="B31:C31"/>
    <mergeCell ref="B32:C32"/>
    <mergeCell ref="B33:C33"/>
    <mergeCell ref="B34:C34"/>
    <mergeCell ref="B35:C35"/>
    <mergeCell ref="D30:Q30"/>
    <mergeCell ref="D31:Q31"/>
    <mergeCell ref="D32:Q32"/>
    <mergeCell ref="D33:Q33"/>
    <mergeCell ref="D34:Q34"/>
    <mergeCell ref="D35:Q35"/>
    <mergeCell ref="A25:A26"/>
    <mergeCell ref="B25:C26"/>
    <mergeCell ref="D25:R26"/>
    <mergeCell ref="B27:C27"/>
    <mergeCell ref="B28:C28"/>
    <mergeCell ref="B29:C29"/>
    <mergeCell ref="D27:Q27"/>
    <mergeCell ref="D28:Q28"/>
    <mergeCell ref="D29:Q29"/>
    <mergeCell ref="H10:I10"/>
    <mergeCell ref="J10:K10"/>
    <mergeCell ref="L10:N10"/>
    <mergeCell ref="A12:C12"/>
    <mergeCell ref="D12:E12"/>
    <mergeCell ref="F12:G12"/>
    <mergeCell ref="H12:I12"/>
    <mergeCell ref="D11:E11"/>
    <mergeCell ref="F11:G11"/>
    <mergeCell ref="H11:I11"/>
    <mergeCell ref="J11:K11"/>
    <mergeCell ref="L11:N11"/>
    <mergeCell ref="A17:C17"/>
    <mergeCell ref="D17:I17"/>
    <mergeCell ref="A7:B7"/>
    <mergeCell ref="C7:J7"/>
    <mergeCell ref="K7:L7"/>
    <mergeCell ref="M7:R7"/>
    <mergeCell ref="A9:C9"/>
    <mergeCell ref="D9:E9"/>
    <mergeCell ref="F9:G9"/>
    <mergeCell ref="H9:I9"/>
    <mergeCell ref="J9:K9"/>
    <mergeCell ref="L9:N9"/>
    <mergeCell ref="O9:P9"/>
    <mergeCell ref="A8:C8"/>
    <mergeCell ref="D8:E8"/>
    <mergeCell ref="F8:H8"/>
    <mergeCell ref="I8:J8"/>
    <mergeCell ref="K8:L8"/>
    <mergeCell ref="M8:O8"/>
    <mergeCell ref="P8:Q8"/>
    <mergeCell ref="A11:C11"/>
    <mergeCell ref="A10:C10"/>
    <mergeCell ref="D10:E10"/>
    <mergeCell ref="F10:G10"/>
    <mergeCell ref="A18:C18"/>
    <mergeCell ref="D18:I18"/>
    <mergeCell ref="O11:P11"/>
    <mergeCell ref="O10:P10"/>
    <mergeCell ref="A5:R5"/>
    <mergeCell ref="J14:R22"/>
    <mergeCell ref="J13:R13"/>
    <mergeCell ref="A22:C22"/>
    <mergeCell ref="D22:I22"/>
    <mergeCell ref="A19:C19"/>
    <mergeCell ref="D19:I19"/>
    <mergeCell ref="A20:C20"/>
    <mergeCell ref="D20:I20"/>
    <mergeCell ref="A21:C21"/>
    <mergeCell ref="D21:I21"/>
    <mergeCell ref="J12:K12"/>
    <mergeCell ref="L12:N12"/>
    <mergeCell ref="O12:P12"/>
    <mergeCell ref="A13:C14"/>
    <mergeCell ref="D13:E13"/>
    <mergeCell ref="F13:G13"/>
    <mergeCell ref="H13:I13"/>
    <mergeCell ref="A15:C15"/>
    <mergeCell ref="A16:C16"/>
  </mergeCells>
  <dataValidations count="1">
    <dataValidation showInputMessage="1" showErrorMessage="1" sqref="R8 M8:O8 I8:J8 D8:E8 D17:I22" xr:uid="{00000000-0002-0000-0000-000000000000}"/>
  </dataValidations>
  <printOptions headings="1"/>
  <pageMargins left="0.70866141732283472" right="0.70866141732283472" top="0.74803149606299213" bottom="0.74803149606299213" header="0.31496062992125984" footer="0.31496062992125984"/>
  <pageSetup paperSize="9" scale="56" fitToHeight="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pageSetUpPr fitToPage="1"/>
  </sheetPr>
  <dimension ref="A1:W41"/>
  <sheetViews>
    <sheetView showGridLines="0" zoomScale="70" zoomScaleNormal="70" zoomScaleSheetLayoutView="75" zoomScalePageLayoutView="85" workbookViewId="0"/>
  </sheetViews>
  <sheetFormatPr baseColWidth="10" defaultColWidth="11.42578125" defaultRowHeight="12.75" x14ac:dyDescent="0.2"/>
  <cols>
    <col min="1" max="1" width="5.28515625" style="11" customWidth="1"/>
    <col min="2" max="2" width="10.28515625" style="11" customWidth="1"/>
    <col min="3" max="3" width="11.7109375" style="11" customWidth="1"/>
    <col min="4" max="9" width="5.5703125" style="11" customWidth="1"/>
    <col min="10" max="11" width="5.140625" style="11" customWidth="1"/>
    <col min="12" max="14" width="11.28515625" style="11" customWidth="1"/>
    <col min="15" max="15" width="11.42578125" style="11" customWidth="1"/>
    <col min="16" max="17" width="12.85546875" style="11" customWidth="1"/>
    <col min="18" max="18" width="13.7109375" style="11" customWidth="1"/>
    <col min="19" max="20" width="11.42578125" style="11"/>
    <col min="21" max="21" width="15.42578125" style="11" bestFit="1" customWidth="1"/>
    <col min="22" max="16384" width="11.42578125" style="11"/>
  </cols>
  <sheetData>
    <row r="1" spans="1:23" ht="18" x14ac:dyDescent="0.25">
      <c r="A1" s="7"/>
      <c r="B1" s="7"/>
      <c r="C1" s="8"/>
      <c r="D1" s="8"/>
      <c r="E1" s="8"/>
      <c r="F1" s="8"/>
      <c r="G1" s="9"/>
      <c r="H1" s="9"/>
      <c r="I1" s="10"/>
      <c r="T1" s="42"/>
    </row>
    <row r="2" spans="1:23" ht="12.75" customHeight="1" x14ac:dyDescent="0.2">
      <c r="A2" s="12"/>
      <c r="B2" s="7"/>
      <c r="C2" s="7"/>
      <c r="D2" s="7"/>
      <c r="E2" s="9"/>
      <c r="F2" s="9"/>
      <c r="G2" s="9"/>
      <c r="H2" s="9"/>
      <c r="I2" s="10"/>
    </row>
    <row r="3" spans="1:23" ht="12.75" customHeight="1" thickBot="1" x14ac:dyDescent="0.45">
      <c r="A3" s="12"/>
      <c r="B3" s="7"/>
      <c r="C3" s="7"/>
      <c r="D3" s="7"/>
      <c r="E3" s="9"/>
      <c r="F3" s="9"/>
      <c r="G3" s="9"/>
      <c r="H3" s="9"/>
      <c r="I3" s="10"/>
      <c r="R3" s="25"/>
    </row>
    <row r="4" spans="1:23" ht="18" customHeight="1" x14ac:dyDescent="0.2">
      <c r="A4" s="157" t="s">
        <v>49</v>
      </c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 t="s">
        <v>79</v>
      </c>
      <c r="M4" s="158"/>
      <c r="N4" s="158"/>
      <c r="O4" s="158"/>
      <c r="P4" s="158"/>
      <c r="Q4" s="158"/>
      <c r="R4" s="161"/>
    </row>
    <row r="5" spans="1:23" ht="14.25" customHeight="1" thickBot="1" x14ac:dyDescent="0.25">
      <c r="A5" s="159"/>
      <c r="B5" s="160"/>
      <c r="C5" s="160"/>
      <c r="D5" s="160"/>
      <c r="E5" s="160"/>
      <c r="F5" s="160"/>
      <c r="G5" s="160"/>
      <c r="H5" s="160"/>
      <c r="I5" s="160"/>
      <c r="J5" s="160"/>
      <c r="K5" s="160"/>
      <c r="L5" s="160"/>
      <c r="M5" s="160"/>
      <c r="N5" s="160"/>
      <c r="O5" s="160"/>
      <c r="P5" s="160"/>
      <c r="Q5" s="160"/>
      <c r="R5" s="162"/>
    </row>
    <row r="6" spans="1:23" ht="14.25" customHeight="1" thickBot="1" x14ac:dyDescent="0.25">
      <c r="A6" s="170" t="s">
        <v>43</v>
      </c>
      <c r="B6" s="171"/>
      <c r="C6" s="172"/>
      <c r="D6" s="173"/>
      <c r="E6" s="174"/>
      <c r="F6" s="174"/>
      <c r="G6" s="175"/>
      <c r="H6" s="166"/>
      <c r="I6" s="167"/>
      <c r="J6" s="168"/>
      <c r="K6" s="168"/>
      <c r="L6" s="168"/>
      <c r="M6" s="168"/>
      <c r="N6" s="169"/>
      <c r="O6" s="127" t="s">
        <v>42</v>
      </c>
      <c r="P6" s="128"/>
      <c r="Q6" s="129">
        <v>43754</v>
      </c>
      <c r="R6" s="130"/>
    </row>
    <row r="7" spans="1:23" ht="18" customHeight="1" x14ac:dyDescent="0.2">
      <c r="A7" s="83" t="s">
        <v>72</v>
      </c>
      <c r="B7" s="84"/>
      <c r="C7" s="85"/>
      <c r="D7" s="154" t="s">
        <v>84</v>
      </c>
      <c r="E7" s="154"/>
      <c r="F7" s="154"/>
      <c r="G7" s="154"/>
      <c r="H7" s="154"/>
      <c r="I7" s="155"/>
      <c r="J7" s="163" t="s">
        <v>1</v>
      </c>
      <c r="K7" s="163"/>
      <c r="L7" s="163"/>
      <c r="M7" s="163"/>
      <c r="N7" s="163"/>
      <c r="O7" s="53" t="s">
        <v>2</v>
      </c>
      <c r="P7" s="53"/>
      <c r="Q7" s="53"/>
      <c r="R7" s="54"/>
      <c r="S7" s="10"/>
      <c r="T7" s="10"/>
      <c r="U7" s="10"/>
      <c r="V7" s="10"/>
      <c r="W7" s="10"/>
    </row>
    <row r="8" spans="1:23" ht="18" customHeight="1" x14ac:dyDescent="0.2">
      <c r="A8" s="44"/>
      <c r="B8" s="45"/>
      <c r="C8" s="46"/>
      <c r="D8" s="179"/>
      <c r="E8" s="179"/>
      <c r="F8" s="179"/>
      <c r="G8" s="179"/>
      <c r="H8" s="179"/>
      <c r="I8" s="180"/>
      <c r="J8" s="163"/>
      <c r="K8" s="163"/>
      <c r="L8" s="163"/>
      <c r="M8" s="163"/>
      <c r="N8" s="163"/>
      <c r="O8" s="164"/>
      <c r="P8" s="164"/>
      <c r="Q8" s="164"/>
      <c r="R8" s="165"/>
    </row>
    <row r="9" spans="1:23" ht="18" customHeight="1" x14ac:dyDescent="0.2">
      <c r="A9" s="176"/>
      <c r="B9" s="177"/>
      <c r="C9" s="178"/>
      <c r="D9" s="146"/>
      <c r="E9" s="146"/>
      <c r="F9" s="146"/>
      <c r="G9" s="146"/>
      <c r="H9" s="146"/>
      <c r="I9" s="147"/>
      <c r="J9" s="181" t="s">
        <v>83</v>
      </c>
      <c r="K9" s="182"/>
      <c r="L9" s="182"/>
      <c r="M9" s="182"/>
      <c r="N9" s="182"/>
      <c r="O9" s="148" t="s">
        <v>80</v>
      </c>
      <c r="P9" s="148"/>
      <c r="Q9" s="148"/>
      <c r="R9" s="149"/>
    </row>
    <row r="10" spans="1:23" ht="18" customHeight="1" x14ac:dyDescent="0.2">
      <c r="A10" s="156"/>
      <c r="B10" s="156"/>
      <c r="C10" s="156"/>
      <c r="D10" s="156"/>
      <c r="E10" s="156"/>
      <c r="F10" s="156"/>
      <c r="G10" s="156"/>
      <c r="H10" s="156"/>
      <c r="I10" s="156"/>
      <c r="J10" s="181" t="s">
        <v>85</v>
      </c>
      <c r="K10" s="182"/>
      <c r="L10" s="182"/>
      <c r="M10" s="182"/>
      <c r="N10" s="182"/>
      <c r="O10" s="148" t="s">
        <v>81</v>
      </c>
      <c r="P10" s="148"/>
      <c r="Q10" s="148"/>
      <c r="R10" s="149"/>
    </row>
    <row r="11" spans="1:23" ht="18" customHeight="1" x14ac:dyDescent="0.2">
      <c r="A11" s="156"/>
      <c r="B11" s="156"/>
      <c r="C11" s="156"/>
      <c r="D11" s="156"/>
      <c r="E11" s="156"/>
      <c r="F11" s="156"/>
      <c r="G11" s="156"/>
      <c r="H11" s="156"/>
      <c r="I11" s="156"/>
      <c r="J11" s="181" t="s">
        <v>86</v>
      </c>
      <c r="K11" s="182"/>
      <c r="L11" s="182"/>
      <c r="M11" s="182"/>
      <c r="N11" s="182"/>
      <c r="O11" s="148"/>
      <c r="P11" s="148"/>
      <c r="Q11" s="148"/>
      <c r="R11" s="149"/>
    </row>
    <row r="12" spans="1:23" ht="18" customHeight="1" x14ac:dyDescent="0.2">
      <c r="A12" s="156"/>
      <c r="B12" s="156"/>
      <c r="C12" s="156"/>
      <c r="D12" s="156"/>
      <c r="E12" s="156"/>
      <c r="F12" s="156"/>
      <c r="G12" s="156"/>
      <c r="H12" s="156"/>
      <c r="I12" s="156"/>
      <c r="J12" s="181" t="s">
        <v>87</v>
      </c>
      <c r="K12" s="182"/>
      <c r="L12" s="182"/>
      <c r="M12" s="182"/>
      <c r="N12" s="182"/>
      <c r="O12" s="148"/>
      <c r="P12" s="148"/>
      <c r="Q12" s="148"/>
      <c r="R12" s="149"/>
    </row>
    <row r="13" spans="1:23" ht="18" customHeight="1" x14ac:dyDescent="0.2">
      <c r="A13" s="156"/>
      <c r="B13" s="156"/>
      <c r="C13" s="156"/>
      <c r="D13" s="156"/>
      <c r="E13" s="156"/>
      <c r="F13" s="156"/>
      <c r="G13" s="156"/>
      <c r="H13" s="156"/>
      <c r="I13" s="156"/>
      <c r="J13" s="181" t="s">
        <v>82</v>
      </c>
      <c r="K13" s="182"/>
      <c r="L13" s="182"/>
      <c r="M13" s="182"/>
      <c r="N13" s="182"/>
      <c r="O13" s="148"/>
      <c r="P13" s="148"/>
      <c r="Q13" s="148"/>
      <c r="R13" s="149"/>
    </row>
    <row r="14" spans="1:23" ht="18" customHeight="1" x14ac:dyDescent="0.2">
      <c r="A14" s="156"/>
      <c r="B14" s="156"/>
      <c r="C14" s="156"/>
      <c r="D14" s="156"/>
      <c r="E14" s="156"/>
      <c r="F14" s="156"/>
      <c r="G14" s="156"/>
      <c r="H14" s="156"/>
      <c r="I14" s="156"/>
      <c r="J14" s="181" t="s">
        <v>88</v>
      </c>
      <c r="K14" s="182"/>
      <c r="L14" s="182"/>
      <c r="M14" s="182"/>
      <c r="N14" s="182"/>
      <c r="O14" s="148"/>
      <c r="P14" s="148"/>
      <c r="Q14" s="148"/>
      <c r="R14" s="149"/>
    </row>
    <row r="15" spans="1:23" ht="24.75" customHeight="1" x14ac:dyDescent="0.2">
      <c r="A15" s="140" t="s">
        <v>46</v>
      </c>
      <c r="B15" s="140"/>
      <c r="C15" s="140"/>
      <c r="D15" s="145" t="s">
        <v>90</v>
      </c>
      <c r="E15" s="145"/>
      <c r="F15" s="145"/>
      <c r="G15" s="145"/>
      <c r="H15" s="145"/>
      <c r="I15" s="145"/>
      <c r="J15" s="140" t="s">
        <v>89</v>
      </c>
      <c r="K15" s="140"/>
      <c r="L15" s="140"/>
      <c r="M15" s="145"/>
      <c r="N15" s="145"/>
      <c r="O15" s="145"/>
      <c r="P15" s="145"/>
      <c r="Q15" s="145"/>
      <c r="R15" s="145"/>
    </row>
    <row r="16" spans="1:23" ht="35.1" customHeight="1" x14ac:dyDescent="0.2">
      <c r="A16" s="140" t="s">
        <v>47</v>
      </c>
      <c r="B16" s="140"/>
      <c r="C16" s="140"/>
      <c r="D16" s="145" t="s">
        <v>95</v>
      </c>
      <c r="E16" s="145"/>
      <c r="F16" s="145"/>
      <c r="G16" s="145"/>
      <c r="H16" s="145"/>
      <c r="I16" s="145"/>
      <c r="J16" s="140" t="s">
        <v>89</v>
      </c>
      <c r="K16" s="140"/>
      <c r="L16" s="140"/>
      <c r="M16" s="145"/>
      <c r="N16" s="145"/>
      <c r="O16" s="145"/>
      <c r="P16" s="145"/>
      <c r="Q16" s="145"/>
      <c r="R16" s="145"/>
    </row>
    <row r="17" spans="1:21" ht="35.1" customHeight="1" x14ac:dyDescent="0.2">
      <c r="A17" s="140" t="s">
        <v>48</v>
      </c>
      <c r="B17" s="140"/>
      <c r="C17" s="140"/>
      <c r="D17" s="145" t="s">
        <v>98</v>
      </c>
      <c r="E17" s="145"/>
      <c r="F17" s="145"/>
      <c r="G17" s="145"/>
      <c r="H17" s="145"/>
      <c r="I17" s="145"/>
      <c r="J17" s="140" t="s">
        <v>89</v>
      </c>
      <c r="K17" s="140"/>
      <c r="L17" s="140"/>
      <c r="M17" s="145"/>
      <c r="N17" s="145"/>
      <c r="O17" s="145"/>
      <c r="P17" s="145"/>
      <c r="Q17" s="145"/>
      <c r="R17" s="145"/>
    </row>
    <row r="18" spans="1:21" ht="36.75" customHeight="1" x14ac:dyDescent="0.2">
      <c r="A18" s="141" t="s">
        <v>15</v>
      </c>
      <c r="B18" s="141"/>
      <c r="C18" s="141"/>
      <c r="D18" s="141"/>
      <c r="E18" s="141"/>
      <c r="F18" s="141"/>
      <c r="G18" s="141"/>
      <c r="H18" s="141"/>
      <c r="I18" s="141"/>
      <c r="J18" s="141"/>
      <c r="K18" s="141"/>
      <c r="L18" s="141"/>
      <c r="M18" s="141"/>
      <c r="N18" s="141"/>
      <c r="O18" s="141"/>
      <c r="P18" s="141"/>
      <c r="Q18" s="141"/>
      <c r="R18" s="141"/>
    </row>
    <row r="19" spans="1:21" ht="54.6" customHeight="1" x14ac:dyDescent="0.2">
      <c r="A19" s="142"/>
      <c r="B19" s="143"/>
      <c r="C19" s="143"/>
      <c r="D19" s="143"/>
      <c r="E19" s="143"/>
      <c r="F19" s="143"/>
      <c r="G19" s="143"/>
      <c r="H19" s="143"/>
      <c r="I19" s="143"/>
      <c r="J19" s="143"/>
      <c r="K19" s="143"/>
      <c r="L19" s="143"/>
      <c r="M19" s="143"/>
      <c r="N19" s="143"/>
      <c r="O19" s="143"/>
      <c r="P19" s="143"/>
      <c r="Q19" s="143"/>
      <c r="R19" s="144"/>
    </row>
    <row r="20" spans="1:21" ht="20.25" customHeight="1" x14ac:dyDescent="0.2">
      <c r="A20" s="35"/>
      <c r="B20" s="153" t="s">
        <v>4</v>
      </c>
      <c r="C20" s="150"/>
      <c r="D20" s="150"/>
      <c r="E20" s="150"/>
      <c r="F20" s="150"/>
      <c r="G20" s="150"/>
      <c r="H20" s="150"/>
      <c r="I20" s="150"/>
      <c r="J20" s="150"/>
      <c r="K20" s="150"/>
      <c r="L20" s="151"/>
      <c r="M20" s="36" t="s">
        <v>45</v>
      </c>
      <c r="N20" s="150" t="s">
        <v>3</v>
      </c>
      <c r="O20" s="151"/>
      <c r="P20" s="37" t="s">
        <v>44</v>
      </c>
      <c r="Q20" s="118" t="s">
        <v>5</v>
      </c>
      <c r="R20" s="152"/>
      <c r="T20" s="118" t="s">
        <v>73</v>
      </c>
      <c r="U20" s="152"/>
    </row>
    <row r="21" spans="1:21" ht="47.1" customHeight="1" x14ac:dyDescent="0.2">
      <c r="A21" s="33">
        <v>1</v>
      </c>
      <c r="B21" s="134" t="s">
        <v>91</v>
      </c>
      <c r="C21" s="135"/>
      <c r="D21" s="135"/>
      <c r="E21" s="135"/>
      <c r="F21" s="135"/>
      <c r="G21" s="135"/>
      <c r="H21" s="135"/>
      <c r="I21" s="135"/>
      <c r="J21" s="135"/>
      <c r="K21" s="135"/>
      <c r="L21" s="136"/>
      <c r="M21" s="40">
        <v>1</v>
      </c>
      <c r="N21" s="183" t="s">
        <v>92</v>
      </c>
      <c r="O21" s="124"/>
      <c r="P21" s="34" t="s">
        <v>97</v>
      </c>
      <c r="Q21" s="125"/>
      <c r="R21" s="126"/>
      <c r="T21" s="39">
        <v>0</v>
      </c>
      <c r="U21" s="41" t="s">
        <v>74</v>
      </c>
    </row>
    <row r="22" spans="1:21" ht="26.25" customHeight="1" x14ac:dyDescent="0.2">
      <c r="A22" s="33">
        <v>2</v>
      </c>
      <c r="B22" s="134" t="s">
        <v>96</v>
      </c>
      <c r="C22" s="135"/>
      <c r="D22" s="135"/>
      <c r="E22" s="135"/>
      <c r="F22" s="135"/>
      <c r="G22" s="135"/>
      <c r="H22" s="135"/>
      <c r="I22" s="135"/>
      <c r="J22" s="135"/>
      <c r="K22" s="135"/>
      <c r="L22" s="136"/>
      <c r="M22" s="39">
        <v>0</v>
      </c>
      <c r="N22" s="183" t="s">
        <v>94</v>
      </c>
      <c r="O22" s="124"/>
      <c r="P22" s="34"/>
      <c r="Q22" s="125"/>
      <c r="R22" s="126"/>
      <c r="T22" s="40">
        <v>1</v>
      </c>
      <c r="U22" s="41" t="s">
        <v>75</v>
      </c>
    </row>
    <row r="23" spans="1:21" ht="51.6" customHeight="1" x14ac:dyDescent="0.2">
      <c r="A23" s="33">
        <v>3</v>
      </c>
      <c r="B23" s="134" t="s">
        <v>99</v>
      </c>
      <c r="C23" s="135"/>
      <c r="D23" s="135"/>
      <c r="E23" s="135"/>
      <c r="F23" s="135"/>
      <c r="G23" s="135"/>
      <c r="H23" s="135"/>
      <c r="I23" s="135"/>
      <c r="J23" s="135"/>
      <c r="K23" s="135"/>
      <c r="L23" s="136"/>
      <c r="M23" s="40">
        <v>1</v>
      </c>
      <c r="N23" s="183" t="s">
        <v>93</v>
      </c>
      <c r="O23" s="124"/>
      <c r="P23" s="34" t="s">
        <v>100</v>
      </c>
      <c r="Q23" s="125"/>
      <c r="R23" s="126"/>
      <c r="T23" s="40">
        <v>2</v>
      </c>
      <c r="U23" s="41" t="s">
        <v>76</v>
      </c>
    </row>
    <row r="24" spans="1:21" ht="54.95" customHeight="1" x14ac:dyDescent="0.2">
      <c r="A24" s="33">
        <v>4</v>
      </c>
      <c r="B24" s="134" t="s">
        <v>101</v>
      </c>
      <c r="C24" s="135"/>
      <c r="D24" s="135"/>
      <c r="E24" s="135"/>
      <c r="F24" s="135"/>
      <c r="G24" s="135"/>
      <c r="H24" s="135"/>
      <c r="I24" s="135"/>
      <c r="J24" s="135"/>
      <c r="K24" s="135"/>
      <c r="L24" s="136"/>
      <c r="M24" s="40">
        <v>1</v>
      </c>
      <c r="N24" s="183" t="s">
        <v>102</v>
      </c>
      <c r="O24" s="124"/>
      <c r="P24" s="34" t="s">
        <v>103</v>
      </c>
      <c r="Q24" s="125"/>
      <c r="R24" s="126"/>
      <c r="T24" s="40">
        <v>3</v>
      </c>
      <c r="U24" s="41" t="s">
        <v>77</v>
      </c>
    </row>
    <row r="25" spans="1:21" ht="26.25" customHeight="1" x14ac:dyDescent="0.2">
      <c r="A25" s="33">
        <v>5</v>
      </c>
      <c r="B25" s="134"/>
      <c r="C25" s="135"/>
      <c r="D25" s="135"/>
      <c r="E25" s="135"/>
      <c r="F25" s="135"/>
      <c r="G25" s="135"/>
      <c r="H25" s="135"/>
      <c r="I25" s="135"/>
      <c r="J25" s="135"/>
      <c r="K25" s="135"/>
      <c r="L25" s="136"/>
      <c r="M25" s="40"/>
      <c r="N25" s="183"/>
      <c r="O25" s="124"/>
      <c r="P25" s="34"/>
      <c r="Q25" s="125"/>
      <c r="R25" s="126"/>
      <c r="T25" s="40">
        <v>4</v>
      </c>
      <c r="U25" s="41" t="s">
        <v>78</v>
      </c>
    </row>
    <row r="26" spans="1:21" ht="26.25" customHeight="1" x14ac:dyDescent="0.2">
      <c r="A26" s="33">
        <v>7</v>
      </c>
      <c r="B26" s="134"/>
      <c r="C26" s="135"/>
      <c r="D26" s="135"/>
      <c r="E26" s="135"/>
      <c r="F26" s="135"/>
      <c r="G26" s="135"/>
      <c r="H26" s="135"/>
      <c r="I26" s="135"/>
      <c r="J26" s="135"/>
      <c r="K26" s="135"/>
      <c r="L26" s="136"/>
      <c r="M26" s="40"/>
      <c r="N26" s="183"/>
      <c r="O26" s="124"/>
      <c r="P26" s="34"/>
      <c r="Q26" s="125"/>
      <c r="R26" s="126"/>
    </row>
    <row r="27" spans="1:21" ht="26.25" customHeight="1" x14ac:dyDescent="0.2">
      <c r="A27" s="33">
        <v>8</v>
      </c>
      <c r="B27" s="137"/>
      <c r="C27" s="138"/>
      <c r="D27" s="138"/>
      <c r="E27" s="138"/>
      <c r="F27" s="138"/>
      <c r="G27" s="138"/>
      <c r="H27" s="138"/>
      <c r="I27" s="138"/>
      <c r="J27" s="138"/>
      <c r="K27" s="138"/>
      <c r="L27" s="139"/>
      <c r="M27" s="40"/>
      <c r="N27" s="123"/>
      <c r="O27" s="124"/>
      <c r="P27" s="34"/>
      <c r="Q27" s="125"/>
      <c r="R27" s="126"/>
    </row>
    <row r="28" spans="1:21" ht="26.25" customHeight="1" x14ac:dyDescent="0.2">
      <c r="A28" s="33">
        <v>9</v>
      </c>
      <c r="B28" s="131"/>
      <c r="C28" s="132"/>
      <c r="D28" s="132"/>
      <c r="E28" s="132"/>
      <c r="F28" s="132"/>
      <c r="G28" s="132"/>
      <c r="H28" s="132"/>
      <c r="I28" s="132"/>
      <c r="J28" s="132"/>
      <c r="K28" s="132"/>
      <c r="L28" s="133"/>
      <c r="M28" s="40"/>
      <c r="N28" s="123"/>
      <c r="O28" s="124"/>
      <c r="P28" s="34"/>
      <c r="Q28" s="125"/>
      <c r="R28" s="126"/>
    </row>
    <row r="29" spans="1:21" ht="26.25" customHeight="1" x14ac:dyDescent="0.2">
      <c r="A29" s="33">
        <v>10</v>
      </c>
      <c r="B29" s="131"/>
      <c r="C29" s="132"/>
      <c r="D29" s="132"/>
      <c r="E29" s="132"/>
      <c r="F29" s="132"/>
      <c r="G29" s="132"/>
      <c r="H29" s="132"/>
      <c r="I29" s="132"/>
      <c r="J29" s="132"/>
      <c r="K29" s="132"/>
      <c r="L29" s="133"/>
      <c r="M29" s="40"/>
      <c r="N29" s="123"/>
      <c r="O29" s="124"/>
      <c r="P29" s="34"/>
      <c r="Q29" s="125"/>
      <c r="R29" s="126"/>
    </row>
    <row r="30" spans="1:21" ht="26.25" customHeight="1" x14ac:dyDescent="0.2">
      <c r="A30" s="33">
        <v>11</v>
      </c>
      <c r="B30" s="131"/>
      <c r="C30" s="132"/>
      <c r="D30" s="132"/>
      <c r="E30" s="132"/>
      <c r="F30" s="132"/>
      <c r="G30" s="132"/>
      <c r="H30" s="132"/>
      <c r="I30" s="132"/>
      <c r="J30" s="132"/>
      <c r="K30" s="132"/>
      <c r="L30" s="133"/>
      <c r="M30" s="40"/>
      <c r="N30" s="123"/>
      <c r="O30" s="124"/>
      <c r="P30" s="34"/>
      <c r="Q30" s="125"/>
      <c r="R30" s="126"/>
    </row>
    <row r="31" spans="1:21" ht="26.25" customHeight="1" x14ac:dyDescent="0.2">
      <c r="A31" s="33">
        <v>12</v>
      </c>
      <c r="B31" s="137"/>
      <c r="C31" s="138"/>
      <c r="D31" s="138"/>
      <c r="E31" s="138"/>
      <c r="F31" s="138"/>
      <c r="G31" s="138"/>
      <c r="H31" s="138"/>
      <c r="I31" s="138"/>
      <c r="J31" s="138"/>
      <c r="K31" s="138"/>
      <c r="L31" s="139"/>
      <c r="M31" s="40"/>
      <c r="N31" s="123"/>
      <c r="O31" s="124"/>
      <c r="P31" s="34"/>
      <c r="Q31" s="125"/>
      <c r="R31" s="126"/>
    </row>
    <row r="32" spans="1:21" ht="26.25" customHeight="1" x14ac:dyDescent="0.2">
      <c r="A32" s="33">
        <v>13</v>
      </c>
      <c r="B32" s="131"/>
      <c r="C32" s="132"/>
      <c r="D32" s="132"/>
      <c r="E32" s="132"/>
      <c r="F32" s="132"/>
      <c r="G32" s="132"/>
      <c r="H32" s="132"/>
      <c r="I32" s="132"/>
      <c r="J32" s="132"/>
      <c r="K32" s="132"/>
      <c r="L32" s="133"/>
      <c r="M32" s="40"/>
      <c r="N32" s="123"/>
      <c r="O32" s="124"/>
      <c r="P32" s="34"/>
      <c r="Q32" s="125"/>
      <c r="R32" s="126"/>
    </row>
    <row r="33" spans="1:18" ht="26.25" customHeight="1" x14ac:dyDescent="0.2">
      <c r="A33" s="33">
        <v>14</v>
      </c>
      <c r="B33" s="131"/>
      <c r="C33" s="132"/>
      <c r="D33" s="132"/>
      <c r="E33" s="132"/>
      <c r="F33" s="132"/>
      <c r="G33" s="132"/>
      <c r="H33" s="132"/>
      <c r="I33" s="132"/>
      <c r="J33" s="132"/>
      <c r="K33" s="132"/>
      <c r="L33" s="133"/>
      <c r="M33" s="40"/>
      <c r="N33" s="123"/>
      <c r="O33" s="124"/>
      <c r="P33" s="34"/>
      <c r="Q33" s="125"/>
      <c r="R33" s="126"/>
    </row>
    <row r="34" spans="1:18" ht="26.25" customHeight="1" x14ac:dyDescent="0.2">
      <c r="A34" s="33">
        <v>15</v>
      </c>
      <c r="B34" s="131"/>
      <c r="C34" s="132"/>
      <c r="D34" s="132"/>
      <c r="E34" s="132"/>
      <c r="F34" s="132"/>
      <c r="G34" s="132"/>
      <c r="H34" s="132"/>
      <c r="I34" s="132"/>
      <c r="J34" s="132"/>
      <c r="K34" s="132"/>
      <c r="L34" s="133"/>
      <c r="M34" s="40"/>
      <c r="N34" s="123"/>
      <c r="O34" s="124"/>
      <c r="P34" s="34"/>
      <c r="Q34" s="125"/>
      <c r="R34" s="126"/>
    </row>
    <row r="35" spans="1:18" ht="26.25" customHeight="1" x14ac:dyDescent="0.2">
      <c r="A35" s="33">
        <v>16</v>
      </c>
      <c r="B35" s="131"/>
      <c r="C35" s="132"/>
      <c r="D35" s="132"/>
      <c r="E35" s="132"/>
      <c r="F35" s="132"/>
      <c r="G35" s="132"/>
      <c r="H35" s="132"/>
      <c r="I35" s="132"/>
      <c r="J35" s="132"/>
      <c r="K35" s="132"/>
      <c r="L35" s="133"/>
      <c r="M35" s="40"/>
      <c r="N35" s="123"/>
      <c r="O35" s="124"/>
      <c r="P35" s="34"/>
      <c r="Q35" s="125"/>
      <c r="R35" s="126"/>
    </row>
    <row r="36" spans="1:18" ht="26.25" customHeight="1" x14ac:dyDescent="0.2">
      <c r="A36" s="33">
        <v>17</v>
      </c>
      <c r="B36" s="131"/>
      <c r="C36" s="132"/>
      <c r="D36" s="132"/>
      <c r="E36" s="132"/>
      <c r="F36" s="132"/>
      <c r="G36" s="132"/>
      <c r="H36" s="132"/>
      <c r="I36" s="132"/>
      <c r="J36" s="132"/>
      <c r="K36" s="132"/>
      <c r="L36" s="133"/>
      <c r="M36" s="40"/>
      <c r="N36" s="123"/>
      <c r="O36" s="124"/>
      <c r="P36" s="34"/>
      <c r="Q36" s="125"/>
      <c r="R36" s="126"/>
    </row>
    <row r="37" spans="1:18" ht="26.25" customHeight="1" x14ac:dyDescent="0.2">
      <c r="A37" s="33">
        <v>18</v>
      </c>
      <c r="B37" s="131"/>
      <c r="C37" s="132"/>
      <c r="D37" s="132"/>
      <c r="E37" s="132"/>
      <c r="F37" s="132"/>
      <c r="G37" s="132"/>
      <c r="H37" s="132"/>
      <c r="I37" s="132"/>
      <c r="J37" s="132"/>
      <c r="K37" s="132"/>
      <c r="L37" s="133"/>
      <c r="M37" s="40"/>
      <c r="N37" s="123"/>
      <c r="O37" s="124"/>
      <c r="P37" s="34"/>
      <c r="Q37" s="125"/>
      <c r="R37" s="126"/>
    </row>
    <row r="38" spans="1:18" ht="26.25" customHeight="1" x14ac:dyDescent="0.2">
      <c r="A38" s="33">
        <v>19</v>
      </c>
      <c r="B38" s="131"/>
      <c r="C38" s="132"/>
      <c r="D38" s="132"/>
      <c r="E38" s="132"/>
      <c r="F38" s="132"/>
      <c r="G38" s="132"/>
      <c r="H38" s="132"/>
      <c r="I38" s="132"/>
      <c r="J38" s="132"/>
      <c r="K38" s="132"/>
      <c r="L38" s="133"/>
      <c r="M38" s="40"/>
      <c r="N38" s="123"/>
      <c r="O38" s="124"/>
      <c r="P38" s="34"/>
      <c r="Q38" s="125"/>
      <c r="R38" s="126"/>
    </row>
    <row r="39" spans="1:18" ht="26.25" customHeight="1" x14ac:dyDescent="0.2">
      <c r="A39" s="33">
        <v>20</v>
      </c>
      <c r="B39" s="131"/>
      <c r="C39" s="132"/>
      <c r="D39" s="132"/>
      <c r="E39" s="132"/>
      <c r="F39" s="132"/>
      <c r="G39" s="132"/>
      <c r="H39" s="132"/>
      <c r="I39" s="132"/>
      <c r="J39" s="132"/>
      <c r="K39" s="132"/>
      <c r="L39" s="133"/>
      <c r="M39" s="40"/>
      <c r="N39" s="123"/>
      <c r="O39" s="124"/>
      <c r="P39" s="34"/>
      <c r="Q39" s="125"/>
      <c r="R39" s="126"/>
    </row>
    <row r="40" spans="1:18" ht="26.25" customHeight="1" x14ac:dyDescent="0.2">
      <c r="A40" s="33">
        <v>21</v>
      </c>
      <c r="B40" s="131"/>
      <c r="C40" s="132"/>
      <c r="D40" s="132"/>
      <c r="E40" s="132"/>
      <c r="F40" s="132"/>
      <c r="G40" s="132"/>
      <c r="H40" s="132"/>
      <c r="I40" s="132"/>
      <c r="J40" s="132"/>
      <c r="K40" s="132"/>
      <c r="L40" s="133"/>
      <c r="M40" s="40"/>
      <c r="N40" s="123"/>
      <c r="O40" s="124"/>
      <c r="P40" s="34"/>
      <c r="Q40" s="125"/>
      <c r="R40" s="126"/>
    </row>
    <row r="41" spans="1:18" ht="26.25" customHeight="1" x14ac:dyDescent="0.2">
      <c r="A41" s="33">
        <v>22</v>
      </c>
      <c r="B41" s="131"/>
      <c r="C41" s="132"/>
      <c r="D41" s="132"/>
      <c r="E41" s="132"/>
      <c r="F41" s="132"/>
      <c r="G41" s="132"/>
      <c r="H41" s="132"/>
      <c r="I41" s="132"/>
      <c r="J41" s="132"/>
      <c r="K41" s="132"/>
      <c r="L41" s="133"/>
      <c r="M41" s="40"/>
      <c r="N41" s="123"/>
      <c r="O41" s="124"/>
      <c r="P41" s="34"/>
      <c r="Q41" s="125"/>
      <c r="R41" s="126"/>
    </row>
  </sheetData>
  <sheetProtection formatCells="0" formatRows="0" insertHyperlinks="0" deleteRows="0" selectLockedCells="1" sort="0" autoFilter="0"/>
  <autoFilter ref="A20:R20" xr:uid="{00000000-0009-0000-0000-000002000000}">
    <filterColumn colId="1" showButton="0"/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3" showButton="0"/>
    <filterColumn colId="16" showButton="0"/>
  </autoFilter>
  <mergeCells count="109">
    <mergeCell ref="D7:I7"/>
    <mergeCell ref="A7:C7"/>
    <mergeCell ref="T20:U20"/>
    <mergeCell ref="O14:R14"/>
    <mergeCell ref="D17:I17"/>
    <mergeCell ref="A10:I14"/>
    <mergeCell ref="A4:K5"/>
    <mergeCell ref="L4:R5"/>
    <mergeCell ref="J7:N8"/>
    <mergeCell ref="O7:R8"/>
    <mergeCell ref="J9:N9"/>
    <mergeCell ref="J10:N10"/>
    <mergeCell ref="J11:N11"/>
    <mergeCell ref="J12:N12"/>
    <mergeCell ref="J13:N13"/>
    <mergeCell ref="J14:N14"/>
    <mergeCell ref="H6:N6"/>
    <mergeCell ref="A6:C6"/>
    <mergeCell ref="D6:G6"/>
    <mergeCell ref="D15:I15"/>
    <mergeCell ref="J15:L15"/>
    <mergeCell ref="M15:R15"/>
    <mergeCell ref="A9:C9"/>
    <mergeCell ref="D8:I8"/>
    <mergeCell ref="B33:L33"/>
    <mergeCell ref="B28:L28"/>
    <mergeCell ref="J16:L16"/>
    <mergeCell ref="M16:R16"/>
    <mergeCell ref="J17:L17"/>
    <mergeCell ref="M17:R17"/>
    <mergeCell ref="A17:C17"/>
    <mergeCell ref="N20:O20"/>
    <mergeCell ref="Q20:R20"/>
    <mergeCell ref="B21:L21"/>
    <mergeCell ref="B22:L22"/>
    <mergeCell ref="Q21:R21"/>
    <mergeCell ref="Q22:R22"/>
    <mergeCell ref="Q23:R23"/>
    <mergeCell ref="Q24:R24"/>
    <mergeCell ref="Q26:R26"/>
    <mergeCell ref="Q27:R27"/>
    <mergeCell ref="B20:L20"/>
    <mergeCell ref="N21:O21"/>
    <mergeCell ref="A15:C15"/>
    <mergeCell ref="A18:R18"/>
    <mergeCell ref="A19:R19"/>
    <mergeCell ref="A8:C8"/>
    <mergeCell ref="A16:C16"/>
    <mergeCell ref="D16:I16"/>
    <mergeCell ref="D9:I9"/>
    <mergeCell ref="O9:R9"/>
    <mergeCell ref="O10:R10"/>
    <mergeCell ref="O11:R11"/>
    <mergeCell ref="O12:R12"/>
    <mergeCell ref="O13:R13"/>
    <mergeCell ref="B41:L41"/>
    <mergeCell ref="B34:L34"/>
    <mergeCell ref="B35:L35"/>
    <mergeCell ref="B36:L36"/>
    <mergeCell ref="B37:L37"/>
    <mergeCell ref="B38:L38"/>
    <mergeCell ref="N37:O37"/>
    <mergeCell ref="N38:O38"/>
    <mergeCell ref="B23:L23"/>
    <mergeCell ref="B29:L29"/>
    <mergeCell ref="B24:L24"/>
    <mergeCell ref="B32:L32"/>
    <mergeCell ref="B39:L39"/>
    <mergeCell ref="B40:L40"/>
    <mergeCell ref="B25:L25"/>
    <mergeCell ref="B30:L30"/>
    <mergeCell ref="B31:L31"/>
    <mergeCell ref="B27:L27"/>
    <mergeCell ref="B26:L26"/>
    <mergeCell ref="N39:O39"/>
    <mergeCell ref="N40:O40"/>
    <mergeCell ref="N41:O41"/>
    <mergeCell ref="N28:O28"/>
    <mergeCell ref="N36:O36"/>
    <mergeCell ref="O6:P6"/>
    <mergeCell ref="Q6:R6"/>
    <mergeCell ref="Q28:R28"/>
    <mergeCell ref="Q29:R29"/>
    <mergeCell ref="Q30:R30"/>
    <mergeCell ref="Q31:R31"/>
    <mergeCell ref="Q32:R32"/>
    <mergeCell ref="Q33:R33"/>
    <mergeCell ref="Q34:R34"/>
    <mergeCell ref="N25:O25"/>
    <mergeCell ref="Q25:R25"/>
    <mergeCell ref="N30:O30"/>
    <mergeCell ref="N31:O31"/>
    <mergeCell ref="N32:O32"/>
    <mergeCell ref="N33:O33"/>
    <mergeCell ref="N34:O34"/>
    <mergeCell ref="N22:O22"/>
    <mergeCell ref="N23:O23"/>
    <mergeCell ref="N24:O24"/>
    <mergeCell ref="N26:O26"/>
    <mergeCell ref="N27:O27"/>
    <mergeCell ref="N35:O35"/>
    <mergeCell ref="N29:O29"/>
    <mergeCell ref="Q35:R35"/>
    <mergeCell ref="Q36:R36"/>
    <mergeCell ref="Q37:R37"/>
    <mergeCell ref="Q38:R38"/>
    <mergeCell ref="Q39:R39"/>
    <mergeCell ref="Q40:R40"/>
    <mergeCell ref="Q41:R41"/>
  </mergeCells>
  <phoneticPr fontId="1" type="noConversion"/>
  <conditionalFormatting sqref="M25:M41">
    <cfRule type="iconSet" priority="8">
      <iconSet iconSet="5Quarters" showValue="0">
        <cfvo type="percent" val="0"/>
        <cfvo type="num" val="1"/>
        <cfvo type="num" val="2"/>
        <cfvo type="num" val="3"/>
        <cfvo type="num" val="4"/>
      </iconSet>
    </cfRule>
  </conditionalFormatting>
  <conditionalFormatting sqref="T21:T25">
    <cfRule type="iconSet" priority="7">
      <iconSet iconSet="5Quarters" showValue="0">
        <cfvo type="percent" val="0"/>
        <cfvo type="num" val="1"/>
        <cfvo type="num" val="2"/>
        <cfvo type="num" val="3"/>
        <cfvo type="num" val="4"/>
      </iconSet>
    </cfRule>
  </conditionalFormatting>
  <conditionalFormatting sqref="M22">
    <cfRule type="iconSet" priority="5">
      <iconSet iconSet="5Quarters" showValue="0">
        <cfvo type="percent" val="0"/>
        <cfvo type="num" val="1"/>
        <cfvo type="num" val="2"/>
        <cfvo type="num" val="3"/>
        <cfvo type="num" val="4"/>
      </iconSet>
    </cfRule>
  </conditionalFormatting>
  <conditionalFormatting sqref="M21">
    <cfRule type="iconSet" priority="3">
      <iconSet iconSet="5Quarters" showValue="0">
        <cfvo type="percent" val="0"/>
        <cfvo type="num" val="1"/>
        <cfvo type="num" val="2"/>
        <cfvo type="num" val="3"/>
        <cfvo type="num" val="4"/>
      </iconSet>
    </cfRule>
  </conditionalFormatting>
  <conditionalFormatting sqref="M23:M24">
    <cfRule type="iconSet" priority="2">
      <iconSet iconSet="5Quarters" showValue="0">
        <cfvo type="percent" val="0"/>
        <cfvo type="num" val="1"/>
        <cfvo type="num" val="2"/>
        <cfvo type="num" val="3"/>
        <cfvo type="num" val="4"/>
      </iconSet>
    </cfRule>
  </conditionalFormatting>
  <pageMargins left="0.39370078740157483" right="0.23622047244094491" top="0.31" bottom="0.55000000000000004" header="0.17" footer="0.24"/>
  <pageSetup paperSize="9" scale="51" fitToHeight="0" orientation="portrait" horizontalDpi="300" verticalDpi="300" r:id="rId1"/>
  <headerFooter alignWithMargins="0">
    <oddFooter>&amp;LR&amp;D  Cabinetry&amp;C&amp;Z&amp;R&amp;P/&amp;N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7BE5E2-626A-4DE9-A7A2-F97A0ABEDAAE}">
  <sheetPr codeName="Feuil4">
    <pageSetUpPr fitToPage="1"/>
  </sheetPr>
  <dimension ref="A1:W41"/>
  <sheetViews>
    <sheetView showGridLines="0" tabSelected="1" zoomScale="70" zoomScaleNormal="70" zoomScaleSheetLayoutView="75" zoomScalePageLayoutView="85" workbookViewId="0"/>
  </sheetViews>
  <sheetFormatPr baseColWidth="10" defaultColWidth="11.42578125" defaultRowHeight="12.75" x14ac:dyDescent="0.2"/>
  <cols>
    <col min="1" max="1" width="5.28515625" style="11" customWidth="1"/>
    <col min="2" max="2" width="10.28515625" style="11" customWidth="1"/>
    <col min="3" max="3" width="11.7109375" style="11" customWidth="1"/>
    <col min="4" max="9" width="5.5703125" style="11" customWidth="1"/>
    <col min="10" max="11" width="5.140625" style="11" customWidth="1"/>
    <col min="12" max="14" width="11.28515625" style="11" customWidth="1"/>
    <col min="15" max="15" width="11.42578125" style="11" customWidth="1"/>
    <col min="16" max="17" width="12.85546875" style="11" customWidth="1"/>
    <col min="18" max="18" width="13.7109375" style="11" customWidth="1"/>
    <col min="19" max="20" width="11.42578125" style="11"/>
    <col min="21" max="21" width="15.42578125" style="11" bestFit="1" customWidth="1"/>
    <col min="22" max="16384" width="11.42578125" style="11"/>
  </cols>
  <sheetData>
    <row r="1" spans="1:23" ht="18" x14ac:dyDescent="0.25">
      <c r="A1" s="7"/>
      <c r="B1" s="7"/>
      <c r="C1" s="8"/>
      <c r="D1" s="8"/>
      <c r="E1" s="8"/>
      <c r="F1" s="8"/>
      <c r="G1" s="9"/>
      <c r="H1" s="9"/>
      <c r="I1" s="10"/>
      <c r="T1" s="42"/>
    </row>
    <row r="2" spans="1:23" ht="12.75" customHeight="1" x14ac:dyDescent="0.2">
      <c r="A2" s="12"/>
      <c r="B2" s="7"/>
      <c r="C2" s="7"/>
      <c r="D2" s="7"/>
      <c r="E2" s="9"/>
      <c r="F2" s="9"/>
      <c r="G2" s="9"/>
      <c r="H2" s="9"/>
      <c r="I2" s="10"/>
    </row>
    <row r="3" spans="1:23" ht="12.75" customHeight="1" thickBot="1" x14ac:dyDescent="0.45">
      <c r="A3" s="12"/>
      <c r="B3" s="7"/>
      <c r="C3" s="7"/>
      <c r="D3" s="7"/>
      <c r="E3" s="9"/>
      <c r="F3" s="9"/>
      <c r="G3" s="9"/>
      <c r="H3" s="9"/>
      <c r="I3" s="10"/>
      <c r="R3" s="25"/>
    </row>
    <row r="4" spans="1:23" ht="18" customHeight="1" x14ac:dyDescent="0.2">
      <c r="A4" s="157" t="s">
        <v>49</v>
      </c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 t="s">
        <v>79</v>
      </c>
      <c r="M4" s="158"/>
      <c r="N4" s="158"/>
      <c r="O4" s="158"/>
      <c r="P4" s="158"/>
      <c r="Q4" s="158"/>
      <c r="R4" s="161"/>
    </row>
    <row r="5" spans="1:23" ht="14.25" customHeight="1" thickBot="1" x14ac:dyDescent="0.25">
      <c r="A5" s="159"/>
      <c r="B5" s="160"/>
      <c r="C5" s="160"/>
      <c r="D5" s="160"/>
      <c r="E5" s="160"/>
      <c r="F5" s="160"/>
      <c r="G5" s="160"/>
      <c r="H5" s="160"/>
      <c r="I5" s="160"/>
      <c r="J5" s="160"/>
      <c r="K5" s="160"/>
      <c r="L5" s="160"/>
      <c r="M5" s="160"/>
      <c r="N5" s="160"/>
      <c r="O5" s="160"/>
      <c r="P5" s="160"/>
      <c r="Q5" s="160"/>
      <c r="R5" s="162"/>
    </row>
    <row r="6" spans="1:23" ht="14.25" customHeight="1" thickBot="1" x14ac:dyDescent="0.25">
      <c r="A6" s="170" t="s">
        <v>43</v>
      </c>
      <c r="B6" s="171"/>
      <c r="C6" s="172"/>
      <c r="D6" s="173"/>
      <c r="E6" s="174"/>
      <c r="F6" s="174"/>
      <c r="G6" s="175"/>
      <c r="H6" s="166"/>
      <c r="I6" s="167"/>
      <c r="J6" s="168"/>
      <c r="K6" s="168"/>
      <c r="L6" s="168"/>
      <c r="M6" s="168"/>
      <c r="N6" s="169"/>
      <c r="O6" s="127" t="s">
        <v>42</v>
      </c>
      <c r="P6" s="128"/>
      <c r="Q6" s="129">
        <v>43754</v>
      </c>
      <c r="R6" s="130"/>
    </row>
    <row r="7" spans="1:23" ht="18" customHeight="1" x14ac:dyDescent="0.2">
      <c r="A7" s="83" t="s">
        <v>72</v>
      </c>
      <c r="B7" s="84"/>
      <c r="C7" s="85"/>
      <c r="D7" s="154" t="s">
        <v>84</v>
      </c>
      <c r="E7" s="154"/>
      <c r="F7" s="154"/>
      <c r="G7" s="154"/>
      <c r="H7" s="154"/>
      <c r="I7" s="155"/>
      <c r="J7" s="163" t="s">
        <v>1</v>
      </c>
      <c r="K7" s="163"/>
      <c r="L7" s="163"/>
      <c r="M7" s="163"/>
      <c r="N7" s="163"/>
      <c r="O7" s="53" t="s">
        <v>2</v>
      </c>
      <c r="P7" s="53"/>
      <c r="Q7" s="53"/>
      <c r="R7" s="54"/>
      <c r="S7" s="10"/>
      <c r="T7" s="10"/>
      <c r="U7" s="10"/>
      <c r="V7" s="10"/>
      <c r="W7" s="10"/>
    </row>
    <row r="8" spans="1:23" ht="18" customHeight="1" x14ac:dyDescent="0.2">
      <c r="A8" s="44"/>
      <c r="B8" s="45"/>
      <c r="C8" s="46"/>
      <c r="D8" s="179"/>
      <c r="E8" s="179"/>
      <c r="F8" s="179"/>
      <c r="G8" s="179"/>
      <c r="H8" s="179"/>
      <c r="I8" s="180"/>
      <c r="J8" s="163"/>
      <c r="K8" s="163"/>
      <c r="L8" s="163"/>
      <c r="M8" s="163"/>
      <c r="N8" s="163"/>
      <c r="O8" s="164"/>
      <c r="P8" s="164"/>
      <c r="Q8" s="164"/>
      <c r="R8" s="165"/>
    </row>
    <row r="9" spans="1:23" ht="18" customHeight="1" x14ac:dyDescent="0.2">
      <c r="A9" s="176"/>
      <c r="B9" s="177"/>
      <c r="C9" s="178"/>
      <c r="D9" s="146"/>
      <c r="E9" s="146"/>
      <c r="F9" s="146"/>
      <c r="G9" s="146"/>
      <c r="H9" s="146"/>
      <c r="I9" s="147"/>
      <c r="J9" s="181" t="s">
        <v>83</v>
      </c>
      <c r="K9" s="182"/>
      <c r="L9" s="182"/>
      <c r="M9" s="182"/>
      <c r="N9" s="182"/>
      <c r="O9" s="148" t="s">
        <v>80</v>
      </c>
      <c r="P9" s="148"/>
      <c r="Q9" s="148"/>
      <c r="R9" s="149"/>
    </row>
    <row r="10" spans="1:23" ht="18" customHeight="1" x14ac:dyDescent="0.2">
      <c r="A10" s="156"/>
      <c r="B10" s="156"/>
      <c r="C10" s="156"/>
      <c r="D10" s="156"/>
      <c r="E10" s="156"/>
      <c r="F10" s="156"/>
      <c r="G10" s="156"/>
      <c r="H10" s="156"/>
      <c r="I10" s="156"/>
      <c r="J10" s="181" t="s">
        <v>85</v>
      </c>
      <c r="K10" s="182"/>
      <c r="L10" s="182"/>
      <c r="M10" s="182"/>
      <c r="N10" s="182"/>
      <c r="O10" s="148" t="s">
        <v>81</v>
      </c>
      <c r="P10" s="148"/>
      <c r="Q10" s="148"/>
      <c r="R10" s="149"/>
    </row>
    <row r="11" spans="1:23" ht="18" customHeight="1" x14ac:dyDescent="0.2">
      <c r="A11" s="156"/>
      <c r="B11" s="156"/>
      <c r="C11" s="156"/>
      <c r="D11" s="156"/>
      <c r="E11" s="156"/>
      <c r="F11" s="156"/>
      <c r="G11" s="156"/>
      <c r="H11" s="156"/>
      <c r="I11" s="156"/>
      <c r="J11" s="181" t="s">
        <v>86</v>
      </c>
      <c r="K11" s="182"/>
      <c r="L11" s="182"/>
      <c r="M11" s="182"/>
      <c r="N11" s="182"/>
      <c r="O11" s="148"/>
      <c r="P11" s="148"/>
      <c r="Q11" s="148"/>
      <c r="R11" s="149"/>
    </row>
    <row r="12" spans="1:23" ht="18" customHeight="1" x14ac:dyDescent="0.2">
      <c r="A12" s="156"/>
      <c r="B12" s="156"/>
      <c r="C12" s="156"/>
      <c r="D12" s="156"/>
      <c r="E12" s="156"/>
      <c r="F12" s="156"/>
      <c r="G12" s="156"/>
      <c r="H12" s="156"/>
      <c r="I12" s="156"/>
      <c r="J12" s="181" t="s">
        <v>87</v>
      </c>
      <c r="K12" s="182"/>
      <c r="L12" s="182"/>
      <c r="M12" s="182"/>
      <c r="N12" s="182"/>
      <c r="O12" s="148"/>
      <c r="P12" s="148"/>
      <c r="Q12" s="148"/>
      <c r="R12" s="149"/>
    </row>
    <row r="13" spans="1:23" ht="18" customHeight="1" x14ac:dyDescent="0.2">
      <c r="A13" s="156"/>
      <c r="B13" s="156"/>
      <c r="C13" s="156"/>
      <c r="D13" s="156"/>
      <c r="E13" s="156"/>
      <c r="F13" s="156"/>
      <c r="G13" s="156"/>
      <c r="H13" s="156"/>
      <c r="I13" s="156"/>
      <c r="J13" s="181" t="s">
        <v>82</v>
      </c>
      <c r="K13" s="182"/>
      <c r="L13" s="182"/>
      <c r="M13" s="182"/>
      <c r="N13" s="182"/>
      <c r="O13" s="148"/>
      <c r="P13" s="148"/>
      <c r="Q13" s="148"/>
      <c r="R13" s="149"/>
    </row>
    <row r="14" spans="1:23" ht="18" customHeight="1" x14ac:dyDescent="0.2">
      <c r="A14" s="156"/>
      <c r="B14" s="156"/>
      <c r="C14" s="156"/>
      <c r="D14" s="156"/>
      <c r="E14" s="156"/>
      <c r="F14" s="156"/>
      <c r="G14" s="156"/>
      <c r="H14" s="156"/>
      <c r="I14" s="156"/>
      <c r="J14" s="181" t="s">
        <v>88</v>
      </c>
      <c r="K14" s="182"/>
      <c r="L14" s="182"/>
      <c r="M14" s="182"/>
      <c r="N14" s="182"/>
      <c r="O14" s="148"/>
      <c r="P14" s="148"/>
      <c r="Q14" s="148"/>
      <c r="R14" s="149"/>
    </row>
    <row r="15" spans="1:23" ht="24.75" customHeight="1" x14ac:dyDescent="0.2">
      <c r="A15" s="140" t="s">
        <v>46</v>
      </c>
      <c r="B15" s="140"/>
      <c r="C15" s="140"/>
      <c r="D15" s="145" t="s">
        <v>90</v>
      </c>
      <c r="E15" s="145"/>
      <c r="F15" s="145"/>
      <c r="G15" s="145"/>
      <c r="H15" s="145"/>
      <c r="I15" s="145"/>
      <c r="J15" s="140" t="s">
        <v>89</v>
      </c>
      <c r="K15" s="140"/>
      <c r="L15" s="140"/>
      <c r="M15" s="145"/>
      <c r="N15" s="145"/>
      <c r="O15" s="145"/>
      <c r="P15" s="145"/>
      <c r="Q15" s="145"/>
      <c r="R15" s="145"/>
    </row>
    <row r="16" spans="1:23" ht="35.1" customHeight="1" x14ac:dyDescent="0.2">
      <c r="A16" s="140" t="s">
        <v>47</v>
      </c>
      <c r="B16" s="140"/>
      <c r="C16" s="140"/>
      <c r="D16" s="145" t="s">
        <v>95</v>
      </c>
      <c r="E16" s="145"/>
      <c r="F16" s="145"/>
      <c r="G16" s="145"/>
      <c r="H16" s="145"/>
      <c r="I16" s="145"/>
      <c r="J16" s="140" t="s">
        <v>89</v>
      </c>
      <c r="K16" s="140"/>
      <c r="L16" s="140"/>
      <c r="M16" s="145"/>
      <c r="N16" s="145"/>
      <c r="O16" s="145"/>
      <c r="P16" s="145"/>
      <c r="Q16" s="145"/>
      <c r="R16" s="145"/>
    </row>
    <row r="17" spans="1:21" ht="35.1" customHeight="1" x14ac:dyDescent="0.2">
      <c r="A17" s="140" t="s">
        <v>48</v>
      </c>
      <c r="B17" s="140"/>
      <c r="C17" s="140"/>
      <c r="D17" s="145" t="s">
        <v>98</v>
      </c>
      <c r="E17" s="145"/>
      <c r="F17" s="145"/>
      <c r="G17" s="145"/>
      <c r="H17" s="145"/>
      <c r="I17" s="145"/>
      <c r="J17" s="140" t="s">
        <v>89</v>
      </c>
      <c r="K17" s="140"/>
      <c r="L17" s="140"/>
      <c r="M17" s="145"/>
      <c r="N17" s="145"/>
      <c r="O17" s="145"/>
      <c r="P17" s="145"/>
      <c r="Q17" s="145"/>
      <c r="R17" s="145"/>
    </row>
    <row r="18" spans="1:21" ht="36.75" customHeight="1" x14ac:dyDescent="0.2">
      <c r="A18" s="141" t="s">
        <v>15</v>
      </c>
      <c r="B18" s="141"/>
      <c r="C18" s="141"/>
      <c r="D18" s="141"/>
      <c r="E18" s="141"/>
      <c r="F18" s="141"/>
      <c r="G18" s="141"/>
      <c r="H18" s="141"/>
      <c r="I18" s="141"/>
      <c r="J18" s="141"/>
      <c r="K18" s="141"/>
      <c r="L18" s="141"/>
      <c r="M18" s="141"/>
      <c r="N18" s="141"/>
      <c r="O18" s="141"/>
      <c r="P18" s="141"/>
      <c r="Q18" s="141"/>
      <c r="R18" s="141"/>
    </row>
    <row r="19" spans="1:21" ht="54.6" customHeight="1" x14ac:dyDescent="0.2">
      <c r="A19" s="142"/>
      <c r="B19" s="143"/>
      <c r="C19" s="143"/>
      <c r="D19" s="143"/>
      <c r="E19" s="143"/>
      <c r="F19" s="143"/>
      <c r="G19" s="143"/>
      <c r="H19" s="143"/>
      <c r="I19" s="143"/>
      <c r="J19" s="143"/>
      <c r="K19" s="143"/>
      <c r="L19" s="143"/>
      <c r="M19" s="143"/>
      <c r="N19" s="143"/>
      <c r="O19" s="143"/>
      <c r="P19" s="143"/>
      <c r="Q19" s="143"/>
      <c r="R19" s="144"/>
    </row>
    <row r="20" spans="1:21" ht="20.25" customHeight="1" x14ac:dyDescent="0.2">
      <c r="A20" s="43"/>
      <c r="B20" s="153" t="s">
        <v>4</v>
      </c>
      <c r="C20" s="150"/>
      <c r="D20" s="150"/>
      <c r="E20" s="150"/>
      <c r="F20" s="150"/>
      <c r="G20" s="150"/>
      <c r="H20" s="150"/>
      <c r="I20" s="150"/>
      <c r="J20" s="150"/>
      <c r="K20" s="150"/>
      <c r="L20" s="151"/>
      <c r="M20" s="36" t="s">
        <v>45</v>
      </c>
      <c r="N20" s="150" t="s">
        <v>3</v>
      </c>
      <c r="O20" s="151"/>
      <c r="P20" s="37" t="s">
        <v>44</v>
      </c>
      <c r="Q20" s="118" t="s">
        <v>5</v>
      </c>
      <c r="R20" s="152"/>
      <c r="T20" s="118" t="s">
        <v>73</v>
      </c>
      <c r="U20" s="152"/>
    </row>
    <row r="21" spans="1:21" ht="47.1" customHeight="1" x14ac:dyDescent="0.2">
      <c r="A21" s="33">
        <v>1</v>
      </c>
      <c r="B21" s="134" t="s">
        <v>91</v>
      </c>
      <c r="C21" s="135"/>
      <c r="D21" s="135"/>
      <c r="E21" s="135"/>
      <c r="F21" s="135"/>
      <c r="G21" s="135"/>
      <c r="H21" s="135"/>
      <c r="I21" s="135"/>
      <c r="J21" s="135"/>
      <c r="K21" s="135"/>
      <c r="L21" s="136"/>
      <c r="M21" s="40">
        <v>1</v>
      </c>
      <c r="N21" s="183" t="s">
        <v>92</v>
      </c>
      <c r="O21" s="124"/>
      <c r="P21" s="34" t="s">
        <v>97</v>
      </c>
      <c r="Q21" s="125"/>
      <c r="R21" s="126"/>
      <c r="T21" s="39">
        <v>0</v>
      </c>
      <c r="U21" s="41" t="s">
        <v>74</v>
      </c>
    </row>
    <row r="22" spans="1:21" ht="26.25" customHeight="1" x14ac:dyDescent="0.2">
      <c r="A22" s="33">
        <v>2</v>
      </c>
      <c r="B22" s="134" t="s">
        <v>96</v>
      </c>
      <c r="C22" s="135"/>
      <c r="D22" s="135"/>
      <c r="E22" s="135"/>
      <c r="F22" s="135"/>
      <c r="G22" s="135"/>
      <c r="H22" s="135"/>
      <c r="I22" s="135"/>
      <c r="J22" s="135"/>
      <c r="K22" s="135"/>
      <c r="L22" s="136"/>
      <c r="M22" s="39">
        <v>0</v>
      </c>
      <c r="N22" s="183" t="s">
        <v>94</v>
      </c>
      <c r="O22" s="124"/>
      <c r="P22" s="34"/>
      <c r="Q22" s="125"/>
      <c r="R22" s="126"/>
      <c r="T22" s="40">
        <v>1</v>
      </c>
      <c r="U22" s="41" t="s">
        <v>75</v>
      </c>
    </row>
    <row r="23" spans="1:21" ht="51.6" customHeight="1" x14ac:dyDescent="0.2">
      <c r="A23" s="33">
        <v>3</v>
      </c>
      <c r="B23" s="134" t="s">
        <v>99</v>
      </c>
      <c r="C23" s="135"/>
      <c r="D23" s="135"/>
      <c r="E23" s="135"/>
      <c r="F23" s="135"/>
      <c r="G23" s="135"/>
      <c r="H23" s="135"/>
      <c r="I23" s="135"/>
      <c r="J23" s="135"/>
      <c r="K23" s="135"/>
      <c r="L23" s="136"/>
      <c r="M23" s="40">
        <v>1</v>
      </c>
      <c r="N23" s="183" t="s">
        <v>93</v>
      </c>
      <c r="O23" s="124"/>
      <c r="P23" s="34" t="s">
        <v>100</v>
      </c>
      <c r="Q23" s="125"/>
      <c r="R23" s="126"/>
      <c r="T23" s="40">
        <v>2</v>
      </c>
      <c r="U23" s="41" t="s">
        <v>76</v>
      </c>
    </row>
    <row r="24" spans="1:21" ht="54.95" customHeight="1" x14ac:dyDescent="0.2">
      <c r="A24" s="33">
        <v>4</v>
      </c>
      <c r="B24" s="134" t="s">
        <v>101</v>
      </c>
      <c r="C24" s="135"/>
      <c r="D24" s="135"/>
      <c r="E24" s="135"/>
      <c r="F24" s="135"/>
      <c r="G24" s="135"/>
      <c r="H24" s="135"/>
      <c r="I24" s="135"/>
      <c r="J24" s="135"/>
      <c r="K24" s="135"/>
      <c r="L24" s="136"/>
      <c r="M24" s="40">
        <v>1</v>
      </c>
      <c r="N24" s="183" t="s">
        <v>102</v>
      </c>
      <c r="O24" s="124"/>
      <c r="P24" s="34" t="s">
        <v>103</v>
      </c>
      <c r="Q24" s="125"/>
      <c r="R24" s="126"/>
      <c r="T24" s="40">
        <v>3</v>
      </c>
      <c r="U24" s="41" t="s">
        <v>77</v>
      </c>
    </row>
    <row r="25" spans="1:21" ht="26.25" customHeight="1" x14ac:dyDescent="0.2">
      <c r="A25" s="33">
        <v>5</v>
      </c>
      <c r="B25" s="134"/>
      <c r="C25" s="135"/>
      <c r="D25" s="135"/>
      <c r="E25" s="135"/>
      <c r="F25" s="135"/>
      <c r="G25" s="135"/>
      <c r="H25" s="135"/>
      <c r="I25" s="135"/>
      <c r="J25" s="135"/>
      <c r="K25" s="135"/>
      <c r="L25" s="136"/>
      <c r="M25" s="40"/>
      <c r="N25" s="183"/>
      <c r="O25" s="124"/>
      <c r="P25" s="34"/>
      <c r="Q25" s="125"/>
      <c r="R25" s="126"/>
      <c r="T25" s="40">
        <v>4</v>
      </c>
      <c r="U25" s="41" t="s">
        <v>78</v>
      </c>
    </row>
    <row r="26" spans="1:21" ht="26.25" customHeight="1" x14ac:dyDescent="0.2">
      <c r="A26" s="33">
        <v>7</v>
      </c>
      <c r="B26" s="134"/>
      <c r="C26" s="135"/>
      <c r="D26" s="135"/>
      <c r="E26" s="135"/>
      <c r="F26" s="135"/>
      <c r="G26" s="135"/>
      <c r="H26" s="135"/>
      <c r="I26" s="135"/>
      <c r="J26" s="135"/>
      <c r="K26" s="135"/>
      <c r="L26" s="136"/>
      <c r="M26" s="40"/>
      <c r="N26" s="183"/>
      <c r="O26" s="124"/>
      <c r="P26" s="34"/>
      <c r="Q26" s="125"/>
      <c r="R26" s="126"/>
    </row>
    <row r="27" spans="1:21" ht="26.25" customHeight="1" x14ac:dyDescent="0.2">
      <c r="A27" s="33">
        <v>8</v>
      </c>
      <c r="B27" s="137"/>
      <c r="C27" s="138"/>
      <c r="D27" s="138"/>
      <c r="E27" s="138"/>
      <c r="F27" s="138"/>
      <c r="G27" s="138"/>
      <c r="H27" s="138"/>
      <c r="I27" s="138"/>
      <c r="J27" s="138"/>
      <c r="K27" s="138"/>
      <c r="L27" s="139"/>
      <c r="M27" s="40"/>
      <c r="N27" s="123"/>
      <c r="O27" s="124"/>
      <c r="P27" s="34"/>
      <c r="Q27" s="125"/>
      <c r="R27" s="126"/>
    </row>
    <row r="28" spans="1:21" ht="26.25" customHeight="1" x14ac:dyDescent="0.2">
      <c r="A28" s="33">
        <v>9</v>
      </c>
      <c r="B28" s="131"/>
      <c r="C28" s="132"/>
      <c r="D28" s="132"/>
      <c r="E28" s="132"/>
      <c r="F28" s="132"/>
      <c r="G28" s="132"/>
      <c r="H28" s="132"/>
      <c r="I28" s="132"/>
      <c r="J28" s="132"/>
      <c r="K28" s="132"/>
      <c r="L28" s="133"/>
      <c r="M28" s="40"/>
      <c r="N28" s="123"/>
      <c r="O28" s="124"/>
      <c r="P28" s="34"/>
      <c r="Q28" s="125"/>
      <c r="R28" s="126"/>
    </row>
    <row r="29" spans="1:21" ht="26.25" customHeight="1" x14ac:dyDescent="0.2">
      <c r="A29" s="33">
        <v>10</v>
      </c>
      <c r="B29" s="131"/>
      <c r="C29" s="132"/>
      <c r="D29" s="132"/>
      <c r="E29" s="132"/>
      <c r="F29" s="132"/>
      <c r="G29" s="132"/>
      <c r="H29" s="132"/>
      <c r="I29" s="132"/>
      <c r="J29" s="132"/>
      <c r="K29" s="132"/>
      <c r="L29" s="133"/>
      <c r="M29" s="40"/>
      <c r="N29" s="123"/>
      <c r="O29" s="124"/>
      <c r="P29" s="34"/>
      <c r="Q29" s="125"/>
      <c r="R29" s="126"/>
    </row>
    <row r="30" spans="1:21" ht="26.25" customHeight="1" x14ac:dyDescent="0.2">
      <c r="A30" s="33">
        <v>11</v>
      </c>
      <c r="B30" s="131"/>
      <c r="C30" s="132"/>
      <c r="D30" s="132"/>
      <c r="E30" s="132"/>
      <c r="F30" s="132"/>
      <c r="G30" s="132"/>
      <c r="H30" s="132"/>
      <c r="I30" s="132"/>
      <c r="J30" s="132"/>
      <c r="K30" s="132"/>
      <c r="L30" s="133"/>
      <c r="M30" s="40"/>
      <c r="N30" s="123"/>
      <c r="O30" s="124"/>
      <c r="P30" s="34"/>
      <c r="Q30" s="125"/>
      <c r="R30" s="126"/>
    </row>
    <row r="31" spans="1:21" ht="26.25" customHeight="1" x14ac:dyDescent="0.2">
      <c r="A31" s="33">
        <v>12</v>
      </c>
      <c r="B31" s="137"/>
      <c r="C31" s="138"/>
      <c r="D31" s="138"/>
      <c r="E31" s="138"/>
      <c r="F31" s="138"/>
      <c r="G31" s="138"/>
      <c r="H31" s="138"/>
      <c r="I31" s="138"/>
      <c r="J31" s="138"/>
      <c r="K31" s="138"/>
      <c r="L31" s="139"/>
      <c r="M31" s="40"/>
      <c r="N31" s="123"/>
      <c r="O31" s="124"/>
      <c r="P31" s="34"/>
      <c r="Q31" s="125"/>
      <c r="R31" s="126"/>
    </row>
    <row r="32" spans="1:21" ht="26.25" customHeight="1" x14ac:dyDescent="0.2">
      <c r="A32" s="33">
        <v>13</v>
      </c>
      <c r="B32" s="131"/>
      <c r="C32" s="132"/>
      <c r="D32" s="132"/>
      <c r="E32" s="132"/>
      <c r="F32" s="132"/>
      <c r="G32" s="132"/>
      <c r="H32" s="132"/>
      <c r="I32" s="132"/>
      <c r="J32" s="132"/>
      <c r="K32" s="132"/>
      <c r="L32" s="133"/>
      <c r="M32" s="40"/>
      <c r="N32" s="123"/>
      <c r="O32" s="124"/>
      <c r="P32" s="34"/>
      <c r="Q32" s="125"/>
      <c r="R32" s="126"/>
    </row>
    <row r="33" spans="1:18" ht="26.25" customHeight="1" x14ac:dyDescent="0.2">
      <c r="A33" s="33">
        <v>14</v>
      </c>
      <c r="B33" s="131"/>
      <c r="C33" s="132"/>
      <c r="D33" s="132"/>
      <c r="E33" s="132"/>
      <c r="F33" s="132"/>
      <c r="G33" s="132"/>
      <c r="H33" s="132"/>
      <c r="I33" s="132"/>
      <c r="J33" s="132"/>
      <c r="K33" s="132"/>
      <c r="L33" s="133"/>
      <c r="M33" s="40"/>
      <c r="N33" s="123"/>
      <c r="O33" s="124"/>
      <c r="P33" s="34"/>
      <c r="Q33" s="125"/>
      <c r="R33" s="126"/>
    </row>
    <row r="34" spans="1:18" ht="26.25" customHeight="1" x14ac:dyDescent="0.2">
      <c r="A34" s="33">
        <v>15</v>
      </c>
      <c r="B34" s="131"/>
      <c r="C34" s="132"/>
      <c r="D34" s="132"/>
      <c r="E34" s="132"/>
      <c r="F34" s="132"/>
      <c r="G34" s="132"/>
      <c r="H34" s="132"/>
      <c r="I34" s="132"/>
      <c r="J34" s="132"/>
      <c r="K34" s="132"/>
      <c r="L34" s="133"/>
      <c r="M34" s="40"/>
      <c r="N34" s="123"/>
      <c r="O34" s="124"/>
      <c r="P34" s="34"/>
      <c r="Q34" s="125"/>
      <c r="R34" s="126"/>
    </row>
    <row r="35" spans="1:18" ht="26.25" customHeight="1" x14ac:dyDescent="0.2">
      <c r="A35" s="33">
        <v>16</v>
      </c>
      <c r="B35" s="131"/>
      <c r="C35" s="132"/>
      <c r="D35" s="132"/>
      <c r="E35" s="132"/>
      <c r="F35" s="132"/>
      <c r="G35" s="132"/>
      <c r="H35" s="132"/>
      <c r="I35" s="132"/>
      <c r="J35" s="132"/>
      <c r="K35" s="132"/>
      <c r="L35" s="133"/>
      <c r="M35" s="40"/>
      <c r="N35" s="123"/>
      <c r="O35" s="124"/>
      <c r="P35" s="34"/>
      <c r="Q35" s="125"/>
      <c r="R35" s="126"/>
    </row>
    <row r="36" spans="1:18" ht="26.25" customHeight="1" x14ac:dyDescent="0.2">
      <c r="A36" s="33">
        <v>17</v>
      </c>
      <c r="B36" s="131"/>
      <c r="C36" s="132"/>
      <c r="D36" s="132"/>
      <c r="E36" s="132"/>
      <c r="F36" s="132"/>
      <c r="G36" s="132"/>
      <c r="H36" s="132"/>
      <c r="I36" s="132"/>
      <c r="J36" s="132"/>
      <c r="K36" s="132"/>
      <c r="L36" s="133"/>
      <c r="M36" s="40"/>
      <c r="N36" s="123"/>
      <c r="O36" s="124"/>
      <c r="P36" s="34"/>
      <c r="Q36" s="125"/>
      <c r="R36" s="126"/>
    </row>
    <row r="37" spans="1:18" ht="26.25" customHeight="1" x14ac:dyDescent="0.2">
      <c r="A37" s="33">
        <v>18</v>
      </c>
      <c r="B37" s="131"/>
      <c r="C37" s="132"/>
      <c r="D37" s="132"/>
      <c r="E37" s="132"/>
      <c r="F37" s="132"/>
      <c r="G37" s="132"/>
      <c r="H37" s="132"/>
      <c r="I37" s="132"/>
      <c r="J37" s="132"/>
      <c r="K37" s="132"/>
      <c r="L37" s="133"/>
      <c r="M37" s="40"/>
      <c r="N37" s="123"/>
      <c r="O37" s="124"/>
      <c r="P37" s="34"/>
      <c r="Q37" s="125"/>
      <c r="R37" s="126"/>
    </row>
    <row r="38" spans="1:18" ht="26.25" customHeight="1" x14ac:dyDescent="0.2">
      <c r="A38" s="33">
        <v>19</v>
      </c>
      <c r="B38" s="131"/>
      <c r="C38" s="132"/>
      <c r="D38" s="132"/>
      <c r="E38" s="132"/>
      <c r="F38" s="132"/>
      <c r="G38" s="132"/>
      <c r="H38" s="132"/>
      <c r="I38" s="132"/>
      <c r="J38" s="132"/>
      <c r="K38" s="132"/>
      <c r="L38" s="133"/>
      <c r="M38" s="40"/>
      <c r="N38" s="123"/>
      <c r="O38" s="124"/>
      <c r="P38" s="34"/>
      <c r="Q38" s="125"/>
      <c r="R38" s="126"/>
    </row>
    <row r="39" spans="1:18" ht="26.25" customHeight="1" x14ac:dyDescent="0.2">
      <c r="A39" s="33">
        <v>20</v>
      </c>
      <c r="B39" s="131"/>
      <c r="C39" s="132"/>
      <c r="D39" s="132"/>
      <c r="E39" s="132"/>
      <c r="F39" s="132"/>
      <c r="G39" s="132"/>
      <c r="H39" s="132"/>
      <c r="I39" s="132"/>
      <c r="J39" s="132"/>
      <c r="K39" s="132"/>
      <c r="L39" s="133"/>
      <c r="M39" s="40"/>
      <c r="N39" s="123"/>
      <c r="O39" s="124"/>
      <c r="P39" s="34"/>
      <c r="Q39" s="125"/>
      <c r="R39" s="126"/>
    </row>
    <row r="40" spans="1:18" ht="26.25" customHeight="1" x14ac:dyDescent="0.2">
      <c r="A40" s="33">
        <v>21</v>
      </c>
      <c r="B40" s="131"/>
      <c r="C40" s="132"/>
      <c r="D40" s="132"/>
      <c r="E40" s="132"/>
      <c r="F40" s="132"/>
      <c r="G40" s="132"/>
      <c r="H40" s="132"/>
      <c r="I40" s="132"/>
      <c r="J40" s="132"/>
      <c r="K40" s="132"/>
      <c r="L40" s="133"/>
      <c r="M40" s="40"/>
      <c r="N40" s="123"/>
      <c r="O40" s="124"/>
      <c r="P40" s="34"/>
      <c r="Q40" s="125"/>
      <c r="R40" s="126"/>
    </row>
    <row r="41" spans="1:18" ht="26.25" customHeight="1" x14ac:dyDescent="0.2">
      <c r="A41" s="33">
        <v>22</v>
      </c>
      <c r="B41" s="131"/>
      <c r="C41" s="132"/>
      <c r="D41" s="132"/>
      <c r="E41" s="132"/>
      <c r="F41" s="132"/>
      <c r="G41" s="132"/>
      <c r="H41" s="132"/>
      <c r="I41" s="132"/>
      <c r="J41" s="132"/>
      <c r="K41" s="132"/>
      <c r="L41" s="133"/>
      <c r="M41" s="40"/>
      <c r="N41" s="123"/>
      <c r="O41" s="124"/>
      <c r="P41" s="34"/>
      <c r="Q41" s="125"/>
      <c r="R41" s="126"/>
    </row>
  </sheetData>
  <sheetProtection sheet="1" objects="1" scenarios="1" selectLockedCells="1" selectUnlockedCells="1"/>
  <autoFilter ref="A20:R20" xr:uid="{00000000-0009-0000-0000-000002000000}">
    <filterColumn colId="1" showButton="0"/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3" showButton="0"/>
    <filterColumn colId="16" showButton="0"/>
  </autoFilter>
  <mergeCells count="109">
    <mergeCell ref="B41:L41"/>
    <mergeCell ref="N41:O41"/>
    <mergeCell ref="Q41:R41"/>
    <mergeCell ref="B39:L39"/>
    <mergeCell ref="N39:O39"/>
    <mergeCell ref="Q39:R39"/>
    <mergeCell ref="B40:L40"/>
    <mergeCell ref="N40:O40"/>
    <mergeCell ref="Q40:R40"/>
    <mergeCell ref="B37:L37"/>
    <mergeCell ref="N37:O37"/>
    <mergeCell ref="Q37:R37"/>
    <mergeCell ref="B38:L38"/>
    <mergeCell ref="N38:O38"/>
    <mergeCell ref="Q38:R38"/>
    <mergeCell ref="B35:L35"/>
    <mergeCell ref="N35:O35"/>
    <mergeCell ref="Q35:R35"/>
    <mergeCell ref="B36:L36"/>
    <mergeCell ref="N36:O36"/>
    <mergeCell ref="Q36:R36"/>
    <mergeCell ref="B33:L33"/>
    <mergeCell ref="N33:O33"/>
    <mergeCell ref="Q33:R33"/>
    <mergeCell ref="B34:L34"/>
    <mergeCell ref="N34:O34"/>
    <mergeCell ref="Q34:R34"/>
    <mergeCell ref="B31:L31"/>
    <mergeCell ref="N31:O31"/>
    <mergeCell ref="Q31:R31"/>
    <mergeCell ref="B32:L32"/>
    <mergeCell ref="N32:O32"/>
    <mergeCell ref="Q32:R32"/>
    <mergeCell ref="B29:L29"/>
    <mergeCell ref="N29:O29"/>
    <mergeCell ref="Q29:R29"/>
    <mergeCell ref="B30:L30"/>
    <mergeCell ref="N30:O30"/>
    <mergeCell ref="Q30:R30"/>
    <mergeCell ref="B27:L27"/>
    <mergeCell ref="N27:O27"/>
    <mergeCell ref="Q27:R27"/>
    <mergeCell ref="B28:L28"/>
    <mergeCell ref="N28:O28"/>
    <mergeCell ref="Q28:R28"/>
    <mergeCell ref="B25:L25"/>
    <mergeCell ref="N25:O25"/>
    <mergeCell ref="Q25:R25"/>
    <mergeCell ref="B26:L26"/>
    <mergeCell ref="N26:O26"/>
    <mergeCell ref="Q26:R26"/>
    <mergeCell ref="B23:L23"/>
    <mergeCell ref="N23:O23"/>
    <mergeCell ref="Q23:R23"/>
    <mergeCell ref="B24:L24"/>
    <mergeCell ref="N24:O24"/>
    <mergeCell ref="Q24:R24"/>
    <mergeCell ref="B21:L21"/>
    <mergeCell ref="N21:O21"/>
    <mergeCell ref="Q21:R21"/>
    <mergeCell ref="B22:L22"/>
    <mergeCell ref="N22:O22"/>
    <mergeCell ref="Q22:R22"/>
    <mergeCell ref="A18:R18"/>
    <mergeCell ref="A19:R19"/>
    <mergeCell ref="B20:L20"/>
    <mergeCell ref="N20:O20"/>
    <mergeCell ref="Q20:R20"/>
    <mergeCell ref="T20:U20"/>
    <mergeCell ref="A16:C16"/>
    <mergeCell ref="D16:I16"/>
    <mergeCell ref="J16:L16"/>
    <mergeCell ref="M16:R16"/>
    <mergeCell ref="A17:C17"/>
    <mergeCell ref="D17:I17"/>
    <mergeCell ref="J17:L17"/>
    <mergeCell ref="M17:R17"/>
    <mergeCell ref="O12:R12"/>
    <mergeCell ref="J13:N13"/>
    <mergeCell ref="O13:R13"/>
    <mergeCell ref="J14:N14"/>
    <mergeCell ref="O14:R14"/>
    <mergeCell ref="A15:C15"/>
    <mergeCell ref="D15:I15"/>
    <mergeCell ref="J15:L15"/>
    <mergeCell ref="M15:R15"/>
    <mergeCell ref="A9:C9"/>
    <mergeCell ref="D9:I9"/>
    <mergeCell ref="J9:N9"/>
    <mergeCell ref="O9:R9"/>
    <mergeCell ref="A10:I14"/>
    <mergeCell ref="J10:N10"/>
    <mergeCell ref="O10:R10"/>
    <mergeCell ref="J11:N11"/>
    <mergeCell ref="O11:R11"/>
    <mergeCell ref="J12:N12"/>
    <mergeCell ref="A7:C7"/>
    <mergeCell ref="D7:I7"/>
    <mergeCell ref="J7:N8"/>
    <mergeCell ref="O7:R8"/>
    <mergeCell ref="A8:C8"/>
    <mergeCell ref="D8:I8"/>
    <mergeCell ref="A4:K5"/>
    <mergeCell ref="L4:R5"/>
    <mergeCell ref="A6:C6"/>
    <mergeCell ref="D6:G6"/>
    <mergeCell ref="H6:N6"/>
    <mergeCell ref="O6:P6"/>
    <mergeCell ref="Q6:R6"/>
  </mergeCells>
  <conditionalFormatting sqref="M25:M41">
    <cfRule type="iconSet" priority="5">
      <iconSet iconSet="5Quarters" showValue="0">
        <cfvo type="percent" val="0"/>
        <cfvo type="num" val="1"/>
        <cfvo type="num" val="2"/>
        <cfvo type="num" val="3"/>
        <cfvo type="num" val="4"/>
      </iconSet>
    </cfRule>
  </conditionalFormatting>
  <conditionalFormatting sqref="T21:T25">
    <cfRule type="iconSet" priority="4">
      <iconSet iconSet="5Quarters" showValue="0">
        <cfvo type="percent" val="0"/>
        <cfvo type="num" val="1"/>
        <cfvo type="num" val="2"/>
        <cfvo type="num" val="3"/>
        <cfvo type="num" val="4"/>
      </iconSet>
    </cfRule>
  </conditionalFormatting>
  <conditionalFormatting sqref="M22">
    <cfRule type="iconSet" priority="3">
      <iconSet iconSet="5Quarters" showValue="0">
        <cfvo type="percent" val="0"/>
        <cfvo type="num" val="1"/>
        <cfvo type="num" val="2"/>
        <cfvo type="num" val="3"/>
        <cfvo type="num" val="4"/>
      </iconSet>
    </cfRule>
  </conditionalFormatting>
  <conditionalFormatting sqref="M21">
    <cfRule type="iconSet" priority="2">
      <iconSet iconSet="5Quarters" showValue="0">
        <cfvo type="percent" val="0"/>
        <cfvo type="num" val="1"/>
        <cfvo type="num" val="2"/>
        <cfvo type="num" val="3"/>
        <cfvo type="num" val="4"/>
      </iconSet>
    </cfRule>
  </conditionalFormatting>
  <conditionalFormatting sqref="M23:M24">
    <cfRule type="iconSet" priority="1">
      <iconSet iconSet="5Quarters" showValue="0">
        <cfvo type="percent" val="0"/>
        <cfvo type="num" val="1"/>
        <cfvo type="num" val="2"/>
        <cfvo type="num" val="3"/>
        <cfvo type="num" val="4"/>
      </iconSet>
    </cfRule>
  </conditionalFormatting>
  <pageMargins left="0.39370078740157483" right="0.23622047244094491" top="0.31" bottom="0.55000000000000004" header="0.17" footer="0.24"/>
  <pageSetup paperSize="9" scale="51" fitToHeight="0" orientation="portrait" horizontalDpi="300" verticalDpi="300" r:id="rId1"/>
  <headerFooter alignWithMargins="0">
    <oddFooter>&amp;LR&amp;D  Cabinetry&amp;C&amp;Z&amp;R&amp;P/&amp;N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D477CB-26AF-4C50-A629-9EB1C43BA7C7}">
  <sheetPr codeName="Feuil3"/>
  <dimension ref="A2:A23"/>
  <sheetViews>
    <sheetView workbookViewId="0">
      <selection activeCell="A24" sqref="A24"/>
    </sheetView>
  </sheetViews>
  <sheetFormatPr baseColWidth="10" defaultRowHeight="12.75" x14ac:dyDescent="0.2"/>
  <cols>
    <col min="1" max="1" width="29.42578125" customWidth="1"/>
  </cols>
  <sheetData>
    <row r="2" spans="1:1" x14ac:dyDescent="0.2">
      <c r="A2" t="s">
        <v>50</v>
      </c>
    </row>
    <row r="3" spans="1:1" x14ac:dyDescent="0.2">
      <c r="A3" t="s">
        <v>51</v>
      </c>
    </row>
    <row r="4" spans="1:1" x14ac:dyDescent="0.2">
      <c r="A4" t="s">
        <v>52</v>
      </c>
    </row>
    <row r="5" spans="1:1" x14ac:dyDescent="0.2">
      <c r="A5" t="s">
        <v>53</v>
      </c>
    </row>
    <row r="6" spans="1:1" x14ac:dyDescent="0.2">
      <c r="A6" t="s">
        <v>54</v>
      </c>
    </row>
    <row r="7" spans="1:1" x14ac:dyDescent="0.2">
      <c r="A7" t="s">
        <v>55</v>
      </c>
    </row>
    <row r="8" spans="1:1" x14ac:dyDescent="0.2">
      <c r="A8" t="s">
        <v>56</v>
      </c>
    </row>
    <row r="9" spans="1:1" x14ac:dyDescent="0.2">
      <c r="A9" t="s">
        <v>57</v>
      </c>
    </row>
    <row r="10" spans="1:1" x14ac:dyDescent="0.2">
      <c r="A10" t="s">
        <v>58</v>
      </c>
    </row>
    <row r="11" spans="1:1" x14ac:dyDescent="0.2">
      <c r="A11" t="s">
        <v>59</v>
      </c>
    </row>
    <row r="12" spans="1:1" x14ac:dyDescent="0.2">
      <c r="A12" t="s">
        <v>60</v>
      </c>
    </row>
    <row r="13" spans="1:1" x14ac:dyDescent="0.2">
      <c r="A13" t="s">
        <v>61</v>
      </c>
    </row>
    <row r="14" spans="1:1" x14ac:dyDescent="0.2">
      <c r="A14" t="s">
        <v>62</v>
      </c>
    </row>
    <row r="15" spans="1:1" x14ac:dyDescent="0.2">
      <c r="A15" t="s">
        <v>63</v>
      </c>
    </row>
    <row r="16" spans="1:1" x14ac:dyDescent="0.2">
      <c r="A16" t="s">
        <v>64</v>
      </c>
    </row>
    <row r="17" spans="1:1" x14ac:dyDescent="0.2">
      <c r="A17" t="s">
        <v>65</v>
      </c>
    </row>
    <row r="18" spans="1:1" x14ac:dyDescent="0.2">
      <c r="A18" t="s">
        <v>66</v>
      </c>
    </row>
    <row r="19" spans="1:1" x14ac:dyDescent="0.2">
      <c r="A19" t="s">
        <v>67</v>
      </c>
    </row>
    <row r="20" spans="1:1" x14ac:dyDescent="0.2">
      <c r="A20" t="s">
        <v>68</v>
      </c>
    </row>
    <row r="21" spans="1:1" x14ac:dyDescent="0.2">
      <c r="A21" s="38" t="s">
        <v>69</v>
      </c>
    </row>
    <row r="22" spans="1:1" x14ac:dyDescent="0.2">
      <c r="A22" s="38" t="s">
        <v>70</v>
      </c>
    </row>
    <row r="23" spans="1:1" x14ac:dyDescent="0.2">
      <c r="A23" s="38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DCS</vt:lpstr>
      <vt:lpstr>Dernier CR</vt:lpstr>
      <vt:lpstr>16 10 2019</vt:lpstr>
      <vt:lpstr>annexe</vt:lpstr>
      <vt:lpstr>DCS!Impression_des_titres</vt:lpstr>
    </vt:vector>
  </TitlesOfParts>
  <Company>Kohler Co.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ko72756</dc:creator>
  <cp:lastModifiedBy>CHAYS CAMILLE</cp:lastModifiedBy>
  <cp:lastPrinted>2019-10-14T17:22:05Z</cp:lastPrinted>
  <dcterms:created xsi:type="dcterms:W3CDTF">2008-10-07T04:51:41Z</dcterms:created>
  <dcterms:modified xsi:type="dcterms:W3CDTF">2019-10-16T13:04:33Z</dcterms:modified>
</cp:coreProperties>
</file>

<file path=userCustomization/customUI.xml><?xml version="1.0" encoding="utf-8"?>
<mso:customUI xmlns:doc="http://schemas.microsoft.com/office/2006/01/customui/currentDocument" xmlns:mso="http://schemas.microsoft.com/office/2006/01/customui">
  <mso:ribbon>
    <mso:qat>
      <mso:documentControls>
        <mso:button idQ="doc:Archiver_1" visible="true" label="Archiver" onAction="Archiver" imageMso="CreateMailRule"/>
        <mso:button idQ="doc:envoyerparmail_1" visible="true" label="envoyerparmail" onAction="envoyerparmail" imageMso="GoToMail"/>
      </mso:documentControls>
    </mso:qat>
  </mso:ribbon>
</mso:customUI>
</file>