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auvegardes\Sophie\"/>
    </mc:Choice>
  </mc:AlternateContent>
  <bookViews>
    <workbookView xWindow="0" yWindow="0" windowWidth="24000" windowHeight="9000" tabRatio="784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MODELE!$B$2:$AS$12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MODELE!$AA$7:$AA$12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AUTOMATIQUE'!$A$1:$I$128</definedName>
    <definedName name="_xlnm.Print_Area" localSheetId="1">'CLASSEMENT TRI'!$A$1:$J$128</definedName>
    <definedName name="_xlnm.Print_Area" localSheetId="0">MODELE!$A$1:$AH$128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36" l="1"/>
  <c r="A21" i="36" l="1"/>
  <c r="B21" i="36"/>
  <c r="C21" i="36"/>
  <c r="D21" i="36"/>
  <c r="E21" i="36"/>
  <c r="K21" i="36"/>
  <c r="M21" i="36" s="1"/>
  <c r="A22" i="36"/>
  <c r="B22" i="36"/>
  <c r="C22" i="36"/>
  <c r="D22" i="36"/>
  <c r="E22" i="36"/>
  <c r="K22" i="36"/>
  <c r="A23" i="36"/>
  <c r="B23" i="36"/>
  <c r="C23" i="36"/>
  <c r="D23" i="36"/>
  <c r="E23" i="36"/>
  <c r="K23" i="36"/>
  <c r="M23" i="36" s="1"/>
  <c r="A24" i="36"/>
  <c r="B24" i="36"/>
  <c r="C24" i="36"/>
  <c r="D24" i="36"/>
  <c r="E24" i="36"/>
  <c r="K24" i="36"/>
  <c r="A25" i="36"/>
  <c r="B25" i="36"/>
  <c r="C25" i="36"/>
  <c r="D25" i="36"/>
  <c r="E25" i="36"/>
  <c r="K25" i="36"/>
  <c r="M25" i="36" s="1"/>
  <c r="A26" i="36"/>
  <c r="B26" i="36"/>
  <c r="C26" i="36"/>
  <c r="D26" i="36"/>
  <c r="E26" i="36"/>
  <c r="K26" i="36"/>
  <c r="A27" i="36"/>
  <c r="B27" i="36"/>
  <c r="C27" i="36"/>
  <c r="D27" i="36"/>
  <c r="E27" i="36"/>
  <c r="K27" i="36"/>
  <c r="M27" i="36" s="1"/>
  <c r="A28" i="36"/>
  <c r="B28" i="36"/>
  <c r="C28" i="36"/>
  <c r="D28" i="36"/>
  <c r="E28" i="36"/>
  <c r="K28" i="36"/>
  <c r="A29" i="36"/>
  <c r="B29" i="36"/>
  <c r="C29" i="36"/>
  <c r="D29" i="36"/>
  <c r="E29" i="36"/>
  <c r="K29" i="36"/>
  <c r="A30" i="36"/>
  <c r="B30" i="36"/>
  <c r="C30" i="36"/>
  <c r="D30" i="36"/>
  <c r="E30" i="36"/>
  <c r="K30" i="36"/>
  <c r="A31" i="36"/>
  <c r="B31" i="36"/>
  <c r="C31" i="36"/>
  <c r="D31" i="36"/>
  <c r="E31" i="36"/>
  <c r="K31" i="36"/>
  <c r="M31" i="36" s="1"/>
  <c r="A32" i="36"/>
  <c r="B32" i="36"/>
  <c r="C32" i="36"/>
  <c r="D32" i="36"/>
  <c r="E32" i="36"/>
  <c r="K32" i="36"/>
  <c r="M32" i="36" s="1"/>
  <c r="A33" i="36"/>
  <c r="B33" i="36"/>
  <c r="C33" i="36"/>
  <c r="D33" i="36"/>
  <c r="E33" i="36"/>
  <c r="K33" i="36"/>
  <c r="M33" i="36" s="1"/>
  <c r="A34" i="36"/>
  <c r="B34" i="36"/>
  <c r="C34" i="36"/>
  <c r="D34" i="36"/>
  <c r="E34" i="36"/>
  <c r="K34" i="36"/>
  <c r="M34" i="36" s="1"/>
  <c r="A35" i="36"/>
  <c r="B35" i="36"/>
  <c r="C35" i="36"/>
  <c r="D35" i="36"/>
  <c r="E35" i="36"/>
  <c r="K35" i="36"/>
  <c r="M35" i="36" s="1"/>
  <c r="A36" i="36"/>
  <c r="B36" i="36"/>
  <c r="C36" i="36"/>
  <c r="D36" i="36"/>
  <c r="E36" i="36"/>
  <c r="K36" i="36"/>
  <c r="M36" i="36" s="1"/>
  <c r="A37" i="36"/>
  <c r="B37" i="36"/>
  <c r="C37" i="36"/>
  <c r="D37" i="36"/>
  <c r="E37" i="36"/>
  <c r="K37" i="36"/>
  <c r="M37" i="36" s="1"/>
  <c r="A38" i="36"/>
  <c r="B38" i="36"/>
  <c r="C38" i="36"/>
  <c r="D38" i="36"/>
  <c r="E38" i="36"/>
  <c r="K38" i="36"/>
  <c r="M38" i="36" s="1"/>
  <c r="A39" i="36"/>
  <c r="B39" i="36"/>
  <c r="C39" i="36"/>
  <c r="D39" i="36"/>
  <c r="E39" i="36"/>
  <c r="K39" i="36"/>
  <c r="M39" i="36" s="1"/>
  <c r="A40" i="36"/>
  <c r="B40" i="36"/>
  <c r="C40" i="36"/>
  <c r="D40" i="36"/>
  <c r="E40" i="36"/>
  <c r="K40" i="36"/>
  <c r="M40" i="36" s="1"/>
  <c r="A41" i="36"/>
  <c r="B41" i="36"/>
  <c r="C41" i="36"/>
  <c r="D41" i="36"/>
  <c r="E41" i="36"/>
  <c r="K41" i="36"/>
  <c r="M41" i="36" s="1"/>
  <c r="A42" i="36"/>
  <c r="B42" i="36"/>
  <c r="C42" i="36"/>
  <c r="D42" i="36"/>
  <c r="E42" i="36"/>
  <c r="K42" i="36"/>
  <c r="M42" i="36" s="1"/>
  <c r="A43" i="36"/>
  <c r="B43" i="36"/>
  <c r="C43" i="36"/>
  <c r="D43" i="36"/>
  <c r="E43" i="36"/>
  <c r="K43" i="36"/>
  <c r="M43" i="36" s="1"/>
  <c r="A44" i="36"/>
  <c r="B44" i="36"/>
  <c r="C44" i="36"/>
  <c r="D44" i="36"/>
  <c r="E44" i="36"/>
  <c r="K44" i="36"/>
  <c r="M44" i="36" s="1"/>
  <c r="A45" i="36"/>
  <c r="B45" i="36"/>
  <c r="C45" i="36"/>
  <c r="D45" i="36"/>
  <c r="E45" i="36"/>
  <c r="K45" i="36"/>
  <c r="M45" i="36" s="1"/>
  <c r="A46" i="36"/>
  <c r="B46" i="36"/>
  <c r="C46" i="36"/>
  <c r="D46" i="36"/>
  <c r="E46" i="36"/>
  <c r="K46" i="36"/>
  <c r="M46" i="36" s="1"/>
  <c r="A47" i="36"/>
  <c r="B47" i="36"/>
  <c r="C47" i="36"/>
  <c r="D47" i="36"/>
  <c r="E47" i="36"/>
  <c r="K47" i="36"/>
  <c r="M47" i="36" s="1"/>
  <c r="A48" i="36"/>
  <c r="B48" i="36"/>
  <c r="C48" i="36"/>
  <c r="D48" i="36"/>
  <c r="E48" i="36"/>
  <c r="K48" i="36"/>
  <c r="M48" i="36" s="1"/>
  <c r="A49" i="36"/>
  <c r="B49" i="36"/>
  <c r="C49" i="36"/>
  <c r="D49" i="36"/>
  <c r="E49" i="36"/>
  <c r="K49" i="36"/>
  <c r="M49" i="36" s="1"/>
  <c r="A50" i="36"/>
  <c r="B50" i="36"/>
  <c r="C50" i="36"/>
  <c r="D50" i="36"/>
  <c r="E50" i="36"/>
  <c r="K50" i="36"/>
  <c r="M50" i="36" s="1"/>
  <c r="A51" i="36"/>
  <c r="B51" i="36"/>
  <c r="C51" i="36"/>
  <c r="D51" i="36"/>
  <c r="E51" i="36"/>
  <c r="K51" i="36"/>
  <c r="M51" i="36" s="1"/>
  <c r="A52" i="36"/>
  <c r="B52" i="36"/>
  <c r="C52" i="36"/>
  <c r="D52" i="36"/>
  <c r="E52" i="36"/>
  <c r="K52" i="36"/>
  <c r="M52" i="36" s="1"/>
  <c r="A53" i="36"/>
  <c r="B53" i="36"/>
  <c r="C53" i="36"/>
  <c r="D53" i="36"/>
  <c r="E53" i="36"/>
  <c r="K53" i="36"/>
  <c r="M53" i="36" s="1"/>
  <c r="A54" i="36"/>
  <c r="B54" i="36"/>
  <c r="C54" i="36"/>
  <c r="D54" i="36"/>
  <c r="E54" i="36"/>
  <c r="K54" i="36"/>
  <c r="M54" i="36" s="1"/>
  <c r="A55" i="36"/>
  <c r="B55" i="36"/>
  <c r="C55" i="36"/>
  <c r="D55" i="36"/>
  <c r="E55" i="36"/>
  <c r="K55" i="36"/>
  <c r="M55" i="36" s="1"/>
  <c r="A56" i="36"/>
  <c r="B56" i="36"/>
  <c r="C56" i="36"/>
  <c r="D56" i="36"/>
  <c r="E56" i="36"/>
  <c r="K56" i="36"/>
  <c r="M56" i="36" s="1"/>
  <c r="A57" i="36"/>
  <c r="B57" i="36"/>
  <c r="C57" i="36"/>
  <c r="D57" i="36"/>
  <c r="E57" i="36"/>
  <c r="K57" i="36"/>
  <c r="M57" i="36" s="1"/>
  <c r="A58" i="36"/>
  <c r="B58" i="36"/>
  <c r="C58" i="36"/>
  <c r="D58" i="36"/>
  <c r="E58" i="36"/>
  <c r="K58" i="36"/>
  <c r="M58" i="36" s="1"/>
  <c r="A59" i="36"/>
  <c r="B59" i="36"/>
  <c r="C59" i="36"/>
  <c r="D59" i="36"/>
  <c r="E59" i="36"/>
  <c r="K59" i="36"/>
  <c r="M59" i="36" s="1"/>
  <c r="A60" i="36"/>
  <c r="B60" i="36"/>
  <c r="C60" i="36"/>
  <c r="D60" i="36"/>
  <c r="E60" i="36"/>
  <c r="K60" i="36"/>
  <c r="M60" i="36" s="1"/>
  <c r="A61" i="36"/>
  <c r="B61" i="36"/>
  <c r="C61" i="36"/>
  <c r="D61" i="36"/>
  <c r="E61" i="36"/>
  <c r="K61" i="36"/>
  <c r="M61" i="36" s="1"/>
  <c r="A62" i="36"/>
  <c r="B62" i="36"/>
  <c r="C62" i="36"/>
  <c r="D62" i="36"/>
  <c r="E62" i="36"/>
  <c r="K62" i="36"/>
  <c r="M62" i="36" s="1"/>
  <c r="A63" i="36"/>
  <c r="B63" i="36"/>
  <c r="C63" i="36"/>
  <c r="D63" i="36"/>
  <c r="E63" i="36"/>
  <c r="K63" i="36"/>
  <c r="M63" i="36" s="1"/>
  <c r="A64" i="36"/>
  <c r="B64" i="36"/>
  <c r="C64" i="36"/>
  <c r="D64" i="36"/>
  <c r="E64" i="36"/>
  <c r="K64" i="36"/>
  <c r="M64" i="36" s="1"/>
  <c r="A65" i="36"/>
  <c r="B65" i="36"/>
  <c r="C65" i="36"/>
  <c r="D65" i="36"/>
  <c r="E65" i="36"/>
  <c r="K65" i="36"/>
  <c r="M65" i="36" s="1"/>
  <c r="A66" i="36"/>
  <c r="B66" i="36"/>
  <c r="C66" i="36"/>
  <c r="D66" i="36"/>
  <c r="E66" i="36"/>
  <c r="K66" i="36"/>
  <c r="M66" i="36" s="1"/>
  <c r="A67" i="36"/>
  <c r="B67" i="36"/>
  <c r="C67" i="36"/>
  <c r="D67" i="36"/>
  <c r="E67" i="36"/>
  <c r="K67" i="36"/>
  <c r="M67" i="36" s="1"/>
  <c r="A68" i="36"/>
  <c r="B68" i="36"/>
  <c r="C68" i="36"/>
  <c r="D68" i="36"/>
  <c r="E68" i="36"/>
  <c r="K68" i="36"/>
  <c r="M68" i="36" s="1"/>
  <c r="A69" i="36"/>
  <c r="B69" i="36"/>
  <c r="C69" i="36"/>
  <c r="D69" i="36"/>
  <c r="E69" i="36"/>
  <c r="K69" i="36"/>
  <c r="M69" i="36" s="1"/>
  <c r="A70" i="36"/>
  <c r="B70" i="36"/>
  <c r="C70" i="36"/>
  <c r="D70" i="36"/>
  <c r="E70" i="36"/>
  <c r="K70" i="36"/>
  <c r="M70" i="36" s="1"/>
  <c r="A71" i="36"/>
  <c r="B71" i="36"/>
  <c r="C71" i="36"/>
  <c r="D71" i="36"/>
  <c r="E71" i="36"/>
  <c r="K71" i="36"/>
  <c r="M71" i="36" s="1"/>
  <c r="A72" i="36"/>
  <c r="B72" i="36"/>
  <c r="C72" i="36"/>
  <c r="D72" i="36"/>
  <c r="E72" i="36"/>
  <c r="K72" i="36"/>
  <c r="M72" i="36" s="1"/>
  <c r="A73" i="36"/>
  <c r="B73" i="36"/>
  <c r="C73" i="36"/>
  <c r="D73" i="36"/>
  <c r="E73" i="36"/>
  <c r="K73" i="36"/>
  <c r="M73" i="36" s="1"/>
  <c r="A74" i="36"/>
  <c r="B74" i="36"/>
  <c r="C74" i="36"/>
  <c r="D74" i="36"/>
  <c r="E74" i="36"/>
  <c r="K74" i="36"/>
  <c r="M74" i="36" s="1"/>
  <c r="A75" i="36"/>
  <c r="B75" i="36"/>
  <c r="C75" i="36"/>
  <c r="D75" i="36"/>
  <c r="E75" i="36"/>
  <c r="K75" i="36"/>
  <c r="M75" i="36" s="1"/>
  <c r="A76" i="36"/>
  <c r="B76" i="36"/>
  <c r="C76" i="36"/>
  <c r="D76" i="36"/>
  <c r="E76" i="36"/>
  <c r="K76" i="36"/>
  <c r="M76" i="36" s="1"/>
  <c r="A77" i="36"/>
  <c r="B77" i="36"/>
  <c r="C77" i="36"/>
  <c r="D77" i="36"/>
  <c r="E77" i="36"/>
  <c r="K77" i="36"/>
  <c r="M77" i="36" s="1"/>
  <c r="A78" i="36"/>
  <c r="B78" i="36"/>
  <c r="C78" i="36"/>
  <c r="D78" i="36"/>
  <c r="E78" i="36"/>
  <c r="K78" i="36"/>
  <c r="M78" i="36" s="1"/>
  <c r="A79" i="36"/>
  <c r="B79" i="36"/>
  <c r="C79" i="36"/>
  <c r="D79" i="36"/>
  <c r="E79" i="36"/>
  <c r="K79" i="36"/>
  <c r="M79" i="36" s="1"/>
  <c r="A80" i="36"/>
  <c r="B80" i="36"/>
  <c r="C80" i="36"/>
  <c r="D80" i="36"/>
  <c r="E80" i="36"/>
  <c r="K80" i="36"/>
  <c r="M80" i="36" s="1"/>
  <c r="A81" i="36"/>
  <c r="B81" i="36"/>
  <c r="C81" i="36"/>
  <c r="D81" i="36"/>
  <c r="E81" i="36"/>
  <c r="K81" i="36"/>
  <c r="M81" i="36" s="1"/>
  <c r="A82" i="36"/>
  <c r="B82" i="36"/>
  <c r="C82" i="36"/>
  <c r="D82" i="36"/>
  <c r="E82" i="36"/>
  <c r="K82" i="36"/>
  <c r="M82" i="36" s="1"/>
  <c r="A83" i="36"/>
  <c r="B83" i="36"/>
  <c r="C83" i="36"/>
  <c r="D83" i="36"/>
  <c r="E83" i="36"/>
  <c r="K83" i="36"/>
  <c r="M83" i="36" s="1"/>
  <c r="A84" i="36"/>
  <c r="B84" i="36"/>
  <c r="C84" i="36"/>
  <c r="D84" i="36"/>
  <c r="E84" i="36"/>
  <c r="K84" i="36"/>
  <c r="M84" i="36" s="1"/>
  <c r="A85" i="36"/>
  <c r="B85" i="36"/>
  <c r="C85" i="36"/>
  <c r="D85" i="36"/>
  <c r="E85" i="36"/>
  <c r="K85" i="36"/>
  <c r="M85" i="36" s="1"/>
  <c r="A86" i="36"/>
  <c r="B86" i="36"/>
  <c r="C86" i="36"/>
  <c r="D86" i="36"/>
  <c r="E86" i="36"/>
  <c r="K86" i="36"/>
  <c r="M86" i="36" s="1"/>
  <c r="A87" i="36"/>
  <c r="B87" i="36"/>
  <c r="C87" i="36"/>
  <c r="D87" i="36"/>
  <c r="E87" i="36"/>
  <c r="K87" i="36"/>
  <c r="M87" i="36" s="1"/>
  <c r="A88" i="36"/>
  <c r="B88" i="36"/>
  <c r="C88" i="36"/>
  <c r="D88" i="36"/>
  <c r="E88" i="36"/>
  <c r="K88" i="36"/>
  <c r="M88" i="36" s="1"/>
  <c r="A89" i="36"/>
  <c r="B89" i="36"/>
  <c r="C89" i="36"/>
  <c r="D89" i="36"/>
  <c r="E89" i="36"/>
  <c r="K89" i="36"/>
  <c r="M89" i="36" s="1"/>
  <c r="A90" i="36"/>
  <c r="B90" i="36"/>
  <c r="C90" i="36"/>
  <c r="D90" i="36"/>
  <c r="E90" i="36"/>
  <c r="K90" i="36"/>
  <c r="M90" i="36" s="1"/>
  <c r="A91" i="36"/>
  <c r="B91" i="36"/>
  <c r="C91" i="36"/>
  <c r="D91" i="36"/>
  <c r="E91" i="36"/>
  <c r="K91" i="36"/>
  <c r="M91" i="36" s="1"/>
  <c r="A92" i="36"/>
  <c r="B92" i="36"/>
  <c r="C92" i="36"/>
  <c r="D92" i="36"/>
  <c r="E92" i="36"/>
  <c r="K92" i="36"/>
  <c r="M92" i="36" s="1"/>
  <c r="A93" i="36"/>
  <c r="B93" i="36"/>
  <c r="C93" i="36"/>
  <c r="D93" i="36"/>
  <c r="E93" i="36"/>
  <c r="K93" i="36"/>
  <c r="M93" i="36" s="1"/>
  <c r="A94" i="36"/>
  <c r="B94" i="36"/>
  <c r="C94" i="36"/>
  <c r="D94" i="36"/>
  <c r="E94" i="36"/>
  <c r="K94" i="36"/>
  <c r="M94" i="36" s="1"/>
  <c r="A95" i="36"/>
  <c r="B95" i="36"/>
  <c r="C95" i="36"/>
  <c r="D95" i="36"/>
  <c r="E95" i="36"/>
  <c r="K95" i="36"/>
  <c r="M95" i="36" s="1"/>
  <c r="A96" i="36"/>
  <c r="B96" i="36"/>
  <c r="C96" i="36"/>
  <c r="D96" i="36"/>
  <c r="E96" i="36"/>
  <c r="K96" i="36"/>
  <c r="M96" i="36" s="1"/>
  <c r="A97" i="36"/>
  <c r="B97" i="36"/>
  <c r="C97" i="36"/>
  <c r="D97" i="36"/>
  <c r="E97" i="36"/>
  <c r="K97" i="36"/>
  <c r="M97" i="36" s="1"/>
  <c r="A98" i="36"/>
  <c r="B98" i="36"/>
  <c r="C98" i="36"/>
  <c r="D98" i="36"/>
  <c r="E98" i="36"/>
  <c r="K98" i="36"/>
  <c r="M98" i="36" s="1"/>
  <c r="A99" i="36"/>
  <c r="B99" i="36"/>
  <c r="C99" i="36"/>
  <c r="D99" i="36"/>
  <c r="E99" i="36"/>
  <c r="K99" i="36"/>
  <c r="M99" i="36" s="1"/>
  <c r="A100" i="36"/>
  <c r="B100" i="36"/>
  <c r="C100" i="36"/>
  <c r="D100" i="36"/>
  <c r="E100" i="36"/>
  <c r="K100" i="36"/>
  <c r="M100" i="36" s="1"/>
  <c r="A101" i="36"/>
  <c r="B101" i="36"/>
  <c r="C101" i="36"/>
  <c r="D101" i="36"/>
  <c r="E101" i="36"/>
  <c r="K101" i="36"/>
  <c r="M101" i="36" s="1"/>
  <c r="A102" i="36"/>
  <c r="B102" i="36"/>
  <c r="C102" i="36"/>
  <c r="D102" i="36"/>
  <c r="E102" i="36"/>
  <c r="K102" i="36"/>
  <c r="M102" i="36" s="1"/>
  <c r="A103" i="36"/>
  <c r="B103" i="36"/>
  <c r="C103" i="36"/>
  <c r="D103" i="36"/>
  <c r="E103" i="36"/>
  <c r="K103" i="36"/>
  <c r="M103" i="36" s="1"/>
  <c r="A104" i="36"/>
  <c r="B104" i="36"/>
  <c r="C104" i="36"/>
  <c r="D104" i="36"/>
  <c r="E104" i="36"/>
  <c r="K104" i="36"/>
  <c r="M104" i="36" s="1"/>
  <c r="A105" i="36"/>
  <c r="B105" i="36"/>
  <c r="C105" i="36"/>
  <c r="D105" i="36"/>
  <c r="E105" i="36"/>
  <c r="K105" i="36"/>
  <c r="M105" i="36" s="1"/>
  <c r="A106" i="36"/>
  <c r="B106" i="36"/>
  <c r="C106" i="36"/>
  <c r="D106" i="36"/>
  <c r="E106" i="36"/>
  <c r="K106" i="36"/>
  <c r="M106" i="36" s="1"/>
  <c r="A107" i="36"/>
  <c r="B107" i="36"/>
  <c r="C107" i="36"/>
  <c r="D107" i="36"/>
  <c r="E107" i="36"/>
  <c r="K107" i="36"/>
  <c r="M107" i="36" s="1"/>
  <c r="A108" i="36"/>
  <c r="B108" i="36"/>
  <c r="C108" i="36"/>
  <c r="D108" i="36"/>
  <c r="E108" i="36"/>
  <c r="K108" i="36"/>
  <c r="M108" i="36" s="1"/>
  <c r="A109" i="36"/>
  <c r="B109" i="36"/>
  <c r="C109" i="36"/>
  <c r="D109" i="36"/>
  <c r="E109" i="36"/>
  <c r="K109" i="36"/>
  <c r="M109" i="36" s="1"/>
  <c r="A110" i="36"/>
  <c r="B110" i="36"/>
  <c r="C110" i="36"/>
  <c r="D110" i="36"/>
  <c r="E110" i="36"/>
  <c r="K110" i="36"/>
  <c r="M110" i="36" s="1"/>
  <c r="A111" i="36"/>
  <c r="B111" i="36"/>
  <c r="C111" i="36"/>
  <c r="D111" i="36"/>
  <c r="E111" i="36"/>
  <c r="K111" i="36"/>
  <c r="M111" i="36" s="1"/>
  <c r="A112" i="36"/>
  <c r="B112" i="36"/>
  <c r="C112" i="36"/>
  <c r="D112" i="36"/>
  <c r="E112" i="36"/>
  <c r="K112" i="36"/>
  <c r="M112" i="36" s="1"/>
  <c r="A113" i="36"/>
  <c r="B113" i="36"/>
  <c r="C113" i="36"/>
  <c r="D113" i="36"/>
  <c r="E113" i="36"/>
  <c r="K113" i="36"/>
  <c r="M113" i="36" s="1"/>
  <c r="A114" i="36"/>
  <c r="B114" i="36"/>
  <c r="C114" i="36"/>
  <c r="D114" i="36"/>
  <c r="E114" i="36"/>
  <c r="K114" i="36"/>
  <c r="M114" i="36" s="1"/>
  <c r="A115" i="36"/>
  <c r="B115" i="36"/>
  <c r="C115" i="36"/>
  <c r="D115" i="36"/>
  <c r="E115" i="36"/>
  <c r="K115" i="36"/>
  <c r="M115" i="36" s="1"/>
  <c r="A116" i="36"/>
  <c r="B116" i="36"/>
  <c r="C116" i="36"/>
  <c r="D116" i="36"/>
  <c r="E116" i="36"/>
  <c r="K116" i="36"/>
  <c r="M116" i="36" s="1"/>
  <c r="A117" i="36"/>
  <c r="B117" i="36"/>
  <c r="C117" i="36"/>
  <c r="D117" i="36"/>
  <c r="E117" i="36"/>
  <c r="K117" i="36"/>
  <c r="M117" i="36" s="1"/>
  <c r="A118" i="36"/>
  <c r="B118" i="36"/>
  <c r="C118" i="36"/>
  <c r="D118" i="36"/>
  <c r="E118" i="36"/>
  <c r="K118" i="36"/>
  <c r="M118" i="36" s="1"/>
  <c r="A119" i="36"/>
  <c r="B119" i="36"/>
  <c r="C119" i="36"/>
  <c r="D119" i="36"/>
  <c r="E119" i="36"/>
  <c r="K119" i="36"/>
  <c r="M119" i="36" s="1"/>
  <c r="A120" i="36"/>
  <c r="B120" i="36"/>
  <c r="C120" i="36"/>
  <c r="D120" i="36"/>
  <c r="E120" i="36"/>
  <c r="K120" i="36"/>
  <c r="M120" i="36" s="1"/>
  <c r="A121" i="36"/>
  <c r="B121" i="36"/>
  <c r="C121" i="36"/>
  <c r="D121" i="36"/>
  <c r="E121" i="36"/>
  <c r="K121" i="36"/>
  <c r="M121" i="36" s="1"/>
  <c r="A122" i="36"/>
  <c r="B122" i="36"/>
  <c r="C122" i="36"/>
  <c r="D122" i="36"/>
  <c r="E122" i="36"/>
  <c r="K122" i="36"/>
  <c r="M122" i="36" s="1"/>
  <c r="A123" i="36"/>
  <c r="B123" i="36"/>
  <c r="C123" i="36"/>
  <c r="D123" i="36"/>
  <c r="E123" i="36"/>
  <c r="K123" i="36"/>
  <c r="M123" i="36" s="1"/>
  <c r="A124" i="36"/>
  <c r="B124" i="36"/>
  <c r="C124" i="36"/>
  <c r="D124" i="36"/>
  <c r="E124" i="36"/>
  <c r="K124" i="36"/>
  <c r="M124" i="36" s="1"/>
  <c r="A125" i="36"/>
  <c r="B125" i="36"/>
  <c r="C125" i="36"/>
  <c r="D125" i="36"/>
  <c r="E125" i="36"/>
  <c r="K125" i="36"/>
  <c r="M125" i="36" s="1"/>
  <c r="A126" i="36"/>
  <c r="B126" i="36"/>
  <c r="C126" i="36"/>
  <c r="D126" i="36"/>
  <c r="E126" i="36"/>
  <c r="K126" i="36"/>
  <c r="M126" i="36" s="1"/>
  <c r="A127" i="36"/>
  <c r="B127" i="36"/>
  <c r="C127" i="36"/>
  <c r="D127" i="36"/>
  <c r="E127" i="36"/>
  <c r="K127" i="36"/>
  <c r="M127" i="36" s="1"/>
  <c r="A128" i="36"/>
  <c r="B128" i="36"/>
  <c r="C128" i="36"/>
  <c r="D128" i="36"/>
  <c r="E128" i="36"/>
  <c r="K128" i="36"/>
  <c r="M128" i="36" s="1"/>
  <c r="A5" i="36"/>
  <c r="B5" i="36"/>
  <c r="C5" i="36"/>
  <c r="D5" i="36"/>
  <c r="E5" i="36"/>
  <c r="K5" i="36"/>
  <c r="A6" i="36"/>
  <c r="B6" i="36"/>
  <c r="C6" i="36"/>
  <c r="D6" i="36"/>
  <c r="E6" i="36"/>
  <c r="K6" i="36"/>
  <c r="A7" i="36"/>
  <c r="B7" i="36"/>
  <c r="C7" i="36"/>
  <c r="D7" i="36"/>
  <c r="E7" i="36"/>
  <c r="K7" i="36"/>
  <c r="M7" i="36" s="1"/>
  <c r="A8" i="36"/>
  <c r="B8" i="36"/>
  <c r="C8" i="36"/>
  <c r="D8" i="36"/>
  <c r="E8" i="36"/>
  <c r="K8" i="36"/>
  <c r="A9" i="36"/>
  <c r="B9" i="36"/>
  <c r="C9" i="36"/>
  <c r="D9" i="36"/>
  <c r="E9" i="36"/>
  <c r="K9" i="36"/>
  <c r="A10" i="36"/>
  <c r="B10" i="36"/>
  <c r="C10" i="36"/>
  <c r="D10" i="36"/>
  <c r="E10" i="36"/>
  <c r="K10" i="36"/>
  <c r="A11" i="36"/>
  <c r="B11" i="36"/>
  <c r="C11" i="36"/>
  <c r="D11" i="36"/>
  <c r="E11" i="36"/>
  <c r="K11" i="36"/>
  <c r="M11" i="36" s="1"/>
  <c r="A12" i="36"/>
  <c r="B12" i="36"/>
  <c r="C12" i="36"/>
  <c r="D12" i="36"/>
  <c r="E12" i="36"/>
  <c r="K12" i="36"/>
  <c r="A13" i="36"/>
  <c r="B13" i="36"/>
  <c r="C13" i="36"/>
  <c r="D13" i="36"/>
  <c r="E13" i="36"/>
  <c r="K13" i="36"/>
  <c r="A14" i="36"/>
  <c r="B14" i="36"/>
  <c r="C14" i="36"/>
  <c r="D14" i="36"/>
  <c r="E14" i="36"/>
  <c r="K14" i="36"/>
  <c r="A15" i="36"/>
  <c r="B15" i="36"/>
  <c r="C15" i="36"/>
  <c r="D15" i="36"/>
  <c r="E15" i="36"/>
  <c r="K15" i="36"/>
  <c r="A16" i="36"/>
  <c r="B16" i="36"/>
  <c r="C16" i="36"/>
  <c r="D16" i="36"/>
  <c r="E16" i="36"/>
  <c r="K16" i="36"/>
  <c r="A17" i="36"/>
  <c r="B17" i="36"/>
  <c r="C17" i="36"/>
  <c r="D17" i="36"/>
  <c r="E17" i="36"/>
  <c r="K17" i="36"/>
  <c r="M17" i="36" s="1"/>
  <c r="A18" i="36"/>
  <c r="B18" i="36"/>
  <c r="C18" i="36"/>
  <c r="D18" i="36"/>
  <c r="E18" i="36"/>
  <c r="K18" i="36"/>
  <c r="A19" i="36"/>
  <c r="B19" i="36"/>
  <c r="C19" i="36"/>
  <c r="D19" i="36"/>
  <c r="E19" i="36"/>
  <c r="K19" i="36"/>
  <c r="A20" i="36"/>
  <c r="B20" i="36"/>
  <c r="C20" i="36"/>
  <c r="D20" i="36"/>
  <c r="E20" i="36"/>
  <c r="K20" i="36"/>
  <c r="E4" i="36"/>
  <c r="A4" i="36"/>
  <c r="B4" i="36"/>
  <c r="C4" i="36"/>
  <c r="D4" i="36"/>
  <c r="L5" i="39" l="1"/>
  <c r="L9" i="39"/>
  <c r="L13" i="39"/>
  <c r="L17" i="39"/>
  <c r="L21" i="39"/>
  <c r="L25" i="39"/>
  <c r="L29" i="39"/>
  <c r="L33" i="39"/>
  <c r="L37" i="39"/>
  <c r="L41" i="39"/>
  <c r="L45" i="39"/>
  <c r="L49" i="39"/>
  <c r="L53" i="39"/>
  <c r="L57" i="39"/>
  <c r="L61" i="39"/>
  <c r="L65" i="39"/>
  <c r="L69" i="39"/>
  <c r="L73" i="39"/>
  <c r="L77" i="39"/>
  <c r="L81" i="39"/>
  <c r="L85" i="39"/>
  <c r="L89" i="39"/>
  <c r="L93" i="39"/>
  <c r="L97" i="39"/>
  <c r="L101" i="39"/>
  <c r="L105" i="39"/>
  <c r="L109" i="39"/>
  <c r="L113" i="39"/>
  <c r="L117" i="39"/>
  <c r="L121" i="39"/>
  <c r="L125" i="39"/>
  <c r="L6" i="39"/>
  <c r="L10" i="39"/>
  <c r="L14" i="39"/>
  <c r="L18" i="39"/>
  <c r="L22" i="39"/>
  <c r="L26" i="39"/>
  <c r="L30" i="39"/>
  <c r="L34" i="39"/>
  <c r="L38" i="39"/>
  <c r="L42" i="39"/>
  <c r="L46" i="39"/>
  <c r="L50" i="39"/>
  <c r="L54" i="39"/>
  <c r="L58" i="39"/>
  <c r="L62" i="39"/>
  <c r="L66" i="39"/>
  <c r="L70" i="39"/>
  <c r="L74" i="39"/>
  <c r="L78" i="39"/>
  <c r="L82" i="39"/>
  <c r="L86" i="39"/>
  <c r="L90" i="39"/>
  <c r="L94" i="39"/>
  <c r="L98" i="39"/>
  <c r="L102" i="39"/>
  <c r="L106" i="39"/>
  <c r="L110" i="39"/>
  <c r="L114" i="39"/>
  <c r="L118" i="39"/>
  <c r="L122" i="39"/>
  <c r="L126" i="39"/>
  <c r="L7" i="39"/>
  <c r="L11" i="39"/>
  <c r="L15" i="39"/>
  <c r="L19" i="39"/>
  <c r="L23" i="39"/>
  <c r="L27" i="39"/>
  <c r="L31" i="39"/>
  <c r="L35" i="39"/>
  <c r="L39" i="39"/>
  <c r="L43" i="39"/>
  <c r="L47" i="39"/>
  <c r="L51" i="39"/>
  <c r="L55" i="39"/>
  <c r="L59" i="39"/>
  <c r="L63" i="39"/>
  <c r="L67" i="39"/>
  <c r="L71" i="39"/>
  <c r="L75" i="39"/>
  <c r="L79" i="39"/>
  <c r="L83" i="39"/>
  <c r="L87" i="39"/>
  <c r="L91" i="39"/>
  <c r="L95" i="39"/>
  <c r="L99" i="39"/>
  <c r="L103" i="39"/>
  <c r="L107" i="39"/>
  <c r="L111" i="39"/>
  <c r="L115" i="39"/>
  <c r="L119" i="39"/>
  <c r="L123" i="39"/>
  <c r="L127" i="39"/>
  <c r="L8" i="39"/>
  <c r="L24" i="39"/>
  <c r="L40" i="39"/>
  <c r="L56" i="39"/>
  <c r="L72" i="39"/>
  <c r="L88" i="39"/>
  <c r="L104" i="39"/>
  <c r="L120" i="39"/>
  <c r="L12" i="39"/>
  <c r="L28" i="39"/>
  <c r="L44" i="39"/>
  <c r="L60" i="39"/>
  <c r="L76" i="39"/>
  <c r="L92" i="39"/>
  <c r="L108" i="39"/>
  <c r="L124" i="39"/>
  <c r="L16" i="39"/>
  <c r="L32" i="39"/>
  <c r="L48" i="39"/>
  <c r="L64" i="39"/>
  <c r="L80" i="39"/>
  <c r="L96" i="39"/>
  <c r="L112" i="39"/>
  <c r="L128" i="39"/>
  <c r="L20" i="39"/>
  <c r="L36" i="39"/>
  <c r="L52" i="39"/>
  <c r="L68" i="39"/>
  <c r="L84" i="39"/>
  <c r="L100" i="39"/>
  <c r="L116" i="39"/>
  <c r="A7" i="39"/>
  <c r="A11" i="39"/>
  <c r="A15" i="39"/>
  <c r="A19" i="39"/>
  <c r="A23" i="39"/>
  <c r="A27" i="39"/>
  <c r="A31" i="39"/>
  <c r="A35" i="39"/>
  <c r="A39" i="39"/>
  <c r="A43" i="39"/>
  <c r="A47" i="39"/>
  <c r="A51" i="39"/>
  <c r="A55" i="39"/>
  <c r="A59" i="39"/>
  <c r="A63" i="39"/>
  <c r="A67" i="39"/>
  <c r="A71" i="39"/>
  <c r="A75" i="39"/>
  <c r="A79" i="39"/>
  <c r="A83" i="39"/>
  <c r="A87" i="39"/>
  <c r="A91" i="39"/>
  <c r="A95" i="39"/>
  <c r="A99" i="39"/>
  <c r="A103" i="39"/>
  <c r="A107" i="39"/>
  <c r="A111" i="39"/>
  <c r="A115" i="39"/>
  <c r="A119" i="39"/>
  <c r="A123" i="39"/>
  <c r="A127" i="39"/>
  <c r="A4" i="39"/>
  <c r="A8" i="39"/>
  <c r="A12" i="39"/>
  <c r="A16" i="39"/>
  <c r="A20" i="39"/>
  <c r="A24" i="39"/>
  <c r="A28" i="39"/>
  <c r="A32" i="39"/>
  <c r="A36" i="39"/>
  <c r="A40" i="39"/>
  <c r="A44" i="39"/>
  <c r="A48" i="39"/>
  <c r="A52" i="39"/>
  <c r="A56" i="39"/>
  <c r="A60" i="39"/>
  <c r="A64" i="39"/>
  <c r="A68" i="39"/>
  <c r="A72" i="39"/>
  <c r="A76" i="39"/>
  <c r="A80" i="39"/>
  <c r="A84" i="39"/>
  <c r="A88" i="39"/>
  <c r="A92" i="39"/>
  <c r="A96" i="39"/>
  <c r="A100" i="39"/>
  <c r="A104" i="39"/>
  <c r="A108" i="39"/>
  <c r="A112" i="39"/>
  <c r="A116" i="39"/>
  <c r="A120" i="39"/>
  <c r="A124" i="39"/>
  <c r="A128" i="39"/>
  <c r="A5" i="39"/>
  <c r="A9" i="39"/>
  <c r="A13" i="39"/>
  <c r="A17" i="39"/>
  <c r="A21" i="39"/>
  <c r="A25" i="39"/>
  <c r="A29" i="39"/>
  <c r="A33" i="39"/>
  <c r="A37" i="39"/>
  <c r="A41" i="39"/>
  <c r="A45" i="39"/>
  <c r="A49" i="39"/>
  <c r="A53" i="39"/>
  <c r="A57" i="39"/>
  <c r="A61" i="39"/>
  <c r="A65" i="39"/>
  <c r="A69" i="39"/>
  <c r="A73" i="39"/>
  <c r="A77" i="39"/>
  <c r="A81" i="39"/>
  <c r="A85" i="39"/>
  <c r="A89" i="39"/>
  <c r="A93" i="39"/>
  <c r="A97" i="39"/>
  <c r="A101" i="39"/>
  <c r="A105" i="39"/>
  <c r="A109" i="39"/>
  <c r="A113" i="39"/>
  <c r="A117" i="39"/>
  <c r="A121" i="39"/>
  <c r="A125" i="39"/>
  <c r="A126" i="39"/>
  <c r="A6" i="39"/>
  <c r="A10" i="39"/>
  <c r="A14" i="39"/>
  <c r="A18" i="39"/>
  <c r="A22" i="39"/>
  <c r="A26" i="39"/>
  <c r="A30" i="39"/>
  <c r="A34" i="39"/>
  <c r="A38" i="39"/>
  <c r="A42" i="39"/>
  <c r="A46" i="39"/>
  <c r="A50" i="39"/>
  <c r="A54" i="39"/>
  <c r="A58" i="39"/>
  <c r="A62" i="39"/>
  <c r="A66" i="39"/>
  <c r="A70" i="39"/>
  <c r="A74" i="39"/>
  <c r="A78" i="39"/>
  <c r="A82" i="39"/>
  <c r="A86" i="39"/>
  <c r="A90" i="39"/>
  <c r="A94" i="39"/>
  <c r="A98" i="39"/>
  <c r="A102" i="39"/>
  <c r="A106" i="39"/>
  <c r="A110" i="39"/>
  <c r="A114" i="39"/>
  <c r="A118" i="39"/>
  <c r="A122" i="39"/>
  <c r="M12" i="36"/>
  <c r="M8" i="36"/>
  <c r="M30" i="36"/>
  <c r="M28" i="36"/>
  <c r="AA21" i="34"/>
  <c r="H21" i="36" s="1"/>
  <c r="AA23" i="34"/>
  <c r="H23" i="36" s="1"/>
  <c r="AA25" i="34"/>
  <c r="H25" i="36" s="1"/>
  <c r="AA27" i="34"/>
  <c r="H27" i="36" s="1"/>
  <c r="AA28" i="34"/>
  <c r="H28" i="36" s="1"/>
  <c r="AA30" i="34"/>
  <c r="H30" i="36" s="1"/>
  <c r="AA31" i="34"/>
  <c r="H31" i="36" s="1"/>
  <c r="AA33" i="34"/>
  <c r="H33" i="36" s="1"/>
  <c r="AA34" i="34"/>
  <c r="H34" i="36" s="1"/>
  <c r="AA35" i="34"/>
  <c r="H35" i="36" s="1"/>
  <c r="AA36" i="34"/>
  <c r="H36" i="36" s="1"/>
  <c r="AA37" i="34"/>
  <c r="H37" i="36" s="1"/>
  <c r="AA38" i="34"/>
  <c r="H38" i="36" s="1"/>
  <c r="AA39" i="34"/>
  <c r="H39" i="36" s="1"/>
  <c r="AA40" i="34"/>
  <c r="H40" i="36" s="1"/>
  <c r="AA41" i="34"/>
  <c r="H41" i="36" s="1"/>
  <c r="AA42" i="34"/>
  <c r="H42" i="36" s="1"/>
  <c r="AA43" i="34"/>
  <c r="H43" i="36" s="1"/>
  <c r="AA44" i="34"/>
  <c r="H44" i="36" s="1"/>
  <c r="AA45" i="34"/>
  <c r="H45" i="36" s="1"/>
  <c r="AA46" i="34"/>
  <c r="H46" i="36" s="1"/>
  <c r="AA47" i="34"/>
  <c r="H47" i="36" s="1"/>
  <c r="AA48" i="34"/>
  <c r="H48" i="36" s="1"/>
  <c r="AA49" i="34"/>
  <c r="H49" i="36" s="1"/>
  <c r="AA50" i="34"/>
  <c r="H50" i="36" s="1"/>
  <c r="AA51" i="34"/>
  <c r="H51" i="36" s="1"/>
  <c r="AA52" i="34"/>
  <c r="H52" i="36" s="1"/>
  <c r="AA53" i="34"/>
  <c r="H53" i="36" s="1"/>
  <c r="AA54" i="34"/>
  <c r="H54" i="36" s="1"/>
  <c r="AA55" i="34"/>
  <c r="H55" i="36" s="1"/>
  <c r="AA56" i="34"/>
  <c r="H56" i="36" s="1"/>
  <c r="AA57" i="34"/>
  <c r="H57" i="36" s="1"/>
  <c r="AA58" i="34"/>
  <c r="H58" i="36" s="1"/>
  <c r="AA59" i="34"/>
  <c r="H59" i="36" s="1"/>
  <c r="AA60" i="34"/>
  <c r="H60" i="36" s="1"/>
  <c r="AA61" i="34"/>
  <c r="H61" i="36" s="1"/>
  <c r="AA62" i="34"/>
  <c r="H62" i="36" s="1"/>
  <c r="AA63" i="34"/>
  <c r="H63" i="36" s="1"/>
  <c r="AA64" i="34"/>
  <c r="H64" i="36" s="1"/>
  <c r="AA65" i="34"/>
  <c r="H65" i="36" s="1"/>
  <c r="AA66" i="34"/>
  <c r="H66" i="36" s="1"/>
  <c r="AA67" i="34"/>
  <c r="H67" i="36" s="1"/>
  <c r="AA68" i="34"/>
  <c r="H68" i="36" s="1"/>
  <c r="AA69" i="34"/>
  <c r="H69" i="36" s="1"/>
  <c r="AA70" i="34"/>
  <c r="H70" i="36" s="1"/>
  <c r="AA71" i="34"/>
  <c r="H71" i="36" s="1"/>
  <c r="AA72" i="34"/>
  <c r="H72" i="36" s="1"/>
  <c r="AA73" i="34"/>
  <c r="H73" i="36" s="1"/>
  <c r="AA74" i="34"/>
  <c r="H74" i="36" s="1"/>
  <c r="AA75" i="34"/>
  <c r="H75" i="36" s="1"/>
  <c r="AA76" i="34"/>
  <c r="H76" i="36" s="1"/>
  <c r="AA77" i="34"/>
  <c r="H77" i="36" s="1"/>
  <c r="AA78" i="34"/>
  <c r="H78" i="36" s="1"/>
  <c r="AA79" i="34"/>
  <c r="H79" i="36" s="1"/>
  <c r="AA80" i="34"/>
  <c r="H80" i="36" s="1"/>
  <c r="AA81" i="34"/>
  <c r="H81" i="36" s="1"/>
  <c r="AA82" i="34"/>
  <c r="H82" i="36" s="1"/>
  <c r="AA83" i="34"/>
  <c r="H83" i="36" s="1"/>
  <c r="AA84" i="34"/>
  <c r="H84" i="36" s="1"/>
  <c r="AA85" i="34"/>
  <c r="H85" i="36" s="1"/>
  <c r="AA86" i="34"/>
  <c r="H86" i="36" s="1"/>
  <c r="AA87" i="34"/>
  <c r="H87" i="36" s="1"/>
  <c r="AA88" i="34"/>
  <c r="H88" i="36" s="1"/>
  <c r="AA89" i="34"/>
  <c r="H89" i="36" s="1"/>
  <c r="AA90" i="34"/>
  <c r="H90" i="36" s="1"/>
  <c r="AA91" i="34"/>
  <c r="H91" i="36" s="1"/>
  <c r="AA92" i="34"/>
  <c r="H92" i="36" s="1"/>
  <c r="AA93" i="34"/>
  <c r="H93" i="36" s="1"/>
  <c r="AA94" i="34"/>
  <c r="H94" i="36" s="1"/>
  <c r="AA95" i="34"/>
  <c r="H95" i="36" s="1"/>
  <c r="AA96" i="34"/>
  <c r="H96" i="36" s="1"/>
  <c r="AA97" i="34"/>
  <c r="H97" i="36" s="1"/>
  <c r="AA98" i="34"/>
  <c r="H98" i="36" s="1"/>
  <c r="AA99" i="34"/>
  <c r="H99" i="36" s="1"/>
  <c r="AA100" i="34"/>
  <c r="H100" i="36" s="1"/>
  <c r="AA101" i="34"/>
  <c r="H101" i="36" s="1"/>
  <c r="AA102" i="34"/>
  <c r="H102" i="36" s="1"/>
  <c r="AA103" i="34"/>
  <c r="H103" i="36" s="1"/>
  <c r="AA104" i="34"/>
  <c r="H104" i="36" s="1"/>
  <c r="AA105" i="34"/>
  <c r="H105" i="36" s="1"/>
  <c r="AA106" i="34"/>
  <c r="H106" i="36" s="1"/>
  <c r="AA107" i="34"/>
  <c r="H107" i="36" s="1"/>
  <c r="AA108" i="34"/>
  <c r="H108" i="36" s="1"/>
  <c r="AA109" i="34"/>
  <c r="H109" i="36" s="1"/>
  <c r="AA110" i="34"/>
  <c r="H110" i="36" s="1"/>
  <c r="AA111" i="34"/>
  <c r="H111" i="36" s="1"/>
  <c r="AA112" i="34"/>
  <c r="H112" i="36" s="1"/>
  <c r="AA113" i="34"/>
  <c r="H113" i="36" s="1"/>
  <c r="AA114" i="34"/>
  <c r="H114" i="36" s="1"/>
  <c r="AA115" i="34"/>
  <c r="H115" i="36" s="1"/>
  <c r="AA116" i="34"/>
  <c r="H116" i="36" s="1"/>
  <c r="AA117" i="34"/>
  <c r="H117" i="36" s="1"/>
  <c r="AA118" i="34"/>
  <c r="H118" i="36" s="1"/>
  <c r="AA119" i="34"/>
  <c r="H119" i="36" s="1"/>
  <c r="AA120" i="34"/>
  <c r="H120" i="36" s="1"/>
  <c r="AA121" i="34"/>
  <c r="H121" i="36" s="1"/>
  <c r="AA122" i="34"/>
  <c r="H122" i="36" s="1"/>
  <c r="AA123" i="34"/>
  <c r="H123" i="36" s="1"/>
  <c r="AA124" i="34"/>
  <c r="H124" i="36" s="1"/>
  <c r="AA125" i="34"/>
  <c r="H125" i="36" s="1"/>
  <c r="AA126" i="34"/>
  <c r="H126" i="36" s="1"/>
  <c r="AA127" i="34"/>
  <c r="H127" i="36" s="1"/>
  <c r="AA128" i="34"/>
  <c r="H128" i="36" s="1"/>
  <c r="J114" i="39" l="1"/>
  <c r="I114" i="39"/>
  <c r="H114" i="39"/>
  <c r="G114" i="39"/>
  <c r="F114" i="39"/>
  <c r="D114" i="39"/>
  <c r="J18" i="39"/>
  <c r="I18" i="39"/>
  <c r="H18" i="39"/>
  <c r="G18" i="39"/>
  <c r="F18" i="39"/>
  <c r="D18" i="39"/>
  <c r="J17" i="39"/>
  <c r="I17" i="39"/>
  <c r="H17" i="39"/>
  <c r="G17" i="39"/>
  <c r="F17" i="39"/>
  <c r="D17" i="39"/>
  <c r="J78" i="39"/>
  <c r="I78" i="39"/>
  <c r="H78" i="39"/>
  <c r="G78" i="39"/>
  <c r="F78" i="39"/>
  <c r="D78" i="39"/>
  <c r="J14" i="39"/>
  <c r="I14" i="39"/>
  <c r="H14" i="39"/>
  <c r="G14" i="39"/>
  <c r="F14" i="39"/>
  <c r="D14" i="39"/>
  <c r="J93" i="39"/>
  <c r="I93" i="39"/>
  <c r="H93" i="39"/>
  <c r="G93" i="39"/>
  <c r="F93" i="39"/>
  <c r="D93" i="39"/>
  <c r="J29" i="39"/>
  <c r="I29" i="39"/>
  <c r="H29" i="39"/>
  <c r="G29" i="39"/>
  <c r="F29" i="39"/>
  <c r="D29" i="39"/>
  <c r="J122" i="39"/>
  <c r="I122" i="39"/>
  <c r="H122" i="39"/>
  <c r="G122" i="39"/>
  <c r="F122" i="39"/>
  <c r="D122" i="39"/>
  <c r="J118" i="39"/>
  <c r="I118" i="39"/>
  <c r="H118" i="39"/>
  <c r="G118" i="39"/>
  <c r="F118" i="39"/>
  <c r="D118" i="39"/>
  <c r="J102" i="39"/>
  <c r="I102" i="39"/>
  <c r="H102" i="39"/>
  <c r="G102" i="39"/>
  <c r="F102" i="39"/>
  <c r="D102" i="39"/>
  <c r="J86" i="39"/>
  <c r="I86" i="39"/>
  <c r="H86" i="39"/>
  <c r="G86" i="39"/>
  <c r="F86" i="39"/>
  <c r="D86" i="39"/>
  <c r="J70" i="39"/>
  <c r="I70" i="39"/>
  <c r="H70" i="39"/>
  <c r="G70" i="39"/>
  <c r="F70" i="39"/>
  <c r="D70" i="39"/>
  <c r="J54" i="39"/>
  <c r="I54" i="39"/>
  <c r="H54" i="39"/>
  <c r="G54" i="39"/>
  <c r="F54" i="39"/>
  <c r="D54" i="39"/>
  <c r="J38" i="39"/>
  <c r="I38" i="39"/>
  <c r="H38" i="39"/>
  <c r="G38" i="39"/>
  <c r="F38" i="39"/>
  <c r="D38" i="39"/>
  <c r="J22" i="39"/>
  <c r="I22" i="39"/>
  <c r="H22" i="39"/>
  <c r="G22" i="39"/>
  <c r="F22" i="39"/>
  <c r="D22" i="39"/>
  <c r="J6" i="39"/>
  <c r="I6" i="39"/>
  <c r="H6" i="39"/>
  <c r="G6" i="39"/>
  <c r="F6" i="39"/>
  <c r="D6" i="39"/>
  <c r="J117" i="39"/>
  <c r="I117" i="39"/>
  <c r="H117" i="39"/>
  <c r="G117" i="39"/>
  <c r="F117" i="39"/>
  <c r="D117" i="39"/>
  <c r="J101" i="39"/>
  <c r="I101" i="39"/>
  <c r="H101" i="39"/>
  <c r="G101" i="39"/>
  <c r="F101" i="39"/>
  <c r="D101" i="39"/>
  <c r="J85" i="39"/>
  <c r="I85" i="39"/>
  <c r="H85" i="39"/>
  <c r="G85" i="39"/>
  <c r="F85" i="39"/>
  <c r="D85" i="39"/>
  <c r="J69" i="39"/>
  <c r="I69" i="39"/>
  <c r="H69" i="39"/>
  <c r="G69" i="39"/>
  <c r="F69" i="39"/>
  <c r="D69" i="39"/>
  <c r="J53" i="39"/>
  <c r="I53" i="39"/>
  <c r="H53" i="39"/>
  <c r="G53" i="39"/>
  <c r="F53" i="39"/>
  <c r="D53" i="39"/>
  <c r="J37" i="39"/>
  <c r="I37" i="39"/>
  <c r="H37" i="39"/>
  <c r="G37" i="39"/>
  <c r="F37" i="39"/>
  <c r="D37" i="39"/>
  <c r="J21" i="39"/>
  <c r="I21" i="39"/>
  <c r="H21" i="39"/>
  <c r="G21" i="39"/>
  <c r="F21" i="39"/>
  <c r="D21" i="39"/>
  <c r="J5" i="39"/>
  <c r="I5" i="39"/>
  <c r="H5" i="39"/>
  <c r="G5" i="39"/>
  <c r="D5" i="39"/>
  <c r="F5" i="39"/>
  <c r="I116" i="39"/>
  <c r="H116" i="39"/>
  <c r="G116" i="39"/>
  <c r="J116" i="39"/>
  <c r="F116" i="39"/>
  <c r="D116" i="39"/>
  <c r="I100" i="39"/>
  <c r="H100" i="39"/>
  <c r="G100" i="39"/>
  <c r="J100" i="39"/>
  <c r="F100" i="39"/>
  <c r="D100" i="39"/>
  <c r="H84" i="39"/>
  <c r="G84" i="39"/>
  <c r="I84" i="39"/>
  <c r="J84" i="39"/>
  <c r="F84" i="39"/>
  <c r="D84" i="39"/>
  <c r="H68" i="39"/>
  <c r="G68" i="39"/>
  <c r="I68" i="39"/>
  <c r="J68" i="39"/>
  <c r="F68" i="39"/>
  <c r="D68" i="39"/>
  <c r="H52" i="39"/>
  <c r="G52" i="39"/>
  <c r="I52" i="39"/>
  <c r="J52" i="39"/>
  <c r="F52" i="39"/>
  <c r="D52" i="39"/>
  <c r="H36" i="39"/>
  <c r="G36" i="39"/>
  <c r="I36" i="39"/>
  <c r="J36" i="39"/>
  <c r="F36" i="39"/>
  <c r="D36" i="39"/>
  <c r="H20" i="39"/>
  <c r="G20" i="39"/>
  <c r="I20" i="39"/>
  <c r="J20" i="39"/>
  <c r="F20" i="39"/>
  <c r="D20" i="39"/>
  <c r="H4" i="39"/>
  <c r="G4" i="39"/>
  <c r="I4" i="39"/>
  <c r="J4" i="39"/>
  <c r="F4" i="39"/>
  <c r="D4" i="39"/>
  <c r="J115" i="39"/>
  <c r="I115" i="39"/>
  <c r="H115" i="39"/>
  <c r="F115" i="39"/>
  <c r="D115" i="39"/>
  <c r="G115" i="39"/>
  <c r="J99" i="39"/>
  <c r="I99" i="39"/>
  <c r="H99" i="39"/>
  <c r="G99" i="39"/>
  <c r="F99" i="39"/>
  <c r="D99" i="39"/>
  <c r="J83" i="39"/>
  <c r="I83" i="39"/>
  <c r="H83" i="39"/>
  <c r="G83" i="39"/>
  <c r="F83" i="39"/>
  <c r="D83" i="39"/>
  <c r="J67" i="39"/>
  <c r="I67" i="39"/>
  <c r="H67" i="39"/>
  <c r="G67" i="39"/>
  <c r="F67" i="39"/>
  <c r="D67" i="39"/>
  <c r="J51" i="39"/>
  <c r="I51" i="39"/>
  <c r="H51" i="39"/>
  <c r="G51" i="39"/>
  <c r="F51" i="39"/>
  <c r="D51" i="39"/>
  <c r="J35" i="39"/>
  <c r="I35" i="39"/>
  <c r="H35" i="39"/>
  <c r="G35" i="39"/>
  <c r="F35" i="39"/>
  <c r="D35" i="39"/>
  <c r="J19" i="39"/>
  <c r="I19" i="39"/>
  <c r="H19" i="39"/>
  <c r="G19" i="39"/>
  <c r="F19" i="39"/>
  <c r="D19" i="39"/>
  <c r="J66" i="39"/>
  <c r="I66" i="39"/>
  <c r="H66" i="39"/>
  <c r="G66" i="39"/>
  <c r="F66" i="39"/>
  <c r="D66" i="39"/>
  <c r="J126" i="39"/>
  <c r="I126" i="39"/>
  <c r="H126" i="39"/>
  <c r="G126" i="39"/>
  <c r="F126" i="39"/>
  <c r="D126" i="39"/>
  <c r="J81" i="39"/>
  <c r="I81" i="39"/>
  <c r="H81" i="39"/>
  <c r="G81" i="39"/>
  <c r="F81" i="39"/>
  <c r="D81" i="39"/>
  <c r="J33" i="39"/>
  <c r="I33" i="39"/>
  <c r="H33" i="39"/>
  <c r="G33" i="39"/>
  <c r="F33" i="39"/>
  <c r="D33" i="39"/>
  <c r="I128" i="39"/>
  <c r="H128" i="39"/>
  <c r="J128" i="39"/>
  <c r="F128" i="39"/>
  <c r="D128" i="39"/>
  <c r="G128" i="39"/>
  <c r="I112" i="39"/>
  <c r="H112" i="39"/>
  <c r="G112" i="39"/>
  <c r="J112" i="39"/>
  <c r="F112" i="39"/>
  <c r="D112" i="39"/>
  <c r="I96" i="39"/>
  <c r="H96" i="39"/>
  <c r="G96" i="39"/>
  <c r="J96" i="39"/>
  <c r="F96" i="39"/>
  <c r="D96" i="39"/>
  <c r="I80" i="39"/>
  <c r="H80" i="39"/>
  <c r="G80" i="39"/>
  <c r="J80" i="39"/>
  <c r="F80" i="39"/>
  <c r="D80" i="39"/>
  <c r="I64" i="39"/>
  <c r="H64" i="39"/>
  <c r="G64" i="39"/>
  <c r="J64" i="39"/>
  <c r="F64" i="39"/>
  <c r="D64" i="39"/>
  <c r="I48" i="39"/>
  <c r="H48" i="39"/>
  <c r="G48" i="39"/>
  <c r="J48" i="39"/>
  <c r="F48" i="39"/>
  <c r="D48" i="39"/>
  <c r="I32" i="39"/>
  <c r="H32" i="39"/>
  <c r="G32" i="39"/>
  <c r="J32" i="39"/>
  <c r="F32" i="39"/>
  <c r="D32" i="39"/>
  <c r="I16" i="39"/>
  <c r="H16" i="39"/>
  <c r="G16" i="39"/>
  <c r="J16" i="39"/>
  <c r="F16" i="39"/>
  <c r="D16" i="39"/>
  <c r="J127" i="39"/>
  <c r="I127" i="39"/>
  <c r="H127" i="39"/>
  <c r="F127" i="39"/>
  <c r="D127" i="39"/>
  <c r="G127" i="39"/>
  <c r="J111" i="39"/>
  <c r="I111" i="39"/>
  <c r="H111" i="39"/>
  <c r="F111" i="39"/>
  <c r="D111" i="39"/>
  <c r="G111" i="39"/>
  <c r="J95" i="39"/>
  <c r="I95" i="39"/>
  <c r="H95" i="39"/>
  <c r="G95" i="39"/>
  <c r="F95" i="39"/>
  <c r="D95" i="39"/>
  <c r="J79" i="39"/>
  <c r="I79" i="39"/>
  <c r="H79" i="39"/>
  <c r="G79" i="39"/>
  <c r="F79" i="39"/>
  <c r="D79" i="39"/>
  <c r="J63" i="39"/>
  <c r="I63" i="39"/>
  <c r="H63" i="39"/>
  <c r="G63" i="39"/>
  <c r="F63" i="39"/>
  <c r="D63" i="39"/>
  <c r="J47" i="39"/>
  <c r="I47" i="39"/>
  <c r="H47" i="39"/>
  <c r="G47" i="39"/>
  <c r="F47" i="39"/>
  <c r="D47" i="39"/>
  <c r="J31" i="39"/>
  <c r="I31" i="39"/>
  <c r="H31" i="39"/>
  <c r="G31" i="39"/>
  <c r="F31" i="39"/>
  <c r="D31" i="39"/>
  <c r="J15" i="39"/>
  <c r="I15" i="39"/>
  <c r="H15" i="39"/>
  <c r="G15" i="39"/>
  <c r="F15" i="39"/>
  <c r="D15" i="39"/>
  <c r="J98" i="39"/>
  <c r="I98" i="39"/>
  <c r="H98" i="39"/>
  <c r="G98" i="39"/>
  <c r="F98" i="39"/>
  <c r="D98" i="39"/>
  <c r="J50" i="39"/>
  <c r="I50" i="39"/>
  <c r="H50" i="39"/>
  <c r="G50" i="39"/>
  <c r="F50" i="39"/>
  <c r="D50" i="39"/>
  <c r="J113" i="39"/>
  <c r="I113" i="39"/>
  <c r="H113" i="39"/>
  <c r="G113" i="39"/>
  <c r="F113" i="39"/>
  <c r="D113" i="39"/>
  <c r="J65" i="39"/>
  <c r="I65" i="39"/>
  <c r="H65" i="39"/>
  <c r="G65" i="39"/>
  <c r="F65" i="39"/>
  <c r="D65" i="39"/>
  <c r="J94" i="39"/>
  <c r="I94" i="39"/>
  <c r="H94" i="39"/>
  <c r="G94" i="39"/>
  <c r="F94" i="39"/>
  <c r="D94" i="39"/>
  <c r="J30" i="39"/>
  <c r="I30" i="39"/>
  <c r="H30" i="39"/>
  <c r="G30" i="39"/>
  <c r="F30" i="39"/>
  <c r="D30" i="39"/>
  <c r="J109" i="39"/>
  <c r="I109" i="39"/>
  <c r="H109" i="39"/>
  <c r="G109" i="39"/>
  <c r="F109" i="39"/>
  <c r="D109" i="39"/>
  <c r="J61" i="39"/>
  <c r="I61" i="39"/>
  <c r="H61" i="39"/>
  <c r="G61" i="39"/>
  <c r="F61" i="39"/>
  <c r="D61" i="39"/>
  <c r="J13" i="39"/>
  <c r="I13" i="39"/>
  <c r="H13" i="39"/>
  <c r="G13" i="39"/>
  <c r="F13" i="39"/>
  <c r="D13" i="39"/>
  <c r="J108" i="39"/>
  <c r="I108" i="39"/>
  <c r="H108" i="39"/>
  <c r="G108" i="39"/>
  <c r="F108" i="39"/>
  <c r="D108" i="39"/>
  <c r="J92" i="39"/>
  <c r="H92" i="39"/>
  <c r="G92" i="39"/>
  <c r="I92" i="39"/>
  <c r="F92" i="39"/>
  <c r="D92" i="39"/>
  <c r="J76" i="39"/>
  <c r="H76" i="39"/>
  <c r="G76" i="39"/>
  <c r="I76" i="39"/>
  <c r="F76" i="39"/>
  <c r="D76" i="39"/>
  <c r="J60" i="39"/>
  <c r="H60" i="39"/>
  <c r="G60" i="39"/>
  <c r="I60" i="39"/>
  <c r="F60" i="39"/>
  <c r="D60" i="39"/>
  <c r="J44" i="39"/>
  <c r="H44" i="39"/>
  <c r="G44" i="39"/>
  <c r="I44" i="39"/>
  <c r="F44" i="39"/>
  <c r="D44" i="39"/>
  <c r="J28" i="39"/>
  <c r="H28" i="39"/>
  <c r="G28" i="39"/>
  <c r="I28" i="39"/>
  <c r="F28" i="39"/>
  <c r="D28" i="39"/>
  <c r="J12" i="39"/>
  <c r="H12" i="39"/>
  <c r="G12" i="39"/>
  <c r="I12" i="39"/>
  <c r="F12" i="39"/>
  <c r="D12" i="39"/>
  <c r="J123" i="39"/>
  <c r="I123" i="39"/>
  <c r="H123" i="39"/>
  <c r="F123" i="39"/>
  <c r="D123" i="39"/>
  <c r="G123" i="39"/>
  <c r="J107" i="39"/>
  <c r="I107" i="39"/>
  <c r="H107" i="39"/>
  <c r="G107" i="39"/>
  <c r="F107" i="39"/>
  <c r="D107" i="39"/>
  <c r="J91" i="39"/>
  <c r="I91" i="39"/>
  <c r="H91" i="39"/>
  <c r="G91" i="39"/>
  <c r="F91" i="39"/>
  <c r="D91" i="39"/>
  <c r="J75" i="39"/>
  <c r="I75" i="39"/>
  <c r="H75" i="39"/>
  <c r="G75" i="39"/>
  <c r="F75" i="39"/>
  <c r="D75" i="39"/>
  <c r="J59" i="39"/>
  <c r="I59" i="39"/>
  <c r="H59" i="39"/>
  <c r="G59" i="39"/>
  <c r="F59" i="39"/>
  <c r="D59" i="39"/>
  <c r="J43" i="39"/>
  <c r="I43" i="39"/>
  <c r="H43" i="39"/>
  <c r="G43" i="39"/>
  <c r="F43" i="39"/>
  <c r="D43" i="39"/>
  <c r="J27" i="39"/>
  <c r="I27" i="39"/>
  <c r="H27" i="39"/>
  <c r="G27" i="39"/>
  <c r="F27" i="39"/>
  <c r="D27" i="39"/>
  <c r="J11" i="39"/>
  <c r="I11" i="39"/>
  <c r="H11" i="39"/>
  <c r="G11" i="39"/>
  <c r="F11" i="39"/>
  <c r="D11" i="39"/>
  <c r="J82" i="39"/>
  <c r="I82" i="39"/>
  <c r="H82" i="39"/>
  <c r="G82" i="39"/>
  <c r="F82" i="39"/>
  <c r="D82" i="39"/>
  <c r="J34" i="39"/>
  <c r="I34" i="39"/>
  <c r="H34" i="39"/>
  <c r="G34" i="39"/>
  <c r="F34" i="39"/>
  <c r="D34" i="39"/>
  <c r="J97" i="39"/>
  <c r="I97" i="39"/>
  <c r="H97" i="39"/>
  <c r="G97" i="39"/>
  <c r="F97" i="39"/>
  <c r="D97" i="39"/>
  <c r="J49" i="39"/>
  <c r="I49" i="39"/>
  <c r="H49" i="39"/>
  <c r="G49" i="39"/>
  <c r="F49" i="39"/>
  <c r="D49" i="39"/>
  <c r="J110" i="39"/>
  <c r="I110" i="39"/>
  <c r="H110" i="39"/>
  <c r="G110" i="39"/>
  <c r="F110" i="39"/>
  <c r="D110" i="39"/>
  <c r="J62" i="39"/>
  <c r="I62" i="39"/>
  <c r="H62" i="39"/>
  <c r="G62" i="39"/>
  <c r="F62" i="39"/>
  <c r="D62" i="39"/>
  <c r="J46" i="39"/>
  <c r="I46" i="39"/>
  <c r="H46" i="39"/>
  <c r="G46" i="39"/>
  <c r="F46" i="39"/>
  <c r="D46" i="39"/>
  <c r="J125" i="39"/>
  <c r="I125" i="39"/>
  <c r="H125" i="39"/>
  <c r="G125" i="39"/>
  <c r="F125" i="39"/>
  <c r="D125" i="39"/>
  <c r="J77" i="39"/>
  <c r="I77" i="39"/>
  <c r="H77" i="39"/>
  <c r="G77" i="39"/>
  <c r="F77" i="39"/>
  <c r="D77" i="39"/>
  <c r="J45" i="39"/>
  <c r="I45" i="39"/>
  <c r="H45" i="39"/>
  <c r="G45" i="39"/>
  <c r="F45" i="39"/>
  <c r="D45" i="39"/>
  <c r="J124" i="39"/>
  <c r="I124" i="39"/>
  <c r="H124" i="39"/>
  <c r="F124" i="39"/>
  <c r="D124" i="39"/>
  <c r="G124" i="39"/>
  <c r="J106" i="39"/>
  <c r="I106" i="39"/>
  <c r="H106" i="39"/>
  <c r="G106" i="39"/>
  <c r="F106" i="39"/>
  <c r="D106" i="39"/>
  <c r="J90" i="39"/>
  <c r="I90" i="39"/>
  <c r="H90" i="39"/>
  <c r="G90" i="39"/>
  <c r="F90" i="39"/>
  <c r="D90" i="39"/>
  <c r="J74" i="39"/>
  <c r="I74" i="39"/>
  <c r="H74" i="39"/>
  <c r="G74" i="39"/>
  <c r="F74" i="39"/>
  <c r="D74" i="39"/>
  <c r="J58" i="39"/>
  <c r="I58" i="39"/>
  <c r="H58" i="39"/>
  <c r="G58" i="39"/>
  <c r="F58" i="39"/>
  <c r="D58" i="39"/>
  <c r="J42" i="39"/>
  <c r="I42" i="39"/>
  <c r="H42" i="39"/>
  <c r="G42" i="39"/>
  <c r="F42" i="39"/>
  <c r="D42" i="39"/>
  <c r="J26" i="39"/>
  <c r="I26" i="39"/>
  <c r="H26" i="39"/>
  <c r="G26" i="39"/>
  <c r="F26" i="39"/>
  <c r="D26" i="39"/>
  <c r="J10" i="39"/>
  <c r="I10" i="39"/>
  <c r="H10" i="39"/>
  <c r="G10" i="39"/>
  <c r="F10" i="39"/>
  <c r="D10" i="39"/>
  <c r="J121" i="39"/>
  <c r="I121" i="39"/>
  <c r="H121" i="39"/>
  <c r="G121" i="39"/>
  <c r="F121" i="39"/>
  <c r="D121" i="39"/>
  <c r="J105" i="39"/>
  <c r="I105" i="39"/>
  <c r="H105" i="39"/>
  <c r="G105" i="39"/>
  <c r="F105" i="39"/>
  <c r="D105" i="39"/>
  <c r="J89" i="39"/>
  <c r="I89" i="39"/>
  <c r="H89" i="39"/>
  <c r="G89" i="39"/>
  <c r="F89" i="39"/>
  <c r="D89" i="39"/>
  <c r="J73" i="39"/>
  <c r="I73" i="39"/>
  <c r="H73" i="39"/>
  <c r="G73" i="39"/>
  <c r="F73" i="39"/>
  <c r="D73" i="39"/>
  <c r="J57" i="39"/>
  <c r="I57" i="39"/>
  <c r="H57" i="39"/>
  <c r="G57" i="39"/>
  <c r="F57" i="39"/>
  <c r="D57" i="39"/>
  <c r="J41" i="39"/>
  <c r="I41" i="39"/>
  <c r="H41" i="39"/>
  <c r="G41" i="39"/>
  <c r="F41" i="39"/>
  <c r="D41" i="39"/>
  <c r="J25" i="39"/>
  <c r="I25" i="39"/>
  <c r="H25" i="39"/>
  <c r="G25" i="39"/>
  <c r="F25" i="39"/>
  <c r="D25" i="39"/>
  <c r="J9" i="39"/>
  <c r="I9" i="39"/>
  <c r="H9" i="39"/>
  <c r="G9" i="39"/>
  <c r="F9" i="39"/>
  <c r="D9" i="39"/>
  <c r="I120" i="39"/>
  <c r="H120" i="39"/>
  <c r="J120" i="39"/>
  <c r="G120" i="39"/>
  <c r="F120" i="39"/>
  <c r="D120" i="39"/>
  <c r="I104" i="39"/>
  <c r="H104" i="39"/>
  <c r="G104" i="39"/>
  <c r="J104" i="39"/>
  <c r="F104" i="39"/>
  <c r="D104" i="39"/>
  <c r="H88" i="39"/>
  <c r="G88" i="39"/>
  <c r="I88" i="39"/>
  <c r="J88" i="39"/>
  <c r="F88" i="39"/>
  <c r="D88" i="39"/>
  <c r="H72" i="39"/>
  <c r="G72" i="39"/>
  <c r="I72" i="39"/>
  <c r="J72" i="39"/>
  <c r="F72" i="39"/>
  <c r="D72" i="39"/>
  <c r="H56" i="39"/>
  <c r="G56" i="39"/>
  <c r="I56" i="39"/>
  <c r="J56" i="39"/>
  <c r="F56" i="39"/>
  <c r="D56" i="39"/>
  <c r="H40" i="39"/>
  <c r="G40" i="39"/>
  <c r="I40" i="39"/>
  <c r="J40" i="39"/>
  <c r="F40" i="39"/>
  <c r="D40" i="39"/>
  <c r="H24" i="39"/>
  <c r="G24" i="39"/>
  <c r="I24" i="39"/>
  <c r="J24" i="39"/>
  <c r="F24" i="39"/>
  <c r="D24" i="39"/>
  <c r="H8" i="39"/>
  <c r="G8" i="39"/>
  <c r="I8" i="39"/>
  <c r="J8" i="39"/>
  <c r="F8" i="39"/>
  <c r="D8" i="39"/>
  <c r="J119" i="39"/>
  <c r="I119" i="39"/>
  <c r="H119" i="39"/>
  <c r="F119" i="39"/>
  <c r="D119" i="39"/>
  <c r="G119" i="39"/>
  <c r="J103" i="39"/>
  <c r="I103" i="39"/>
  <c r="H103" i="39"/>
  <c r="G103" i="39"/>
  <c r="F103" i="39"/>
  <c r="D103" i="39"/>
  <c r="J87" i="39"/>
  <c r="I87" i="39"/>
  <c r="H87" i="39"/>
  <c r="G87" i="39"/>
  <c r="F87" i="39"/>
  <c r="D87" i="39"/>
  <c r="J71" i="39"/>
  <c r="I71" i="39"/>
  <c r="H71" i="39"/>
  <c r="G71" i="39"/>
  <c r="F71" i="39"/>
  <c r="D71" i="39"/>
  <c r="J55" i="39"/>
  <c r="I55" i="39"/>
  <c r="H55" i="39"/>
  <c r="G55" i="39"/>
  <c r="F55" i="39"/>
  <c r="D55" i="39"/>
  <c r="J39" i="39"/>
  <c r="I39" i="39"/>
  <c r="H39" i="39"/>
  <c r="G39" i="39"/>
  <c r="F39" i="39"/>
  <c r="D39" i="39"/>
  <c r="J23" i="39"/>
  <c r="I23" i="39"/>
  <c r="H23" i="39"/>
  <c r="G23" i="39"/>
  <c r="F23" i="39"/>
  <c r="D23" i="39"/>
  <c r="J7" i="39"/>
  <c r="I7" i="39"/>
  <c r="H7" i="39"/>
  <c r="G7" i="39"/>
  <c r="F7" i="39"/>
  <c r="D7" i="39"/>
  <c r="W7" i="34"/>
  <c r="F7" i="36" s="1"/>
  <c r="AB7" i="34"/>
  <c r="I7" i="36" s="1"/>
  <c r="AK5" i="34"/>
  <c r="AL5" i="34"/>
  <c r="AM5" i="34"/>
  <c r="W4" i="34"/>
  <c r="F4" i="36" s="1"/>
  <c r="AB4" i="34"/>
  <c r="I4" i="36" s="1"/>
  <c r="AK6" i="34"/>
  <c r="AL6" i="34"/>
  <c r="AM6" i="34"/>
  <c r="W6" i="34"/>
  <c r="F6" i="36" s="1"/>
  <c r="AB6" i="34"/>
  <c r="I6" i="36" s="1"/>
  <c r="AK7" i="34"/>
  <c r="AL7" i="34"/>
  <c r="AM7" i="34"/>
  <c r="AO7" i="34" s="1"/>
  <c r="AQ7" i="34" s="1"/>
  <c r="W8" i="34"/>
  <c r="F8" i="36" s="1"/>
  <c r="AB8" i="34"/>
  <c r="I8" i="36" s="1"/>
  <c r="AK8" i="34"/>
  <c r="AL8" i="34"/>
  <c r="AM8" i="34"/>
  <c r="W9" i="34"/>
  <c r="F9" i="36" s="1"/>
  <c r="AB9" i="34"/>
  <c r="I9" i="36" s="1"/>
  <c r="AK9" i="34"/>
  <c r="AL9" i="34"/>
  <c r="AM9" i="34"/>
  <c r="W10" i="34"/>
  <c r="F10" i="36" s="1"/>
  <c r="AB10" i="34"/>
  <c r="I10" i="36" s="1"/>
  <c r="AK10" i="34"/>
  <c r="AL10" i="34"/>
  <c r="AM10" i="34"/>
  <c r="W11" i="34"/>
  <c r="F11" i="36" s="1"/>
  <c r="AB11" i="34"/>
  <c r="I11" i="36" s="1"/>
  <c r="AK11" i="34"/>
  <c r="AL11" i="34"/>
  <c r="AM11" i="34"/>
  <c r="AN11" i="34"/>
  <c r="AC11" i="34" s="1"/>
  <c r="AO11" i="34"/>
  <c r="AQ11" i="34" s="1"/>
  <c r="Z11" i="34" s="1"/>
  <c r="G11" i="36" s="1"/>
  <c r="AP11" i="34"/>
  <c r="W12" i="34"/>
  <c r="F12" i="36" s="1"/>
  <c r="AB12" i="34"/>
  <c r="I12" i="36" s="1"/>
  <c r="AK12" i="34"/>
  <c r="AL12" i="34"/>
  <c r="AM12" i="34"/>
  <c r="AP12" i="34"/>
  <c r="W13" i="34"/>
  <c r="F13" i="36" s="1"/>
  <c r="AB13" i="34"/>
  <c r="I13" i="36" s="1"/>
  <c r="AK13" i="34"/>
  <c r="AL13" i="34"/>
  <c r="AM13" i="34"/>
  <c r="W14" i="34"/>
  <c r="F14" i="36" s="1"/>
  <c r="AB14" i="34"/>
  <c r="I14" i="36" s="1"/>
  <c r="AK14" i="34"/>
  <c r="AL14" i="34"/>
  <c r="AM14" i="34"/>
  <c r="W15" i="34"/>
  <c r="F15" i="36" s="1"/>
  <c r="AB15" i="34"/>
  <c r="I15" i="36" s="1"/>
  <c r="AK15" i="34"/>
  <c r="AL15" i="34"/>
  <c r="AM15" i="34"/>
  <c r="W16" i="34"/>
  <c r="F16" i="36" s="1"/>
  <c r="AB16" i="34"/>
  <c r="I16" i="36" s="1"/>
  <c r="AK16" i="34"/>
  <c r="AL16" i="34"/>
  <c r="AM16" i="34"/>
  <c r="W17" i="34"/>
  <c r="F17" i="36" s="1"/>
  <c r="AB17" i="34"/>
  <c r="I17" i="36" s="1"/>
  <c r="AK17" i="34"/>
  <c r="AP17" i="34" s="1"/>
  <c r="AL17" i="34"/>
  <c r="AN17" i="34" s="1"/>
  <c r="AC17" i="34" s="1"/>
  <c r="AM17" i="34"/>
  <c r="W18" i="34"/>
  <c r="F18" i="36" s="1"/>
  <c r="AB18" i="34"/>
  <c r="I18" i="36" s="1"/>
  <c r="AK18" i="34"/>
  <c r="AL18" i="34"/>
  <c r="AM18" i="34"/>
  <c r="W19" i="34"/>
  <c r="F19" i="36" s="1"/>
  <c r="AB19" i="34"/>
  <c r="I19" i="36" s="1"/>
  <c r="AK19" i="34"/>
  <c r="AL19" i="34"/>
  <c r="AM19" i="34"/>
  <c r="W20" i="34"/>
  <c r="F20" i="36" s="1"/>
  <c r="AB20" i="34"/>
  <c r="I20" i="36" s="1"/>
  <c r="AK20" i="34"/>
  <c r="AL20" i="34"/>
  <c r="AM20" i="34"/>
  <c r="W21" i="34"/>
  <c r="F21" i="36" s="1"/>
  <c r="Z21" i="34"/>
  <c r="G21" i="36" s="1"/>
  <c r="AB21" i="34"/>
  <c r="I21" i="36" s="1"/>
  <c r="AC21" i="34"/>
  <c r="AD21" i="34"/>
  <c r="AE21" i="34"/>
  <c r="AF21" i="34"/>
  <c r="AG21" i="34"/>
  <c r="AH21" i="34"/>
  <c r="J21" i="36" s="1"/>
  <c r="AK21" i="34"/>
  <c r="AL21" i="34"/>
  <c r="AM21" i="34"/>
  <c r="AN21" i="34"/>
  <c r="AO21" i="34"/>
  <c r="AP21" i="34"/>
  <c r="AQ21" i="34"/>
  <c r="W22" i="34"/>
  <c r="F22" i="36" s="1"/>
  <c r="AB22" i="34"/>
  <c r="I22" i="36" s="1"/>
  <c r="AK22" i="34"/>
  <c r="AL22" i="34"/>
  <c r="AM22" i="34"/>
  <c r="W23" i="34"/>
  <c r="F23" i="36" s="1"/>
  <c r="Z23" i="34"/>
  <c r="G23" i="36" s="1"/>
  <c r="AB23" i="34"/>
  <c r="I23" i="36" s="1"/>
  <c r="AC23" i="34"/>
  <c r="AD23" i="34"/>
  <c r="AE23" i="34"/>
  <c r="AF23" i="34"/>
  <c r="AG23" i="34"/>
  <c r="AH23" i="34"/>
  <c r="J23" i="36" s="1"/>
  <c r="AK23" i="34"/>
  <c r="AL23" i="34"/>
  <c r="AM23" i="34"/>
  <c r="AN23" i="34"/>
  <c r="AO23" i="34"/>
  <c r="AP23" i="34"/>
  <c r="AQ23" i="34"/>
  <c r="W24" i="34"/>
  <c r="F24" i="36" s="1"/>
  <c r="AB24" i="34"/>
  <c r="I24" i="36" s="1"/>
  <c r="AK24" i="34"/>
  <c r="AO24" i="34" s="1"/>
  <c r="AQ24" i="34" s="1"/>
  <c r="Z24" i="34" s="1"/>
  <c r="AL24" i="34"/>
  <c r="AM24" i="34"/>
  <c r="W25" i="34"/>
  <c r="F25" i="36" s="1"/>
  <c r="Z25" i="34"/>
  <c r="G25" i="36" s="1"/>
  <c r="AB25" i="34"/>
  <c r="I25" i="36" s="1"/>
  <c r="AC25" i="34"/>
  <c r="AD25" i="34"/>
  <c r="AE25" i="34"/>
  <c r="AF25" i="34"/>
  <c r="AG25" i="34"/>
  <c r="AH25" i="34"/>
  <c r="J25" i="36" s="1"/>
  <c r="AK25" i="34"/>
  <c r="AL25" i="34"/>
  <c r="AM25" i="34"/>
  <c r="AN25" i="34"/>
  <c r="AO25" i="34"/>
  <c r="AP25" i="34"/>
  <c r="AQ25" i="34"/>
  <c r="W26" i="34"/>
  <c r="F26" i="36" s="1"/>
  <c r="AB26" i="34"/>
  <c r="I26" i="36" s="1"/>
  <c r="AK26" i="34"/>
  <c r="AL26" i="34"/>
  <c r="AM26" i="34"/>
  <c r="W27" i="34"/>
  <c r="F27" i="36" s="1"/>
  <c r="Z27" i="34"/>
  <c r="G27" i="36" s="1"/>
  <c r="AB27" i="34"/>
  <c r="I27" i="36" s="1"/>
  <c r="AC27" i="34"/>
  <c r="AD27" i="34"/>
  <c r="AE27" i="34"/>
  <c r="AF27" i="34"/>
  <c r="AG27" i="34"/>
  <c r="AH27" i="34"/>
  <c r="J27" i="36" s="1"/>
  <c r="AK27" i="34"/>
  <c r="AL27" i="34"/>
  <c r="AM27" i="34"/>
  <c r="AN27" i="34"/>
  <c r="AO27" i="34"/>
  <c r="AP27" i="34"/>
  <c r="AQ27" i="34"/>
  <c r="W28" i="34"/>
  <c r="F28" i="36" s="1"/>
  <c r="Z28" i="34"/>
  <c r="G28" i="36" s="1"/>
  <c r="AB28" i="34"/>
  <c r="I28" i="36" s="1"/>
  <c r="AC28" i="34"/>
  <c r="AD28" i="34"/>
  <c r="AE28" i="34"/>
  <c r="AF28" i="34"/>
  <c r="AG28" i="34"/>
  <c r="AH28" i="34"/>
  <c r="J28" i="36" s="1"/>
  <c r="AK28" i="34"/>
  <c r="AL28" i="34"/>
  <c r="AM28" i="34"/>
  <c r="AN28" i="34"/>
  <c r="AO28" i="34"/>
  <c r="AP28" i="34"/>
  <c r="AQ28" i="34"/>
  <c r="W29" i="34"/>
  <c r="F29" i="36" s="1"/>
  <c r="AB29" i="34"/>
  <c r="I29" i="36" s="1"/>
  <c r="AK29" i="34"/>
  <c r="AL29" i="34"/>
  <c r="AM29" i="34"/>
  <c r="W30" i="34"/>
  <c r="F30" i="36" s="1"/>
  <c r="Z30" i="34"/>
  <c r="G30" i="36" s="1"/>
  <c r="AB30" i="34"/>
  <c r="I30" i="36" s="1"/>
  <c r="AC30" i="34"/>
  <c r="AD30" i="34"/>
  <c r="AE30" i="34"/>
  <c r="AF30" i="34"/>
  <c r="AG30" i="34"/>
  <c r="AH30" i="34"/>
  <c r="J30" i="36" s="1"/>
  <c r="AK30" i="34"/>
  <c r="AL30" i="34"/>
  <c r="AM30" i="34"/>
  <c r="AN30" i="34"/>
  <c r="AO30" i="34"/>
  <c r="AP30" i="34"/>
  <c r="AQ30" i="34"/>
  <c r="W31" i="34"/>
  <c r="F31" i="36" s="1"/>
  <c r="Z31" i="34"/>
  <c r="G31" i="36" s="1"/>
  <c r="AB31" i="34"/>
  <c r="I31" i="36" s="1"/>
  <c r="AC31" i="34"/>
  <c r="AD31" i="34"/>
  <c r="AE31" i="34"/>
  <c r="AF31" i="34"/>
  <c r="AG31" i="34"/>
  <c r="AH31" i="34"/>
  <c r="J31" i="36" s="1"/>
  <c r="AK31" i="34"/>
  <c r="AL31" i="34"/>
  <c r="AM31" i="34"/>
  <c r="AN31" i="34"/>
  <c r="AO31" i="34"/>
  <c r="AP31" i="34"/>
  <c r="AQ31" i="34"/>
  <c r="W32" i="34"/>
  <c r="F32" i="36" s="1"/>
  <c r="AB32" i="34"/>
  <c r="I32" i="36" s="1"/>
  <c r="AK32" i="34"/>
  <c r="AL32" i="34"/>
  <c r="AM32" i="34"/>
  <c r="AN32" i="34" s="1"/>
  <c r="W33" i="34"/>
  <c r="F33" i="36" s="1"/>
  <c r="Z33" i="34"/>
  <c r="G33" i="36" s="1"/>
  <c r="AB33" i="34"/>
  <c r="I33" i="36" s="1"/>
  <c r="AC33" i="34"/>
  <c r="AD33" i="34"/>
  <c r="AE33" i="34"/>
  <c r="AF33" i="34"/>
  <c r="AG33" i="34"/>
  <c r="AH33" i="34"/>
  <c r="J33" i="36" s="1"/>
  <c r="AK33" i="34"/>
  <c r="AL33" i="34"/>
  <c r="AM33" i="34"/>
  <c r="AN33" i="34"/>
  <c r="AO33" i="34"/>
  <c r="AP33" i="34"/>
  <c r="AQ33" i="34"/>
  <c r="W34" i="34"/>
  <c r="F34" i="36" s="1"/>
  <c r="Z34" i="34"/>
  <c r="G34" i="36" s="1"/>
  <c r="AB34" i="34"/>
  <c r="I34" i="36" s="1"/>
  <c r="AC34" i="34"/>
  <c r="AD34" i="34"/>
  <c r="AE34" i="34"/>
  <c r="AF34" i="34"/>
  <c r="AG34" i="34"/>
  <c r="AH34" i="34"/>
  <c r="J34" i="36" s="1"/>
  <c r="AK34" i="34"/>
  <c r="AL34" i="34"/>
  <c r="AM34" i="34"/>
  <c r="AN34" i="34"/>
  <c r="AO34" i="34"/>
  <c r="AP34" i="34"/>
  <c r="AQ34" i="34"/>
  <c r="W35" i="34"/>
  <c r="F35" i="36" s="1"/>
  <c r="Z35" i="34"/>
  <c r="G35" i="36" s="1"/>
  <c r="AB35" i="34"/>
  <c r="I35" i="36" s="1"/>
  <c r="AC35" i="34"/>
  <c r="AD35" i="34"/>
  <c r="AE35" i="34"/>
  <c r="AF35" i="34"/>
  <c r="AG35" i="34"/>
  <c r="AH35" i="34"/>
  <c r="J35" i="36" s="1"/>
  <c r="AK35" i="34"/>
  <c r="AL35" i="34"/>
  <c r="AM35" i="34"/>
  <c r="AN35" i="34"/>
  <c r="AO35" i="34"/>
  <c r="AP35" i="34"/>
  <c r="AQ35" i="34"/>
  <c r="W36" i="34"/>
  <c r="F36" i="36" s="1"/>
  <c r="Z36" i="34"/>
  <c r="G36" i="36" s="1"/>
  <c r="AB36" i="34"/>
  <c r="I36" i="36" s="1"/>
  <c r="AC36" i="34"/>
  <c r="AD36" i="34"/>
  <c r="AE36" i="34"/>
  <c r="AF36" i="34"/>
  <c r="AG36" i="34"/>
  <c r="AH36" i="34"/>
  <c r="J36" i="36" s="1"/>
  <c r="AK36" i="34"/>
  <c r="AL36" i="34"/>
  <c r="AM36" i="34"/>
  <c r="AN36" i="34"/>
  <c r="AO36" i="34"/>
  <c r="AP36" i="34"/>
  <c r="AQ36" i="34"/>
  <c r="W37" i="34"/>
  <c r="F37" i="36" s="1"/>
  <c r="Z37" i="34"/>
  <c r="G37" i="36" s="1"/>
  <c r="AB37" i="34"/>
  <c r="I37" i="36" s="1"/>
  <c r="AC37" i="34"/>
  <c r="AD37" i="34"/>
  <c r="AE37" i="34"/>
  <c r="AF37" i="34"/>
  <c r="AG37" i="34"/>
  <c r="AH37" i="34"/>
  <c r="J37" i="36" s="1"/>
  <c r="AK37" i="34"/>
  <c r="AL37" i="34"/>
  <c r="AM37" i="34"/>
  <c r="AN37" i="34"/>
  <c r="AO37" i="34"/>
  <c r="AP37" i="34"/>
  <c r="AQ37" i="34"/>
  <c r="W38" i="34"/>
  <c r="F38" i="36" s="1"/>
  <c r="Z38" i="34"/>
  <c r="G38" i="36" s="1"/>
  <c r="AB38" i="34"/>
  <c r="I38" i="36" s="1"/>
  <c r="AC38" i="34"/>
  <c r="AD38" i="34"/>
  <c r="AE38" i="34"/>
  <c r="AF38" i="34"/>
  <c r="AG38" i="34"/>
  <c r="AH38" i="34"/>
  <c r="J38" i="36" s="1"/>
  <c r="AK38" i="34"/>
  <c r="AL38" i="34"/>
  <c r="AM38" i="34"/>
  <c r="AN38" i="34"/>
  <c r="AO38" i="34"/>
  <c r="AP38" i="34"/>
  <c r="AQ38" i="34"/>
  <c r="W39" i="34"/>
  <c r="F39" i="36" s="1"/>
  <c r="Z39" i="34"/>
  <c r="G39" i="36" s="1"/>
  <c r="AB39" i="34"/>
  <c r="I39" i="36" s="1"/>
  <c r="AC39" i="34"/>
  <c r="AD39" i="34"/>
  <c r="AE39" i="34"/>
  <c r="AF39" i="34"/>
  <c r="AG39" i="34"/>
  <c r="AH39" i="34"/>
  <c r="J39" i="36" s="1"/>
  <c r="AK39" i="34"/>
  <c r="AL39" i="34"/>
  <c r="AM39" i="34"/>
  <c r="AN39" i="34"/>
  <c r="AO39" i="34"/>
  <c r="AP39" i="34"/>
  <c r="AQ39" i="34"/>
  <c r="W40" i="34"/>
  <c r="F40" i="36" s="1"/>
  <c r="Z40" i="34"/>
  <c r="G40" i="36" s="1"/>
  <c r="AB40" i="34"/>
  <c r="I40" i="36" s="1"/>
  <c r="AC40" i="34"/>
  <c r="AD40" i="34"/>
  <c r="AE40" i="34"/>
  <c r="AF40" i="34"/>
  <c r="AG40" i="34"/>
  <c r="AH40" i="34"/>
  <c r="J40" i="36" s="1"/>
  <c r="AK40" i="34"/>
  <c r="AL40" i="34"/>
  <c r="AM40" i="34"/>
  <c r="AN40" i="34"/>
  <c r="AO40" i="34"/>
  <c r="AP40" i="34"/>
  <c r="AQ40" i="34"/>
  <c r="W41" i="34"/>
  <c r="F41" i="36" s="1"/>
  <c r="Z41" i="34"/>
  <c r="G41" i="36" s="1"/>
  <c r="AB41" i="34"/>
  <c r="I41" i="36" s="1"/>
  <c r="AC41" i="34"/>
  <c r="AD41" i="34"/>
  <c r="AE41" i="34"/>
  <c r="AF41" i="34"/>
  <c r="AG41" i="34"/>
  <c r="AH41" i="34"/>
  <c r="J41" i="36" s="1"/>
  <c r="AK41" i="34"/>
  <c r="AL41" i="34"/>
  <c r="AM41" i="34"/>
  <c r="AN41" i="34"/>
  <c r="AO41" i="34"/>
  <c r="AP41" i="34"/>
  <c r="AQ41" i="34"/>
  <c r="W42" i="34"/>
  <c r="F42" i="36" s="1"/>
  <c r="Z42" i="34"/>
  <c r="G42" i="36" s="1"/>
  <c r="AB42" i="34"/>
  <c r="I42" i="36" s="1"/>
  <c r="AC42" i="34"/>
  <c r="AD42" i="34"/>
  <c r="AE42" i="34"/>
  <c r="AF42" i="34"/>
  <c r="AG42" i="34"/>
  <c r="AH42" i="34"/>
  <c r="J42" i="36" s="1"/>
  <c r="AK42" i="34"/>
  <c r="AL42" i="34"/>
  <c r="AM42" i="34"/>
  <c r="AN42" i="34"/>
  <c r="AO42" i="34"/>
  <c r="AP42" i="34"/>
  <c r="AQ42" i="34"/>
  <c r="W43" i="34"/>
  <c r="F43" i="36" s="1"/>
  <c r="Z43" i="34"/>
  <c r="G43" i="36" s="1"/>
  <c r="AB43" i="34"/>
  <c r="I43" i="36" s="1"/>
  <c r="AC43" i="34"/>
  <c r="AD43" i="34"/>
  <c r="AE43" i="34"/>
  <c r="AF43" i="34"/>
  <c r="AG43" i="34"/>
  <c r="AH43" i="34"/>
  <c r="J43" i="36" s="1"/>
  <c r="AK43" i="34"/>
  <c r="AL43" i="34"/>
  <c r="AM43" i="34"/>
  <c r="AN43" i="34"/>
  <c r="AO43" i="34"/>
  <c r="AP43" i="34"/>
  <c r="AQ43" i="34"/>
  <c r="W44" i="34"/>
  <c r="F44" i="36" s="1"/>
  <c r="Z44" i="34"/>
  <c r="G44" i="36" s="1"/>
  <c r="AB44" i="34"/>
  <c r="I44" i="36" s="1"/>
  <c r="AC44" i="34"/>
  <c r="AD44" i="34"/>
  <c r="AE44" i="34"/>
  <c r="AF44" i="34"/>
  <c r="AG44" i="34"/>
  <c r="AH44" i="34"/>
  <c r="J44" i="36" s="1"/>
  <c r="AK44" i="34"/>
  <c r="AL44" i="34"/>
  <c r="AM44" i="34"/>
  <c r="AN44" i="34"/>
  <c r="AO44" i="34"/>
  <c r="AP44" i="34"/>
  <c r="AQ44" i="34"/>
  <c r="W45" i="34"/>
  <c r="F45" i="36" s="1"/>
  <c r="Z45" i="34"/>
  <c r="G45" i="36" s="1"/>
  <c r="AB45" i="34"/>
  <c r="I45" i="36" s="1"/>
  <c r="AC45" i="34"/>
  <c r="AD45" i="34"/>
  <c r="AE45" i="34"/>
  <c r="AF45" i="34"/>
  <c r="AG45" i="34"/>
  <c r="AH45" i="34"/>
  <c r="J45" i="36" s="1"/>
  <c r="AK45" i="34"/>
  <c r="AL45" i="34"/>
  <c r="AM45" i="34"/>
  <c r="AN45" i="34"/>
  <c r="AO45" i="34"/>
  <c r="AP45" i="34"/>
  <c r="AQ45" i="34"/>
  <c r="W46" i="34"/>
  <c r="F46" i="36" s="1"/>
  <c r="Z46" i="34"/>
  <c r="G46" i="36" s="1"/>
  <c r="AB46" i="34"/>
  <c r="I46" i="36" s="1"/>
  <c r="AC46" i="34"/>
  <c r="AD46" i="34"/>
  <c r="AE46" i="34"/>
  <c r="AF46" i="34"/>
  <c r="AG46" i="34"/>
  <c r="AH46" i="34"/>
  <c r="J46" i="36" s="1"/>
  <c r="AK46" i="34"/>
  <c r="AL46" i="34"/>
  <c r="AM46" i="34"/>
  <c r="AN46" i="34"/>
  <c r="AO46" i="34"/>
  <c r="AP46" i="34"/>
  <c r="AQ46" i="34"/>
  <c r="W47" i="34"/>
  <c r="F47" i="36" s="1"/>
  <c r="Z47" i="34"/>
  <c r="G47" i="36" s="1"/>
  <c r="AB47" i="34"/>
  <c r="I47" i="36" s="1"/>
  <c r="AC47" i="34"/>
  <c r="AD47" i="34"/>
  <c r="AE47" i="34"/>
  <c r="AF47" i="34"/>
  <c r="AG47" i="34"/>
  <c r="AH47" i="34"/>
  <c r="J47" i="36" s="1"/>
  <c r="AK47" i="34"/>
  <c r="AL47" i="34"/>
  <c r="AM47" i="34"/>
  <c r="AN47" i="34"/>
  <c r="AO47" i="34"/>
  <c r="AP47" i="34"/>
  <c r="AQ47" i="34"/>
  <c r="W48" i="34"/>
  <c r="F48" i="36" s="1"/>
  <c r="Z48" i="34"/>
  <c r="G48" i="36" s="1"/>
  <c r="AB48" i="34"/>
  <c r="I48" i="36" s="1"/>
  <c r="AC48" i="34"/>
  <c r="AD48" i="34"/>
  <c r="AE48" i="34"/>
  <c r="AF48" i="34"/>
  <c r="AG48" i="34"/>
  <c r="AH48" i="34"/>
  <c r="J48" i="36" s="1"/>
  <c r="AK48" i="34"/>
  <c r="AL48" i="34"/>
  <c r="AM48" i="34"/>
  <c r="AN48" i="34"/>
  <c r="AO48" i="34"/>
  <c r="AP48" i="34"/>
  <c r="AQ48" i="34"/>
  <c r="W49" i="34"/>
  <c r="F49" i="36" s="1"/>
  <c r="Z49" i="34"/>
  <c r="G49" i="36" s="1"/>
  <c r="AB49" i="34"/>
  <c r="I49" i="36" s="1"/>
  <c r="AC49" i="34"/>
  <c r="AD49" i="34"/>
  <c r="AE49" i="34"/>
  <c r="AF49" i="34"/>
  <c r="AG49" i="34"/>
  <c r="AH49" i="34"/>
  <c r="J49" i="36" s="1"/>
  <c r="AK49" i="34"/>
  <c r="AL49" i="34"/>
  <c r="AM49" i="34"/>
  <c r="AN49" i="34"/>
  <c r="AO49" i="34"/>
  <c r="AP49" i="34"/>
  <c r="AQ49" i="34"/>
  <c r="W50" i="34"/>
  <c r="F50" i="36" s="1"/>
  <c r="Z50" i="34"/>
  <c r="G50" i="36" s="1"/>
  <c r="AB50" i="34"/>
  <c r="I50" i="36" s="1"/>
  <c r="AC50" i="34"/>
  <c r="AD50" i="34"/>
  <c r="AE50" i="34"/>
  <c r="AF50" i="34"/>
  <c r="AG50" i="34"/>
  <c r="AH50" i="34"/>
  <c r="J50" i="36" s="1"/>
  <c r="AK50" i="34"/>
  <c r="AL50" i="34"/>
  <c r="AM50" i="34"/>
  <c r="AN50" i="34"/>
  <c r="AO50" i="34"/>
  <c r="AP50" i="34"/>
  <c r="AQ50" i="34"/>
  <c r="W51" i="34"/>
  <c r="F51" i="36" s="1"/>
  <c r="Z51" i="34"/>
  <c r="G51" i="36" s="1"/>
  <c r="AB51" i="34"/>
  <c r="I51" i="36" s="1"/>
  <c r="AC51" i="34"/>
  <c r="AD51" i="34"/>
  <c r="AE51" i="34"/>
  <c r="AF51" i="34"/>
  <c r="AG51" i="34"/>
  <c r="AH51" i="34"/>
  <c r="J51" i="36" s="1"/>
  <c r="AK51" i="34"/>
  <c r="AL51" i="34"/>
  <c r="AM51" i="34"/>
  <c r="AN51" i="34"/>
  <c r="AO51" i="34"/>
  <c r="AP51" i="34"/>
  <c r="AQ51" i="34"/>
  <c r="W52" i="34"/>
  <c r="F52" i="36" s="1"/>
  <c r="Z52" i="34"/>
  <c r="G52" i="36" s="1"/>
  <c r="AB52" i="34"/>
  <c r="I52" i="36" s="1"/>
  <c r="AC52" i="34"/>
  <c r="AD52" i="34"/>
  <c r="AE52" i="34"/>
  <c r="AF52" i="34"/>
  <c r="AG52" i="34"/>
  <c r="AH52" i="34"/>
  <c r="J52" i="36" s="1"/>
  <c r="AK52" i="34"/>
  <c r="AL52" i="34"/>
  <c r="AM52" i="34"/>
  <c r="AN52" i="34"/>
  <c r="AO52" i="34"/>
  <c r="AP52" i="34"/>
  <c r="AQ52" i="34"/>
  <c r="W53" i="34"/>
  <c r="F53" i="36" s="1"/>
  <c r="Z53" i="34"/>
  <c r="G53" i="36" s="1"/>
  <c r="AB53" i="34"/>
  <c r="I53" i="36" s="1"/>
  <c r="AC53" i="34"/>
  <c r="AD53" i="34"/>
  <c r="AE53" i="34"/>
  <c r="AF53" i="34"/>
  <c r="AG53" i="34"/>
  <c r="AH53" i="34"/>
  <c r="J53" i="36" s="1"/>
  <c r="AK53" i="34"/>
  <c r="AL53" i="34"/>
  <c r="AM53" i="34"/>
  <c r="AN53" i="34"/>
  <c r="AO53" i="34"/>
  <c r="AP53" i="34"/>
  <c r="AQ53" i="34"/>
  <c r="W54" i="34"/>
  <c r="F54" i="36" s="1"/>
  <c r="Z54" i="34"/>
  <c r="G54" i="36" s="1"/>
  <c r="AB54" i="34"/>
  <c r="I54" i="36" s="1"/>
  <c r="AC54" i="34"/>
  <c r="AD54" i="34"/>
  <c r="AE54" i="34"/>
  <c r="AF54" i="34"/>
  <c r="AG54" i="34"/>
  <c r="AH54" i="34"/>
  <c r="J54" i="36" s="1"/>
  <c r="AK54" i="34"/>
  <c r="AL54" i="34"/>
  <c r="AM54" i="34"/>
  <c r="AN54" i="34"/>
  <c r="AO54" i="34"/>
  <c r="AP54" i="34"/>
  <c r="AQ54" i="34"/>
  <c r="W55" i="34"/>
  <c r="F55" i="36" s="1"/>
  <c r="Z55" i="34"/>
  <c r="G55" i="36" s="1"/>
  <c r="AB55" i="34"/>
  <c r="I55" i="36" s="1"/>
  <c r="AC55" i="34"/>
  <c r="AD55" i="34"/>
  <c r="AE55" i="34"/>
  <c r="AF55" i="34"/>
  <c r="AG55" i="34"/>
  <c r="AH55" i="34"/>
  <c r="J55" i="36" s="1"/>
  <c r="AK55" i="34"/>
  <c r="AL55" i="34"/>
  <c r="AM55" i="34"/>
  <c r="AN55" i="34"/>
  <c r="AO55" i="34"/>
  <c r="AP55" i="34"/>
  <c r="AQ55" i="34"/>
  <c r="W56" i="34"/>
  <c r="F56" i="36" s="1"/>
  <c r="Z56" i="34"/>
  <c r="G56" i="36" s="1"/>
  <c r="AB56" i="34"/>
  <c r="I56" i="36" s="1"/>
  <c r="AC56" i="34"/>
  <c r="AD56" i="34"/>
  <c r="AE56" i="34"/>
  <c r="AF56" i="34"/>
  <c r="AG56" i="34"/>
  <c r="AH56" i="34"/>
  <c r="J56" i="36" s="1"/>
  <c r="AK56" i="34"/>
  <c r="AL56" i="34"/>
  <c r="AM56" i="34"/>
  <c r="AN56" i="34"/>
  <c r="AO56" i="34"/>
  <c r="AP56" i="34"/>
  <c r="AQ56" i="34"/>
  <c r="W57" i="34"/>
  <c r="F57" i="36" s="1"/>
  <c r="Z57" i="34"/>
  <c r="G57" i="36" s="1"/>
  <c r="AB57" i="34"/>
  <c r="I57" i="36" s="1"/>
  <c r="AC57" i="34"/>
  <c r="AD57" i="34"/>
  <c r="AE57" i="34"/>
  <c r="AF57" i="34"/>
  <c r="AG57" i="34"/>
  <c r="AH57" i="34"/>
  <c r="J57" i="36" s="1"/>
  <c r="AK57" i="34"/>
  <c r="AL57" i="34"/>
  <c r="AM57" i="34"/>
  <c r="AN57" i="34"/>
  <c r="AO57" i="34"/>
  <c r="AP57" i="34"/>
  <c r="AQ57" i="34"/>
  <c r="W58" i="34"/>
  <c r="F58" i="36" s="1"/>
  <c r="Z58" i="34"/>
  <c r="G58" i="36" s="1"/>
  <c r="AB58" i="34"/>
  <c r="I58" i="36" s="1"/>
  <c r="AC58" i="34"/>
  <c r="AD58" i="34"/>
  <c r="AE58" i="34"/>
  <c r="AF58" i="34"/>
  <c r="AG58" i="34"/>
  <c r="AH58" i="34"/>
  <c r="J58" i="36" s="1"/>
  <c r="AK58" i="34"/>
  <c r="AL58" i="34"/>
  <c r="AM58" i="34"/>
  <c r="AN58" i="34"/>
  <c r="AO58" i="34"/>
  <c r="AP58" i="34"/>
  <c r="AQ58" i="34"/>
  <c r="W59" i="34"/>
  <c r="F59" i="36" s="1"/>
  <c r="Z59" i="34"/>
  <c r="G59" i="36" s="1"/>
  <c r="AB59" i="34"/>
  <c r="I59" i="36" s="1"/>
  <c r="AC59" i="34"/>
  <c r="AD59" i="34"/>
  <c r="AE59" i="34"/>
  <c r="AF59" i="34"/>
  <c r="AG59" i="34"/>
  <c r="AH59" i="34"/>
  <c r="J59" i="36" s="1"/>
  <c r="AK59" i="34"/>
  <c r="AL59" i="34"/>
  <c r="AM59" i="34"/>
  <c r="AN59" i="34"/>
  <c r="AO59" i="34"/>
  <c r="AP59" i="34"/>
  <c r="AQ59" i="34"/>
  <c r="W60" i="34"/>
  <c r="F60" i="36" s="1"/>
  <c r="Z60" i="34"/>
  <c r="G60" i="36" s="1"/>
  <c r="AB60" i="34"/>
  <c r="I60" i="36" s="1"/>
  <c r="AC60" i="34"/>
  <c r="AD60" i="34"/>
  <c r="AE60" i="34"/>
  <c r="AF60" i="34"/>
  <c r="AG60" i="34"/>
  <c r="AH60" i="34"/>
  <c r="J60" i="36" s="1"/>
  <c r="AK60" i="34"/>
  <c r="AL60" i="34"/>
  <c r="AM60" i="34"/>
  <c r="AN60" i="34"/>
  <c r="AO60" i="34"/>
  <c r="AP60" i="34"/>
  <c r="AQ60" i="34"/>
  <c r="W61" i="34"/>
  <c r="F61" i="36" s="1"/>
  <c r="Z61" i="34"/>
  <c r="G61" i="36" s="1"/>
  <c r="AB61" i="34"/>
  <c r="I61" i="36" s="1"/>
  <c r="AC61" i="34"/>
  <c r="AD61" i="34"/>
  <c r="AE61" i="34"/>
  <c r="AF61" i="34"/>
  <c r="AG61" i="34"/>
  <c r="AH61" i="34"/>
  <c r="J61" i="36" s="1"/>
  <c r="AK61" i="34"/>
  <c r="AL61" i="34"/>
  <c r="AM61" i="34"/>
  <c r="AN61" i="34"/>
  <c r="AO61" i="34"/>
  <c r="AP61" i="34"/>
  <c r="AQ61" i="34"/>
  <c r="W62" i="34"/>
  <c r="F62" i="36" s="1"/>
  <c r="Z62" i="34"/>
  <c r="G62" i="36" s="1"/>
  <c r="AB62" i="34"/>
  <c r="I62" i="36" s="1"/>
  <c r="AC62" i="34"/>
  <c r="AD62" i="34"/>
  <c r="AE62" i="34"/>
  <c r="AF62" i="34"/>
  <c r="AG62" i="34"/>
  <c r="AH62" i="34"/>
  <c r="J62" i="36" s="1"/>
  <c r="AK62" i="34"/>
  <c r="AL62" i="34"/>
  <c r="AM62" i="34"/>
  <c r="AN62" i="34"/>
  <c r="AO62" i="34"/>
  <c r="AP62" i="34"/>
  <c r="AQ62" i="34"/>
  <c r="W63" i="34"/>
  <c r="F63" i="36" s="1"/>
  <c r="Z63" i="34"/>
  <c r="G63" i="36" s="1"/>
  <c r="AB63" i="34"/>
  <c r="I63" i="36" s="1"/>
  <c r="AC63" i="34"/>
  <c r="AD63" i="34"/>
  <c r="AE63" i="34"/>
  <c r="AF63" i="34"/>
  <c r="AG63" i="34"/>
  <c r="AH63" i="34"/>
  <c r="J63" i="36" s="1"/>
  <c r="AK63" i="34"/>
  <c r="AL63" i="34"/>
  <c r="AM63" i="34"/>
  <c r="AN63" i="34"/>
  <c r="AO63" i="34"/>
  <c r="AP63" i="34"/>
  <c r="AQ63" i="34"/>
  <c r="W64" i="34"/>
  <c r="F64" i="36" s="1"/>
  <c r="Z64" i="34"/>
  <c r="G64" i="36" s="1"/>
  <c r="AB64" i="34"/>
  <c r="I64" i="36" s="1"/>
  <c r="AC64" i="34"/>
  <c r="AD64" i="34"/>
  <c r="AE64" i="34"/>
  <c r="AF64" i="34"/>
  <c r="AG64" i="34"/>
  <c r="AH64" i="34"/>
  <c r="J64" i="36" s="1"/>
  <c r="AK64" i="34"/>
  <c r="AL64" i="34"/>
  <c r="AM64" i="34"/>
  <c r="AN64" i="34"/>
  <c r="AO64" i="34"/>
  <c r="AP64" i="34"/>
  <c r="AQ64" i="34"/>
  <c r="W65" i="34"/>
  <c r="F65" i="36" s="1"/>
  <c r="Z65" i="34"/>
  <c r="G65" i="36" s="1"/>
  <c r="AB65" i="34"/>
  <c r="I65" i="36" s="1"/>
  <c r="AC65" i="34"/>
  <c r="AD65" i="34"/>
  <c r="AE65" i="34"/>
  <c r="AF65" i="34"/>
  <c r="AG65" i="34"/>
  <c r="AH65" i="34"/>
  <c r="J65" i="36" s="1"/>
  <c r="AK65" i="34"/>
  <c r="AL65" i="34"/>
  <c r="AM65" i="34"/>
  <c r="AN65" i="34"/>
  <c r="AO65" i="34"/>
  <c r="AP65" i="34"/>
  <c r="AQ65" i="34"/>
  <c r="W66" i="34"/>
  <c r="F66" i="36" s="1"/>
  <c r="Z66" i="34"/>
  <c r="G66" i="36" s="1"/>
  <c r="AB66" i="34"/>
  <c r="I66" i="36" s="1"/>
  <c r="AC66" i="34"/>
  <c r="AD66" i="34"/>
  <c r="AE66" i="34"/>
  <c r="AF66" i="34"/>
  <c r="AG66" i="34"/>
  <c r="AH66" i="34"/>
  <c r="J66" i="36" s="1"/>
  <c r="AK66" i="34"/>
  <c r="AL66" i="34"/>
  <c r="AM66" i="34"/>
  <c r="AN66" i="34"/>
  <c r="AO66" i="34"/>
  <c r="AP66" i="34"/>
  <c r="AQ66" i="34"/>
  <c r="W67" i="34"/>
  <c r="F67" i="36" s="1"/>
  <c r="Z67" i="34"/>
  <c r="G67" i="36" s="1"/>
  <c r="AB67" i="34"/>
  <c r="I67" i="36" s="1"/>
  <c r="AC67" i="34"/>
  <c r="AD67" i="34"/>
  <c r="AE67" i="34"/>
  <c r="AF67" i="34"/>
  <c r="AG67" i="34"/>
  <c r="AH67" i="34"/>
  <c r="J67" i="36" s="1"/>
  <c r="AK67" i="34"/>
  <c r="AL67" i="34"/>
  <c r="AM67" i="34"/>
  <c r="AN67" i="34"/>
  <c r="AO67" i="34"/>
  <c r="AP67" i="34"/>
  <c r="AQ67" i="34"/>
  <c r="W68" i="34"/>
  <c r="F68" i="36" s="1"/>
  <c r="Z68" i="34"/>
  <c r="G68" i="36" s="1"/>
  <c r="AB68" i="34"/>
  <c r="I68" i="36" s="1"/>
  <c r="AC68" i="34"/>
  <c r="AD68" i="34"/>
  <c r="AE68" i="34"/>
  <c r="AF68" i="34"/>
  <c r="AG68" i="34"/>
  <c r="AH68" i="34"/>
  <c r="J68" i="36" s="1"/>
  <c r="AK68" i="34"/>
  <c r="AL68" i="34"/>
  <c r="AM68" i="34"/>
  <c r="AN68" i="34"/>
  <c r="AO68" i="34"/>
  <c r="AP68" i="34"/>
  <c r="AQ68" i="34"/>
  <c r="W69" i="34"/>
  <c r="F69" i="36" s="1"/>
  <c r="Z69" i="34"/>
  <c r="G69" i="36" s="1"/>
  <c r="AB69" i="34"/>
  <c r="I69" i="36" s="1"/>
  <c r="AC69" i="34"/>
  <c r="AD69" i="34"/>
  <c r="AE69" i="34"/>
  <c r="AF69" i="34"/>
  <c r="AG69" i="34"/>
  <c r="AH69" i="34"/>
  <c r="J69" i="36" s="1"/>
  <c r="AK69" i="34"/>
  <c r="AL69" i="34"/>
  <c r="AM69" i="34"/>
  <c r="AN69" i="34"/>
  <c r="AO69" i="34"/>
  <c r="AP69" i="34"/>
  <c r="AQ69" i="34"/>
  <c r="W70" i="34"/>
  <c r="F70" i="36" s="1"/>
  <c r="Z70" i="34"/>
  <c r="G70" i="36" s="1"/>
  <c r="AB70" i="34"/>
  <c r="I70" i="36" s="1"/>
  <c r="AC70" i="34"/>
  <c r="AD70" i="34"/>
  <c r="AE70" i="34"/>
  <c r="AF70" i="34"/>
  <c r="AG70" i="34"/>
  <c r="AH70" i="34"/>
  <c r="J70" i="36" s="1"/>
  <c r="AK70" i="34"/>
  <c r="AL70" i="34"/>
  <c r="AM70" i="34"/>
  <c r="AN70" i="34"/>
  <c r="AO70" i="34"/>
  <c r="AP70" i="34"/>
  <c r="AQ70" i="34"/>
  <c r="W71" i="34"/>
  <c r="F71" i="36" s="1"/>
  <c r="Z71" i="34"/>
  <c r="G71" i="36" s="1"/>
  <c r="AB71" i="34"/>
  <c r="I71" i="36" s="1"/>
  <c r="AC71" i="34"/>
  <c r="AD71" i="34"/>
  <c r="AE71" i="34"/>
  <c r="AF71" i="34"/>
  <c r="AG71" i="34"/>
  <c r="AH71" i="34"/>
  <c r="J71" i="36" s="1"/>
  <c r="AK71" i="34"/>
  <c r="AL71" i="34"/>
  <c r="AM71" i="34"/>
  <c r="AN71" i="34"/>
  <c r="AO71" i="34"/>
  <c r="AP71" i="34"/>
  <c r="AQ71" i="34"/>
  <c r="W72" i="34"/>
  <c r="F72" i="36" s="1"/>
  <c r="Z72" i="34"/>
  <c r="G72" i="36" s="1"/>
  <c r="AB72" i="34"/>
  <c r="I72" i="36" s="1"/>
  <c r="AC72" i="34"/>
  <c r="AD72" i="34"/>
  <c r="AE72" i="34"/>
  <c r="AF72" i="34"/>
  <c r="AG72" i="34"/>
  <c r="AH72" i="34"/>
  <c r="J72" i="36" s="1"/>
  <c r="AK72" i="34"/>
  <c r="AL72" i="34"/>
  <c r="AM72" i="34"/>
  <c r="AN72" i="34"/>
  <c r="AO72" i="34"/>
  <c r="AP72" i="34"/>
  <c r="AQ72" i="34"/>
  <c r="W73" i="34"/>
  <c r="F73" i="36" s="1"/>
  <c r="Z73" i="34"/>
  <c r="G73" i="36" s="1"/>
  <c r="AB73" i="34"/>
  <c r="I73" i="36" s="1"/>
  <c r="AC73" i="34"/>
  <c r="AD73" i="34"/>
  <c r="AE73" i="34"/>
  <c r="AF73" i="34"/>
  <c r="AG73" i="34"/>
  <c r="AH73" i="34"/>
  <c r="J73" i="36" s="1"/>
  <c r="AK73" i="34"/>
  <c r="AL73" i="34"/>
  <c r="AM73" i="34"/>
  <c r="AN73" i="34"/>
  <c r="AO73" i="34"/>
  <c r="AP73" i="34"/>
  <c r="AQ73" i="34"/>
  <c r="W74" i="34"/>
  <c r="F74" i="36" s="1"/>
  <c r="Z74" i="34"/>
  <c r="G74" i="36" s="1"/>
  <c r="AB74" i="34"/>
  <c r="I74" i="36" s="1"/>
  <c r="AC74" i="34"/>
  <c r="AD74" i="34"/>
  <c r="AE74" i="34"/>
  <c r="AF74" i="34"/>
  <c r="AG74" i="34"/>
  <c r="AH74" i="34"/>
  <c r="J74" i="36" s="1"/>
  <c r="AK74" i="34"/>
  <c r="AL74" i="34"/>
  <c r="AM74" i="34"/>
  <c r="AN74" i="34"/>
  <c r="AO74" i="34"/>
  <c r="AP74" i="34"/>
  <c r="AQ74" i="34"/>
  <c r="W75" i="34"/>
  <c r="F75" i="36" s="1"/>
  <c r="Z75" i="34"/>
  <c r="G75" i="36" s="1"/>
  <c r="AB75" i="34"/>
  <c r="I75" i="36" s="1"/>
  <c r="AC75" i="34"/>
  <c r="AD75" i="34"/>
  <c r="AE75" i="34"/>
  <c r="AF75" i="34"/>
  <c r="AG75" i="34"/>
  <c r="AH75" i="34"/>
  <c r="J75" i="36" s="1"/>
  <c r="AK75" i="34"/>
  <c r="AL75" i="34"/>
  <c r="AM75" i="34"/>
  <c r="AN75" i="34"/>
  <c r="AO75" i="34"/>
  <c r="AP75" i="34"/>
  <c r="AQ75" i="34"/>
  <c r="W76" i="34"/>
  <c r="F76" i="36" s="1"/>
  <c r="Z76" i="34"/>
  <c r="G76" i="36" s="1"/>
  <c r="AB76" i="34"/>
  <c r="I76" i="36" s="1"/>
  <c r="AC76" i="34"/>
  <c r="AD76" i="34"/>
  <c r="AE76" i="34"/>
  <c r="AF76" i="34"/>
  <c r="AG76" i="34"/>
  <c r="AH76" i="34"/>
  <c r="J76" i="36" s="1"/>
  <c r="AK76" i="34"/>
  <c r="AL76" i="34"/>
  <c r="AM76" i="34"/>
  <c r="AN76" i="34"/>
  <c r="AO76" i="34"/>
  <c r="AP76" i="34"/>
  <c r="AQ76" i="34"/>
  <c r="W77" i="34"/>
  <c r="F77" i="36" s="1"/>
  <c r="Z77" i="34"/>
  <c r="G77" i="36" s="1"/>
  <c r="AB77" i="34"/>
  <c r="I77" i="36" s="1"/>
  <c r="AC77" i="34"/>
  <c r="AD77" i="34"/>
  <c r="AE77" i="34"/>
  <c r="AF77" i="34"/>
  <c r="AG77" i="34"/>
  <c r="AH77" i="34"/>
  <c r="J77" i="36" s="1"/>
  <c r="AK77" i="34"/>
  <c r="AL77" i="34"/>
  <c r="AM77" i="34"/>
  <c r="AN77" i="34"/>
  <c r="AO77" i="34"/>
  <c r="AP77" i="34"/>
  <c r="AQ77" i="34"/>
  <c r="W78" i="34"/>
  <c r="F78" i="36" s="1"/>
  <c r="Z78" i="34"/>
  <c r="G78" i="36" s="1"/>
  <c r="AB78" i="34"/>
  <c r="I78" i="36" s="1"/>
  <c r="AC78" i="34"/>
  <c r="AD78" i="34"/>
  <c r="AE78" i="34"/>
  <c r="AF78" i="34"/>
  <c r="AG78" i="34"/>
  <c r="AH78" i="34"/>
  <c r="J78" i="36" s="1"/>
  <c r="AK78" i="34"/>
  <c r="AL78" i="34"/>
  <c r="AM78" i="34"/>
  <c r="AN78" i="34"/>
  <c r="AO78" i="34"/>
  <c r="AP78" i="34"/>
  <c r="AQ78" i="34"/>
  <c r="W79" i="34"/>
  <c r="F79" i="36" s="1"/>
  <c r="Z79" i="34"/>
  <c r="G79" i="36" s="1"/>
  <c r="AB79" i="34"/>
  <c r="I79" i="36" s="1"/>
  <c r="AC79" i="34"/>
  <c r="AD79" i="34"/>
  <c r="AE79" i="34"/>
  <c r="AF79" i="34"/>
  <c r="AG79" i="34"/>
  <c r="AH79" i="34"/>
  <c r="J79" i="36" s="1"/>
  <c r="AK79" i="34"/>
  <c r="AL79" i="34"/>
  <c r="AM79" i="34"/>
  <c r="AN79" i="34"/>
  <c r="AO79" i="34"/>
  <c r="AP79" i="34"/>
  <c r="AQ79" i="34"/>
  <c r="W80" i="34"/>
  <c r="F80" i="36" s="1"/>
  <c r="Z80" i="34"/>
  <c r="G80" i="36" s="1"/>
  <c r="AB80" i="34"/>
  <c r="I80" i="36" s="1"/>
  <c r="AC80" i="34"/>
  <c r="AD80" i="34"/>
  <c r="AE80" i="34"/>
  <c r="AF80" i="34"/>
  <c r="AG80" i="34"/>
  <c r="AH80" i="34"/>
  <c r="J80" i="36" s="1"/>
  <c r="AK80" i="34"/>
  <c r="AL80" i="34"/>
  <c r="AM80" i="34"/>
  <c r="AN80" i="34"/>
  <c r="AO80" i="34"/>
  <c r="AP80" i="34"/>
  <c r="AQ80" i="34"/>
  <c r="W81" i="34"/>
  <c r="F81" i="36" s="1"/>
  <c r="Z81" i="34"/>
  <c r="G81" i="36" s="1"/>
  <c r="AB81" i="34"/>
  <c r="I81" i="36" s="1"/>
  <c r="AC81" i="34"/>
  <c r="AD81" i="34"/>
  <c r="AE81" i="34"/>
  <c r="AF81" i="34"/>
  <c r="AG81" i="34"/>
  <c r="AH81" i="34"/>
  <c r="J81" i="36" s="1"/>
  <c r="AK81" i="34"/>
  <c r="AL81" i="34"/>
  <c r="AM81" i="34"/>
  <c r="AN81" i="34"/>
  <c r="AO81" i="34"/>
  <c r="AP81" i="34"/>
  <c r="AQ81" i="34"/>
  <c r="W82" i="34"/>
  <c r="F82" i="36" s="1"/>
  <c r="Z82" i="34"/>
  <c r="G82" i="36" s="1"/>
  <c r="AB82" i="34"/>
  <c r="I82" i="36" s="1"/>
  <c r="AC82" i="34"/>
  <c r="AD82" i="34"/>
  <c r="AE82" i="34"/>
  <c r="AF82" i="34"/>
  <c r="AG82" i="34"/>
  <c r="AH82" i="34"/>
  <c r="J82" i="36" s="1"/>
  <c r="AK82" i="34"/>
  <c r="AL82" i="34"/>
  <c r="AM82" i="34"/>
  <c r="AN82" i="34"/>
  <c r="AO82" i="34"/>
  <c r="AP82" i="34"/>
  <c r="AQ82" i="34"/>
  <c r="W83" i="34"/>
  <c r="F83" i="36" s="1"/>
  <c r="Z83" i="34"/>
  <c r="G83" i="36" s="1"/>
  <c r="AB83" i="34"/>
  <c r="I83" i="36" s="1"/>
  <c r="AC83" i="34"/>
  <c r="AD83" i="34"/>
  <c r="AE83" i="34"/>
  <c r="AF83" i="34"/>
  <c r="AG83" i="34"/>
  <c r="AH83" i="34"/>
  <c r="J83" i="36" s="1"/>
  <c r="AK83" i="34"/>
  <c r="AL83" i="34"/>
  <c r="AM83" i="34"/>
  <c r="AN83" i="34"/>
  <c r="AO83" i="34"/>
  <c r="AP83" i="34"/>
  <c r="AQ83" i="34"/>
  <c r="W84" i="34"/>
  <c r="F84" i="36" s="1"/>
  <c r="Z84" i="34"/>
  <c r="G84" i="36" s="1"/>
  <c r="AB84" i="34"/>
  <c r="I84" i="36" s="1"/>
  <c r="AC84" i="34"/>
  <c r="AD84" i="34"/>
  <c r="AE84" i="34"/>
  <c r="AF84" i="34"/>
  <c r="AG84" i="34"/>
  <c r="AH84" i="34"/>
  <c r="J84" i="36" s="1"/>
  <c r="AK84" i="34"/>
  <c r="AL84" i="34"/>
  <c r="AM84" i="34"/>
  <c r="AN84" i="34"/>
  <c r="AO84" i="34"/>
  <c r="AP84" i="34"/>
  <c r="AQ84" i="34"/>
  <c r="W85" i="34"/>
  <c r="F85" i="36" s="1"/>
  <c r="Z85" i="34"/>
  <c r="G85" i="36" s="1"/>
  <c r="AB85" i="34"/>
  <c r="I85" i="36" s="1"/>
  <c r="AC85" i="34"/>
  <c r="AD85" i="34"/>
  <c r="AE85" i="34"/>
  <c r="AF85" i="34"/>
  <c r="AG85" i="34"/>
  <c r="AH85" i="34"/>
  <c r="J85" i="36" s="1"/>
  <c r="AK85" i="34"/>
  <c r="AL85" i="34"/>
  <c r="AM85" i="34"/>
  <c r="AN85" i="34"/>
  <c r="AO85" i="34"/>
  <c r="AP85" i="34"/>
  <c r="AQ85" i="34"/>
  <c r="W86" i="34"/>
  <c r="F86" i="36" s="1"/>
  <c r="Z86" i="34"/>
  <c r="G86" i="36" s="1"/>
  <c r="AB86" i="34"/>
  <c r="I86" i="36" s="1"/>
  <c r="AC86" i="34"/>
  <c r="AD86" i="34"/>
  <c r="AE86" i="34"/>
  <c r="AF86" i="34"/>
  <c r="AG86" i="34"/>
  <c r="AH86" i="34"/>
  <c r="J86" i="36" s="1"/>
  <c r="AK86" i="34"/>
  <c r="AL86" i="34"/>
  <c r="AM86" i="34"/>
  <c r="AN86" i="34"/>
  <c r="AO86" i="34"/>
  <c r="AP86" i="34"/>
  <c r="AQ86" i="34"/>
  <c r="W87" i="34"/>
  <c r="F87" i="36" s="1"/>
  <c r="Z87" i="34"/>
  <c r="G87" i="36" s="1"/>
  <c r="AB87" i="34"/>
  <c r="I87" i="36" s="1"/>
  <c r="AC87" i="34"/>
  <c r="AD87" i="34"/>
  <c r="AE87" i="34"/>
  <c r="AF87" i="34"/>
  <c r="AG87" i="34"/>
  <c r="AH87" i="34"/>
  <c r="J87" i="36" s="1"/>
  <c r="AK87" i="34"/>
  <c r="AL87" i="34"/>
  <c r="AM87" i="34"/>
  <c r="AN87" i="34"/>
  <c r="AO87" i="34"/>
  <c r="AP87" i="34"/>
  <c r="AQ87" i="34"/>
  <c r="W88" i="34"/>
  <c r="F88" i="36" s="1"/>
  <c r="Z88" i="34"/>
  <c r="G88" i="36" s="1"/>
  <c r="AB88" i="34"/>
  <c r="I88" i="36" s="1"/>
  <c r="AC88" i="34"/>
  <c r="AD88" i="34"/>
  <c r="AE88" i="34"/>
  <c r="AF88" i="34"/>
  <c r="AG88" i="34"/>
  <c r="AH88" i="34"/>
  <c r="J88" i="36" s="1"/>
  <c r="AK88" i="34"/>
  <c r="AL88" i="34"/>
  <c r="AM88" i="34"/>
  <c r="AN88" i="34"/>
  <c r="AO88" i="34"/>
  <c r="AP88" i="34"/>
  <c r="AQ88" i="34"/>
  <c r="W89" i="34"/>
  <c r="F89" i="36" s="1"/>
  <c r="Z89" i="34"/>
  <c r="G89" i="36" s="1"/>
  <c r="AB89" i="34"/>
  <c r="I89" i="36" s="1"/>
  <c r="AC89" i="34"/>
  <c r="AD89" i="34"/>
  <c r="AE89" i="34"/>
  <c r="AF89" i="34"/>
  <c r="AG89" i="34"/>
  <c r="AH89" i="34"/>
  <c r="J89" i="36" s="1"/>
  <c r="AK89" i="34"/>
  <c r="AL89" i="34"/>
  <c r="AM89" i="34"/>
  <c r="AN89" i="34"/>
  <c r="AO89" i="34"/>
  <c r="AP89" i="34"/>
  <c r="AQ89" i="34"/>
  <c r="W90" i="34"/>
  <c r="F90" i="36" s="1"/>
  <c r="Z90" i="34"/>
  <c r="G90" i="36" s="1"/>
  <c r="AB90" i="34"/>
  <c r="I90" i="36" s="1"/>
  <c r="AC90" i="34"/>
  <c r="AD90" i="34"/>
  <c r="AE90" i="34"/>
  <c r="AF90" i="34"/>
  <c r="AG90" i="34"/>
  <c r="AH90" i="34"/>
  <c r="J90" i="36" s="1"/>
  <c r="AK90" i="34"/>
  <c r="AL90" i="34"/>
  <c r="AM90" i="34"/>
  <c r="AN90" i="34"/>
  <c r="AO90" i="34"/>
  <c r="AP90" i="34"/>
  <c r="AQ90" i="34"/>
  <c r="W91" i="34"/>
  <c r="F91" i="36" s="1"/>
  <c r="Z91" i="34"/>
  <c r="G91" i="36" s="1"/>
  <c r="AB91" i="34"/>
  <c r="I91" i="36" s="1"/>
  <c r="AC91" i="34"/>
  <c r="AD91" i="34"/>
  <c r="AE91" i="34"/>
  <c r="AF91" i="34"/>
  <c r="AG91" i="34"/>
  <c r="AH91" i="34"/>
  <c r="J91" i="36" s="1"/>
  <c r="AK91" i="34"/>
  <c r="AL91" i="34"/>
  <c r="AM91" i="34"/>
  <c r="AN91" i="34"/>
  <c r="AO91" i="34"/>
  <c r="AP91" i="34"/>
  <c r="AQ91" i="34"/>
  <c r="W92" i="34"/>
  <c r="F92" i="36" s="1"/>
  <c r="Z92" i="34"/>
  <c r="G92" i="36" s="1"/>
  <c r="AB92" i="34"/>
  <c r="I92" i="36" s="1"/>
  <c r="AC92" i="34"/>
  <c r="AD92" i="34"/>
  <c r="AE92" i="34"/>
  <c r="AF92" i="34"/>
  <c r="AG92" i="34"/>
  <c r="AH92" i="34"/>
  <c r="J92" i="36" s="1"/>
  <c r="AK92" i="34"/>
  <c r="AL92" i="34"/>
  <c r="AM92" i="34"/>
  <c r="AN92" i="34"/>
  <c r="AO92" i="34"/>
  <c r="AP92" i="34"/>
  <c r="AQ92" i="34"/>
  <c r="W93" i="34"/>
  <c r="F93" i="36" s="1"/>
  <c r="Z93" i="34"/>
  <c r="G93" i="36" s="1"/>
  <c r="AB93" i="34"/>
  <c r="I93" i="36" s="1"/>
  <c r="AC93" i="34"/>
  <c r="AD93" i="34"/>
  <c r="AE93" i="34"/>
  <c r="AF93" i="34"/>
  <c r="AG93" i="34"/>
  <c r="AH93" i="34"/>
  <c r="J93" i="36" s="1"/>
  <c r="AK93" i="34"/>
  <c r="AL93" i="34"/>
  <c r="AM93" i="34"/>
  <c r="AN93" i="34"/>
  <c r="AO93" i="34"/>
  <c r="AP93" i="34"/>
  <c r="AQ93" i="34"/>
  <c r="W94" i="34"/>
  <c r="F94" i="36" s="1"/>
  <c r="Z94" i="34"/>
  <c r="G94" i="36" s="1"/>
  <c r="AB94" i="34"/>
  <c r="I94" i="36" s="1"/>
  <c r="AC94" i="34"/>
  <c r="AD94" i="34"/>
  <c r="AE94" i="34"/>
  <c r="AF94" i="34"/>
  <c r="AG94" i="34"/>
  <c r="AH94" i="34"/>
  <c r="J94" i="36" s="1"/>
  <c r="AK94" i="34"/>
  <c r="AL94" i="34"/>
  <c r="AM94" i="34"/>
  <c r="AN94" i="34"/>
  <c r="AO94" i="34"/>
  <c r="AP94" i="34"/>
  <c r="AQ94" i="34"/>
  <c r="W95" i="34"/>
  <c r="F95" i="36" s="1"/>
  <c r="Z95" i="34"/>
  <c r="G95" i="36" s="1"/>
  <c r="AB95" i="34"/>
  <c r="I95" i="36" s="1"/>
  <c r="AC95" i="34"/>
  <c r="AD95" i="34"/>
  <c r="AE95" i="34"/>
  <c r="AF95" i="34"/>
  <c r="AG95" i="34"/>
  <c r="AH95" i="34"/>
  <c r="J95" i="36" s="1"/>
  <c r="AK95" i="34"/>
  <c r="AL95" i="34"/>
  <c r="AM95" i="34"/>
  <c r="AN95" i="34"/>
  <c r="AO95" i="34"/>
  <c r="AP95" i="34"/>
  <c r="AQ95" i="34"/>
  <c r="W96" i="34"/>
  <c r="F96" i="36" s="1"/>
  <c r="Z96" i="34"/>
  <c r="G96" i="36" s="1"/>
  <c r="AB96" i="34"/>
  <c r="I96" i="36" s="1"/>
  <c r="AC96" i="34"/>
  <c r="AD96" i="34"/>
  <c r="AE96" i="34"/>
  <c r="AF96" i="34"/>
  <c r="AG96" i="34"/>
  <c r="AH96" i="34"/>
  <c r="J96" i="36" s="1"/>
  <c r="AK96" i="34"/>
  <c r="AL96" i="34"/>
  <c r="AM96" i="34"/>
  <c r="AN96" i="34"/>
  <c r="AO96" i="34"/>
  <c r="AP96" i="34"/>
  <c r="AQ96" i="34"/>
  <c r="W97" i="34"/>
  <c r="F97" i="36" s="1"/>
  <c r="Z97" i="34"/>
  <c r="G97" i="36" s="1"/>
  <c r="AB97" i="34"/>
  <c r="I97" i="36" s="1"/>
  <c r="AC97" i="34"/>
  <c r="AD97" i="34"/>
  <c r="AE97" i="34"/>
  <c r="AF97" i="34"/>
  <c r="AG97" i="34"/>
  <c r="AH97" i="34"/>
  <c r="J97" i="36" s="1"/>
  <c r="AK97" i="34"/>
  <c r="AL97" i="34"/>
  <c r="AM97" i="34"/>
  <c r="AN97" i="34"/>
  <c r="AO97" i="34"/>
  <c r="AP97" i="34"/>
  <c r="AQ97" i="34"/>
  <c r="W98" i="34"/>
  <c r="F98" i="36" s="1"/>
  <c r="Z98" i="34"/>
  <c r="G98" i="36" s="1"/>
  <c r="AB98" i="34"/>
  <c r="I98" i="36" s="1"/>
  <c r="AC98" i="34"/>
  <c r="AD98" i="34"/>
  <c r="AE98" i="34"/>
  <c r="AF98" i="34"/>
  <c r="AG98" i="34"/>
  <c r="AH98" i="34"/>
  <c r="J98" i="36" s="1"/>
  <c r="AK98" i="34"/>
  <c r="AL98" i="34"/>
  <c r="AM98" i="34"/>
  <c r="AN98" i="34"/>
  <c r="AO98" i="34"/>
  <c r="AP98" i="34"/>
  <c r="AQ98" i="34"/>
  <c r="W99" i="34"/>
  <c r="F99" i="36" s="1"/>
  <c r="Z99" i="34"/>
  <c r="G99" i="36" s="1"/>
  <c r="AB99" i="34"/>
  <c r="I99" i="36" s="1"/>
  <c r="AC99" i="34"/>
  <c r="AD99" i="34"/>
  <c r="AE99" i="34"/>
  <c r="AF99" i="34"/>
  <c r="AG99" i="34"/>
  <c r="AH99" i="34"/>
  <c r="J99" i="36" s="1"/>
  <c r="AK99" i="34"/>
  <c r="AL99" i="34"/>
  <c r="AM99" i="34"/>
  <c r="AN99" i="34"/>
  <c r="AO99" i="34"/>
  <c r="AP99" i="34"/>
  <c r="AQ99" i="34"/>
  <c r="W100" i="34"/>
  <c r="F100" i="36" s="1"/>
  <c r="Z100" i="34"/>
  <c r="G100" i="36" s="1"/>
  <c r="AB100" i="34"/>
  <c r="I100" i="36" s="1"/>
  <c r="AC100" i="34"/>
  <c r="AD100" i="34"/>
  <c r="AE100" i="34"/>
  <c r="AF100" i="34"/>
  <c r="AG100" i="34"/>
  <c r="AH100" i="34"/>
  <c r="J100" i="36" s="1"/>
  <c r="AK100" i="34"/>
  <c r="AL100" i="34"/>
  <c r="AM100" i="34"/>
  <c r="AN100" i="34"/>
  <c r="AO100" i="34"/>
  <c r="AP100" i="34"/>
  <c r="AQ100" i="34"/>
  <c r="W101" i="34"/>
  <c r="F101" i="36" s="1"/>
  <c r="Z101" i="34"/>
  <c r="G101" i="36" s="1"/>
  <c r="AB101" i="34"/>
  <c r="I101" i="36" s="1"/>
  <c r="AC101" i="34"/>
  <c r="AD101" i="34"/>
  <c r="AE101" i="34"/>
  <c r="AF101" i="34"/>
  <c r="AG101" i="34"/>
  <c r="AH101" i="34"/>
  <c r="J101" i="36" s="1"/>
  <c r="AK101" i="34"/>
  <c r="AL101" i="34"/>
  <c r="AM101" i="34"/>
  <c r="AN101" i="34"/>
  <c r="AO101" i="34"/>
  <c r="AP101" i="34"/>
  <c r="AQ101" i="34"/>
  <c r="W102" i="34"/>
  <c r="F102" i="36" s="1"/>
  <c r="Z102" i="34"/>
  <c r="G102" i="36" s="1"/>
  <c r="AB102" i="34"/>
  <c r="I102" i="36" s="1"/>
  <c r="AC102" i="34"/>
  <c r="AD102" i="34"/>
  <c r="AE102" i="34"/>
  <c r="AF102" i="34"/>
  <c r="AG102" i="34"/>
  <c r="AH102" i="34"/>
  <c r="J102" i="36" s="1"/>
  <c r="AK102" i="34"/>
  <c r="AL102" i="34"/>
  <c r="AM102" i="34"/>
  <c r="AN102" i="34"/>
  <c r="AO102" i="34"/>
  <c r="AP102" i="34"/>
  <c r="AQ102" i="34"/>
  <c r="W103" i="34"/>
  <c r="F103" i="36" s="1"/>
  <c r="Z103" i="34"/>
  <c r="G103" i="36" s="1"/>
  <c r="AB103" i="34"/>
  <c r="I103" i="36" s="1"/>
  <c r="AC103" i="34"/>
  <c r="AD103" i="34"/>
  <c r="AE103" i="34"/>
  <c r="AF103" i="34"/>
  <c r="AG103" i="34"/>
  <c r="AH103" i="34"/>
  <c r="J103" i="36" s="1"/>
  <c r="AK103" i="34"/>
  <c r="AL103" i="34"/>
  <c r="AM103" i="34"/>
  <c r="AN103" i="34"/>
  <c r="AO103" i="34"/>
  <c r="AP103" i="34"/>
  <c r="AQ103" i="34"/>
  <c r="W104" i="34"/>
  <c r="F104" i="36" s="1"/>
  <c r="Z104" i="34"/>
  <c r="G104" i="36" s="1"/>
  <c r="AB104" i="34"/>
  <c r="I104" i="36" s="1"/>
  <c r="AC104" i="34"/>
  <c r="AD104" i="34"/>
  <c r="AE104" i="34"/>
  <c r="AF104" i="34"/>
  <c r="AG104" i="34"/>
  <c r="AH104" i="34"/>
  <c r="J104" i="36" s="1"/>
  <c r="AK104" i="34"/>
  <c r="AL104" i="34"/>
  <c r="AM104" i="34"/>
  <c r="AN104" i="34"/>
  <c r="AO104" i="34"/>
  <c r="AP104" i="34"/>
  <c r="AQ104" i="34"/>
  <c r="W105" i="34"/>
  <c r="F105" i="36" s="1"/>
  <c r="Z105" i="34"/>
  <c r="G105" i="36" s="1"/>
  <c r="AB105" i="34"/>
  <c r="I105" i="36" s="1"/>
  <c r="AC105" i="34"/>
  <c r="AD105" i="34"/>
  <c r="AE105" i="34"/>
  <c r="AF105" i="34"/>
  <c r="AG105" i="34"/>
  <c r="AH105" i="34"/>
  <c r="J105" i="36" s="1"/>
  <c r="AK105" i="34"/>
  <c r="AL105" i="34"/>
  <c r="AM105" i="34"/>
  <c r="AN105" i="34"/>
  <c r="AO105" i="34"/>
  <c r="AP105" i="34"/>
  <c r="AQ105" i="34"/>
  <c r="W106" i="34"/>
  <c r="F106" i="36" s="1"/>
  <c r="Z106" i="34"/>
  <c r="G106" i="36" s="1"/>
  <c r="AB106" i="34"/>
  <c r="I106" i="36" s="1"/>
  <c r="AC106" i="34"/>
  <c r="AD106" i="34"/>
  <c r="AE106" i="34"/>
  <c r="AF106" i="34"/>
  <c r="AG106" i="34"/>
  <c r="AH106" i="34"/>
  <c r="J106" i="36" s="1"/>
  <c r="AK106" i="34"/>
  <c r="AL106" i="34"/>
  <c r="AM106" i="34"/>
  <c r="AN106" i="34"/>
  <c r="AO106" i="34"/>
  <c r="AP106" i="34"/>
  <c r="AQ106" i="34"/>
  <c r="W107" i="34"/>
  <c r="F107" i="36" s="1"/>
  <c r="Z107" i="34"/>
  <c r="G107" i="36" s="1"/>
  <c r="AB107" i="34"/>
  <c r="I107" i="36" s="1"/>
  <c r="AC107" i="34"/>
  <c r="AD107" i="34"/>
  <c r="AE107" i="34"/>
  <c r="AF107" i="34"/>
  <c r="AG107" i="34"/>
  <c r="AH107" i="34"/>
  <c r="J107" i="36" s="1"/>
  <c r="AK107" i="34"/>
  <c r="AL107" i="34"/>
  <c r="AM107" i="34"/>
  <c r="AN107" i="34"/>
  <c r="AO107" i="34"/>
  <c r="AP107" i="34"/>
  <c r="AQ107" i="34"/>
  <c r="W108" i="34"/>
  <c r="F108" i="36" s="1"/>
  <c r="Z108" i="34"/>
  <c r="G108" i="36" s="1"/>
  <c r="AB108" i="34"/>
  <c r="I108" i="36" s="1"/>
  <c r="AC108" i="34"/>
  <c r="AD108" i="34"/>
  <c r="AE108" i="34"/>
  <c r="AF108" i="34"/>
  <c r="AG108" i="34"/>
  <c r="AH108" i="34"/>
  <c r="J108" i="36" s="1"/>
  <c r="AK108" i="34"/>
  <c r="AL108" i="34"/>
  <c r="AM108" i="34"/>
  <c r="AN108" i="34"/>
  <c r="AO108" i="34"/>
  <c r="AP108" i="34"/>
  <c r="AQ108" i="34"/>
  <c r="W109" i="34"/>
  <c r="F109" i="36" s="1"/>
  <c r="Z109" i="34"/>
  <c r="G109" i="36" s="1"/>
  <c r="AB109" i="34"/>
  <c r="I109" i="36" s="1"/>
  <c r="AC109" i="34"/>
  <c r="AD109" i="34"/>
  <c r="AE109" i="34"/>
  <c r="AF109" i="34"/>
  <c r="AG109" i="34"/>
  <c r="AH109" i="34"/>
  <c r="J109" i="36" s="1"/>
  <c r="AK109" i="34"/>
  <c r="AL109" i="34"/>
  <c r="AM109" i="34"/>
  <c r="AN109" i="34"/>
  <c r="AO109" i="34"/>
  <c r="AP109" i="34"/>
  <c r="AQ109" i="34"/>
  <c r="W110" i="34"/>
  <c r="F110" i="36" s="1"/>
  <c r="Z110" i="34"/>
  <c r="G110" i="36" s="1"/>
  <c r="AB110" i="34"/>
  <c r="I110" i="36" s="1"/>
  <c r="AC110" i="34"/>
  <c r="AD110" i="34"/>
  <c r="AE110" i="34"/>
  <c r="AF110" i="34"/>
  <c r="AG110" i="34"/>
  <c r="AH110" i="34"/>
  <c r="J110" i="36" s="1"/>
  <c r="AK110" i="34"/>
  <c r="AL110" i="34"/>
  <c r="AM110" i="34"/>
  <c r="AN110" i="34"/>
  <c r="AO110" i="34"/>
  <c r="AP110" i="34"/>
  <c r="AQ110" i="34"/>
  <c r="W111" i="34"/>
  <c r="F111" i="36" s="1"/>
  <c r="Z111" i="34"/>
  <c r="G111" i="36" s="1"/>
  <c r="AB111" i="34"/>
  <c r="I111" i="36" s="1"/>
  <c r="AC111" i="34"/>
  <c r="AD111" i="34"/>
  <c r="AE111" i="34"/>
  <c r="AF111" i="34"/>
  <c r="AG111" i="34"/>
  <c r="AH111" i="34"/>
  <c r="J111" i="36" s="1"/>
  <c r="AK111" i="34"/>
  <c r="AL111" i="34"/>
  <c r="AM111" i="34"/>
  <c r="AN111" i="34"/>
  <c r="AO111" i="34"/>
  <c r="AP111" i="34"/>
  <c r="AQ111" i="34"/>
  <c r="W112" i="34"/>
  <c r="F112" i="36" s="1"/>
  <c r="Z112" i="34"/>
  <c r="G112" i="36" s="1"/>
  <c r="AB112" i="34"/>
  <c r="I112" i="36" s="1"/>
  <c r="AC112" i="34"/>
  <c r="AD112" i="34"/>
  <c r="AE112" i="34"/>
  <c r="AF112" i="34"/>
  <c r="AG112" i="34"/>
  <c r="AH112" i="34"/>
  <c r="J112" i="36" s="1"/>
  <c r="AK112" i="34"/>
  <c r="AL112" i="34"/>
  <c r="AM112" i="34"/>
  <c r="AN112" i="34"/>
  <c r="AO112" i="34"/>
  <c r="AP112" i="34"/>
  <c r="AQ112" i="34"/>
  <c r="W113" i="34"/>
  <c r="F113" i="36" s="1"/>
  <c r="Z113" i="34"/>
  <c r="G113" i="36" s="1"/>
  <c r="AB113" i="34"/>
  <c r="I113" i="36" s="1"/>
  <c r="AC113" i="34"/>
  <c r="AD113" i="34"/>
  <c r="AE113" i="34"/>
  <c r="AF113" i="34"/>
  <c r="AG113" i="34"/>
  <c r="AH113" i="34"/>
  <c r="J113" i="36" s="1"/>
  <c r="AK113" i="34"/>
  <c r="AL113" i="34"/>
  <c r="AM113" i="34"/>
  <c r="AN113" i="34"/>
  <c r="AO113" i="34"/>
  <c r="AP113" i="34"/>
  <c r="AQ113" i="34"/>
  <c r="W114" i="34"/>
  <c r="F114" i="36" s="1"/>
  <c r="Z114" i="34"/>
  <c r="G114" i="36" s="1"/>
  <c r="AB114" i="34"/>
  <c r="I114" i="36" s="1"/>
  <c r="AC114" i="34"/>
  <c r="AD114" i="34"/>
  <c r="AE114" i="34"/>
  <c r="AF114" i="34"/>
  <c r="AG114" i="34"/>
  <c r="AH114" i="34"/>
  <c r="J114" i="36" s="1"/>
  <c r="AK114" i="34"/>
  <c r="AL114" i="34"/>
  <c r="AM114" i="34"/>
  <c r="AN114" i="34"/>
  <c r="AO114" i="34"/>
  <c r="AP114" i="34"/>
  <c r="AQ114" i="34"/>
  <c r="W115" i="34"/>
  <c r="F115" i="36" s="1"/>
  <c r="Z115" i="34"/>
  <c r="G115" i="36" s="1"/>
  <c r="AB115" i="34"/>
  <c r="I115" i="36" s="1"/>
  <c r="AC115" i="34"/>
  <c r="AD115" i="34"/>
  <c r="AE115" i="34"/>
  <c r="AF115" i="34"/>
  <c r="AG115" i="34"/>
  <c r="AH115" i="34"/>
  <c r="J115" i="36" s="1"/>
  <c r="AK115" i="34"/>
  <c r="AL115" i="34"/>
  <c r="AM115" i="34"/>
  <c r="AN115" i="34"/>
  <c r="AO115" i="34"/>
  <c r="AP115" i="34"/>
  <c r="AQ115" i="34"/>
  <c r="W116" i="34"/>
  <c r="F116" i="36" s="1"/>
  <c r="Z116" i="34"/>
  <c r="G116" i="36" s="1"/>
  <c r="AB116" i="34"/>
  <c r="I116" i="36" s="1"/>
  <c r="AC116" i="34"/>
  <c r="AD116" i="34"/>
  <c r="AE116" i="34"/>
  <c r="AF116" i="34"/>
  <c r="AG116" i="34"/>
  <c r="AH116" i="34"/>
  <c r="J116" i="36" s="1"/>
  <c r="AK116" i="34"/>
  <c r="AL116" i="34"/>
  <c r="AM116" i="34"/>
  <c r="AN116" i="34"/>
  <c r="AO116" i="34"/>
  <c r="AP116" i="34"/>
  <c r="AQ116" i="34"/>
  <c r="W117" i="34"/>
  <c r="F117" i="36" s="1"/>
  <c r="Z117" i="34"/>
  <c r="G117" i="36" s="1"/>
  <c r="AB117" i="34"/>
  <c r="I117" i="36" s="1"/>
  <c r="AC117" i="34"/>
  <c r="AD117" i="34"/>
  <c r="AE117" i="34"/>
  <c r="AF117" i="34"/>
  <c r="AG117" i="34"/>
  <c r="AH117" i="34"/>
  <c r="J117" i="36" s="1"/>
  <c r="AK117" i="34"/>
  <c r="AL117" i="34"/>
  <c r="AM117" i="34"/>
  <c r="AN117" i="34"/>
  <c r="AO117" i="34"/>
  <c r="AP117" i="34"/>
  <c r="AQ117" i="34"/>
  <c r="W118" i="34"/>
  <c r="F118" i="36" s="1"/>
  <c r="Z118" i="34"/>
  <c r="G118" i="36" s="1"/>
  <c r="AB118" i="34"/>
  <c r="I118" i="36" s="1"/>
  <c r="AC118" i="34"/>
  <c r="AD118" i="34"/>
  <c r="AE118" i="34"/>
  <c r="AF118" i="34"/>
  <c r="AG118" i="34"/>
  <c r="AH118" i="34"/>
  <c r="J118" i="36" s="1"/>
  <c r="AK118" i="34"/>
  <c r="AL118" i="34"/>
  <c r="AM118" i="34"/>
  <c r="AN118" i="34"/>
  <c r="AO118" i="34"/>
  <c r="AP118" i="34"/>
  <c r="AQ118" i="34"/>
  <c r="W119" i="34"/>
  <c r="F119" i="36" s="1"/>
  <c r="Z119" i="34"/>
  <c r="G119" i="36" s="1"/>
  <c r="AB119" i="34"/>
  <c r="I119" i="36" s="1"/>
  <c r="AC119" i="34"/>
  <c r="AD119" i="34"/>
  <c r="AE119" i="34"/>
  <c r="AF119" i="34"/>
  <c r="AG119" i="34"/>
  <c r="AH119" i="34"/>
  <c r="J119" i="36" s="1"/>
  <c r="AK119" i="34"/>
  <c r="AL119" i="34"/>
  <c r="AM119" i="34"/>
  <c r="AN119" i="34"/>
  <c r="AO119" i="34"/>
  <c r="AP119" i="34"/>
  <c r="AQ119" i="34"/>
  <c r="W120" i="34"/>
  <c r="F120" i="36" s="1"/>
  <c r="Z120" i="34"/>
  <c r="G120" i="36" s="1"/>
  <c r="AB120" i="34"/>
  <c r="I120" i="36" s="1"/>
  <c r="AC120" i="34"/>
  <c r="AD120" i="34"/>
  <c r="AE120" i="34"/>
  <c r="AF120" i="34"/>
  <c r="AG120" i="34"/>
  <c r="AH120" i="34"/>
  <c r="J120" i="36" s="1"/>
  <c r="AK120" i="34"/>
  <c r="AL120" i="34"/>
  <c r="AM120" i="34"/>
  <c r="AN120" i="34"/>
  <c r="AO120" i="34"/>
  <c r="AP120" i="34"/>
  <c r="AQ120" i="34"/>
  <c r="W121" i="34"/>
  <c r="F121" i="36" s="1"/>
  <c r="Z121" i="34"/>
  <c r="G121" i="36" s="1"/>
  <c r="AB121" i="34"/>
  <c r="I121" i="36" s="1"/>
  <c r="AC121" i="34"/>
  <c r="AD121" i="34"/>
  <c r="AE121" i="34"/>
  <c r="AF121" i="34"/>
  <c r="AG121" i="34"/>
  <c r="AH121" i="34"/>
  <c r="J121" i="36" s="1"/>
  <c r="AK121" i="34"/>
  <c r="AL121" i="34"/>
  <c r="AM121" i="34"/>
  <c r="AN121" i="34"/>
  <c r="AO121" i="34"/>
  <c r="AP121" i="34"/>
  <c r="AQ121" i="34"/>
  <c r="W122" i="34"/>
  <c r="F122" i="36" s="1"/>
  <c r="Z122" i="34"/>
  <c r="G122" i="36" s="1"/>
  <c r="AB122" i="34"/>
  <c r="I122" i="36" s="1"/>
  <c r="AC122" i="34"/>
  <c r="AD122" i="34"/>
  <c r="AE122" i="34"/>
  <c r="AF122" i="34"/>
  <c r="AG122" i="34"/>
  <c r="AH122" i="34"/>
  <c r="J122" i="36" s="1"/>
  <c r="AK122" i="34"/>
  <c r="AL122" i="34"/>
  <c r="AM122" i="34"/>
  <c r="AN122" i="34"/>
  <c r="AO122" i="34"/>
  <c r="AP122" i="34"/>
  <c r="AQ122" i="34"/>
  <c r="W123" i="34"/>
  <c r="F123" i="36" s="1"/>
  <c r="Z123" i="34"/>
  <c r="G123" i="36" s="1"/>
  <c r="AB123" i="34"/>
  <c r="I123" i="36" s="1"/>
  <c r="AC123" i="34"/>
  <c r="AD123" i="34"/>
  <c r="AE123" i="34"/>
  <c r="AF123" i="34"/>
  <c r="AG123" i="34"/>
  <c r="AH123" i="34"/>
  <c r="J123" i="36" s="1"/>
  <c r="AK123" i="34"/>
  <c r="AL123" i="34"/>
  <c r="AM123" i="34"/>
  <c r="AN123" i="34"/>
  <c r="AO123" i="34"/>
  <c r="AP123" i="34"/>
  <c r="AQ123" i="34"/>
  <c r="W124" i="34"/>
  <c r="F124" i="36" s="1"/>
  <c r="Z124" i="34"/>
  <c r="G124" i="36" s="1"/>
  <c r="AB124" i="34"/>
  <c r="I124" i="36" s="1"/>
  <c r="AC124" i="34"/>
  <c r="AD124" i="34"/>
  <c r="AE124" i="34"/>
  <c r="AF124" i="34"/>
  <c r="AG124" i="34"/>
  <c r="AH124" i="34"/>
  <c r="J124" i="36" s="1"/>
  <c r="AK124" i="34"/>
  <c r="AL124" i="34"/>
  <c r="AM124" i="34"/>
  <c r="AN124" i="34"/>
  <c r="AO124" i="34"/>
  <c r="AP124" i="34"/>
  <c r="AQ124" i="34"/>
  <c r="W125" i="34"/>
  <c r="F125" i="36" s="1"/>
  <c r="Z125" i="34"/>
  <c r="G125" i="36" s="1"/>
  <c r="AB125" i="34"/>
  <c r="I125" i="36" s="1"/>
  <c r="AC125" i="34"/>
  <c r="AD125" i="34"/>
  <c r="AE125" i="34"/>
  <c r="AF125" i="34"/>
  <c r="AG125" i="34"/>
  <c r="AH125" i="34"/>
  <c r="J125" i="36" s="1"/>
  <c r="AK125" i="34"/>
  <c r="AL125" i="34"/>
  <c r="AM125" i="34"/>
  <c r="AN125" i="34"/>
  <c r="AO125" i="34"/>
  <c r="AP125" i="34"/>
  <c r="AQ125" i="34"/>
  <c r="W126" i="34"/>
  <c r="F126" i="36" s="1"/>
  <c r="Z126" i="34"/>
  <c r="G126" i="36" s="1"/>
  <c r="AB126" i="34"/>
  <c r="I126" i="36" s="1"/>
  <c r="AC126" i="34"/>
  <c r="AD126" i="34"/>
  <c r="AE126" i="34"/>
  <c r="AF126" i="34"/>
  <c r="AG126" i="34"/>
  <c r="AH126" i="34"/>
  <c r="J126" i="36" s="1"/>
  <c r="AK126" i="34"/>
  <c r="AL126" i="34"/>
  <c r="AM126" i="34"/>
  <c r="AN126" i="34"/>
  <c r="AO126" i="34"/>
  <c r="AP126" i="34"/>
  <c r="AQ126" i="34"/>
  <c r="W127" i="34"/>
  <c r="F127" i="36" s="1"/>
  <c r="Z127" i="34"/>
  <c r="G127" i="36" s="1"/>
  <c r="AB127" i="34"/>
  <c r="I127" i="36" s="1"/>
  <c r="AC127" i="34"/>
  <c r="AD127" i="34"/>
  <c r="AE127" i="34"/>
  <c r="AF127" i="34"/>
  <c r="AG127" i="34"/>
  <c r="AH127" i="34"/>
  <c r="J127" i="36" s="1"/>
  <c r="AK127" i="34"/>
  <c r="AL127" i="34"/>
  <c r="AM127" i="34"/>
  <c r="AN127" i="34"/>
  <c r="AO127" i="34"/>
  <c r="AP127" i="34"/>
  <c r="AQ127" i="34"/>
  <c r="W128" i="34"/>
  <c r="F128" i="36" s="1"/>
  <c r="Z128" i="34"/>
  <c r="G128" i="36" s="1"/>
  <c r="AB128" i="34"/>
  <c r="I128" i="36" s="1"/>
  <c r="AC128" i="34"/>
  <c r="AD128" i="34"/>
  <c r="AE128" i="34"/>
  <c r="AF128" i="34"/>
  <c r="AG128" i="34"/>
  <c r="AH128" i="34"/>
  <c r="J128" i="36" s="1"/>
  <c r="AK128" i="34"/>
  <c r="AL128" i="34"/>
  <c r="AM128" i="34"/>
  <c r="AN128" i="34"/>
  <c r="AO128" i="34"/>
  <c r="AP128" i="34"/>
  <c r="AQ128" i="34"/>
  <c r="AC32" i="34" l="1"/>
  <c r="AP32" i="34"/>
  <c r="AO32" i="34"/>
  <c r="AQ32" i="34" s="1"/>
  <c r="Z32" i="34"/>
  <c r="AA24" i="34"/>
  <c r="H24" i="36" s="1"/>
  <c r="G24" i="36"/>
  <c r="AO26" i="34"/>
  <c r="AQ26" i="34" s="1"/>
  <c r="Z26" i="34" s="1"/>
  <c r="AN22" i="34"/>
  <c r="AC22" i="34" s="1"/>
  <c r="AP24" i="34"/>
  <c r="AN20" i="34"/>
  <c r="AC20" i="34" s="1"/>
  <c r="AP16" i="34"/>
  <c r="AP13" i="34"/>
  <c r="AN29" i="34"/>
  <c r="AC29" i="34" s="1"/>
  <c r="AN26" i="34"/>
  <c r="AC26" i="34" s="1"/>
  <c r="AO22" i="34"/>
  <c r="AQ22" i="34" s="1"/>
  <c r="Z22" i="34" s="1"/>
  <c r="AP26" i="34"/>
  <c r="AN24" i="34"/>
  <c r="AC24" i="34" s="1"/>
  <c r="AO29" i="34"/>
  <c r="AQ29" i="34" s="1"/>
  <c r="Z29" i="34" s="1"/>
  <c r="AP29" i="34"/>
  <c r="AO20" i="34"/>
  <c r="AQ20" i="34" s="1"/>
  <c r="Z20" i="34" s="1"/>
  <c r="AP20" i="34"/>
  <c r="AO14" i="34"/>
  <c r="AQ14" i="34" s="1"/>
  <c r="Z14" i="34" s="1"/>
  <c r="AP22" i="34"/>
  <c r="AP19" i="34"/>
  <c r="AP14" i="34"/>
  <c r="AN13" i="34"/>
  <c r="AC13" i="34" s="1"/>
  <c r="AN14" i="34"/>
  <c r="AC14" i="34" s="1"/>
  <c r="AO13" i="34"/>
  <c r="AQ13" i="34" s="1"/>
  <c r="Z13" i="34" s="1"/>
  <c r="AN19" i="34"/>
  <c r="AC19" i="34" s="1"/>
  <c r="AP18" i="34"/>
  <c r="AD24" i="34"/>
  <c r="AN15" i="34"/>
  <c r="AC15" i="34" s="1"/>
  <c r="AP15" i="34"/>
  <c r="AN18" i="34"/>
  <c r="AC18" i="34" s="1"/>
  <c r="AN16" i="34"/>
  <c r="AC16" i="34" s="1"/>
  <c r="AN12" i="34"/>
  <c r="AC12" i="34" s="1"/>
  <c r="AO10" i="34"/>
  <c r="AQ10" i="34" s="1"/>
  <c r="Z10" i="34" s="1"/>
  <c r="AO9" i="34"/>
  <c r="AQ9" i="34" s="1"/>
  <c r="Z9" i="34" s="1"/>
  <c r="AA11" i="34"/>
  <c r="AO8" i="34"/>
  <c r="AQ8" i="34" s="1"/>
  <c r="Z8" i="34" s="1"/>
  <c r="AO19" i="34"/>
  <c r="AQ19" i="34" s="1"/>
  <c r="Z19" i="34" s="1"/>
  <c r="AO18" i="34"/>
  <c r="AQ18" i="34" s="1"/>
  <c r="Z18" i="34" s="1"/>
  <c r="AO17" i="34"/>
  <c r="AQ17" i="34" s="1"/>
  <c r="Z17" i="34" s="1"/>
  <c r="AO16" i="34"/>
  <c r="AQ16" i="34" s="1"/>
  <c r="Z16" i="34" s="1"/>
  <c r="AO15" i="34"/>
  <c r="AQ15" i="34" s="1"/>
  <c r="Z15" i="34" s="1"/>
  <c r="AO12" i="34"/>
  <c r="AQ12" i="34" s="1"/>
  <c r="Z12" i="34" s="1"/>
  <c r="AN6" i="34"/>
  <c r="AE17" i="34"/>
  <c r="AE11" i="34"/>
  <c r="AP10" i="34"/>
  <c r="AN10" i="34"/>
  <c r="AN9" i="34"/>
  <c r="AC9" i="34" s="1"/>
  <c r="AP9" i="34"/>
  <c r="Z7" i="34"/>
  <c r="G7" i="36" s="1"/>
  <c r="AP6" i="34"/>
  <c r="AP8" i="34"/>
  <c r="AN8" i="34"/>
  <c r="AO5" i="34"/>
  <c r="AQ5" i="34" s="1"/>
  <c r="AO6" i="34"/>
  <c r="AQ6" i="34" s="1"/>
  <c r="Z6" i="34" s="1"/>
  <c r="G6" i="36" s="1"/>
  <c r="AP5" i="34"/>
  <c r="AN5" i="34"/>
  <c r="AP7" i="34"/>
  <c r="AN7" i="34"/>
  <c r="W5" i="34"/>
  <c r="F5" i="36" s="1"/>
  <c r="G32" i="36" l="1"/>
  <c r="AA32" i="34"/>
  <c r="AD11" i="34"/>
  <c r="AF11" i="34" s="1"/>
  <c r="AG11" i="34" s="1"/>
  <c r="H11" i="36"/>
  <c r="AA13" i="34"/>
  <c r="G13" i="36"/>
  <c r="AA20" i="34"/>
  <c r="H20" i="36" s="1"/>
  <c r="G20" i="36"/>
  <c r="AA18" i="34"/>
  <c r="AE18" i="34" s="1"/>
  <c r="G18" i="36"/>
  <c r="AA26" i="34"/>
  <c r="G26" i="36"/>
  <c r="AA17" i="34"/>
  <c r="G17" i="36"/>
  <c r="AA12" i="34"/>
  <c r="G12" i="36"/>
  <c r="AA9" i="34"/>
  <c r="G9" i="36"/>
  <c r="AA29" i="34"/>
  <c r="G29" i="36"/>
  <c r="AA15" i="34"/>
  <c r="G15" i="36"/>
  <c r="AA19" i="34"/>
  <c r="G19" i="36"/>
  <c r="AA10" i="34"/>
  <c r="AE10" i="34" s="1"/>
  <c r="G10" i="36"/>
  <c r="AA14" i="34"/>
  <c r="G14" i="36"/>
  <c r="AA16" i="34"/>
  <c r="G16" i="36"/>
  <c r="AA8" i="34"/>
  <c r="G8" i="36"/>
  <c r="AA22" i="34"/>
  <c r="G22" i="36"/>
  <c r="AE29" i="34"/>
  <c r="AF24" i="34"/>
  <c r="AG24" i="34" s="1"/>
  <c r="AE24" i="34"/>
  <c r="AE26" i="34"/>
  <c r="AE20" i="34"/>
  <c r="AD20" i="34"/>
  <c r="AF20" i="34" s="1"/>
  <c r="AG20" i="34" s="1"/>
  <c r="AE14" i="34"/>
  <c r="AE16" i="34"/>
  <c r="AE12" i="34"/>
  <c r="AE15" i="34"/>
  <c r="AE19" i="34"/>
  <c r="AC10" i="34"/>
  <c r="AE9" i="34"/>
  <c r="AA7" i="34"/>
  <c r="AC7" i="34"/>
  <c r="AA6" i="34"/>
  <c r="AC8" i="34"/>
  <c r="AE8" i="34"/>
  <c r="AF8" i="34"/>
  <c r="AG8" i="34" s="1"/>
  <c r="AC6" i="34"/>
  <c r="AB5" i="34"/>
  <c r="I5" i="36" s="1"/>
  <c r="H32" i="36" l="1"/>
  <c r="AD32" i="34"/>
  <c r="AF32" i="34" s="1"/>
  <c r="AG32" i="34" s="1"/>
  <c r="AH32" i="34" s="1"/>
  <c r="J32" i="36" s="1"/>
  <c r="AE32" i="34"/>
  <c r="AE7" i="34"/>
  <c r="H7" i="36"/>
  <c r="AD16" i="34"/>
  <c r="AF16" i="34" s="1"/>
  <c r="AG16" i="34" s="1"/>
  <c r="H16" i="36"/>
  <c r="AD10" i="34"/>
  <c r="AF10" i="34" s="1"/>
  <c r="AG10" i="34" s="1"/>
  <c r="H10" i="36"/>
  <c r="AD15" i="34"/>
  <c r="AF15" i="34" s="1"/>
  <c r="AG15" i="34" s="1"/>
  <c r="H15" i="36"/>
  <c r="AD9" i="34"/>
  <c r="AF9" i="34" s="1"/>
  <c r="AG9" i="34" s="1"/>
  <c r="H9" i="36"/>
  <c r="AD17" i="34"/>
  <c r="AF17" i="34" s="1"/>
  <c r="AG17" i="34" s="1"/>
  <c r="H17" i="36"/>
  <c r="AD18" i="34"/>
  <c r="AF18" i="34" s="1"/>
  <c r="AG18" i="34" s="1"/>
  <c r="H18" i="36"/>
  <c r="AD13" i="34"/>
  <c r="AF13" i="34" s="1"/>
  <c r="AG13" i="34" s="1"/>
  <c r="H13" i="36"/>
  <c r="AD6" i="34"/>
  <c r="AF6" i="34" s="1"/>
  <c r="AG6" i="34" s="1"/>
  <c r="H6" i="36"/>
  <c r="AE13" i="34"/>
  <c r="AD8" i="34"/>
  <c r="H8" i="36"/>
  <c r="AD14" i="34"/>
  <c r="AF14" i="34" s="1"/>
  <c r="AG14" i="34" s="1"/>
  <c r="H14" i="36"/>
  <c r="AD19" i="34"/>
  <c r="AF19" i="34" s="1"/>
  <c r="AG19" i="34" s="1"/>
  <c r="H19" i="36"/>
  <c r="AD29" i="34"/>
  <c r="AF29" i="34" s="1"/>
  <c r="AG29" i="34" s="1"/>
  <c r="H29" i="36"/>
  <c r="AD12" i="34"/>
  <c r="AF12" i="34" s="1"/>
  <c r="AG12" i="34" s="1"/>
  <c r="H12" i="36"/>
  <c r="H26" i="36"/>
  <c r="AD26" i="34"/>
  <c r="AF26" i="34" s="1"/>
  <c r="AG26" i="34" s="1"/>
  <c r="AD22" i="34"/>
  <c r="AF22" i="34" s="1"/>
  <c r="AG22" i="34" s="1"/>
  <c r="H22" i="36"/>
  <c r="AE22" i="34"/>
  <c r="AE6" i="34"/>
  <c r="AD7" i="34"/>
  <c r="AF7" i="34" s="1"/>
  <c r="AG7" i="34" s="1"/>
  <c r="AK4" i="34"/>
  <c r="AL4" i="34" l="1"/>
  <c r="AM4" i="34" l="1"/>
  <c r="AO4" i="34" l="1"/>
  <c r="AQ4" i="34" s="1"/>
  <c r="Z4" i="34" s="1"/>
  <c r="G4" i="36" s="1"/>
  <c r="AP4" i="34"/>
  <c r="AN4" i="34"/>
  <c r="AA4" i="34" l="1"/>
  <c r="AC4" i="34"/>
  <c r="AC5" i="34"/>
  <c r="Z5" i="34"/>
  <c r="AA5" i="34" l="1"/>
  <c r="H5" i="36" s="1"/>
  <c r="G5" i="36"/>
  <c r="AD4" i="34"/>
  <c r="AF4" i="34" s="1"/>
  <c r="AG4" i="34" s="1"/>
  <c r="H4" i="36"/>
  <c r="AE4" i="34"/>
  <c r="AE5" i="34"/>
  <c r="AD5" i="34"/>
  <c r="AF5" i="34" s="1"/>
  <c r="AG5" i="34" s="1"/>
  <c r="AH8" i="34" s="1"/>
  <c r="J8" i="36" s="1"/>
  <c r="AH20" i="34" l="1"/>
  <c r="J20" i="36" s="1"/>
  <c r="M20" i="36" s="1"/>
  <c r="AH24" i="34"/>
  <c r="J24" i="36" s="1"/>
  <c r="M24" i="36" s="1"/>
  <c r="AH22" i="34"/>
  <c r="J22" i="36" s="1"/>
  <c r="M22" i="36" s="1"/>
  <c r="AH26" i="34"/>
  <c r="J26" i="36" s="1"/>
  <c r="M26" i="36" s="1"/>
  <c r="AH29" i="34"/>
  <c r="J29" i="36" s="1"/>
  <c r="M29" i="36" s="1"/>
  <c r="AH14" i="34"/>
  <c r="J14" i="36" s="1"/>
  <c r="M14" i="36" s="1"/>
  <c r="AH18" i="34"/>
  <c r="J18" i="36" s="1"/>
  <c r="M18" i="36" s="1"/>
  <c r="AH9" i="34"/>
  <c r="J9" i="36" s="1"/>
  <c r="M9" i="36" s="1"/>
  <c r="AH17" i="34"/>
  <c r="J17" i="36" s="1"/>
  <c r="AH11" i="34"/>
  <c r="J11" i="36" s="1"/>
  <c r="AH7" i="34"/>
  <c r="J7" i="36" s="1"/>
  <c r="AH19" i="34"/>
  <c r="J19" i="36" s="1"/>
  <c r="M19" i="36" s="1"/>
  <c r="AH15" i="34"/>
  <c r="J15" i="36" s="1"/>
  <c r="M15" i="36" s="1"/>
  <c r="AH12" i="34"/>
  <c r="J12" i="36" s="1"/>
  <c r="AH13" i="34"/>
  <c r="J13" i="36" s="1"/>
  <c r="M13" i="36" s="1"/>
  <c r="AH16" i="34"/>
  <c r="J16" i="36" s="1"/>
  <c r="M16" i="36" s="1"/>
  <c r="AH10" i="34"/>
  <c r="J10" i="36" s="1"/>
  <c r="M10" i="36" s="1"/>
  <c r="AH4" i="34"/>
  <c r="J4" i="36" s="1"/>
  <c r="M4" i="36" s="1"/>
  <c r="AH6" i="34"/>
  <c r="J6" i="36" s="1"/>
  <c r="M6" i="36" s="1"/>
  <c r="AH5" i="34"/>
  <c r="J5" i="36" s="1"/>
  <c r="M5" i="36" s="1"/>
  <c r="L4" i="39" l="1"/>
  <c r="B16" i="39" l="1"/>
  <c r="C16" i="39"/>
  <c r="B10" i="39"/>
  <c r="C10" i="39"/>
  <c r="B15" i="39"/>
  <c r="C15" i="39"/>
  <c r="B9" i="39"/>
  <c r="C9" i="39"/>
  <c r="C11" i="39"/>
  <c r="B11" i="39"/>
  <c r="C13" i="39"/>
  <c r="B13" i="39"/>
  <c r="B21" i="39"/>
  <c r="C21" i="39"/>
  <c r="B20" i="39"/>
  <c r="C20" i="39"/>
  <c r="B26" i="39"/>
  <c r="C26" i="39"/>
  <c r="B4" i="39"/>
  <c r="C4" i="39"/>
  <c r="B25" i="39"/>
  <c r="C25" i="39"/>
  <c r="B18" i="39"/>
  <c r="C18" i="39"/>
  <c r="B7" i="39"/>
  <c r="C7" i="39"/>
  <c r="C5" i="39"/>
  <c r="B5" i="39"/>
  <c r="C23" i="39"/>
  <c r="B23" i="39"/>
  <c r="B19" i="39"/>
  <c r="C19" i="39"/>
  <c r="C31" i="39"/>
  <c r="B31" i="39"/>
  <c r="C22" i="39"/>
  <c r="B22" i="39"/>
  <c r="B12" i="39"/>
  <c r="C12" i="39"/>
  <c r="B28" i="39"/>
  <c r="C28" i="39"/>
  <c r="B8" i="39"/>
  <c r="C8" i="39"/>
  <c r="B27" i="39"/>
  <c r="C27" i="39"/>
  <c r="B14" i="39"/>
  <c r="C14" i="39"/>
  <c r="B24" i="39"/>
  <c r="C24" i="39"/>
  <c r="B6" i="39"/>
  <c r="C6" i="39"/>
  <c r="B29" i="39"/>
  <c r="C29" i="39"/>
  <c r="C30" i="39"/>
  <c r="B30" i="39"/>
  <c r="C17" i="39"/>
  <c r="B17" i="39"/>
</calcChain>
</file>

<file path=xl/sharedStrings.xml><?xml version="1.0" encoding="utf-8"?>
<sst xmlns="http://schemas.openxmlformats.org/spreadsheetml/2006/main" count="205" uniqueCount="124">
  <si>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</si>
  <si>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</si>
  <si>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</si>
  <si>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</si>
  <si>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</si>
  <si>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</si>
  <si>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</si>
  <si>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</si>
  <si>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</si>
  <si>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</si>
  <si>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</si>
  <si>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</si>
  <si>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</si>
  <si>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Si compris entre Tps max et temps mini = 0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</si>
  <si>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</si>
  <si>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</si>
  <si>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</si>
  <si>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</si>
  <si>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</si>
  <si>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</si>
  <si>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</si>
  <si>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</si>
  <si>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</si>
  <si>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</si>
  <si>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</si>
  <si>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</si>
  <si>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</si>
  <si>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</si>
  <si>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</si>
  <si>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</si>
  <si>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1219</t>
  </si>
  <si>
    <t xml:space="preserve">MARIE LAURE GUERBERT </t>
  </si>
  <si>
    <t>APHELIE DE TURPIN</t>
  </si>
  <si>
    <t>ASCEA GR EQUITATION (91)</t>
  </si>
  <si>
    <t>1215</t>
  </si>
  <si>
    <t xml:space="preserve">JULIE BECARD </t>
  </si>
  <si>
    <t>URSA GENTILLE</t>
  </si>
  <si>
    <t>ECURIE DE LA BOISSIERE (77)</t>
  </si>
  <si>
    <t>1217</t>
  </si>
  <si>
    <t xml:space="preserve">MARIANNE GROSJEAN </t>
  </si>
  <si>
    <t>ONLY DE GARENNE</t>
  </si>
  <si>
    <t>JUMP TERRIER BLANC (60)</t>
  </si>
  <si>
    <t>1211</t>
  </si>
  <si>
    <t xml:space="preserve">OPHELIE SALVATORE </t>
  </si>
  <si>
    <t>BILBAO SILVER FAME</t>
  </si>
  <si>
    <t>1223</t>
  </si>
  <si>
    <t xml:space="preserve">SOLENE CLEMENT </t>
  </si>
  <si>
    <t>UTOPY</t>
  </si>
  <si>
    <t>ECURIES DE LA ROCHE (78)</t>
  </si>
  <si>
    <t>1203</t>
  </si>
  <si>
    <t xml:space="preserve">MARIE PARIZY </t>
  </si>
  <si>
    <t>DAISY</t>
  </si>
  <si>
    <t>PONEY CLUB ECURIES DE JOUY (77)</t>
  </si>
  <si>
    <t>1207</t>
  </si>
  <si>
    <t xml:space="preserve">JULIE ANDRE </t>
  </si>
  <si>
    <t>LOUBLUE</t>
  </si>
  <si>
    <t>1201</t>
  </si>
  <si>
    <t xml:space="preserve">CLEMENT GUILLAUME </t>
  </si>
  <si>
    <t>SAIDAM II</t>
  </si>
  <si>
    <t>E E AURORE FERIGNAC (91)</t>
  </si>
  <si>
    <t>1210</t>
  </si>
  <si>
    <t xml:space="preserve">JULIEN LEMAIRE </t>
  </si>
  <si>
    <t>UTOPE</t>
  </si>
  <si>
    <t>PONEY CLUB DE ROMORANTIN (41)</t>
  </si>
  <si>
    <t>1206</t>
  </si>
  <si>
    <t xml:space="preserve">ANDREA FOUILLOT </t>
  </si>
  <si>
    <t>LOCKYDOR</t>
  </si>
  <si>
    <t>ECURIES DE VILLECRESNES (94)</t>
  </si>
  <si>
    <t>1216</t>
  </si>
  <si>
    <t xml:space="preserve">CELIA GUEDON </t>
  </si>
  <si>
    <t>TULLAHILL PRINCESS</t>
  </si>
  <si>
    <t>ECURIE DU MOULIN DE COTON (77)</t>
  </si>
  <si>
    <t>1212</t>
  </si>
  <si>
    <t xml:space="preserve">VICTOIRE CAGNOT </t>
  </si>
  <si>
    <t>VOTRE ALTESSE D'OTHON</t>
  </si>
  <si>
    <t>ECURIES DE CONDE (94)</t>
  </si>
  <si>
    <t>1226</t>
  </si>
  <si>
    <t xml:space="preserve">LINA BARRY </t>
  </si>
  <si>
    <t>PRODIGIE</t>
  </si>
  <si>
    <t>1221</t>
  </si>
  <si>
    <t xml:space="preserve">NOEMIE CANTRELLE </t>
  </si>
  <si>
    <t>IAGO DE MONTLIEU</t>
  </si>
  <si>
    <t>HARAS DE MAISON BLANCHE (77)</t>
  </si>
  <si>
    <t>1213</t>
  </si>
  <si>
    <t>Chloé DESMOND</t>
  </si>
  <si>
    <t>VICOMTE D'ARTONGES</t>
  </si>
  <si>
    <t>1202</t>
  </si>
  <si>
    <t xml:space="preserve">LUCILE CLEMENT </t>
  </si>
  <si>
    <t>1204</t>
  </si>
  <si>
    <t xml:space="preserve">SOPHIE SAHYOUN LEGGIERI </t>
  </si>
  <si>
    <t>BEAUTY NIGHT MARY</t>
  </si>
  <si>
    <t>1205</t>
  </si>
  <si>
    <t xml:space="preserve">JANE NORBURY </t>
  </si>
  <si>
    <t>DALASKANE DU PARK</t>
  </si>
  <si>
    <t>1208</t>
  </si>
  <si>
    <t xml:space="preserve">Laure PICARD </t>
  </si>
  <si>
    <t>TALIA DES BOURDONS</t>
  </si>
  <si>
    <t>PONEY CLUB DE REVE (91)</t>
  </si>
  <si>
    <t>1209</t>
  </si>
  <si>
    <t>LEANA BRUNET</t>
  </si>
  <si>
    <t>BALKAN ROSE</t>
  </si>
  <si>
    <t>1214</t>
  </si>
  <si>
    <t xml:space="preserve">MELINA MARQUES </t>
  </si>
  <si>
    <t>LLANGATTOCK JULIE</t>
  </si>
  <si>
    <t>1218</t>
  </si>
  <si>
    <t xml:space="preserve">CHARLOTTE KLEKOT </t>
  </si>
  <si>
    <t>QUEEN MARY</t>
  </si>
  <si>
    <t>C H DE MEAUX (77)</t>
  </si>
  <si>
    <t>1220</t>
  </si>
  <si>
    <t xml:space="preserve">LEANE LOPEZ </t>
  </si>
  <si>
    <t>TESSIA</t>
  </si>
  <si>
    <t>1222</t>
  </si>
  <si>
    <t>DAHRA VAN DEN DRAAIBOOM</t>
  </si>
  <si>
    <t>1224</t>
  </si>
  <si>
    <t xml:space="preserve">JULIE PILU </t>
  </si>
  <si>
    <t>CUPIDON LA MENNERIE</t>
  </si>
  <si>
    <t>1225</t>
  </si>
  <si>
    <t xml:space="preserve">JUSTINE CHARNASSE </t>
  </si>
  <si>
    <t>COQUIN TOUT COURT</t>
  </si>
  <si>
    <t>1227</t>
  </si>
  <si>
    <t>Magali PORET</t>
  </si>
  <si>
    <t>BARATIN DES ROSIERS</t>
  </si>
  <si>
    <t>Classement Final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</si>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</sst>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ss"/>
    <numFmt numFmtId="166" formatCode="mm:ss.000"/>
    <numFmt numFmtId="167" formatCode="h:mm;@"/>
  </numFmts>
  <fonts count="31" x14ac:knownFonts="1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2" borderId="4" xfId="0" applyFont="1" applyFill="1" applyBorder="1" applyAlignment="1" applyProtection="1">
      <alignment horizontal="center" vertical="center" wrapText="1"/>
    </xf>
    <xf numFmtId="21" fontId="6" fillId="2" borderId="5" xfId="0" applyNumberFormat="1" applyFont="1" applyFill="1" applyBorder="1" applyAlignment="1" applyProtection="1">
      <alignment horizontal="center" vertical="center" wrapText="1"/>
    </xf>
    <xf numFmtId="165" fontId="14" fillId="2" borderId="5" xfId="0" applyNumberFormat="1" applyFont="1" applyFill="1" applyBorder="1" applyAlignment="1" applyProtection="1">
      <alignment horizontal="center" vertical="center" wrapText="1"/>
    </xf>
    <xf numFmtId="166" fontId="8" fillId="3" borderId="1" xfId="0" applyNumberFormat="1" applyFont="1" applyFill="1" applyBorder="1" applyAlignment="1" applyProtection="1">
      <alignment horizontal="center" vertical="center"/>
    </xf>
    <xf numFmtId="166" fontId="5" fillId="3" borderId="1" xfId="0" applyNumberFormat="1" applyFont="1" applyFill="1" applyBorder="1" applyAlignment="1" applyProtection="1">
      <alignment horizontal="center" vertical="center"/>
    </xf>
    <xf numFmtId="1" fontId="5" fillId="3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</xf>
    <xf numFmtId="166" fontId="3" fillId="3" borderId="1" xfId="0" applyNumberFormat="1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left" vertical="center" indent="1"/>
    </xf>
    <xf numFmtId="0" fontId="0" fillId="2" borderId="0" xfId="0" applyFill="1" applyProtection="1"/>
    <xf numFmtId="164" fontId="3" fillId="3" borderId="1" xfId="0" applyNumberFormat="1" applyFont="1" applyFill="1" applyBorder="1" applyAlignment="1" applyProtection="1">
      <alignment horizontal="center" vertical="center"/>
    </xf>
    <xf numFmtId="47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" fontId="9" fillId="4" borderId="1" xfId="0" applyNumberFormat="1" applyFont="1" applyFill="1" applyBorder="1" applyAlignment="1" applyProtection="1">
      <alignment horizontal="center" vertical="center"/>
      <protection locked="0"/>
    </xf>
    <xf numFmtId="166" fontId="15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Protection="1">
      <protection locked="0"/>
    </xf>
    <xf numFmtId="166" fontId="15" fillId="2" borderId="5" xfId="0" applyNumberFormat="1" applyFont="1" applyFill="1" applyBorder="1" applyAlignment="1" applyProtection="1">
      <alignment horizontal="center" vertical="center" wrapText="1"/>
    </xf>
    <xf numFmtId="166" fontId="17" fillId="2" borderId="1" xfId="0" applyNumberFormat="1" applyFont="1" applyFill="1" applyBorder="1" applyAlignment="1" applyProtection="1">
      <alignment horizontal="center" vertical="center"/>
    </xf>
    <xf numFmtId="166" fontId="16" fillId="2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13" fillId="2" borderId="0" xfId="0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left" vertical="center" wrapText="1" indent="1"/>
    </xf>
    <xf numFmtId="0" fontId="1" fillId="2" borderId="0" xfId="0" applyFont="1" applyFill="1" applyAlignment="1" applyProtection="1">
      <alignment horizontal="center" vertical="center"/>
    </xf>
    <xf numFmtId="167" fontId="18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left" vertical="center" wrapText="1" indent="1"/>
      <protection locked="0"/>
    </xf>
    <xf numFmtId="164" fontId="21" fillId="3" borderId="1" xfId="0" applyNumberFormat="1" applyFont="1" applyFill="1" applyBorder="1" applyAlignment="1" applyProtection="1">
      <alignment horizontal="center" vertical="center"/>
    </xf>
    <xf numFmtId="164" fontId="21" fillId="4" borderId="1" xfId="0" applyNumberFormat="1" applyFont="1" applyFill="1" applyBorder="1" applyAlignment="1" applyProtection="1">
      <alignment horizontal="center" vertical="center"/>
      <protection locked="0"/>
    </xf>
    <xf numFmtId="1" fontId="21" fillId="3" borderId="1" xfId="0" applyNumberFormat="1" applyFont="1" applyFill="1" applyBorder="1" applyAlignment="1" applyProtection="1">
      <alignment horizontal="center" vertical="center"/>
    </xf>
    <xf numFmtId="166" fontId="22" fillId="4" borderId="1" xfId="0" applyNumberFormat="1" applyFont="1" applyFill="1" applyBorder="1" applyAlignment="1" applyProtection="1">
      <alignment horizontal="center" vertical="center"/>
      <protection locked="0"/>
    </xf>
    <xf numFmtId="1" fontId="23" fillId="3" borderId="1" xfId="0" applyNumberFormat="1" applyFont="1" applyFill="1" applyBorder="1" applyAlignment="1" applyProtection="1">
      <alignment horizontal="center" vertical="center"/>
    </xf>
    <xf numFmtId="0" fontId="24" fillId="4" borderId="1" xfId="0" applyFont="1" applyFill="1" applyBorder="1" applyAlignment="1" applyProtection="1">
      <alignment horizontal="left" vertical="center" wrapText="1" indent="1"/>
      <protection locked="0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49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Font="1" applyFill="1" applyBorder="1" applyAlignment="1" applyProtection="1">
      <alignment horizontal="left" vertical="center" wrapText="1" indent="1"/>
      <protection locked="0"/>
    </xf>
    <xf numFmtId="0" fontId="28" fillId="4" borderId="1" xfId="0" applyFont="1" applyFill="1" applyBorder="1" applyAlignment="1" applyProtection="1">
      <alignment horizontal="left" vertical="center" wrapText="1" indent="1"/>
      <protection locked="0"/>
    </xf>
    <xf numFmtId="166" fontId="29" fillId="4" borderId="1" xfId="0" applyNumberFormat="1" applyFont="1" applyFill="1" applyBorder="1" applyAlignment="1" applyProtection="1">
      <alignment horizontal="center" vertical="center"/>
      <protection locked="0"/>
    </xf>
    <xf numFmtId="49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NumberFormat="1" applyFill="1" applyAlignment="1" applyProtection="1">
      <alignment horizontal="center" vertical="center"/>
      <protection locked="0"/>
    </xf>
    <xf numFmtId="1" fontId="2" fillId="2" borderId="0" xfId="0" applyNumberFormat="1" applyFont="1" applyFill="1" applyBorder="1" applyAlignment="1" applyProtection="1">
      <alignment vertical="center"/>
      <protection locked="0"/>
    </xf>
    <xf numFmtId="1" fontId="1" fillId="2" borderId="0" xfId="0" applyNumberFormat="1" applyFont="1" applyFill="1" applyAlignment="1" applyProtection="1">
      <alignment horizontal="center" vertical="center"/>
      <protection locked="0"/>
    </xf>
    <xf numFmtId="1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164" fontId="30" fillId="3" borderId="1" xfId="0" applyNumberFormat="1" applyFont="1" applyFill="1" applyBorder="1" applyAlignment="1" applyProtection="1">
      <alignment horizontal="center" vertical="center"/>
    </xf>
    <xf numFmtId="166" fontId="30" fillId="3" borderId="1" xfId="0" applyNumberFormat="1" applyFont="1" applyFill="1" applyBorder="1" applyAlignment="1" applyProtection="1">
      <alignment horizontal="center" vertical="center"/>
    </xf>
    <xf numFmtId="1" fontId="17" fillId="3" borderId="1" xfId="0" applyNumberFormat="1" applyFont="1" applyFill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  <protection locked="0"/>
    </xf>
    <xf numFmtId="0" fontId="25" fillId="2" borderId="5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2" fillId="2" borderId="4" xfId="0" applyFont="1" applyFill="1" applyBorder="1" applyAlignment="1" applyProtection="1">
      <alignment horizontal="center" vertical="center" wrapText="1"/>
      <protection locked="0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</xf>
    <xf numFmtId="0" fontId="25" fillId="2" borderId="5" xfId="0" applyFont="1" applyFill="1" applyBorder="1" applyAlignment="1" applyProtection="1">
      <alignment horizontal="center" vertical="center" wrapText="1"/>
    </xf>
    <xf numFmtId="164" fontId="11" fillId="2" borderId="4" xfId="0" applyNumberFormat="1" applyFont="1" applyFill="1" applyBorder="1" applyAlignment="1" applyProtection="1">
      <alignment horizontal="center" vertical="center" wrapText="1"/>
    </xf>
    <xf numFmtId="164" fontId="11" fillId="2" borderId="5" xfId="0" applyNumberFormat="1" applyFont="1" applyFill="1" applyBorder="1" applyAlignment="1" applyProtection="1">
      <alignment horizontal="center" vertical="center" wrapText="1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164" fontId="25" fillId="2" borderId="4" xfId="0" applyNumberFormat="1" applyFont="1" applyFill="1" applyBorder="1" applyAlignment="1" applyProtection="1">
      <alignment horizontal="center" vertical="center" wrapText="1"/>
    </xf>
    <xf numFmtId="164" fontId="25" fillId="2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1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6"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EAF1DD"/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U129"/>
  <sheetViews>
    <sheetView tabSelected="1" topLeftCell="A17" zoomScale="50" zoomScaleNormal="50" zoomScaleSheetLayoutView="40" workbookViewId="0">
      <pane xSplit="2" topLeftCell="F1" activePane="topRight" state="frozen"/>
      <selection pane="topRight" activeCell="Y32" sqref="Y32"/>
    </sheetView>
  </sheetViews>
  <sheetFormatPr baseColWidth="10" defaultColWidth="11.5703125" defaultRowHeight="15" x14ac:dyDescent="0.25"/>
  <cols>
    <col min="1" max="1" width="15.7109375" style="24" customWidth="1"/>
    <col min="2" max="2" width="45.28515625" style="58" customWidth="1"/>
    <col min="3" max="5" width="45.7109375" style="24" customWidth="1"/>
    <col min="6" max="6" width="20.7109375" style="37" customWidth="1"/>
    <col min="7" max="22" width="9.7109375" style="24" customWidth="1"/>
    <col min="23" max="23" width="23.85546875" style="26" customWidth="1"/>
    <col min="24" max="24" width="20.7109375" style="26" customWidth="1"/>
    <col min="25" max="25" width="33.28515625" style="26" bestFit="1" customWidth="1"/>
    <col min="26" max="26" width="20.7109375" style="37" customWidth="1"/>
    <col min="27" max="27" width="22.28515625" style="37" customWidth="1"/>
    <col min="28" max="28" width="20.7109375" style="24" customWidth="1"/>
    <col min="29" max="29" width="20.7109375" style="24" hidden="1" customWidth="1"/>
    <col min="30" max="30" width="27.85546875" style="24" hidden="1" customWidth="1"/>
    <col min="31" max="33" width="20.7109375" style="24" hidden="1" customWidth="1"/>
    <col min="34" max="34" width="20.7109375" style="24" customWidth="1"/>
    <col min="35" max="35" width="12.85546875" style="38" customWidth="1"/>
    <col min="36" max="36" width="0" style="24" hidden="1" customWidth="1"/>
    <col min="37" max="38" width="17.7109375" style="29" bestFit="1" customWidth="1"/>
    <col min="39" max="39" width="26.140625" style="29" bestFit="1" customWidth="1"/>
    <col min="40" max="40" width="3.42578125" style="29" customWidth="1"/>
    <col min="41" max="41" width="27" style="29" customWidth="1"/>
    <col min="42" max="42" width="3.5703125" style="29" customWidth="1"/>
    <col min="43" max="43" width="18" style="29" customWidth="1"/>
    <col min="44" max="44" width="60.5703125" style="29" bestFit="1" customWidth="1"/>
    <col min="45" max="46" width="11.5703125" style="29"/>
    <col min="47" max="47" width="25.5703125" style="24" bestFit="1" customWidth="1"/>
    <col min="48" max="16384" width="11.5703125" style="24"/>
  </cols>
  <sheetData>
    <row r="1" spans="1:47" s="27" customFormat="1" ht="27" customHeight="1" x14ac:dyDescent="0.25">
      <c r="B1" s="57"/>
      <c r="C1" s="20"/>
      <c r="D1" s="20"/>
      <c r="E1" s="20"/>
      <c r="F1" s="34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5"/>
      <c r="X1" s="25"/>
      <c r="Y1" s="25"/>
      <c r="Z1" s="34"/>
      <c r="AA1" s="34"/>
      <c r="AB1" s="21"/>
      <c r="AC1" s="21"/>
      <c r="AD1" s="35"/>
      <c r="AE1" s="35"/>
      <c r="AF1" s="35"/>
      <c r="AG1" s="35"/>
      <c r="AH1" s="35"/>
      <c r="AI1" s="36"/>
      <c r="AM1" s="41"/>
      <c r="AN1" s="41"/>
      <c r="AO1" s="41"/>
      <c r="AP1" s="41"/>
      <c r="AQ1" s="41"/>
      <c r="AR1" s="41"/>
      <c r="AS1" s="41"/>
      <c r="AT1" s="41"/>
      <c r="AU1" s="41"/>
    </row>
    <row r="2" spans="1:47" s="33" customFormat="1" ht="24" customHeight="1" x14ac:dyDescent="0.25">
      <c r="A2" s="73" t="s">
        <v>28</v>
      </c>
      <c r="B2" s="75" t="s">
        <v>0</v>
      </c>
      <c r="C2" s="77" t="s">
        <v>2</v>
      </c>
      <c r="D2" s="74" t="s">
        <v>1</v>
      </c>
      <c r="E2" s="74" t="s">
        <v>3</v>
      </c>
      <c r="F2" s="71" t="s">
        <v>29</v>
      </c>
      <c r="G2" s="22" t="s">
        <v>12</v>
      </c>
      <c r="H2" s="22" t="s">
        <v>12</v>
      </c>
      <c r="I2" s="22" t="s">
        <v>12</v>
      </c>
      <c r="J2" s="22" t="s">
        <v>12</v>
      </c>
      <c r="K2" s="22" t="s">
        <v>12</v>
      </c>
      <c r="L2" s="22" t="s">
        <v>12</v>
      </c>
      <c r="M2" s="22" t="s">
        <v>12</v>
      </c>
      <c r="N2" s="22" t="s">
        <v>12</v>
      </c>
      <c r="O2" s="22" t="s">
        <v>12</v>
      </c>
      <c r="P2" s="22" t="s">
        <v>12</v>
      </c>
      <c r="Q2" s="22" t="s">
        <v>12</v>
      </c>
      <c r="R2" s="22" t="s">
        <v>12</v>
      </c>
      <c r="S2" s="22" t="s">
        <v>12</v>
      </c>
      <c r="T2" s="22" t="s">
        <v>12</v>
      </c>
      <c r="U2" s="22" t="s">
        <v>12</v>
      </c>
      <c r="V2" s="22" t="s">
        <v>12</v>
      </c>
      <c r="W2" s="80" t="s">
        <v>5</v>
      </c>
      <c r="X2" s="69" t="s">
        <v>19</v>
      </c>
      <c r="Y2" s="69" t="s">
        <v>27</v>
      </c>
      <c r="Z2" s="86" t="s">
        <v>4</v>
      </c>
      <c r="AA2" s="82" t="s">
        <v>9</v>
      </c>
      <c r="AB2" s="84" t="s">
        <v>10</v>
      </c>
      <c r="AC2" s="50"/>
      <c r="AD2" s="84" t="s">
        <v>20</v>
      </c>
      <c r="AE2" s="68"/>
      <c r="AF2" s="68"/>
      <c r="AG2" s="68"/>
      <c r="AH2" s="68" t="s">
        <v>21</v>
      </c>
      <c r="AI2" s="39"/>
      <c r="AJ2" s="7"/>
      <c r="AK2" s="1" t="s">
        <v>15</v>
      </c>
      <c r="AL2" s="28" t="s">
        <v>14</v>
      </c>
      <c r="AM2" s="1" t="s">
        <v>7</v>
      </c>
      <c r="AN2" s="1"/>
      <c r="AO2" s="1" t="s">
        <v>6</v>
      </c>
      <c r="AP2" s="1"/>
      <c r="AQ2" s="1" t="s">
        <v>17</v>
      </c>
      <c r="AR2" s="7"/>
      <c r="AS2" s="7"/>
      <c r="AT2" s="7"/>
      <c r="AU2" s="7"/>
    </row>
    <row r="3" spans="1:47" s="33" customFormat="1" ht="24" customHeight="1" x14ac:dyDescent="0.25">
      <c r="A3" s="74"/>
      <c r="B3" s="76"/>
      <c r="C3" s="78"/>
      <c r="D3" s="79"/>
      <c r="E3" s="79"/>
      <c r="F3" s="72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81"/>
      <c r="X3" s="70"/>
      <c r="Y3" s="70"/>
      <c r="Z3" s="87"/>
      <c r="AA3" s="83"/>
      <c r="AB3" s="85"/>
      <c r="AC3" s="51"/>
      <c r="AD3" s="88"/>
      <c r="AE3" s="68"/>
      <c r="AF3" s="68"/>
      <c r="AG3" s="68"/>
      <c r="AH3" s="68"/>
      <c r="AI3" s="39"/>
      <c r="AJ3" s="7"/>
      <c r="AK3" s="30">
        <v>1.7361111111111112E-4</v>
      </c>
      <c r="AL3" s="19">
        <v>1.4467592592592594E-3</v>
      </c>
      <c r="AM3" s="2" t="s">
        <v>18</v>
      </c>
      <c r="AN3" s="2"/>
      <c r="AO3" s="2" t="s">
        <v>18</v>
      </c>
      <c r="AP3" s="2"/>
      <c r="AQ3" s="3" t="s">
        <v>16</v>
      </c>
      <c r="AR3" s="7"/>
      <c r="AS3" s="7"/>
      <c r="AT3" s="7"/>
      <c r="AU3" s="7"/>
    </row>
    <row r="4" spans="1:47" ht="42" customHeight="1" x14ac:dyDescent="0.25">
      <c r="A4" s="52"/>
      <c r="B4" s="62" t="s">
        <v>56</v>
      </c>
      <c r="C4" s="53" t="s">
        <v>57</v>
      </c>
      <c r="D4" s="53" t="s">
        <v>58</v>
      </c>
      <c r="E4" s="54" t="s">
        <v>59</v>
      </c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>
        <v>4</v>
      </c>
      <c r="U4" s="18"/>
      <c r="V4" s="18"/>
      <c r="W4" s="46">
        <f t="shared" ref="W4:W30" si="0">IF(ISBLANK(C4),"",SUM(G4:V4))</f>
        <v>4</v>
      </c>
      <c r="X4" s="55">
        <v>1.2710648148148149E-3</v>
      </c>
      <c r="Y4" s="47" t="s">
        <v>26</v>
      </c>
      <c r="Z4" s="44">
        <f t="shared" ref="Z4:Z35" si="1">IF(ISBLANK(X4),"",IF(AND(AM4&lt;AK4),(AQ4*$AS$5),IF(AND(AM4&gt;AL4),(AQ4*$AS$4),IF(AND(AM4&gt;=AK4,AM4&lt;AL4),(AQ4*$AS$6),"0"))))</f>
        <v>1</v>
      </c>
      <c r="AA4" s="14">
        <f t="shared" ref="AA4:AA35" si="2">IF(ISBLANK(X4),"",W4+Z4+F4)</f>
        <v>5</v>
      </c>
      <c r="AB4" s="8">
        <f t="shared" ref="AB4:AB35" si="3">IF(ISBLANK(X4),"",X4)</f>
        <v>1.2710648148148149E-3</v>
      </c>
      <c r="AC4" s="9" t="str">
        <f t="shared" ref="AC4:AC35" si="4">IF(ISBLANK(X4),"",IF(AND(AN4=""),"1",IF(AND(AN4="+"),"2",IF(AND(AN4="-"),"3"))))</f>
        <v>3</v>
      </c>
      <c r="AD4" s="15">
        <f t="shared" ref="AD4:AD35" si="5">IF(ISBLANK(X4),"",(AA4/86400))</f>
        <v>5.7870370370370373E-5</v>
      </c>
      <c r="AE4" s="8">
        <f t="shared" ref="AE4:AE35" si="6">IF(ISBLANK(X4),"",IF(AN4="",(($AL$3-AB4)+(AA4/86400)),IF(AN4="+",((AB4+(AA4/86400))+"00:00,000"),IF(AN4="-",((AB4+(AA4/86400))+"00:00,000")))))</f>
        <v>1.3289351851851854E-3</v>
      </c>
      <c r="AF4" s="8">
        <f t="shared" ref="AF4:AF35" si="7">IF(ISBLANK(X4),"",IF(AN4="",(AD4+(AL4-X4)),IF(AN4="+",(AD4+(X4-AL4)),IF(AN4="-",(AD4+(AK4-X4+AK3))))))</f>
        <v>2.3356481481481481E-4</v>
      </c>
      <c r="AG4" s="16">
        <f t="shared" ref="AG4:AG35" si="8">IF(ISBLANK(X4),"",((AF4/86400)+AA4))</f>
        <v>5.0000000027032963</v>
      </c>
      <c r="AH4" s="48">
        <f t="shared" ref="AH4:AH35" si="9">IF(ISBLANK(X4),"",RANK((AG4),$AG$4:$AG$128,1))</f>
        <v>9</v>
      </c>
      <c r="AI4" s="40"/>
      <c r="AJ4" s="10"/>
      <c r="AK4" s="11">
        <f t="shared" ref="AK4:AK30" si="10">IF(ISBLANK(C4),"",($AL$3-$AK$3))</f>
        <v>1.2731481481481483E-3</v>
      </c>
      <c r="AL4" s="11">
        <f t="shared" ref="AL4:AL30" si="11">IF(ISBLANK(C4),"",$AL$3)</f>
        <v>1.4467592592592594E-3</v>
      </c>
      <c r="AM4" s="4">
        <f t="shared" ref="AM4:AM35" si="12">IF(ISBLANK(X4),"",X4)</f>
        <v>1.2710648148148149E-3</v>
      </c>
      <c r="AN4" s="5" t="str">
        <f t="shared" ref="AN4:AN35" si="13">IF(ISBLANK(X4),"",IF(AND(AM4&lt;AK4),"-",IF(AND(AM4&gt;AL4),"+",IF(AND(AM4&gt;=AK4,AM4&lt;=AL4),""))))</f>
        <v>-</v>
      </c>
      <c r="AO4" s="5">
        <f t="shared" ref="AO4:AO35" si="14">IF(ISBLANK(X4),"",IF(AND(AM4&lt;AK4),(AK4-AM4),IF(AND(AM4&gt;AL4),(AM4-AL4),IF(AND(AM4&gt;=AK4,AM4&lt;=AL4),"00:00,000"))))</f>
        <v>2.0833333333333207E-6</v>
      </c>
      <c r="AP4" s="4" t="str">
        <f t="shared" ref="AP4:AP35" si="15">IF(ISBLANK(X4),"",IF(AND(AM4&lt;AK4),"-",IF(AND(AM4&gt;AL4),"+",IF(AND(AM4&gt;=AK4,AM4&lt;=AL4),""))))</f>
        <v>-</v>
      </c>
      <c r="AQ4" s="6">
        <f t="shared" ref="AQ4:AQ35" si="16">IF(ISBLANK(X4),"",ROUNDUP(AO4*86399,0))</f>
        <v>1</v>
      </c>
      <c r="AR4" s="12" t="s">
        <v>11</v>
      </c>
      <c r="AS4" s="17">
        <v>0.4</v>
      </c>
      <c r="AT4" s="13"/>
      <c r="AU4" s="31" t="s">
        <v>22</v>
      </c>
    </row>
    <row r="5" spans="1:47" ht="42" customHeight="1" x14ac:dyDescent="0.25">
      <c r="A5" s="52"/>
      <c r="B5" s="62" t="s">
        <v>86</v>
      </c>
      <c r="C5" s="53" t="s">
        <v>87</v>
      </c>
      <c r="D5" s="53" t="s">
        <v>47</v>
      </c>
      <c r="E5" s="54" t="s">
        <v>48</v>
      </c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>
        <v>12</v>
      </c>
      <c r="U5" s="18"/>
      <c r="V5" s="18"/>
      <c r="W5" s="46">
        <f t="shared" si="0"/>
        <v>12</v>
      </c>
      <c r="X5" s="55">
        <v>1.8792824074074074E-3</v>
      </c>
      <c r="Y5" s="47" t="s">
        <v>26</v>
      </c>
      <c r="Z5" s="44">
        <f t="shared" si="1"/>
        <v>15.200000000000001</v>
      </c>
      <c r="AA5" s="14">
        <f t="shared" si="2"/>
        <v>27.200000000000003</v>
      </c>
      <c r="AB5" s="8">
        <f t="shared" si="3"/>
        <v>1.8792824074074074E-3</v>
      </c>
      <c r="AC5" s="9" t="str">
        <f t="shared" si="4"/>
        <v>2</v>
      </c>
      <c r="AD5" s="15">
        <f t="shared" si="5"/>
        <v>3.1481481481481486E-4</v>
      </c>
      <c r="AE5" s="8">
        <f t="shared" si="6"/>
        <v>2.1940972222222223E-3</v>
      </c>
      <c r="AF5" s="8">
        <f t="shared" si="7"/>
        <v>7.4733796296296289E-4</v>
      </c>
      <c r="AG5" s="16">
        <f t="shared" si="8"/>
        <v>27.200000008649749</v>
      </c>
      <c r="AH5" s="48">
        <f t="shared" si="9"/>
        <v>17</v>
      </c>
      <c r="AI5" s="40"/>
      <c r="AJ5" s="10"/>
      <c r="AK5" s="11">
        <f t="shared" si="10"/>
        <v>1.2731481481481483E-3</v>
      </c>
      <c r="AL5" s="11">
        <f t="shared" si="11"/>
        <v>1.4467592592592594E-3</v>
      </c>
      <c r="AM5" s="4">
        <f t="shared" si="12"/>
        <v>1.8792824074074074E-3</v>
      </c>
      <c r="AN5" s="5" t="str">
        <f t="shared" si="13"/>
        <v>+</v>
      </c>
      <c r="AO5" s="5">
        <f t="shared" si="14"/>
        <v>4.3252314814814802E-4</v>
      </c>
      <c r="AP5" s="4" t="str">
        <f t="shared" si="15"/>
        <v>+</v>
      </c>
      <c r="AQ5" s="6">
        <f t="shared" si="16"/>
        <v>38</v>
      </c>
      <c r="AR5" s="12" t="s">
        <v>8</v>
      </c>
      <c r="AS5" s="17">
        <v>1</v>
      </c>
      <c r="AT5" s="13"/>
      <c r="AU5" s="32" t="s">
        <v>23</v>
      </c>
    </row>
    <row r="6" spans="1:47" ht="42" customHeight="1" x14ac:dyDescent="0.25">
      <c r="A6" s="52"/>
      <c r="B6" s="62" t="s">
        <v>49</v>
      </c>
      <c r="C6" s="53" t="s">
        <v>50</v>
      </c>
      <c r="D6" s="53" t="s">
        <v>51</v>
      </c>
      <c r="E6" s="54" t="s">
        <v>52</v>
      </c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>
        <v>4</v>
      </c>
      <c r="U6" s="18"/>
      <c r="V6" s="18"/>
      <c r="W6" s="46">
        <f t="shared" si="0"/>
        <v>4</v>
      </c>
      <c r="X6" s="55">
        <v>1.3710648148148148E-3</v>
      </c>
      <c r="Y6" s="47" t="s">
        <v>26</v>
      </c>
      <c r="Z6" s="44">
        <f t="shared" si="1"/>
        <v>0</v>
      </c>
      <c r="AA6" s="14">
        <f t="shared" si="2"/>
        <v>4</v>
      </c>
      <c r="AB6" s="8">
        <f t="shared" si="3"/>
        <v>1.3710648148148148E-3</v>
      </c>
      <c r="AC6" s="9" t="str">
        <f t="shared" si="4"/>
        <v>1</v>
      </c>
      <c r="AD6" s="15">
        <f t="shared" si="5"/>
        <v>4.6296296296296294E-5</v>
      </c>
      <c r="AE6" s="8">
        <f t="shared" si="6"/>
        <v>1.2199074074074092E-4</v>
      </c>
      <c r="AF6" s="8">
        <f t="shared" si="7"/>
        <v>1.2199074074074092E-4</v>
      </c>
      <c r="AG6" s="16">
        <f t="shared" si="8"/>
        <v>4.0000000014119301</v>
      </c>
      <c r="AH6" s="48">
        <f t="shared" si="9"/>
        <v>7</v>
      </c>
      <c r="AI6" s="40"/>
      <c r="AJ6" s="10"/>
      <c r="AK6" s="11">
        <f t="shared" si="10"/>
        <v>1.2731481481481483E-3</v>
      </c>
      <c r="AL6" s="11">
        <f t="shared" si="11"/>
        <v>1.4467592592592594E-3</v>
      </c>
      <c r="AM6" s="4">
        <f t="shared" si="12"/>
        <v>1.3710648148148148E-3</v>
      </c>
      <c r="AN6" s="5" t="str">
        <f t="shared" si="13"/>
        <v/>
      </c>
      <c r="AO6" s="5" t="str">
        <f t="shared" si="14"/>
        <v>00:00,000</v>
      </c>
      <c r="AP6" s="4" t="str">
        <f t="shared" si="15"/>
        <v/>
      </c>
      <c r="AQ6" s="6">
        <f t="shared" si="16"/>
        <v>0</v>
      </c>
      <c r="AR6" s="12" t="s">
        <v>13</v>
      </c>
      <c r="AS6" s="17">
        <v>0</v>
      </c>
      <c r="AT6" s="13"/>
      <c r="AU6" s="32" t="s">
        <v>24</v>
      </c>
    </row>
    <row r="7" spans="1:47" ht="40.5" customHeight="1" x14ac:dyDescent="0.25">
      <c r="A7" s="52"/>
      <c r="B7" s="62" t="s">
        <v>88</v>
      </c>
      <c r="C7" s="53" t="s">
        <v>89</v>
      </c>
      <c r="D7" s="53" t="s">
        <v>90</v>
      </c>
      <c r="E7" s="54" t="s">
        <v>75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>
        <v>0</v>
      </c>
      <c r="U7" s="18"/>
      <c r="V7" s="18"/>
      <c r="W7" s="46">
        <f t="shared" si="0"/>
        <v>0</v>
      </c>
      <c r="X7" s="55"/>
      <c r="Y7" s="47" t="s">
        <v>24</v>
      </c>
      <c r="Z7" s="44" t="str">
        <f t="shared" si="1"/>
        <v/>
      </c>
      <c r="AA7" s="14" t="str">
        <f t="shared" si="2"/>
        <v/>
      </c>
      <c r="AB7" s="8" t="str">
        <f t="shared" si="3"/>
        <v/>
      </c>
      <c r="AC7" s="9" t="str">
        <f t="shared" si="4"/>
        <v/>
      </c>
      <c r="AD7" s="15" t="str">
        <f t="shared" si="5"/>
        <v/>
      </c>
      <c r="AE7" s="8" t="str">
        <f t="shared" si="6"/>
        <v/>
      </c>
      <c r="AF7" s="8" t="str">
        <f t="shared" si="7"/>
        <v/>
      </c>
      <c r="AG7" s="16" t="str">
        <f t="shared" si="8"/>
        <v/>
      </c>
      <c r="AH7" s="48" t="str">
        <f t="shared" si="9"/>
        <v/>
      </c>
      <c r="AI7" s="40"/>
      <c r="AJ7" s="10"/>
      <c r="AK7" s="11">
        <f t="shared" si="10"/>
        <v>1.2731481481481483E-3</v>
      </c>
      <c r="AL7" s="11">
        <f t="shared" si="11"/>
        <v>1.4467592592592594E-3</v>
      </c>
      <c r="AM7" s="4" t="str">
        <f t="shared" si="12"/>
        <v/>
      </c>
      <c r="AN7" s="5" t="str">
        <f t="shared" si="13"/>
        <v/>
      </c>
      <c r="AO7" s="5" t="str">
        <f t="shared" si="14"/>
        <v/>
      </c>
      <c r="AP7" s="4" t="str">
        <f t="shared" si="15"/>
        <v/>
      </c>
      <c r="AQ7" s="6" t="str">
        <f t="shared" si="16"/>
        <v/>
      </c>
      <c r="AR7" s="13"/>
      <c r="AS7" s="13"/>
      <c r="AT7" s="13"/>
      <c r="AU7" s="32" t="s">
        <v>25</v>
      </c>
    </row>
    <row r="8" spans="1:47" ht="40.5" customHeight="1" x14ac:dyDescent="0.25">
      <c r="A8" s="52"/>
      <c r="B8" s="62" t="s">
        <v>91</v>
      </c>
      <c r="C8" s="53" t="s">
        <v>92</v>
      </c>
      <c r="D8" s="53" t="s">
        <v>93</v>
      </c>
      <c r="E8" s="54" t="s">
        <v>37</v>
      </c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>
        <v>0</v>
      </c>
      <c r="U8" s="18"/>
      <c r="V8" s="18"/>
      <c r="W8" s="46">
        <f t="shared" si="0"/>
        <v>0</v>
      </c>
      <c r="X8" s="55"/>
      <c r="Y8" s="47" t="s">
        <v>23</v>
      </c>
      <c r="Z8" s="44" t="str">
        <f t="shared" si="1"/>
        <v/>
      </c>
      <c r="AA8" s="14" t="str">
        <f t="shared" si="2"/>
        <v/>
      </c>
      <c r="AB8" s="8" t="str">
        <f t="shared" si="3"/>
        <v/>
      </c>
      <c r="AC8" s="9" t="str">
        <f t="shared" si="4"/>
        <v/>
      </c>
      <c r="AD8" s="15" t="str">
        <f t="shared" si="5"/>
        <v/>
      </c>
      <c r="AE8" s="8" t="str">
        <f t="shared" si="6"/>
        <v/>
      </c>
      <c r="AF8" s="8" t="str">
        <f t="shared" si="7"/>
        <v/>
      </c>
      <c r="AG8" s="16" t="str">
        <f t="shared" si="8"/>
        <v/>
      </c>
      <c r="AH8" s="48" t="str">
        <f t="shared" si="9"/>
        <v/>
      </c>
      <c r="AI8" s="40"/>
      <c r="AJ8" s="10"/>
      <c r="AK8" s="11">
        <f t="shared" si="10"/>
        <v>1.2731481481481483E-3</v>
      </c>
      <c r="AL8" s="11">
        <f t="shared" si="11"/>
        <v>1.4467592592592594E-3</v>
      </c>
      <c r="AM8" s="4" t="str">
        <f t="shared" si="12"/>
        <v/>
      </c>
      <c r="AN8" s="5" t="str">
        <f t="shared" si="13"/>
        <v/>
      </c>
      <c r="AO8" s="5" t="str">
        <f t="shared" si="14"/>
        <v/>
      </c>
      <c r="AP8" s="4" t="str">
        <f t="shared" si="15"/>
        <v/>
      </c>
      <c r="AQ8" s="6" t="str">
        <f t="shared" si="16"/>
        <v/>
      </c>
      <c r="AR8" s="10"/>
      <c r="AS8" s="10"/>
      <c r="AT8" s="13"/>
      <c r="AU8" s="32" t="s">
        <v>26</v>
      </c>
    </row>
    <row r="9" spans="1:47" ht="40.5" customHeight="1" x14ac:dyDescent="0.25">
      <c r="A9" s="52"/>
      <c r="B9" s="62" t="s">
        <v>64</v>
      </c>
      <c r="C9" s="53" t="s">
        <v>65</v>
      </c>
      <c r="D9" s="53" t="s">
        <v>66</v>
      </c>
      <c r="E9" s="54" t="s">
        <v>67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>
        <v>0</v>
      </c>
      <c r="U9" s="18"/>
      <c r="V9" s="18"/>
      <c r="W9" s="46">
        <f t="shared" si="0"/>
        <v>0</v>
      </c>
      <c r="X9" s="55">
        <v>1.2063657407407407E-3</v>
      </c>
      <c r="Y9" s="47" t="s">
        <v>26</v>
      </c>
      <c r="Z9" s="44">
        <f t="shared" si="1"/>
        <v>6</v>
      </c>
      <c r="AA9" s="14">
        <f t="shared" si="2"/>
        <v>6</v>
      </c>
      <c r="AB9" s="8">
        <f t="shared" si="3"/>
        <v>1.2063657407407407E-3</v>
      </c>
      <c r="AC9" s="9" t="str">
        <f t="shared" si="4"/>
        <v>3</v>
      </c>
      <c r="AD9" s="15">
        <f t="shared" si="5"/>
        <v>6.9444444444444444E-5</v>
      </c>
      <c r="AE9" s="8">
        <f t="shared" si="6"/>
        <v>1.2758101851851852E-3</v>
      </c>
      <c r="AF9" s="8">
        <f t="shared" si="7"/>
        <v>1.4093750000000003E-3</v>
      </c>
      <c r="AG9" s="16">
        <f t="shared" si="8"/>
        <v>6.0000000163122102</v>
      </c>
      <c r="AH9" s="48">
        <f t="shared" si="9"/>
        <v>11</v>
      </c>
      <c r="AI9" s="40"/>
      <c r="AJ9" s="10"/>
      <c r="AK9" s="11">
        <f t="shared" si="10"/>
        <v>1.2731481481481483E-3</v>
      </c>
      <c r="AL9" s="11">
        <f t="shared" si="11"/>
        <v>1.4467592592592594E-3</v>
      </c>
      <c r="AM9" s="4">
        <f t="shared" si="12"/>
        <v>1.2063657407407407E-3</v>
      </c>
      <c r="AN9" s="5" t="str">
        <f t="shared" si="13"/>
        <v>-</v>
      </c>
      <c r="AO9" s="5">
        <f t="shared" si="14"/>
        <v>6.6782407407407545E-5</v>
      </c>
      <c r="AP9" s="4" t="str">
        <f t="shared" si="15"/>
        <v>-</v>
      </c>
      <c r="AQ9" s="6">
        <f t="shared" si="16"/>
        <v>6</v>
      </c>
      <c r="AR9" s="10"/>
      <c r="AS9" s="10"/>
      <c r="AT9" s="13"/>
      <c r="AU9" s="10"/>
    </row>
    <row r="10" spans="1:47" ht="40.5" customHeight="1" x14ac:dyDescent="0.25">
      <c r="A10" s="52"/>
      <c r="B10" s="62" t="s">
        <v>53</v>
      </c>
      <c r="C10" s="53" t="s">
        <v>54</v>
      </c>
      <c r="D10" s="53" t="s">
        <v>55</v>
      </c>
      <c r="E10" s="54" t="s">
        <v>37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>
        <v>4</v>
      </c>
      <c r="U10" s="18"/>
      <c r="V10" s="18"/>
      <c r="W10" s="46">
        <f t="shared" si="0"/>
        <v>4</v>
      </c>
      <c r="X10" s="55">
        <v>1.2989583333333332E-3</v>
      </c>
      <c r="Y10" s="47" t="s">
        <v>26</v>
      </c>
      <c r="Z10" s="44">
        <f t="shared" si="1"/>
        <v>0</v>
      </c>
      <c r="AA10" s="14">
        <f t="shared" si="2"/>
        <v>4</v>
      </c>
      <c r="AB10" s="8">
        <f t="shared" si="3"/>
        <v>1.2989583333333332E-3</v>
      </c>
      <c r="AC10" s="9" t="str">
        <f t="shared" si="4"/>
        <v>1</v>
      </c>
      <c r="AD10" s="15">
        <f t="shared" si="5"/>
        <v>4.6296296296296294E-5</v>
      </c>
      <c r="AE10" s="8">
        <f t="shared" si="6"/>
        <v>1.9409722222222251E-4</v>
      </c>
      <c r="AF10" s="8">
        <f t="shared" si="7"/>
        <v>1.9409722222222251E-4</v>
      </c>
      <c r="AG10" s="16">
        <f t="shared" si="8"/>
        <v>4.0000000022464954</v>
      </c>
      <c r="AH10" s="48">
        <f t="shared" si="9"/>
        <v>8</v>
      </c>
      <c r="AI10" s="40"/>
      <c r="AJ10" s="10"/>
      <c r="AK10" s="11">
        <f t="shared" si="10"/>
        <v>1.2731481481481483E-3</v>
      </c>
      <c r="AL10" s="11">
        <f t="shared" si="11"/>
        <v>1.4467592592592594E-3</v>
      </c>
      <c r="AM10" s="4">
        <f t="shared" si="12"/>
        <v>1.2989583333333332E-3</v>
      </c>
      <c r="AN10" s="5" t="str">
        <f t="shared" si="13"/>
        <v/>
      </c>
      <c r="AO10" s="5" t="str">
        <f t="shared" si="14"/>
        <v>00:00,000</v>
      </c>
      <c r="AP10" s="4" t="str">
        <f t="shared" si="15"/>
        <v/>
      </c>
      <c r="AQ10" s="6">
        <f t="shared" si="16"/>
        <v>0</v>
      </c>
      <c r="AR10" s="12"/>
      <c r="AS10" s="10"/>
      <c r="AT10" s="13"/>
      <c r="AU10" s="10"/>
    </row>
    <row r="11" spans="1:47" ht="40.5" customHeight="1" x14ac:dyDescent="0.25">
      <c r="A11" s="52"/>
      <c r="B11" s="62" t="s">
        <v>94</v>
      </c>
      <c r="C11" s="53" t="s">
        <v>95</v>
      </c>
      <c r="D11" s="53" t="s">
        <v>96</v>
      </c>
      <c r="E11" s="54" t="s">
        <v>97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>
        <v>0</v>
      </c>
      <c r="U11" s="18"/>
      <c r="V11" s="18"/>
      <c r="W11" s="46">
        <f t="shared" si="0"/>
        <v>0</v>
      </c>
      <c r="X11" s="55"/>
      <c r="Y11" s="47" t="s">
        <v>24</v>
      </c>
      <c r="Z11" s="44" t="str">
        <f t="shared" si="1"/>
        <v/>
      </c>
      <c r="AA11" s="14" t="str">
        <f t="shared" si="2"/>
        <v/>
      </c>
      <c r="AB11" s="8" t="str">
        <f t="shared" si="3"/>
        <v/>
      </c>
      <c r="AC11" s="9" t="str">
        <f t="shared" si="4"/>
        <v/>
      </c>
      <c r="AD11" s="15" t="str">
        <f t="shared" si="5"/>
        <v/>
      </c>
      <c r="AE11" s="8" t="str">
        <f t="shared" si="6"/>
        <v/>
      </c>
      <c r="AF11" s="8" t="str">
        <f t="shared" si="7"/>
        <v/>
      </c>
      <c r="AG11" s="16" t="str">
        <f t="shared" si="8"/>
        <v/>
      </c>
      <c r="AH11" s="48" t="str">
        <f t="shared" si="9"/>
        <v/>
      </c>
      <c r="AI11" s="40"/>
      <c r="AJ11" s="10"/>
      <c r="AK11" s="11">
        <f t="shared" si="10"/>
        <v>1.2731481481481483E-3</v>
      </c>
      <c r="AL11" s="11">
        <f t="shared" si="11"/>
        <v>1.4467592592592594E-3</v>
      </c>
      <c r="AM11" s="4" t="str">
        <f t="shared" si="12"/>
        <v/>
      </c>
      <c r="AN11" s="5" t="str">
        <f t="shared" si="13"/>
        <v/>
      </c>
      <c r="AO11" s="5" t="str">
        <f t="shared" si="14"/>
        <v/>
      </c>
      <c r="AP11" s="4" t="str">
        <f t="shared" si="15"/>
        <v/>
      </c>
      <c r="AQ11" s="6" t="str">
        <f t="shared" si="16"/>
        <v/>
      </c>
      <c r="AR11" s="12"/>
      <c r="AS11" s="10"/>
      <c r="AT11" s="13"/>
      <c r="AU11" s="10"/>
    </row>
    <row r="12" spans="1:47" ht="40.5" customHeight="1" x14ac:dyDescent="0.25">
      <c r="A12" s="52"/>
      <c r="B12" s="62" t="s">
        <v>98</v>
      </c>
      <c r="C12" s="53" t="s">
        <v>99</v>
      </c>
      <c r="D12" s="53" t="s">
        <v>100</v>
      </c>
      <c r="E12" s="54" t="s">
        <v>59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>
        <v>0</v>
      </c>
      <c r="U12" s="18"/>
      <c r="V12" s="18"/>
      <c r="W12" s="46">
        <f t="shared" si="0"/>
        <v>0</v>
      </c>
      <c r="X12" s="55"/>
      <c r="Y12" s="47" t="s">
        <v>24</v>
      </c>
      <c r="Z12" s="44" t="str">
        <f t="shared" si="1"/>
        <v/>
      </c>
      <c r="AA12" s="14" t="str">
        <f t="shared" si="2"/>
        <v/>
      </c>
      <c r="AB12" s="8" t="str">
        <f t="shared" si="3"/>
        <v/>
      </c>
      <c r="AC12" s="9" t="str">
        <f t="shared" si="4"/>
        <v/>
      </c>
      <c r="AD12" s="15" t="str">
        <f t="shared" si="5"/>
        <v/>
      </c>
      <c r="AE12" s="8" t="str">
        <f t="shared" si="6"/>
        <v/>
      </c>
      <c r="AF12" s="8" t="str">
        <f t="shared" si="7"/>
        <v/>
      </c>
      <c r="AG12" s="16" t="str">
        <f t="shared" si="8"/>
        <v/>
      </c>
      <c r="AH12" s="48" t="str">
        <f t="shared" si="9"/>
        <v/>
      </c>
      <c r="AI12" s="40"/>
      <c r="AJ12" s="10"/>
      <c r="AK12" s="11">
        <f t="shared" si="10"/>
        <v>1.2731481481481483E-3</v>
      </c>
      <c r="AL12" s="11">
        <f t="shared" si="11"/>
        <v>1.4467592592592594E-3</v>
      </c>
      <c r="AM12" s="4" t="str">
        <f t="shared" si="12"/>
        <v/>
      </c>
      <c r="AN12" s="5" t="str">
        <f t="shared" si="13"/>
        <v/>
      </c>
      <c r="AO12" s="5" t="str">
        <f t="shared" si="14"/>
        <v/>
      </c>
      <c r="AP12" s="4" t="str">
        <f t="shared" si="15"/>
        <v/>
      </c>
      <c r="AQ12" s="6" t="str">
        <f t="shared" si="16"/>
        <v/>
      </c>
      <c r="AR12" s="10"/>
      <c r="AS12" s="10"/>
      <c r="AT12" s="13"/>
      <c r="AU12" s="10"/>
    </row>
    <row r="13" spans="1:47" ht="40.5" customHeight="1" x14ac:dyDescent="0.25">
      <c r="A13" s="52"/>
      <c r="B13" s="62" t="s">
        <v>60</v>
      </c>
      <c r="C13" s="53" t="s">
        <v>61</v>
      </c>
      <c r="D13" s="53" t="s">
        <v>62</v>
      </c>
      <c r="E13" s="54" t="s">
        <v>63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>
        <v>4</v>
      </c>
      <c r="U13" s="18"/>
      <c r="V13" s="18"/>
      <c r="W13" s="46">
        <f t="shared" si="0"/>
        <v>4</v>
      </c>
      <c r="X13" s="55">
        <v>1.4876157407407407E-3</v>
      </c>
      <c r="Y13" s="47" t="s">
        <v>26</v>
      </c>
      <c r="Z13" s="44">
        <f t="shared" si="1"/>
        <v>1.6</v>
      </c>
      <c r="AA13" s="14">
        <f t="shared" si="2"/>
        <v>5.6</v>
      </c>
      <c r="AB13" s="8">
        <f t="shared" si="3"/>
        <v>1.4876157407407407E-3</v>
      </c>
      <c r="AC13" s="9" t="str">
        <f t="shared" si="4"/>
        <v>2</v>
      </c>
      <c r="AD13" s="15">
        <f t="shared" si="5"/>
        <v>6.4814814814814816E-5</v>
      </c>
      <c r="AE13" s="8">
        <f t="shared" si="6"/>
        <v>1.5524305555555556E-3</v>
      </c>
      <c r="AF13" s="8">
        <f t="shared" si="7"/>
        <v>1.0567129629629616E-4</v>
      </c>
      <c r="AG13" s="16">
        <f t="shared" si="8"/>
        <v>5.6000000012230471</v>
      </c>
      <c r="AH13" s="48">
        <f t="shared" si="9"/>
        <v>10</v>
      </c>
      <c r="AI13" s="40"/>
      <c r="AJ13" s="10"/>
      <c r="AK13" s="11">
        <f t="shared" si="10"/>
        <v>1.2731481481481483E-3</v>
      </c>
      <c r="AL13" s="11">
        <f t="shared" si="11"/>
        <v>1.4467592592592594E-3</v>
      </c>
      <c r="AM13" s="4">
        <f t="shared" si="12"/>
        <v>1.4876157407407407E-3</v>
      </c>
      <c r="AN13" s="5" t="str">
        <f t="shared" si="13"/>
        <v>+</v>
      </c>
      <c r="AO13" s="5">
        <f t="shared" si="14"/>
        <v>4.0856481481481343E-5</v>
      </c>
      <c r="AP13" s="4" t="str">
        <f t="shared" si="15"/>
        <v>+</v>
      </c>
      <c r="AQ13" s="6">
        <f t="shared" si="16"/>
        <v>4</v>
      </c>
      <c r="AR13" s="13"/>
      <c r="AS13" s="13"/>
      <c r="AT13" s="13"/>
      <c r="AU13" s="10"/>
    </row>
    <row r="14" spans="1:47" ht="40.5" customHeight="1" x14ac:dyDescent="0.25">
      <c r="A14" s="52"/>
      <c r="B14" s="62" t="s">
        <v>42</v>
      </c>
      <c r="C14" s="53" t="s">
        <v>43</v>
      </c>
      <c r="D14" s="53" t="s">
        <v>44</v>
      </c>
      <c r="E14" s="54" t="s">
        <v>37</v>
      </c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>
        <v>0</v>
      </c>
      <c r="U14" s="18"/>
      <c r="V14" s="18"/>
      <c r="W14" s="46">
        <f t="shared" si="0"/>
        <v>0</v>
      </c>
      <c r="X14" s="55">
        <v>1.4517361111111111E-3</v>
      </c>
      <c r="Y14" s="47" t="s">
        <v>26</v>
      </c>
      <c r="Z14" s="44">
        <f t="shared" si="1"/>
        <v>0.4</v>
      </c>
      <c r="AA14" s="14">
        <f t="shared" si="2"/>
        <v>0.4</v>
      </c>
      <c r="AB14" s="8">
        <f t="shared" si="3"/>
        <v>1.4517361111111111E-3</v>
      </c>
      <c r="AC14" s="9" t="str">
        <f t="shared" si="4"/>
        <v>2</v>
      </c>
      <c r="AD14" s="15">
        <f t="shared" si="5"/>
        <v>4.6296296296296296E-6</v>
      </c>
      <c r="AE14" s="8">
        <f t="shared" si="6"/>
        <v>1.4563657407407407E-3</v>
      </c>
      <c r="AF14" s="8">
        <f t="shared" si="7"/>
        <v>9.606481481481342E-6</v>
      </c>
      <c r="AG14" s="16">
        <f t="shared" si="8"/>
        <v>0.40000000011118614</v>
      </c>
      <c r="AH14" s="48">
        <f t="shared" si="9"/>
        <v>5</v>
      </c>
      <c r="AI14" s="40"/>
      <c r="AJ14" s="10"/>
      <c r="AK14" s="11">
        <f t="shared" si="10"/>
        <v>1.2731481481481483E-3</v>
      </c>
      <c r="AL14" s="11">
        <f t="shared" si="11"/>
        <v>1.4467592592592594E-3</v>
      </c>
      <c r="AM14" s="4">
        <f t="shared" si="12"/>
        <v>1.4517361111111111E-3</v>
      </c>
      <c r="AN14" s="5" t="str">
        <f t="shared" si="13"/>
        <v>+</v>
      </c>
      <c r="AO14" s="5">
        <f t="shared" si="14"/>
        <v>4.9768518518517133E-6</v>
      </c>
      <c r="AP14" s="4" t="str">
        <f t="shared" si="15"/>
        <v>+</v>
      </c>
      <c r="AQ14" s="6">
        <f t="shared" si="16"/>
        <v>1</v>
      </c>
      <c r="AR14" s="13"/>
      <c r="AS14" s="13"/>
      <c r="AT14" s="13"/>
      <c r="AU14" s="10"/>
    </row>
    <row r="15" spans="1:47" ht="40.5" customHeight="1" x14ac:dyDescent="0.25">
      <c r="A15" s="52"/>
      <c r="B15" s="62" t="s">
        <v>72</v>
      </c>
      <c r="C15" s="53" t="s">
        <v>73</v>
      </c>
      <c r="D15" s="53" t="s">
        <v>74</v>
      </c>
      <c r="E15" s="54" t="s">
        <v>75</v>
      </c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>
        <v>4</v>
      </c>
      <c r="U15" s="18"/>
      <c r="V15" s="18"/>
      <c r="W15" s="46">
        <f t="shared" si="0"/>
        <v>4</v>
      </c>
      <c r="X15" s="55">
        <v>1.6078703703703704E-3</v>
      </c>
      <c r="Y15" s="47" t="s">
        <v>26</v>
      </c>
      <c r="Z15" s="44">
        <f t="shared" si="1"/>
        <v>5.6000000000000005</v>
      </c>
      <c r="AA15" s="14">
        <f t="shared" si="2"/>
        <v>9.6000000000000014</v>
      </c>
      <c r="AB15" s="8">
        <f t="shared" si="3"/>
        <v>1.6078703703703704E-3</v>
      </c>
      <c r="AC15" s="9" t="str">
        <f t="shared" si="4"/>
        <v>2</v>
      </c>
      <c r="AD15" s="15">
        <f t="shared" si="5"/>
        <v>1.1111111111111113E-4</v>
      </c>
      <c r="AE15" s="8">
        <f t="shared" si="6"/>
        <v>1.7189814814814815E-3</v>
      </c>
      <c r="AF15" s="8">
        <f t="shared" si="7"/>
        <v>2.7222222222222215E-4</v>
      </c>
      <c r="AG15" s="16">
        <f t="shared" si="8"/>
        <v>9.600000003150722</v>
      </c>
      <c r="AH15" s="48">
        <f t="shared" si="9"/>
        <v>13</v>
      </c>
      <c r="AI15" s="40"/>
      <c r="AJ15" s="10"/>
      <c r="AK15" s="11">
        <f t="shared" si="10"/>
        <v>1.2731481481481483E-3</v>
      </c>
      <c r="AL15" s="11">
        <f t="shared" si="11"/>
        <v>1.4467592592592594E-3</v>
      </c>
      <c r="AM15" s="4">
        <f t="shared" si="12"/>
        <v>1.6078703703703704E-3</v>
      </c>
      <c r="AN15" s="5" t="str">
        <f t="shared" si="13"/>
        <v>+</v>
      </c>
      <c r="AO15" s="5">
        <f t="shared" si="14"/>
        <v>1.61111111111111E-4</v>
      </c>
      <c r="AP15" s="4" t="str">
        <f t="shared" si="15"/>
        <v>+</v>
      </c>
      <c r="AQ15" s="6">
        <f t="shared" si="16"/>
        <v>14</v>
      </c>
      <c r="AR15" s="13"/>
      <c r="AS15" s="13"/>
      <c r="AT15" s="13"/>
      <c r="AU15" s="10"/>
    </row>
    <row r="16" spans="1:47" ht="40.5" customHeight="1" x14ac:dyDescent="0.25">
      <c r="A16" s="52"/>
      <c r="B16" s="62" t="s">
        <v>83</v>
      </c>
      <c r="C16" s="53" t="s">
        <v>84</v>
      </c>
      <c r="D16" s="53" t="s">
        <v>85</v>
      </c>
      <c r="E16" s="54" t="s">
        <v>59</v>
      </c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>
        <v>4</v>
      </c>
      <c r="U16" s="18"/>
      <c r="V16" s="18"/>
      <c r="W16" s="46">
        <f t="shared" si="0"/>
        <v>4</v>
      </c>
      <c r="X16" s="55">
        <v>1.6549768518518519E-3</v>
      </c>
      <c r="Y16" s="47" t="s">
        <v>26</v>
      </c>
      <c r="Z16" s="44">
        <f t="shared" si="1"/>
        <v>7.2</v>
      </c>
      <c r="AA16" s="14">
        <f t="shared" si="2"/>
        <v>11.2</v>
      </c>
      <c r="AB16" s="8">
        <f t="shared" si="3"/>
        <v>1.6549768518518519E-3</v>
      </c>
      <c r="AC16" s="9" t="str">
        <f t="shared" si="4"/>
        <v>2</v>
      </c>
      <c r="AD16" s="15">
        <f t="shared" si="5"/>
        <v>1.2962962962962963E-4</v>
      </c>
      <c r="AE16" s="8">
        <f t="shared" si="6"/>
        <v>1.7846064814814816E-3</v>
      </c>
      <c r="AF16" s="8">
        <f t="shared" si="7"/>
        <v>3.3784722222222213E-4</v>
      </c>
      <c r="AG16" s="16">
        <f t="shared" si="8"/>
        <v>11.200000003910269</v>
      </c>
      <c r="AH16" s="48">
        <f t="shared" si="9"/>
        <v>16</v>
      </c>
      <c r="AI16" s="40"/>
      <c r="AJ16" s="10"/>
      <c r="AK16" s="11">
        <f t="shared" si="10"/>
        <v>1.2731481481481483E-3</v>
      </c>
      <c r="AL16" s="11">
        <f t="shared" si="11"/>
        <v>1.4467592592592594E-3</v>
      </c>
      <c r="AM16" s="4">
        <f t="shared" si="12"/>
        <v>1.6549768518518519E-3</v>
      </c>
      <c r="AN16" s="5" t="str">
        <f t="shared" si="13"/>
        <v>+</v>
      </c>
      <c r="AO16" s="5">
        <f t="shared" si="14"/>
        <v>2.0821759259259253E-4</v>
      </c>
      <c r="AP16" s="4" t="str">
        <f t="shared" si="15"/>
        <v>+</v>
      </c>
      <c r="AQ16" s="6">
        <f t="shared" si="16"/>
        <v>18</v>
      </c>
      <c r="AR16" s="13"/>
      <c r="AS16" s="13"/>
      <c r="AT16" s="13"/>
      <c r="AU16" s="10"/>
    </row>
    <row r="17" spans="1:47" ht="40.5" customHeight="1" x14ac:dyDescent="0.25">
      <c r="A17" s="52"/>
      <c r="B17" s="62" t="s">
        <v>101</v>
      </c>
      <c r="C17" s="53" t="s">
        <v>102</v>
      </c>
      <c r="D17" s="53" t="s">
        <v>103</v>
      </c>
      <c r="E17" s="54" t="s">
        <v>59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>
        <v>0</v>
      </c>
      <c r="U17" s="18"/>
      <c r="V17" s="18"/>
      <c r="W17" s="46">
        <f t="shared" si="0"/>
        <v>0</v>
      </c>
      <c r="X17" s="55"/>
      <c r="Y17" s="47" t="s">
        <v>23</v>
      </c>
      <c r="Z17" s="44" t="str">
        <f t="shared" si="1"/>
        <v/>
      </c>
      <c r="AA17" s="14" t="str">
        <f t="shared" si="2"/>
        <v/>
      </c>
      <c r="AB17" s="8" t="str">
        <f t="shared" si="3"/>
        <v/>
      </c>
      <c r="AC17" s="9" t="str">
        <f t="shared" si="4"/>
        <v/>
      </c>
      <c r="AD17" s="15" t="str">
        <f t="shared" si="5"/>
        <v/>
      </c>
      <c r="AE17" s="8" t="str">
        <f t="shared" si="6"/>
        <v/>
      </c>
      <c r="AF17" s="8" t="str">
        <f t="shared" si="7"/>
        <v/>
      </c>
      <c r="AG17" s="16" t="str">
        <f t="shared" si="8"/>
        <v/>
      </c>
      <c r="AH17" s="48" t="str">
        <f t="shared" si="9"/>
        <v/>
      </c>
      <c r="AI17" s="40"/>
      <c r="AJ17" s="10"/>
      <c r="AK17" s="11">
        <f t="shared" si="10"/>
        <v>1.2731481481481483E-3</v>
      </c>
      <c r="AL17" s="11">
        <f t="shared" si="11"/>
        <v>1.4467592592592594E-3</v>
      </c>
      <c r="AM17" s="4" t="str">
        <f t="shared" si="12"/>
        <v/>
      </c>
      <c r="AN17" s="5" t="str">
        <f t="shared" si="13"/>
        <v/>
      </c>
      <c r="AO17" s="5" t="str">
        <f t="shared" si="14"/>
        <v/>
      </c>
      <c r="AP17" s="4" t="str">
        <f t="shared" si="15"/>
        <v/>
      </c>
      <c r="AQ17" s="6" t="str">
        <f t="shared" si="16"/>
        <v/>
      </c>
      <c r="AR17" s="13"/>
      <c r="AS17" s="13"/>
      <c r="AT17" s="13"/>
      <c r="AU17" s="10"/>
    </row>
    <row r="18" spans="1:47" ht="40.5" customHeight="1" x14ac:dyDescent="0.25">
      <c r="A18" s="52"/>
      <c r="B18" s="62" t="s">
        <v>34</v>
      </c>
      <c r="C18" s="53" t="s">
        <v>35</v>
      </c>
      <c r="D18" s="53" t="s">
        <v>36</v>
      </c>
      <c r="E18" s="54" t="s">
        <v>37</v>
      </c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>
        <v>0</v>
      </c>
      <c r="U18" s="18"/>
      <c r="V18" s="18"/>
      <c r="W18" s="46">
        <f t="shared" si="0"/>
        <v>0</v>
      </c>
      <c r="X18" s="55">
        <v>1.319212962962963E-3</v>
      </c>
      <c r="Y18" s="47" t="s">
        <v>26</v>
      </c>
      <c r="Z18" s="44">
        <f t="shared" si="1"/>
        <v>0</v>
      </c>
      <c r="AA18" s="14">
        <f t="shared" si="2"/>
        <v>0</v>
      </c>
      <c r="AB18" s="8">
        <f t="shared" si="3"/>
        <v>1.319212962962963E-3</v>
      </c>
      <c r="AC18" s="9" t="str">
        <f t="shared" si="4"/>
        <v>1</v>
      </c>
      <c r="AD18" s="15">
        <f t="shared" si="5"/>
        <v>0</v>
      </c>
      <c r="AE18" s="8">
        <f t="shared" si="6"/>
        <v>1.2754629629629639E-4</v>
      </c>
      <c r="AF18" s="8">
        <f t="shared" si="7"/>
        <v>1.2754629629629639E-4</v>
      </c>
      <c r="AG18" s="16">
        <f t="shared" si="8"/>
        <v>1.4762302812071342E-9</v>
      </c>
      <c r="AH18" s="48">
        <f t="shared" si="9"/>
        <v>3</v>
      </c>
      <c r="AI18" s="40"/>
      <c r="AJ18" s="10"/>
      <c r="AK18" s="11">
        <f t="shared" si="10"/>
        <v>1.2731481481481483E-3</v>
      </c>
      <c r="AL18" s="11">
        <f t="shared" si="11"/>
        <v>1.4467592592592594E-3</v>
      </c>
      <c r="AM18" s="4">
        <f t="shared" si="12"/>
        <v>1.319212962962963E-3</v>
      </c>
      <c r="AN18" s="5" t="str">
        <f t="shared" si="13"/>
        <v/>
      </c>
      <c r="AO18" s="5" t="str">
        <f t="shared" si="14"/>
        <v>00:00,000</v>
      </c>
      <c r="AP18" s="4" t="str">
        <f t="shared" si="15"/>
        <v/>
      </c>
      <c r="AQ18" s="6">
        <f t="shared" si="16"/>
        <v>0</v>
      </c>
      <c r="AR18" s="13"/>
      <c r="AS18" s="13"/>
      <c r="AT18" s="13"/>
      <c r="AU18" s="10"/>
    </row>
    <row r="19" spans="1:47" ht="40.5" customHeight="1" x14ac:dyDescent="0.25">
      <c r="A19" s="52"/>
      <c r="B19" s="62" t="s">
        <v>68</v>
      </c>
      <c r="C19" s="53" t="s">
        <v>69</v>
      </c>
      <c r="D19" s="53" t="s">
        <v>70</v>
      </c>
      <c r="E19" s="54" t="s">
        <v>71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>
        <v>0</v>
      </c>
      <c r="U19" s="18"/>
      <c r="V19" s="18"/>
      <c r="W19" s="46">
        <f t="shared" si="0"/>
        <v>0</v>
      </c>
      <c r="X19" s="55">
        <v>1.1881944444444444E-3</v>
      </c>
      <c r="Y19" s="47" t="s">
        <v>26</v>
      </c>
      <c r="Z19" s="44">
        <f t="shared" si="1"/>
        <v>8</v>
      </c>
      <c r="AA19" s="14">
        <f t="shared" si="2"/>
        <v>8</v>
      </c>
      <c r="AB19" s="8">
        <f t="shared" si="3"/>
        <v>1.1881944444444444E-3</v>
      </c>
      <c r="AC19" s="9" t="str">
        <f t="shared" si="4"/>
        <v>3</v>
      </c>
      <c r="AD19" s="15">
        <f t="shared" si="5"/>
        <v>9.2592592592592588E-5</v>
      </c>
      <c r="AE19" s="8">
        <f t="shared" si="6"/>
        <v>1.2807870370370371E-3</v>
      </c>
      <c r="AF19" s="8">
        <f t="shared" si="7"/>
        <v>1.4506944444444448E-3</v>
      </c>
      <c r="AG19" s="16">
        <f t="shared" si="8"/>
        <v>8.0000000167904446</v>
      </c>
      <c r="AH19" s="48">
        <f t="shared" si="9"/>
        <v>12</v>
      </c>
      <c r="AI19" s="40"/>
      <c r="AJ19" s="10"/>
      <c r="AK19" s="11">
        <f t="shared" si="10"/>
        <v>1.2731481481481483E-3</v>
      </c>
      <c r="AL19" s="11">
        <f t="shared" si="11"/>
        <v>1.4467592592592594E-3</v>
      </c>
      <c r="AM19" s="4">
        <f t="shared" si="12"/>
        <v>1.1881944444444444E-3</v>
      </c>
      <c r="AN19" s="5" t="str">
        <f t="shared" si="13"/>
        <v>-</v>
      </c>
      <c r="AO19" s="5">
        <f t="shared" si="14"/>
        <v>8.495370370370384E-5</v>
      </c>
      <c r="AP19" s="4" t="str">
        <f t="shared" si="15"/>
        <v>-</v>
      </c>
      <c r="AQ19" s="6">
        <f t="shared" si="16"/>
        <v>8</v>
      </c>
      <c r="AR19" s="13"/>
      <c r="AS19" s="13"/>
      <c r="AT19" s="13"/>
      <c r="AU19" s="10"/>
    </row>
    <row r="20" spans="1:47" ht="40.5" customHeight="1" x14ac:dyDescent="0.25">
      <c r="A20" s="52"/>
      <c r="B20" s="62" t="s">
        <v>38</v>
      </c>
      <c r="C20" s="53" t="s">
        <v>39</v>
      </c>
      <c r="D20" s="53" t="s">
        <v>40</v>
      </c>
      <c r="E20" s="54" t="s">
        <v>41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>
        <v>0</v>
      </c>
      <c r="U20" s="18"/>
      <c r="V20" s="18"/>
      <c r="W20" s="46">
        <f t="shared" si="0"/>
        <v>0</v>
      </c>
      <c r="X20" s="55">
        <v>1.2769675925925926E-3</v>
      </c>
      <c r="Y20" s="47" t="s">
        <v>26</v>
      </c>
      <c r="Z20" s="44">
        <f t="shared" si="1"/>
        <v>0</v>
      </c>
      <c r="AA20" s="14">
        <f t="shared" si="2"/>
        <v>0</v>
      </c>
      <c r="AB20" s="8">
        <f t="shared" si="3"/>
        <v>1.2769675925925926E-3</v>
      </c>
      <c r="AC20" s="9" t="str">
        <f t="shared" si="4"/>
        <v>1</v>
      </c>
      <c r="AD20" s="15">
        <f t="shared" si="5"/>
        <v>0</v>
      </c>
      <c r="AE20" s="8">
        <f t="shared" si="6"/>
        <v>1.6979166666666683E-4</v>
      </c>
      <c r="AF20" s="8">
        <f t="shared" si="7"/>
        <v>1.6979166666666683E-4</v>
      </c>
      <c r="AG20" s="16">
        <f t="shared" si="8"/>
        <v>1.9651813271604957E-9</v>
      </c>
      <c r="AH20" s="48">
        <f t="shared" si="9"/>
        <v>4</v>
      </c>
      <c r="AI20" s="40"/>
      <c r="AJ20" s="10"/>
      <c r="AK20" s="11">
        <f t="shared" si="10"/>
        <v>1.2731481481481483E-3</v>
      </c>
      <c r="AL20" s="11">
        <f t="shared" si="11"/>
        <v>1.4467592592592594E-3</v>
      </c>
      <c r="AM20" s="4">
        <f t="shared" si="12"/>
        <v>1.2769675925925926E-3</v>
      </c>
      <c r="AN20" s="5" t="str">
        <f t="shared" si="13"/>
        <v/>
      </c>
      <c r="AO20" s="5" t="str">
        <f t="shared" si="14"/>
        <v>00:00,000</v>
      </c>
      <c r="AP20" s="4" t="str">
        <f t="shared" si="15"/>
        <v/>
      </c>
      <c r="AQ20" s="6">
        <f t="shared" si="16"/>
        <v>0</v>
      </c>
      <c r="AR20" s="13"/>
      <c r="AS20" s="13"/>
      <c r="AT20" s="13"/>
      <c r="AU20" s="10"/>
    </row>
    <row r="21" spans="1:47" ht="40.5" customHeight="1" x14ac:dyDescent="0.25">
      <c r="A21" s="52"/>
      <c r="B21" s="62" t="s">
        <v>104</v>
      </c>
      <c r="C21" s="53" t="s">
        <v>105</v>
      </c>
      <c r="D21" s="53" t="s">
        <v>106</v>
      </c>
      <c r="E21" s="54" t="s">
        <v>107</v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>
        <v>0</v>
      </c>
      <c r="U21" s="18"/>
      <c r="V21" s="18"/>
      <c r="W21" s="46">
        <f t="shared" si="0"/>
        <v>0</v>
      </c>
      <c r="X21" s="55"/>
      <c r="Y21" s="47" t="s">
        <v>25</v>
      </c>
      <c r="Z21" s="44" t="str">
        <f t="shared" si="1"/>
        <v/>
      </c>
      <c r="AA21" s="14" t="str">
        <f t="shared" si="2"/>
        <v/>
      </c>
      <c r="AB21" s="8" t="str">
        <f t="shared" si="3"/>
        <v/>
      </c>
      <c r="AC21" s="9" t="str">
        <f t="shared" si="4"/>
        <v/>
      </c>
      <c r="AD21" s="15" t="str">
        <f t="shared" si="5"/>
        <v/>
      </c>
      <c r="AE21" s="8" t="str">
        <f t="shared" si="6"/>
        <v/>
      </c>
      <c r="AF21" s="8" t="str">
        <f t="shared" si="7"/>
        <v/>
      </c>
      <c r="AG21" s="16" t="str">
        <f t="shared" si="8"/>
        <v/>
      </c>
      <c r="AH21" s="48" t="str">
        <f t="shared" si="9"/>
        <v/>
      </c>
      <c r="AI21" s="40"/>
      <c r="AJ21" s="10"/>
      <c r="AK21" s="11">
        <f t="shared" si="10"/>
        <v>1.2731481481481483E-3</v>
      </c>
      <c r="AL21" s="11">
        <f t="shared" si="11"/>
        <v>1.4467592592592594E-3</v>
      </c>
      <c r="AM21" s="4" t="str">
        <f t="shared" si="12"/>
        <v/>
      </c>
      <c r="AN21" s="5" t="str">
        <f t="shared" si="13"/>
        <v/>
      </c>
      <c r="AO21" s="5" t="str">
        <f t="shared" si="14"/>
        <v/>
      </c>
      <c r="AP21" s="4" t="str">
        <f t="shared" si="15"/>
        <v/>
      </c>
      <c r="AQ21" s="6" t="str">
        <f t="shared" si="16"/>
        <v/>
      </c>
      <c r="AR21" s="13"/>
      <c r="AS21" s="13"/>
      <c r="AT21" s="13"/>
      <c r="AU21" s="10"/>
    </row>
    <row r="22" spans="1:47" ht="40.5" customHeight="1" x14ac:dyDescent="0.25">
      <c r="A22" s="52"/>
      <c r="B22" s="62" t="s">
        <v>30</v>
      </c>
      <c r="C22" s="53" t="s">
        <v>31</v>
      </c>
      <c r="D22" s="53" t="s">
        <v>32</v>
      </c>
      <c r="E22" s="54" t="s">
        <v>33</v>
      </c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>
        <v>0</v>
      </c>
      <c r="U22" s="18"/>
      <c r="V22" s="18"/>
      <c r="W22" s="46">
        <f t="shared" si="0"/>
        <v>0</v>
      </c>
      <c r="X22" s="55">
        <v>1.3863425925925927E-3</v>
      </c>
      <c r="Y22" s="47" t="s">
        <v>26</v>
      </c>
      <c r="Z22" s="44">
        <f t="shared" si="1"/>
        <v>0</v>
      </c>
      <c r="AA22" s="14">
        <f t="shared" si="2"/>
        <v>0</v>
      </c>
      <c r="AB22" s="8">
        <f t="shared" si="3"/>
        <v>1.3863425925925927E-3</v>
      </c>
      <c r="AC22" s="9" t="str">
        <f t="shared" si="4"/>
        <v>1</v>
      </c>
      <c r="AD22" s="15">
        <f t="shared" si="5"/>
        <v>0</v>
      </c>
      <c r="AE22" s="8">
        <f t="shared" si="6"/>
        <v>6.0416666666666735E-5</v>
      </c>
      <c r="AF22" s="8">
        <f t="shared" si="7"/>
        <v>6.0416666666666735E-5</v>
      </c>
      <c r="AG22" s="16">
        <f t="shared" si="8"/>
        <v>6.9926697530864277E-10</v>
      </c>
      <c r="AH22" s="48">
        <f t="shared" si="9"/>
        <v>2</v>
      </c>
      <c r="AI22" s="40"/>
      <c r="AJ22" s="10"/>
      <c r="AK22" s="11">
        <f t="shared" si="10"/>
        <v>1.2731481481481483E-3</v>
      </c>
      <c r="AL22" s="11">
        <f t="shared" si="11"/>
        <v>1.4467592592592594E-3</v>
      </c>
      <c r="AM22" s="4">
        <f t="shared" si="12"/>
        <v>1.3863425925925927E-3</v>
      </c>
      <c r="AN22" s="5" t="str">
        <f t="shared" si="13"/>
        <v/>
      </c>
      <c r="AO22" s="5" t="str">
        <f t="shared" si="14"/>
        <v>00:00,000</v>
      </c>
      <c r="AP22" s="4" t="str">
        <f t="shared" si="15"/>
        <v/>
      </c>
      <c r="AQ22" s="6">
        <f t="shared" si="16"/>
        <v>0</v>
      </c>
      <c r="AR22" s="13"/>
      <c r="AS22" s="13"/>
      <c r="AT22" s="13"/>
      <c r="AU22" s="10"/>
    </row>
    <row r="23" spans="1:47" ht="40.5" customHeight="1" x14ac:dyDescent="0.25">
      <c r="A23" s="52"/>
      <c r="B23" s="62" t="s">
        <v>108</v>
      </c>
      <c r="C23" s="53" t="s">
        <v>109</v>
      </c>
      <c r="D23" s="53" t="s">
        <v>110</v>
      </c>
      <c r="E23" s="54" t="s">
        <v>63</v>
      </c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>
        <v>0</v>
      </c>
      <c r="U23" s="18"/>
      <c r="V23" s="18"/>
      <c r="W23" s="46">
        <f t="shared" si="0"/>
        <v>0</v>
      </c>
      <c r="X23" s="55"/>
      <c r="Y23" s="47" t="s">
        <v>22</v>
      </c>
      <c r="Z23" s="44" t="str">
        <f t="shared" si="1"/>
        <v/>
      </c>
      <c r="AA23" s="14" t="str">
        <f t="shared" si="2"/>
        <v/>
      </c>
      <c r="AB23" s="8" t="str">
        <f t="shared" si="3"/>
        <v/>
      </c>
      <c r="AC23" s="9" t="str">
        <f t="shared" si="4"/>
        <v/>
      </c>
      <c r="AD23" s="15" t="str">
        <f t="shared" si="5"/>
        <v/>
      </c>
      <c r="AE23" s="8" t="str">
        <f t="shared" si="6"/>
        <v/>
      </c>
      <c r="AF23" s="8" t="str">
        <f t="shared" si="7"/>
        <v/>
      </c>
      <c r="AG23" s="16" t="str">
        <f t="shared" si="8"/>
        <v/>
      </c>
      <c r="AH23" s="48" t="str">
        <f t="shared" si="9"/>
        <v/>
      </c>
      <c r="AI23" s="40"/>
      <c r="AJ23" s="10"/>
      <c r="AK23" s="11">
        <f t="shared" si="10"/>
        <v>1.2731481481481483E-3</v>
      </c>
      <c r="AL23" s="11">
        <f t="shared" si="11"/>
        <v>1.4467592592592594E-3</v>
      </c>
      <c r="AM23" s="4" t="str">
        <f t="shared" si="12"/>
        <v/>
      </c>
      <c r="AN23" s="5" t="str">
        <f t="shared" si="13"/>
        <v/>
      </c>
      <c r="AO23" s="5" t="str">
        <f t="shared" si="14"/>
        <v/>
      </c>
      <c r="AP23" s="4" t="str">
        <f t="shared" si="15"/>
        <v/>
      </c>
      <c r="AQ23" s="6" t="str">
        <f t="shared" si="16"/>
        <v/>
      </c>
      <c r="AR23" s="13"/>
      <c r="AS23" s="13"/>
      <c r="AT23" s="13"/>
      <c r="AU23" s="10"/>
    </row>
    <row r="24" spans="1:47" ht="40.5" customHeight="1" x14ac:dyDescent="0.25">
      <c r="A24" s="52"/>
      <c r="B24" s="62" t="s">
        <v>79</v>
      </c>
      <c r="C24" s="53" t="s">
        <v>80</v>
      </c>
      <c r="D24" s="53" t="s">
        <v>81</v>
      </c>
      <c r="E24" s="54" t="s">
        <v>82</v>
      </c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>
        <v>4</v>
      </c>
      <c r="U24" s="18"/>
      <c r="V24" s="18"/>
      <c r="W24" s="46">
        <f t="shared" si="0"/>
        <v>4</v>
      </c>
      <c r="X24" s="55">
        <v>1.6377314814814815E-3</v>
      </c>
      <c r="Y24" s="47" t="s">
        <v>26</v>
      </c>
      <c r="Z24" s="44">
        <f t="shared" si="1"/>
        <v>6.8000000000000007</v>
      </c>
      <c r="AA24" s="14">
        <f t="shared" si="2"/>
        <v>10.8</v>
      </c>
      <c r="AB24" s="8">
        <f t="shared" si="3"/>
        <v>1.6377314814814815E-3</v>
      </c>
      <c r="AC24" s="9" t="str">
        <f t="shared" si="4"/>
        <v>2</v>
      </c>
      <c r="AD24" s="15">
        <f t="shared" si="5"/>
        <v>1.25E-4</v>
      </c>
      <c r="AE24" s="8">
        <f t="shared" si="6"/>
        <v>1.7627314814814814E-3</v>
      </c>
      <c r="AF24" s="8">
        <f t="shared" si="7"/>
        <v>3.1597222222222215E-4</v>
      </c>
      <c r="AG24" s="16">
        <f t="shared" si="8"/>
        <v>10.800000003657086</v>
      </c>
      <c r="AH24" s="48">
        <f t="shared" si="9"/>
        <v>15</v>
      </c>
      <c r="AI24" s="40"/>
      <c r="AJ24" s="10"/>
      <c r="AK24" s="11">
        <f t="shared" si="10"/>
        <v>1.2731481481481483E-3</v>
      </c>
      <c r="AL24" s="11">
        <f t="shared" si="11"/>
        <v>1.4467592592592594E-3</v>
      </c>
      <c r="AM24" s="4">
        <f t="shared" si="12"/>
        <v>1.6377314814814815E-3</v>
      </c>
      <c r="AN24" s="5" t="str">
        <f t="shared" si="13"/>
        <v>+</v>
      </c>
      <c r="AO24" s="5">
        <f t="shared" si="14"/>
        <v>1.9097222222222215E-4</v>
      </c>
      <c r="AP24" s="4" t="str">
        <f t="shared" si="15"/>
        <v>+</v>
      </c>
      <c r="AQ24" s="6">
        <f t="shared" si="16"/>
        <v>17</v>
      </c>
      <c r="AR24" s="13"/>
      <c r="AS24" s="13"/>
      <c r="AT24" s="13"/>
      <c r="AU24" s="10"/>
    </row>
    <row r="25" spans="1:47" ht="40.5" customHeight="1" x14ac:dyDescent="0.25">
      <c r="A25" s="52"/>
      <c r="B25" s="62" t="s">
        <v>111</v>
      </c>
      <c r="C25" s="53" t="s">
        <v>57</v>
      </c>
      <c r="D25" s="53" t="s">
        <v>112</v>
      </c>
      <c r="E25" s="54" t="s">
        <v>59</v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>
        <v>0</v>
      </c>
      <c r="U25" s="18"/>
      <c r="V25" s="18"/>
      <c r="W25" s="46">
        <f t="shared" si="0"/>
        <v>0</v>
      </c>
      <c r="X25" s="55"/>
      <c r="Y25" s="47" t="s">
        <v>24</v>
      </c>
      <c r="Z25" s="44" t="str">
        <f t="shared" si="1"/>
        <v/>
      </c>
      <c r="AA25" s="14" t="str">
        <f t="shared" si="2"/>
        <v/>
      </c>
      <c r="AB25" s="8" t="str">
        <f t="shared" si="3"/>
        <v/>
      </c>
      <c r="AC25" s="9" t="str">
        <f t="shared" si="4"/>
        <v/>
      </c>
      <c r="AD25" s="15" t="str">
        <f t="shared" si="5"/>
        <v/>
      </c>
      <c r="AE25" s="8" t="str">
        <f t="shared" si="6"/>
        <v/>
      </c>
      <c r="AF25" s="8" t="str">
        <f t="shared" si="7"/>
        <v/>
      </c>
      <c r="AG25" s="16" t="str">
        <f t="shared" si="8"/>
        <v/>
      </c>
      <c r="AH25" s="48" t="str">
        <f t="shared" si="9"/>
        <v/>
      </c>
      <c r="AI25" s="40"/>
      <c r="AJ25" s="10"/>
      <c r="AK25" s="11">
        <f t="shared" si="10"/>
        <v>1.2731481481481483E-3</v>
      </c>
      <c r="AL25" s="11">
        <f t="shared" si="11"/>
        <v>1.4467592592592594E-3</v>
      </c>
      <c r="AM25" s="4" t="str">
        <f t="shared" si="12"/>
        <v/>
      </c>
      <c r="AN25" s="5" t="str">
        <f t="shared" si="13"/>
        <v/>
      </c>
      <c r="AO25" s="5" t="str">
        <f t="shared" si="14"/>
        <v/>
      </c>
      <c r="AP25" s="4" t="str">
        <f t="shared" si="15"/>
        <v/>
      </c>
      <c r="AQ25" s="6" t="str">
        <f t="shared" si="16"/>
        <v/>
      </c>
      <c r="AR25" s="13"/>
      <c r="AS25" s="13"/>
      <c r="AT25" s="13"/>
      <c r="AU25" s="10"/>
    </row>
    <row r="26" spans="1:47" ht="40.5" customHeight="1" x14ac:dyDescent="0.25">
      <c r="A26" s="52"/>
      <c r="B26" s="62" t="s">
        <v>45</v>
      </c>
      <c r="C26" s="53" t="s">
        <v>46</v>
      </c>
      <c r="D26" s="53" t="s">
        <v>47</v>
      </c>
      <c r="E26" s="54" t="s">
        <v>48</v>
      </c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>
        <v>0</v>
      </c>
      <c r="U26" s="18"/>
      <c r="V26" s="18"/>
      <c r="W26" s="46">
        <f t="shared" si="0"/>
        <v>0</v>
      </c>
      <c r="X26" s="55">
        <v>1.5442129629629627E-3</v>
      </c>
      <c r="Y26" s="47" t="s">
        <v>26</v>
      </c>
      <c r="Z26" s="44">
        <f t="shared" si="1"/>
        <v>3.6</v>
      </c>
      <c r="AA26" s="14">
        <f t="shared" si="2"/>
        <v>3.6</v>
      </c>
      <c r="AB26" s="8">
        <f t="shared" si="3"/>
        <v>1.5442129629629627E-3</v>
      </c>
      <c r="AC26" s="9" t="str">
        <f t="shared" si="4"/>
        <v>2</v>
      </c>
      <c r="AD26" s="15">
        <f t="shared" si="5"/>
        <v>4.1666666666666665E-5</v>
      </c>
      <c r="AE26" s="8">
        <f t="shared" si="6"/>
        <v>1.5858796296296294E-3</v>
      </c>
      <c r="AF26" s="8">
        <f t="shared" si="7"/>
        <v>1.3912037037036999E-4</v>
      </c>
      <c r="AG26" s="16">
        <f t="shared" si="8"/>
        <v>3.6000000016101894</v>
      </c>
      <c r="AH26" s="48">
        <f t="shared" si="9"/>
        <v>6</v>
      </c>
      <c r="AI26" s="40"/>
      <c r="AJ26" s="10"/>
      <c r="AK26" s="11">
        <f t="shared" si="10"/>
        <v>1.2731481481481483E-3</v>
      </c>
      <c r="AL26" s="11">
        <f t="shared" si="11"/>
        <v>1.4467592592592594E-3</v>
      </c>
      <c r="AM26" s="4">
        <f t="shared" si="12"/>
        <v>1.5442129629629627E-3</v>
      </c>
      <c r="AN26" s="5" t="str">
        <f t="shared" si="13"/>
        <v>+</v>
      </c>
      <c r="AO26" s="5">
        <f t="shared" si="14"/>
        <v>9.7453703703703331E-5</v>
      </c>
      <c r="AP26" s="4" t="str">
        <f t="shared" si="15"/>
        <v>+</v>
      </c>
      <c r="AQ26" s="6">
        <f t="shared" si="16"/>
        <v>9</v>
      </c>
      <c r="AR26" s="13"/>
      <c r="AS26" s="13"/>
      <c r="AT26" s="13"/>
      <c r="AU26" s="10"/>
    </row>
    <row r="27" spans="1:47" ht="40.5" customHeight="1" x14ac:dyDescent="0.25">
      <c r="A27" s="52"/>
      <c r="B27" s="62" t="s">
        <v>113</v>
      </c>
      <c r="C27" s="53" t="s">
        <v>114</v>
      </c>
      <c r="D27" s="53" t="s">
        <v>115</v>
      </c>
      <c r="E27" s="54" t="s">
        <v>63</v>
      </c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>
        <v>0</v>
      </c>
      <c r="U27" s="18"/>
      <c r="V27" s="18"/>
      <c r="W27" s="46">
        <f t="shared" si="0"/>
        <v>0</v>
      </c>
      <c r="X27" s="55"/>
      <c r="Y27" s="47" t="s">
        <v>24</v>
      </c>
      <c r="Z27" s="44" t="str">
        <f t="shared" si="1"/>
        <v/>
      </c>
      <c r="AA27" s="14" t="str">
        <f t="shared" si="2"/>
        <v/>
      </c>
      <c r="AB27" s="8" t="str">
        <f t="shared" si="3"/>
        <v/>
      </c>
      <c r="AC27" s="9" t="str">
        <f t="shared" si="4"/>
        <v/>
      </c>
      <c r="AD27" s="15" t="str">
        <f t="shared" si="5"/>
        <v/>
      </c>
      <c r="AE27" s="8" t="str">
        <f t="shared" si="6"/>
        <v/>
      </c>
      <c r="AF27" s="8" t="str">
        <f t="shared" si="7"/>
        <v/>
      </c>
      <c r="AG27" s="16" t="str">
        <f t="shared" si="8"/>
        <v/>
      </c>
      <c r="AH27" s="48" t="str">
        <f t="shared" si="9"/>
        <v/>
      </c>
      <c r="AI27" s="40"/>
      <c r="AJ27" s="10"/>
      <c r="AK27" s="11">
        <f t="shared" si="10"/>
        <v>1.2731481481481483E-3</v>
      </c>
      <c r="AL27" s="11">
        <f t="shared" si="11"/>
        <v>1.4467592592592594E-3</v>
      </c>
      <c r="AM27" s="4" t="str">
        <f t="shared" si="12"/>
        <v/>
      </c>
      <c r="AN27" s="5" t="str">
        <f t="shared" si="13"/>
        <v/>
      </c>
      <c r="AO27" s="5" t="str">
        <f t="shared" si="14"/>
        <v/>
      </c>
      <c r="AP27" s="4" t="str">
        <f t="shared" si="15"/>
        <v/>
      </c>
      <c r="AQ27" s="6" t="str">
        <f t="shared" si="16"/>
        <v/>
      </c>
      <c r="AR27" s="13"/>
      <c r="AS27" s="13"/>
      <c r="AT27" s="13"/>
      <c r="AU27" s="10"/>
    </row>
    <row r="28" spans="1:47" ht="40.5" customHeight="1" x14ac:dyDescent="0.25">
      <c r="A28" s="52"/>
      <c r="B28" s="62" t="s">
        <v>116</v>
      </c>
      <c r="C28" s="53" t="s">
        <v>117</v>
      </c>
      <c r="D28" s="53" t="s">
        <v>118</v>
      </c>
      <c r="E28" s="54" t="s">
        <v>37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>
        <v>0</v>
      </c>
      <c r="U28" s="18"/>
      <c r="V28" s="18"/>
      <c r="W28" s="46">
        <f t="shared" si="0"/>
        <v>0</v>
      </c>
      <c r="X28" s="55"/>
      <c r="Y28" s="47" t="s">
        <v>24</v>
      </c>
      <c r="Z28" s="44" t="str">
        <f t="shared" si="1"/>
        <v/>
      </c>
      <c r="AA28" s="14" t="str">
        <f t="shared" si="2"/>
        <v/>
      </c>
      <c r="AB28" s="8" t="str">
        <f t="shared" si="3"/>
        <v/>
      </c>
      <c r="AC28" s="9" t="str">
        <f t="shared" si="4"/>
        <v/>
      </c>
      <c r="AD28" s="15" t="str">
        <f t="shared" si="5"/>
        <v/>
      </c>
      <c r="AE28" s="8" t="str">
        <f t="shared" si="6"/>
        <v/>
      </c>
      <c r="AF28" s="8" t="str">
        <f t="shared" si="7"/>
        <v/>
      </c>
      <c r="AG28" s="16" t="str">
        <f t="shared" si="8"/>
        <v/>
      </c>
      <c r="AH28" s="48" t="str">
        <f t="shared" si="9"/>
        <v/>
      </c>
      <c r="AI28" s="40"/>
      <c r="AJ28" s="10"/>
      <c r="AK28" s="11">
        <f t="shared" si="10"/>
        <v>1.2731481481481483E-3</v>
      </c>
      <c r="AL28" s="11">
        <f t="shared" si="11"/>
        <v>1.4467592592592594E-3</v>
      </c>
      <c r="AM28" s="4" t="str">
        <f t="shared" si="12"/>
        <v/>
      </c>
      <c r="AN28" s="5" t="str">
        <f t="shared" si="13"/>
        <v/>
      </c>
      <c r="AO28" s="5" t="str">
        <f t="shared" si="14"/>
        <v/>
      </c>
      <c r="AP28" s="4" t="str">
        <f t="shared" si="15"/>
        <v/>
      </c>
      <c r="AQ28" s="6" t="str">
        <f t="shared" si="16"/>
        <v/>
      </c>
      <c r="AR28" s="13"/>
      <c r="AS28" s="13"/>
      <c r="AT28" s="13"/>
      <c r="AU28" s="10"/>
    </row>
    <row r="29" spans="1:47" ht="40.5" customHeight="1" x14ac:dyDescent="0.25">
      <c r="A29" s="52"/>
      <c r="B29" s="62" t="s">
        <v>76</v>
      </c>
      <c r="C29" s="53" t="s">
        <v>77</v>
      </c>
      <c r="D29" s="53" t="s">
        <v>78</v>
      </c>
      <c r="E29" s="54" t="s">
        <v>59</v>
      </c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>
        <v>10</v>
      </c>
      <c r="U29" s="18"/>
      <c r="V29" s="18"/>
      <c r="W29" s="46">
        <f t="shared" si="0"/>
        <v>10</v>
      </c>
      <c r="X29" s="55">
        <v>1.3692129629629629E-3</v>
      </c>
      <c r="Y29" s="47" t="s">
        <v>26</v>
      </c>
      <c r="Z29" s="44">
        <f t="shared" si="1"/>
        <v>0</v>
      </c>
      <c r="AA29" s="14">
        <f t="shared" si="2"/>
        <v>10</v>
      </c>
      <c r="AB29" s="8">
        <f t="shared" si="3"/>
        <v>1.3692129629629629E-3</v>
      </c>
      <c r="AC29" s="9" t="str">
        <f t="shared" si="4"/>
        <v>1</v>
      </c>
      <c r="AD29" s="15">
        <f t="shared" si="5"/>
        <v>1.1574074074074075E-4</v>
      </c>
      <c r="AE29" s="8">
        <f t="shared" si="6"/>
        <v>1.9328703703703722E-4</v>
      </c>
      <c r="AF29" s="8">
        <f t="shared" si="7"/>
        <v>1.9328703703703722E-4</v>
      </c>
      <c r="AG29" s="16">
        <f t="shared" si="8"/>
        <v>10.000000002237119</v>
      </c>
      <c r="AH29" s="48">
        <f t="shared" si="9"/>
        <v>14</v>
      </c>
      <c r="AI29" s="40"/>
      <c r="AJ29" s="10"/>
      <c r="AK29" s="11">
        <f t="shared" si="10"/>
        <v>1.2731481481481483E-3</v>
      </c>
      <c r="AL29" s="11">
        <f t="shared" si="11"/>
        <v>1.4467592592592594E-3</v>
      </c>
      <c r="AM29" s="4">
        <f t="shared" si="12"/>
        <v>1.3692129629629629E-3</v>
      </c>
      <c r="AN29" s="5" t="str">
        <f t="shared" si="13"/>
        <v/>
      </c>
      <c r="AO29" s="5" t="str">
        <f t="shared" si="14"/>
        <v>00:00,000</v>
      </c>
      <c r="AP29" s="4" t="str">
        <f t="shared" si="15"/>
        <v/>
      </c>
      <c r="AQ29" s="6">
        <f t="shared" si="16"/>
        <v>0</v>
      </c>
      <c r="AR29" s="13"/>
      <c r="AS29" s="13"/>
      <c r="AT29" s="13"/>
      <c r="AU29" s="10"/>
    </row>
    <row r="30" spans="1:47" ht="40.5" customHeight="1" x14ac:dyDescent="0.25">
      <c r="A30" s="52"/>
      <c r="B30" s="62" t="s">
        <v>119</v>
      </c>
      <c r="C30" s="53" t="s">
        <v>120</v>
      </c>
      <c r="D30" s="53" t="s">
        <v>121</v>
      </c>
      <c r="E30" s="54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>
        <v>0</v>
      </c>
      <c r="U30" s="18"/>
      <c r="V30" s="18"/>
      <c r="W30" s="46">
        <f t="shared" si="0"/>
        <v>0</v>
      </c>
      <c r="X30" s="55"/>
      <c r="Y30" s="47" t="s">
        <v>24</v>
      </c>
      <c r="Z30" s="44" t="str">
        <f t="shared" si="1"/>
        <v/>
      </c>
      <c r="AA30" s="14" t="str">
        <f t="shared" si="2"/>
        <v/>
      </c>
      <c r="AB30" s="8" t="str">
        <f t="shared" si="3"/>
        <v/>
      </c>
      <c r="AC30" s="9" t="str">
        <f t="shared" si="4"/>
        <v/>
      </c>
      <c r="AD30" s="15" t="str">
        <f t="shared" si="5"/>
        <v/>
      </c>
      <c r="AE30" s="8" t="str">
        <f t="shared" si="6"/>
        <v/>
      </c>
      <c r="AF30" s="8" t="str">
        <f t="shared" si="7"/>
        <v/>
      </c>
      <c r="AG30" s="16" t="str">
        <f t="shared" si="8"/>
        <v/>
      </c>
      <c r="AH30" s="48" t="str">
        <f t="shared" si="9"/>
        <v/>
      </c>
      <c r="AI30" s="40"/>
      <c r="AJ30" s="10"/>
      <c r="AK30" s="11">
        <f t="shared" si="10"/>
        <v>1.2731481481481483E-3</v>
      </c>
      <c r="AL30" s="11">
        <f t="shared" si="11"/>
        <v>1.4467592592592594E-3</v>
      </c>
      <c r="AM30" s="4" t="str">
        <f t="shared" si="12"/>
        <v/>
      </c>
      <c r="AN30" s="5" t="str">
        <f t="shared" si="13"/>
        <v/>
      </c>
      <c r="AO30" s="5" t="str">
        <f t="shared" si="14"/>
        <v/>
      </c>
      <c r="AP30" s="4" t="str">
        <f t="shared" si="15"/>
        <v/>
      </c>
      <c r="AQ30" s="6" t="str">
        <f t="shared" si="16"/>
        <v/>
      </c>
      <c r="AR30" s="13"/>
      <c r="AS30" s="13"/>
      <c r="AT30" s="13"/>
      <c r="AU30" s="10"/>
    </row>
    <row r="31" spans="1:47" ht="40.5" customHeight="1" x14ac:dyDescent="0.25">
      <c r="A31" s="42"/>
      <c r="B31" s="63"/>
      <c r="C31" s="43"/>
      <c r="D31" s="43"/>
      <c r="E31" s="49"/>
      <c r="F31" s="45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46" t="str">
        <f t="shared" ref="W31:W68" si="17">IF(ISBLANK(C31),"",SUM(G31:V31))</f>
        <v/>
      </c>
      <c r="X31" s="47"/>
      <c r="Y31" s="47"/>
      <c r="Z31" s="44" t="str">
        <f t="shared" si="1"/>
        <v/>
      </c>
      <c r="AA31" s="14" t="str">
        <f t="shared" si="2"/>
        <v/>
      </c>
      <c r="AB31" s="8" t="str">
        <f t="shared" si="3"/>
        <v/>
      </c>
      <c r="AC31" s="9" t="str">
        <f t="shared" si="4"/>
        <v/>
      </c>
      <c r="AD31" s="15" t="str">
        <f t="shared" si="5"/>
        <v/>
      </c>
      <c r="AE31" s="8" t="str">
        <f t="shared" si="6"/>
        <v/>
      </c>
      <c r="AF31" s="8" t="str">
        <f t="shared" si="7"/>
        <v/>
      </c>
      <c r="AG31" s="16" t="str">
        <f t="shared" si="8"/>
        <v/>
      </c>
      <c r="AH31" s="48" t="str">
        <f t="shared" si="9"/>
        <v/>
      </c>
      <c r="AI31" s="40"/>
      <c r="AJ31" s="10"/>
      <c r="AK31" s="11" t="str">
        <f t="shared" ref="AK31:AK35" si="18">IF(ISBLANK(C31),"",($AL$3-$AK$3))</f>
        <v/>
      </c>
      <c r="AL31" s="11" t="str">
        <f t="shared" ref="AL31:AL35" si="19">IF(ISBLANK(C31),"",$AL$3)</f>
        <v/>
      </c>
      <c r="AM31" s="4" t="str">
        <f t="shared" si="12"/>
        <v/>
      </c>
      <c r="AN31" s="5" t="str">
        <f t="shared" si="13"/>
        <v/>
      </c>
      <c r="AO31" s="5" t="str">
        <f t="shared" si="14"/>
        <v/>
      </c>
      <c r="AP31" s="4" t="str">
        <f t="shared" si="15"/>
        <v/>
      </c>
      <c r="AQ31" s="6" t="str">
        <f t="shared" si="16"/>
        <v/>
      </c>
      <c r="AR31" s="13"/>
      <c r="AS31" s="13"/>
      <c r="AT31" s="13"/>
      <c r="AU31" s="10"/>
    </row>
    <row r="32" spans="1:47" ht="40.5" customHeight="1" x14ac:dyDescent="0.25">
      <c r="A32" s="42"/>
      <c r="B32" s="63">
        <v>1230</v>
      </c>
      <c r="C32" s="43" t="s">
        <v>123</v>
      </c>
      <c r="D32" s="43"/>
      <c r="E32" s="49"/>
      <c r="F32" s="45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46">
        <f t="shared" si="17"/>
        <v>0</v>
      </c>
      <c r="X32" s="47">
        <v>1.4421064814814817E-3</v>
      </c>
      <c r="Y32" s="47" t="s">
        <v>26</v>
      </c>
      <c r="Z32" s="44">
        <f t="shared" si="1"/>
        <v>0</v>
      </c>
      <c r="AA32" s="14">
        <f t="shared" si="2"/>
        <v>0</v>
      </c>
      <c r="AB32" s="8">
        <f t="shared" si="3"/>
        <v>1.4421064814814817E-3</v>
      </c>
      <c r="AC32" s="9" t="str">
        <f t="shared" si="4"/>
        <v>1</v>
      </c>
      <c r="AD32" s="15">
        <f t="shared" si="5"/>
        <v>0</v>
      </c>
      <c r="AE32" s="8">
        <f t="shared" si="6"/>
        <v>4.6527777777776846E-6</v>
      </c>
      <c r="AF32" s="8">
        <f t="shared" si="7"/>
        <v>4.6527777777776846E-6</v>
      </c>
      <c r="AG32" s="16">
        <f t="shared" si="8"/>
        <v>5.3851594650204683E-11</v>
      </c>
      <c r="AH32" s="48">
        <f t="shared" si="9"/>
        <v>1</v>
      </c>
      <c r="AI32" s="40"/>
      <c r="AJ32" s="10"/>
      <c r="AK32" s="11">
        <f t="shared" si="18"/>
        <v>1.2731481481481483E-3</v>
      </c>
      <c r="AL32" s="11">
        <f t="shared" si="19"/>
        <v>1.4467592592592594E-3</v>
      </c>
      <c r="AM32" s="4">
        <f t="shared" si="12"/>
        <v>1.4421064814814817E-3</v>
      </c>
      <c r="AN32" s="5" t="str">
        <f t="shared" si="13"/>
        <v/>
      </c>
      <c r="AO32" s="5" t="str">
        <f t="shared" si="14"/>
        <v>00:00,000</v>
      </c>
      <c r="AP32" s="4" t="str">
        <f t="shared" si="15"/>
        <v/>
      </c>
      <c r="AQ32" s="6">
        <f t="shared" si="16"/>
        <v>0</v>
      </c>
      <c r="AR32" s="13"/>
      <c r="AS32" s="13"/>
      <c r="AT32" s="13"/>
      <c r="AU32" s="10"/>
    </row>
    <row r="33" spans="1:47" ht="40.5" customHeight="1" x14ac:dyDescent="0.25">
      <c r="A33" s="42"/>
      <c r="B33" s="63"/>
      <c r="C33" s="43"/>
      <c r="D33" s="43"/>
      <c r="E33" s="49"/>
      <c r="F33" s="45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46" t="str">
        <f t="shared" si="17"/>
        <v/>
      </c>
      <c r="X33" s="47"/>
      <c r="Y33" s="47"/>
      <c r="Z33" s="44" t="str">
        <f t="shared" si="1"/>
        <v/>
      </c>
      <c r="AA33" s="14" t="str">
        <f t="shared" si="2"/>
        <v/>
      </c>
      <c r="AB33" s="8" t="str">
        <f t="shared" si="3"/>
        <v/>
      </c>
      <c r="AC33" s="9" t="str">
        <f t="shared" si="4"/>
        <v/>
      </c>
      <c r="AD33" s="15" t="str">
        <f t="shared" si="5"/>
        <v/>
      </c>
      <c r="AE33" s="8" t="str">
        <f t="shared" si="6"/>
        <v/>
      </c>
      <c r="AF33" s="8" t="str">
        <f t="shared" si="7"/>
        <v/>
      </c>
      <c r="AG33" s="16" t="str">
        <f t="shared" si="8"/>
        <v/>
      </c>
      <c r="AH33" s="48" t="str">
        <f t="shared" si="9"/>
        <v/>
      </c>
      <c r="AI33" s="40"/>
      <c r="AJ33" s="10"/>
      <c r="AK33" s="11" t="str">
        <f t="shared" si="18"/>
        <v/>
      </c>
      <c r="AL33" s="11" t="str">
        <f t="shared" si="19"/>
        <v/>
      </c>
      <c r="AM33" s="4" t="str">
        <f t="shared" si="12"/>
        <v/>
      </c>
      <c r="AN33" s="5" t="str">
        <f t="shared" si="13"/>
        <v/>
      </c>
      <c r="AO33" s="5" t="str">
        <f t="shared" si="14"/>
        <v/>
      </c>
      <c r="AP33" s="4" t="str">
        <f t="shared" si="15"/>
        <v/>
      </c>
      <c r="AQ33" s="6" t="str">
        <f t="shared" si="16"/>
        <v/>
      </c>
      <c r="AR33" s="13"/>
      <c r="AS33" s="13"/>
      <c r="AT33" s="13"/>
      <c r="AU33" s="10"/>
    </row>
    <row r="34" spans="1:47" ht="40.5" customHeight="1" x14ac:dyDescent="0.25">
      <c r="A34" s="42"/>
      <c r="B34" s="63"/>
      <c r="C34" s="43"/>
      <c r="D34" s="43"/>
      <c r="E34" s="49"/>
      <c r="F34" s="45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46" t="str">
        <f t="shared" si="17"/>
        <v/>
      </c>
      <c r="X34" s="47"/>
      <c r="Y34" s="47"/>
      <c r="Z34" s="44" t="str">
        <f t="shared" si="1"/>
        <v/>
      </c>
      <c r="AA34" s="14" t="str">
        <f t="shared" si="2"/>
        <v/>
      </c>
      <c r="AB34" s="8" t="str">
        <f t="shared" si="3"/>
        <v/>
      </c>
      <c r="AC34" s="9" t="str">
        <f t="shared" si="4"/>
        <v/>
      </c>
      <c r="AD34" s="15" t="str">
        <f t="shared" si="5"/>
        <v/>
      </c>
      <c r="AE34" s="8" t="str">
        <f t="shared" si="6"/>
        <v/>
      </c>
      <c r="AF34" s="8" t="str">
        <f t="shared" si="7"/>
        <v/>
      </c>
      <c r="AG34" s="16" t="str">
        <f t="shared" si="8"/>
        <v/>
      </c>
      <c r="AH34" s="48" t="str">
        <f t="shared" si="9"/>
        <v/>
      </c>
      <c r="AI34" s="40"/>
      <c r="AJ34" s="10"/>
      <c r="AK34" s="11" t="str">
        <f t="shared" si="18"/>
        <v/>
      </c>
      <c r="AL34" s="11" t="str">
        <f t="shared" si="19"/>
        <v/>
      </c>
      <c r="AM34" s="4" t="str">
        <f t="shared" si="12"/>
        <v/>
      </c>
      <c r="AN34" s="5" t="str">
        <f t="shared" si="13"/>
        <v/>
      </c>
      <c r="AO34" s="5" t="str">
        <f t="shared" si="14"/>
        <v/>
      </c>
      <c r="AP34" s="4" t="str">
        <f t="shared" si="15"/>
        <v/>
      </c>
      <c r="AQ34" s="6" t="str">
        <f t="shared" si="16"/>
        <v/>
      </c>
      <c r="AR34" s="13"/>
      <c r="AS34" s="13"/>
      <c r="AT34" s="13"/>
      <c r="AU34" s="10"/>
    </row>
    <row r="35" spans="1:47" ht="40.5" customHeight="1" x14ac:dyDescent="0.25">
      <c r="A35" s="42"/>
      <c r="B35" s="63"/>
      <c r="C35" s="43"/>
      <c r="D35" s="43"/>
      <c r="E35" s="49"/>
      <c r="F35" s="45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46" t="str">
        <f t="shared" si="17"/>
        <v/>
      </c>
      <c r="X35" s="47"/>
      <c r="Y35" s="47"/>
      <c r="Z35" s="44" t="str">
        <f t="shared" si="1"/>
        <v/>
      </c>
      <c r="AA35" s="14" t="str">
        <f t="shared" si="2"/>
        <v/>
      </c>
      <c r="AB35" s="8" t="str">
        <f t="shared" si="3"/>
        <v/>
      </c>
      <c r="AC35" s="9" t="str">
        <f t="shared" si="4"/>
        <v/>
      </c>
      <c r="AD35" s="15" t="str">
        <f t="shared" si="5"/>
        <v/>
      </c>
      <c r="AE35" s="8" t="str">
        <f t="shared" si="6"/>
        <v/>
      </c>
      <c r="AF35" s="8" t="str">
        <f t="shared" si="7"/>
        <v/>
      </c>
      <c r="AG35" s="16" t="str">
        <f t="shared" si="8"/>
        <v/>
      </c>
      <c r="AH35" s="48" t="str">
        <f t="shared" si="9"/>
        <v/>
      </c>
      <c r="AI35" s="40"/>
      <c r="AJ35" s="10"/>
      <c r="AK35" s="11" t="str">
        <f t="shared" si="18"/>
        <v/>
      </c>
      <c r="AL35" s="11" t="str">
        <f t="shared" si="19"/>
        <v/>
      </c>
      <c r="AM35" s="4" t="str">
        <f t="shared" si="12"/>
        <v/>
      </c>
      <c r="AN35" s="5" t="str">
        <f t="shared" si="13"/>
        <v/>
      </c>
      <c r="AO35" s="5" t="str">
        <f t="shared" si="14"/>
        <v/>
      </c>
      <c r="AP35" s="4" t="str">
        <f t="shared" si="15"/>
        <v/>
      </c>
      <c r="AQ35" s="6" t="str">
        <f t="shared" si="16"/>
        <v/>
      </c>
      <c r="AR35" s="13"/>
      <c r="AS35" s="13"/>
      <c r="AT35" s="13"/>
      <c r="AU35" s="10"/>
    </row>
    <row r="36" spans="1:47" ht="40.5" customHeight="1" x14ac:dyDescent="0.25">
      <c r="A36" s="42"/>
      <c r="B36" s="63"/>
      <c r="C36" s="43"/>
      <c r="D36" s="43"/>
      <c r="E36" s="49"/>
      <c r="F36" s="45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46" t="str">
        <f t="shared" si="17"/>
        <v/>
      </c>
      <c r="X36" s="47"/>
      <c r="Y36" s="47"/>
      <c r="Z36" s="44" t="str">
        <f t="shared" ref="Z36:Z67" si="20">IF(ISBLANK(X36),"",IF(AND(AM36&lt;AK36),(AQ36*$AS$5),IF(AND(AM36&gt;AL36),(AQ36*$AS$4),IF(AND(AM36&gt;=AK36,AM36&lt;AL36),(AQ36*$AS$6),"0"))))</f>
        <v/>
      </c>
      <c r="AA36" s="14" t="str">
        <f t="shared" ref="AA36:AA67" si="21">IF(ISBLANK(X36),"",W36+Z36+F36)</f>
        <v/>
      </c>
      <c r="AB36" s="8" t="str">
        <f t="shared" ref="AB36:AB67" si="22">IF(ISBLANK(X36),"",X36)</f>
        <v/>
      </c>
      <c r="AC36" s="9" t="str">
        <f t="shared" ref="AC36:AC67" si="23">IF(ISBLANK(X36),"",IF(AND(AN36=""),"1",IF(AND(AN36="+"),"2",IF(AND(AN36="-"),"3"))))</f>
        <v/>
      </c>
      <c r="AD36" s="15" t="str">
        <f t="shared" ref="AD36:AD67" si="24">IF(ISBLANK(X36),"",(AA36/86400))</f>
        <v/>
      </c>
      <c r="AE36" s="8" t="str">
        <f t="shared" ref="AE36:AE67" si="25">IF(ISBLANK(X36),"",IF(AN36="",(($AL$3-AB36)+(AA36/86400)),IF(AN36="+",((AB36+(AA36/86400))+"00:00,000"),IF(AN36="-",((AB36+(AA36/86400))+"00:00,000")))))</f>
        <v/>
      </c>
      <c r="AF36" s="8" t="str">
        <f t="shared" ref="AF36:AF67" si="26">IF(ISBLANK(X36),"",IF(AN36="",(AD36+(AL36-X36)),IF(AN36="+",(AD36+(X36-AL36)),IF(AN36="-",(AD36+(AK36-X36+AK35))))))</f>
        <v/>
      </c>
      <c r="AG36" s="16" t="str">
        <f t="shared" ref="AG36:AG67" si="27">IF(ISBLANK(X36),"",((AF36/86400)+AA36))</f>
        <v/>
      </c>
      <c r="AH36" s="48" t="str">
        <f t="shared" ref="AH36:AH67" si="28">IF(ISBLANK(X36),"",RANK((AG36),$AG$4:$AG$128,1))</f>
        <v/>
      </c>
      <c r="AI36" s="40"/>
      <c r="AJ36" s="10"/>
      <c r="AK36" s="11" t="str">
        <f t="shared" ref="AK36:AK67" si="29">IF(ISBLANK(C36),"",($AL$3-$AK$3))</f>
        <v/>
      </c>
      <c r="AL36" s="11" t="str">
        <f t="shared" ref="AL36:AL67" si="30">IF(ISBLANK(C36),"",$AL$3)</f>
        <v/>
      </c>
      <c r="AM36" s="4" t="str">
        <f t="shared" ref="AM36:AM67" si="31">IF(ISBLANK(X36),"",X36)</f>
        <v/>
      </c>
      <c r="AN36" s="5" t="str">
        <f t="shared" ref="AN36:AN67" si="32">IF(ISBLANK(X36),"",IF(AND(AM36&lt;AK36),"-",IF(AND(AM36&gt;AL36),"+",IF(AND(AM36&gt;=AK36,AM36&lt;=AL36),""))))</f>
        <v/>
      </c>
      <c r="AO36" s="5" t="str">
        <f t="shared" ref="AO36:AO67" si="33">IF(ISBLANK(X36),"",IF(AND(AM36&lt;AK36),(AK36-AM36),IF(AND(AM36&gt;AL36),(AM36-AL36),IF(AND(AM36&gt;=AK36,AM36&lt;=AL36),"00:00,000"))))</f>
        <v/>
      </c>
      <c r="AP36" s="4" t="str">
        <f t="shared" ref="AP36:AP67" si="34">IF(ISBLANK(X36),"",IF(AND(AM36&lt;AK36),"-",IF(AND(AM36&gt;AL36),"+",IF(AND(AM36&gt;=AK36,AM36&lt;=AL36),""))))</f>
        <v/>
      </c>
      <c r="AQ36" s="6" t="str">
        <f t="shared" ref="AQ36:AQ67" si="35">IF(ISBLANK(X36),"",ROUNDUP(AO36*86399,0))</f>
        <v/>
      </c>
      <c r="AR36" s="13"/>
      <c r="AS36" s="13"/>
      <c r="AT36" s="13"/>
      <c r="AU36" s="10"/>
    </row>
    <row r="37" spans="1:47" ht="40.5" customHeight="1" x14ac:dyDescent="0.25">
      <c r="A37" s="42"/>
      <c r="B37" s="63"/>
      <c r="C37" s="43"/>
      <c r="D37" s="43"/>
      <c r="E37" s="49"/>
      <c r="F37" s="45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46" t="str">
        <f t="shared" si="17"/>
        <v/>
      </c>
      <c r="X37" s="47"/>
      <c r="Y37" s="47"/>
      <c r="Z37" s="44" t="str">
        <f t="shared" si="20"/>
        <v/>
      </c>
      <c r="AA37" s="14" t="str">
        <f t="shared" si="21"/>
        <v/>
      </c>
      <c r="AB37" s="8" t="str">
        <f t="shared" si="22"/>
        <v/>
      </c>
      <c r="AC37" s="9" t="str">
        <f t="shared" si="23"/>
        <v/>
      </c>
      <c r="AD37" s="15" t="str">
        <f t="shared" si="24"/>
        <v/>
      </c>
      <c r="AE37" s="8" t="str">
        <f t="shared" si="25"/>
        <v/>
      </c>
      <c r="AF37" s="8" t="str">
        <f t="shared" si="26"/>
        <v/>
      </c>
      <c r="AG37" s="16" t="str">
        <f t="shared" si="27"/>
        <v/>
      </c>
      <c r="AH37" s="48" t="str">
        <f t="shared" si="28"/>
        <v/>
      </c>
      <c r="AI37" s="40"/>
      <c r="AJ37" s="10"/>
      <c r="AK37" s="11" t="str">
        <f t="shared" si="29"/>
        <v/>
      </c>
      <c r="AL37" s="11" t="str">
        <f t="shared" si="30"/>
        <v/>
      </c>
      <c r="AM37" s="4" t="str">
        <f t="shared" si="31"/>
        <v/>
      </c>
      <c r="AN37" s="5" t="str">
        <f t="shared" si="32"/>
        <v/>
      </c>
      <c r="AO37" s="5" t="str">
        <f t="shared" si="33"/>
        <v/>
      </c>
      <c r="AP37" s="4" t="str">
        <f t="shared" si="34"/>
        <v/>
      </c>
      <c r="AQ37" s="6" t="str">
        <f t="shared" si="35"/>
        <v/>
      </c>
      <c r="AR37" s="13"/>
      <c r="AS37" s="13"/>
      <c r="AT37" s="13"/>
      <c r="AU37" s="10"/>
    </row>
    <row r="38" spans="1:47" ht="40.5" customHeight="1" x14ac:dyDescent="0.25">
      <c r="A38" s="42"/>
      <c r="B38" s="63"/>
      <c r="C38" s="43"/>
      <c r="D38" s="43"/>
      <c r="E38" s="49"/>
      <c r="F38" s="45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46" t="str">
        <f t="shared" si="17"/>
        <v/>
      </c>
      <c r="X38" s="47"/>
      <c r="Y38" s="47"/>
      <c r="Z38" s="44" t="str">
        <f t="shared" si="20"/>
        <v/>
      </c>
      <c r="AA38" s="14" t="str">
        <f t="shared" si="21"/>
        <v/>
      </c>
      <c r="AB38" s="8" t="str">
        <f t="shared" si="22"/>
        <v/>
      </c>
      <c r="AC38" s="9" t="str">
        <f t="shared" si="23"/>
        <v/>
      </c>
      <c r="AD38" s="15" t="str">
        <f t="shared" si="24"/>
        <v/>
      </c>
      <c r="AE38" s="8" t="str">
        <f t="shared" si="25"/>
        <v/>
      </c>
      <c r="AF38" s="8" t="str">
        <f t="shared" si="26"/>
        <v/>
      </c>
      <c r="AG38" s="16" t="str">
        <f t="shared" si="27"/>
        <v/>
      </c>
      <c r="AH38" s="48" t="str">
        <f t="shared" si="28"/>
        <v/>
      </c>
      <c r="AI38" s="40"/>
      <c r="AJ38" s="10"/>
      <c r="AK38" s="11" t="str">
        <f t="shared" si="29"/>
        <v/>
      </c>
      <c r="AL38" s="11" t="str">
        <f t="shared" si="30"/>
        <v/>
      </c>
      <c r="AM38" s="4" t="str">
        <f t="shared" si="31"/>
        <v/>
      </c>
      <c r="AN38" s="5" t="str">
        <f t="shared" si="32"/>
        <v/>
      </c>
      <c r="AO38" s="5" t="str">
        <f t="shared" si="33"/>
        <v/>
      </c>
      <c r="AP38" s="4" t="str">
        <f t="shared" si="34"/>
        <v/>
      </c>
      <c r="AQ38" s="6" t="str">
        <f t="shared" si="35"/>
        <v/>
      </c>
      <c r="AR38" s="13"/>
      <c r="AS38" s="13"/>
      <c r="AT38" s="13"/>
      <c r="AU38" s="10"/>
    </row>
    <row r="39" spans="1:47" ht="40.5" customHeight="1" x14ac:dyDescent="0.25">
      <c r="A39" s="42"/>
      <c r="B39" s="63"/>
      <c r="C39" s="43"/>
      <c r="D39" s="43"/>
      <c r="E39" s="49"/>
      <c r="F39" s="45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46" t="str">
        <f t="shared" si="17"/>
        <v/>
      </c>
      <c r="X39" s="47"/>
      <c r="Y39" s="47"/>
      <c r="Z39" s="44" t="str">
        <f t="shared" si="20"/>
        <v/>
      </c>
      <c r="AA39" s="14" t="str">
        <f t="shared" si="21"/>
        <v/>
      </c>
      <c r="AB39" s="8" t="str">
        <f t="shared" si="22"/>
        <v/>
      </c>
      <c r="AC39" s="9" t="str">
        <f t="shared" si="23"/>
        <v/>
      </c>
      <c r="AD39" s="15" t="str">
        <f t="shared" si="24"/>
        <v/>
      </c>
      <c r="AE39" s="8" t="str">
        <f t="shared" si="25"/>
        <v/>
      </c>
      <c r="AF39" s="8" t="str">
        <f t="shared" si="26"/>
        <v/>
      </c>
      <c r="AG39" s="16" t="str">
        <f t="shared" si="27"/>
        <v/>
      </c>
      <c r="AH39" s="48" t="str">
        <f t="shared" si="28"/>
        <v/>
      </c>
      <c r="AI39" s="40"/>
      <c r="AJ39" s="10"/>
      <c r="AK39" s="11" t="str">
        <f t="shared" si="29"/>
        <v/>
      </c>
      <c r="AL39" s="11" t="str">
        <f t="shared" si="30"/>
        <v/>
      </c>
      <c r="AM39" s="4" t="str">
        <f t="shared" si="31"/>
        <v/>
      </c>
      <c r="AN39" s="5" t="str">
        <f t="shared" si="32"/>
        <v/>
      </c>
      <c r="AO39" s="5" t="str">
        <f t="shared" si="33"/>
        <v/>
      </c>
      <c r="AP39" s="4" t="str">
        <f t="shared" si="34"/>
        <v/>
      </c>
      <c r="AQ39" s="6" t="str">
        <f t="shared" si="35"/>
        <v/>
      </c>
      <c r="AR39" s="13"/>
      <c r="AS39" s="13"/>
      <c r="AT39" s="13"/>
      <c r="AU39" s="10"/>
    </row>
    <row r="40" spans="1:47" ht="40.5" customHeight="1" x14ac:dyDescent="0.25">
      <c r="A40" s="42"/>
      <c r="B40" s="63"/>
      <c r="C40" s="43"/>
      <c r="D40" s="43"/>
      <c r="E40" s="49"/>
      <c r="F40" s="45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46" t="str">
        <f t="shared" si="17"/>
        <v/>
      </c>
      <c r="X40" s="47"/>
      <c r="Y40" s="47"/>
      <c r="Z40" s="44" t="str">
        <f t="shared" si="20"/>
        <v/>
      </c>
      <c r="AA40" s="14" t="str">
        <f t="shared" si="21"/>
        <v/>
      </c>
      <c r="AB40" s="8" t="str">
        <f t="shared" si="22"/>
        <v/>
      </c>
      <c r="AC40" s="9" t="str">
        <f t="shared" si="23"/>
        <v/>
      </c>
      <c r="AD40" s="15" t="str">
        <f t="shared" si="24"/>
        <v/>
      </c>
      <c r="AE40" s="8" t="str">
        <f t="shared" si="25"/>
        <v/>
      </c>
      <c r="AF40" s="8" t="str">
        <f t="shared" si="26"/>
        <v/>
      </c>
      <c r="AG40" s="16" t="str">
        <f t="shared" si="27"/>
        <v/>
      </c>
      <c r="AH40" s="48" t="str">
        <f t="shared" si="28"/>
        <v/>
      </c>
      <c r="AI40" s="40"/>
      <c r="AJ40" s="10"/>
      <c r="AK40" s="11" t="str">
        <f t="shared" si="29"/>
        <v/>
      </c>
      <c r="AL40" s="11" t="str">
        <f t="shared" si="30"/>
        <v/>
      </c>
      <c r="AM40" s="4" t="str">
        <f t="shared" si="31"/>
        <v/>
      </c>
      <c r="AN40" s="5" t="str">
        <f t="shared" si="32"/>
        <v/>
      </c>
      <c r="AO40" s="5" t="str">
        <f t="shared" si="33"/>
        <v/>
      </c>
      <c r="AP40" s="4" t="str">
        <f t="shared" si="34"/>
        <v/>
      </c>
      <c r="AQ40" s="6" t="str">
        <f t="shared" si="35"/>
        <v/>
      </c>
      <c r="AR40" s="13"/>
      <c r="AS40" s="13"/>
      <c r="AT40" s="13"/>
      <c r="AU40" s="10"/>
    </row>
    <row r="41" spans="1:47" ht="40.5" customHeight="1" x14ac:dyDescent="0.25">
      <c r="A41" s="42"/>
      <c r="B41" s="63"/>
      <c r="C41" s="43"/>
      <c r="D41" s="43"/>
      <c r="E41" s="49"/>
      <c r="F41" s="45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46" t="str">
        <f t="shared" si="17"/>
        <v/>
      </c>
      <c r="X41" s="47"/>
      <c r="Y41" s="47"/>
      <c r="Z41" s="44" t="str">
        <f t="shared" si="20"/>
        <v/>
      </c>
      <c r="AA41" s="14" t="str">
        <f t="shared" si="21"/>
        <v/>
      </c>
      <c r="AB41" s="8" t="str">
        <f t="shared" si="22"/>
        <v/>
      </c>
      <c r="AC41" s="9" t="str">
        <f t="shared" si="23"/>
        <v/>
      </c>
      <c r="AD41" s="15" t="str">
        <f t="shared" si="24"/>
        <v/>
      </c>
      <c r="AE41" s="8" t="str">
        <f t="shared" si="25"/>
        <v/>
      </c>
      <c r="AF41" s="8" t="str">
        <f t="shared" si="26"/>
        <v/>
      </c>
      <c r="AG41" s="16" t="str">
        <f t="shared" si="27"/>
        <v/>
      </c>
      <c r="AH41" s="48" t="str">
        <f t="shared" si="28"/>
        <v/>
      </c>
      <c r="AI41" s="40"/>
      <c r="AJ41" s="10"/>
      <c r="AK41" s="11" t="str">
        <f t="shared" si="29"/>
        <v/>
      </c>
      <c r="AL41" s="11" t="str">
        <f t="shared" si="30"/>
        <v/>
      </c>
      <c r="AM41" s="4" t="str">
        <f t="shared" si="31"/>
        <v/>
      </c>
      <c r="AN41" s="5" t="str">
        <f t="shared" si="32"/>
        <v/>
      </c>
      <c r="AO41" s="5" t="str">
        <f t="shared" si="33"/>
        <v/>
      </c>
      <c r="AP41" s="4" t="str">
        <f t="shared" si="34"/>
        <v/>
      </c>
      <c r="AQ41" s="6" t="str">
        <f t="shared" si="35"/>
        <v/>
      </c>
      <c r="AR41" s="13"/>
      <c r="AS41" s="13"/>
      <c r="AT41" s="13"/>
      <c r="AU41" s="10"/>
    </row>
    <row r="42" spans="1:47" ht="40.5" customHeight="1" x14ac:dyDescent="0.25">
      <c r="A42" s="42"/>
      <c r="B42" s="63"/>
      <c r="C42" s="43"/>
      <c r="D42" s="43"/>
      <c r="E42" s="49"/>
      <c r="F42" s="45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46" t="str">
        <f t="shared" si="17"/>
        <v/>
      </c>
      <c r="X42" s="47"/>
      <c r="Y42" s="47"/>
      <c r="Z42" s="44" t="str">
        <f t="shared" si="20"/>
        <v/>
      </c>
      <c r="AA42" s="14" t="str">
        <f t="shared" si="21"/>
        <v/>
      </c>
      <c r="AB42" s="8" t="str">
        <f t="shared" si="22"/>
        <v/>
      </c>
      <c r="AC42" s="9" t="str">
        <f t="shared" si="23"/>
        <v/>
      </c>
      <c r="AD42" s="15" t="str">
        <f t="shared" si="24"/>
        <v/>
      </c>
      <c r="AE42" s="8" t="str">
        <f t="shared" si="25"/>
        <v/>
      </c>
      <c r="AF42" s="8" t="str">
        <f t="shared" si="26"/>
        <v/>
      </c>
      <c r="AG42" s="16" t="str">
        <f t="shared" si="27"/>
        <v/>
      </c>
      <c r="AH42" s="48" t="str">
        <f t="shared" si="28"/>
        <v/>
      </c>
      <c r="AI42" s="40"/>
      <c r="AJ42" s="10"/>
      <c r="AK42" s="11" t="str">
        <f t="shared" si="29"/>
        <v/>
      </c>
      <c r="AL42" s="11" t="str">
        <f t="shared" si="30"/>
        <v/>
      </c>
      <c r="AM42" s="4" t="str">
        <f t="shared" si="31"/>
        <v/>
      </c>
      <c r="AN42" s="5" t="str">
        <f t="shared" si="32"/>
        <v/>
      </c>
      <c r="AO42" s="5" t="str">
        <f t="shared" si="33"/>
        <v/>
      </c>
      <c r="AP42" s="4" t="str">
        <f t="shared" si="34"/>
        <v/>
      </c>
      <c r="AQ42" s="6" t="str">
        <f t="shared" si="35"/>
        <v/>
      </c>
      <c r="AR42" s="13"/>
      <c r="AS42" s="13"/>
      <c r="AT42" s="13"/>
      <c r="AU42" s="10"/>
    </row>
    <row r="43" spans="1:47" ht="40.5" customHeight="1" x14ac:dyDescent="0.25">
      <c r="A43" s="42"/>
      <c r="B43" s="63"/>
      <c r="C43" s="43"/>
      <c r="D43" s="43"/>
      <c r="E43" s="49"/>
      <c r="F43" s="45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46" t="str">
        <f t="shared" si="17"/>
        <v/>
      </c>
      <c r="X43" s="47"/>
      <c r="Y43" s="47"/>
      <c r="Z43" s="44" t="str">
        <f t="shared" si="20"/>
        <v/>
      </c>
      <c r="AA43" s="14" t="str">
        <f t="shared" si="21"/>
        <v/>
      </c>
      <c r="AB43" s="8" t="str">
        <f t="shared" si="22"/>
        <v/>
      </c>
      <c r="AC43" s="9" t="str">
        <f t="shared" si="23"/>
        <v/>
      </c>
      <c r="AD43" s="15" t="str">
        <f t="shared" si="24"/>
        <v/>
      </c>
      <c r="AE43" s="8" t="str">
        <f t="shared" si="25"/>
        <v/>
      </c>
      <c r="AF43" s="8" t="str">
        <f t="shared" si="26"/>
        <v/>
      </c>
      <c r="AG43" s="16" t="str">
        <f t="shared" si="27"/>
        <v/>
      </c>
      <c r="AH43" s="48" t="str">
        <f t="shared" si="28"/>
        <v/>
      </c>
      <c r="AI43" s="40"/>
      <c r="AJ43" s="10"/>
      <c r="AK43" s="11" t="str">
        <f t="shared" si="29"/>
        <v/>
      </c>
      <c r="AL43" s="11" t="str">
        <f t="shared" si="30"/>
        <v/>
      </c>
      <c r="AM43" s="4" t="str">
        <f t="shared" si="31"/>
        <v/>
      </c>
      <c r="AN43" s="5" t="str">
        <f t="shared" si="32"/>
        <v/>
      </c>
      <c r="AO43" s="5" t="str">
        <f t="shared" si="33"/>
        <v/>
      </c>
      <c r="AP43" s="4" t="str">
        <f t="shared" si="34"/>
        <v/>
      </c>
      <c r="AQ43" s="6" t="str">
        <f t="shared" si="35"/>
        <v/>
      </c>
      <c r="AR43" s="13"/>
      <c r="AS43" s="13"/>
      <c r="AT43" s="13"/>
      <c r="AU43" s="10"/>
    </row>
    <row r="44" spans="1:47" ht="40.5" customHeight="1" x14ac:dyDescent="0.25">
      <c r="A44" s="42"/>
      <c r="B44" s="63"/>
      <c r="C44" s="43"/>
      <c r="D44" s="43"/>
      <c r="E44" s="49"/>
      <c r="F44" s="45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46" t="str">
        <f t="shared" si="17"/>
        <v/>
      </c>
      <c r="X44" s="47"/>
      <c r="Y44" s="47"/>
      <c r="Z44" s="44" t="str">
        <f t="shared" si="20"/>
        <v/>
      </c>
      <c r="AA44" s="14" t="str">
        <f t="shared" si="21"/>
        <v/>
      </c>
      <c r="AB44" s="8" t="str">
        <f t="shared" si="22"/>
        <v/>
      </c>
      <c r="AC44" s="9" t="str">
        <f t="shared" si="23"/>
        <v/>
      </c>
      <c r="AD44" s="15" t="str">
        <f t="shared" si="24"/>
        <v/>
      </c>
      <c r="AE44" s="8" t="str">
        <f t="shared" si="25"/>
        <v/>
      </c>
      <c r="AF44" s="8" t="str">
        <f t="shared" si="26"/>
        <v/>
      </c>
      <c r="AG44" s="16" t="str">
        <f t="shared" si="27"/>
        <v/>
      </c>
      <c r="AH44" s="48" t="str">
        <f t="shared" si="28"/>
        <v/>
      </c>
      <c r="AI44" s="40"/>
      <c r="AJ44" s="10"/>
      <c r="AK44" s="11" t="str">
        <f t="shared" si="29"/>
        <v/>
      </c>
      <c r="AL44" s="11" t="str">
        <f t="shared" si="30"/>
        <v/>
      </c>
      <c r="AM44" s="4" t="str">
        <f t="shared" si="31"/>
        <v/>
      </c>
      <c r="AN44" s="5" t="str">
        <f t="shared" si="32"/>
        <v/>
      </c>
      <c r="AO44" s="5" t="str">
        <f t="shared" si="33"/>
        <v/>
      </c>
      <c r="AP44" s="4" t="str">
        <f t="shared" si="34"/>
        <v/>
      </c>
      <c r="AQ44" s="6" t="str">
        <f t="shared" si="35"/>
        <v/>
      </c>
      <c r="AR44" s="13"/>
      <c r="AS44" s="13"/>
      <c r="AT44" s="13"/>
      <c r="AU44" s="10"/>
    </row>
    <row r="45" spans="1:47" ht="40.5" customHeight="1" x14ac:dyDescent="0.25">
      <c r="A45" s="42"/>
      <c r="B45" s="63"/>
      <c r="C45" s="43"/>
      <c r="D45" s="43"/>
      <c r="E45" s="49"/>
      <c r="F45" s="45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46" t="str">
        <f t="shared" si="17"/>
        <v/>
      </c>
      <c r="X45" s="47"/>
      <c r="Y45" s="47"/>
      <c r="Z45" s="44" t="str">
        <f t="shared" si="20"/>
        <v/>
      </c>
      <c r="AA45" s="14" t="str">
        <f t="shared" si="21"/>
        <v/>
      </c>
      <c r="AB45" s="8" t="str">
        <f t="shared" si="22"/>
        <v/>
      </c>
      <c r="AC45" s="9" t="str">
        <f t="shared" si="23"/>
        <v/>
      </c>
      <c r="AD45" s="15" t="str">
        <f t="shared" si="24"/>
        <v/>
      </c>
      <c r="AE45" s="8" t="str">
        <f t="shared" si="25"/>
        <v/>
      </c>
      <c r="AF45" s="8" t="str">
        <f t="shared" si="26"/>
        <v/>
      </c>
      <c r="AG45" s="16" t="str">
        <f t="shared" si="27"/>
        <v/>
      </c>
      <c r="AH45" s="48" t="str">
        <f t="shared" si="28"/>
        <v/>
      </c>
      <c r="AI45" s="40"/>
      <c r="AJ45" s="10"/>
      <c r="AK45" s="11" t="str">
        <f t="shared" si="29"/>
        <v/>
      </c>
      <c r="AL45" s="11" t="str">
        <f t="shared" si="30"/>
        <v/>
      </c>
      <c r="AM45" s="4" t="str">
        <f t="shared" si="31"/>
        <v/>
      </c>
      <c r="AN45" s="5" t="str">
        <f t="shared" si="32"/>
        <v/>
      </c>
      <c r="AO45" s="5" t="str">
        <f t="shared" si="33"/>
        <v/>
      </c>
      <c r="AP45" s="4" t="str">
        <f t="shared" si="34"/>
        <v/>
      </c>
      <c r="AQ45" s="6" t="str">
        <f t="shared" si="35"/>
        <v/>
      </c>
      <c r="AR45" s="13"/>
      <c r="AS45" s="13"/>
      <c r="AT45" s="13"/>
      <c r="AU45" s="10"/>
    </row>
    <row r="46" spans="1:47" ht="40.5" customHeight="1" x14ac:dyDescent="0.25">
      <c r="A46" s="42"/>
      <c r="B46" s="63"/>
      <c r="C46" s="43"/>
      <c r="D46" s="43"/>
      <c r="E46" s="49"/>
      <c r="F46" s="45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46" t="str">
        <f t="shared" si="17"/>
        <v/>
      </c>
      <c r="X46" s="47"/>
      <c r="Y46" s="47"/>
      <c r="Z46" s="44" t="str">
        <f t="shared" si="20"/>
        <v/>
      </c>
      <c r="AA46" s="14" t="str">
        <f t="shared" si="21"/>
        <v/>
      </c>
      <c r="AB46" s="8" t="str">
        <f t="shared" si="22"/>
        <v/>
      </c>
      <c r="AC46" s="9" t="str">
        <f t="shared" si="23"/>
        <v/>
      </c>
      <c r="AD46" s="15" t="str">
        <f t="shared" si="24"/>
        <v/>
      </c>
      <c r="AE46" s="8" t="str">
        <f t="shared" si="25"/>
        <v/>
      </c>
      <c r="AF46" s="8" t="str">
        <f t="shared" si="26"/>
        <v/>
      </c>
      <c r="AG46" s="16" t="str">
        <f t="shared" si="27"/>
        <v/>
      </c>
      <c r="AH46" s="48" t="str">
        <f t="shared" si="28"/>
        <v/>
      </c>
      <c r="AI46" s="40"/>
      <c r="AJ46" s="10"/>
      <c r="AK46" s="11" t="str">
        <f t="shared" si="29"/>
        <v/>
      </c>
      <c r="AL46" s="11" t="str">
        <f t="shared" si="30"/>
        <v/>
      </c>
      <c r="AM46" s="4" t="str">
        <f t="shared" si="31"/>
        <v/>
      </c>
      <c r="AN46" s="5" t="str">
        <f t="shared" si="32"/>
        <v/>
      </c>
      <c r="AO46" s="5" t="str">
        <f t="shared" si="33"/>
        <v/>
      </c>
      <c r="AP46" s="4" t="str">
        <f t="shared" si="34"/>
        <v/>
      </c>
      <c r="AQ46" s="6" t="str">
        <f t="shared" si="35"/>
        <v/>
      </c>
      <c r="AR46" s="13"/>
      <c r="AS46" s="13"/>
      <c r="AT46" s="13"/>
      <c r="AU46" s="10"/>
    </row>
    <row r="47" spans="1:47" ht="40.5" customHeight="1" x14ac:dyDescent="0.25">
      <c r="A47" s="42"/>
      <c r="B47" s="63"/>
      <c r="C47" s="43"/>
      <c r="D47" s="43"/>
      <c r="E47" s="49"/>
      <c r="F47" s="45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46" t="str">
        <f t="shared" si="17"/>
        <v/>
      </c>
      <c r="X47" s="47"/>
      <c r="Y47" s="47"/>
      <c r="Z47" s="44" t="str">
        <f t="shared" si="20"/>
        <v/>
      </c>
      <c r="AA47" s="14" t="str">
        <f t="shared" si="21"/>
        <v/>
      </c>
      <c r="AB47" s="8" t="str">
        <f t="shared" si="22"/>
        <v/>
      </c>
      <c r="AC47" s="9" t="str">
        <f t="shared" si="23"/>
        <v/>
      </c>
      <c r="AD47" s="15" t="str">
        <f t="shared" si="24"/>
        <v/>
      </c>
      <c r="AE47" s="8" t="str">
        <f t="shared" si="25"/>
        <v/>
      </c>
      <c r="AF47" s="8" t="str">
        <f t="shared" si="26"/>
        <v/>
      </c>
      <c r="AG47" s="16" t="str">
        <f t="shared" si="27"/>
        <v/>
      </c>
      <c r="AH47" s="48" t="str">
        <f t="shared" si="28"/>
        <v/>
      </c>
      <c r="AI47" s="40"/>
      <c r="AJ47" s="10"/>
      <c r="AK47" s="11" t="str">
        <f t="shared" si="29"/>
        <v/>
      </c>
      <c r="AL47" s="11" t="str">
        <f t="shared" si="30"/>
        <v/>
      </c>
      <c r="AM47" s="4" t="str">
        <f t="shared" si="31"/>
        <v/>
      </c>
      <c r="AN47" s="5" t="str">
        <f t="shared" si="32"/>
        <v/>
      </c>
      <c r="AO47" s="5" t="str">
        <f t="shared" si="33"/>
        <v/>
      </c>
      <c r="AP47" s="4" t="str">
        <f t="shared" si="34"/>
        <v/>
      </c>
      <c r="AQ47" s="6" t="str">
        <f t="shared" si="35"/>
        <v/>
      </c>
      <c r="AR47" s="13"/>
      <c r="AS47" s="13"/>
      <c r="AT47" s="13"/>
      <c r="AU47" s="10"/>
    </row>
    <row r="48" spans="1:47" ht="40.5" customHeight="1" x14ac:dyDescent="0.25">
      <c r="A48" s="42"/>
      <c r="B48" s="63"/>
      <c r="C48" s="43"/>
      <c r="D48" s="43"/>
      <c r="E48" s="49"/>
      <c r="F48" s="45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46" t="str">
        <f t="shared" si="17"/>
        <v/>
      </c>
      <c r="X48" s="47"/>
      <c r="Y48" s="47"/>
      <c r="Z48" s="44" t="str">
        <f t="shared" si="20"/>
        <v/>
      </c>
      <c r="AA48" s="14" t="str">
        <f t="shared" si="21"/>
        <v/>
      </c>
      <c r="AB48" s="8" t="str">
        <f t="shared" si="22"/>
        <v/>
      </c>
      <c r="AC48" s="9" t="str">
        <f t="shared" si="23"/>
        <v/>
      </c>
      <c r="AD48" s="15" t="str">
        <f t="shared" si="24"/>
        <v/>
      </c>
      <c r="AE48" s="8" t="str">
        <f t="shared" si="25"/>
        <v/>
      </c>
      <c r="AF48" s="8" t="str">
        <f t="shared" si="26"/>
        <v/>
      </c>
      <c r="AG48" s="16" t="str">
        <f t="shared" si="27"/>
        <v/>
      </c>
      <c r="AH48" s="48" t="str">
        <f t="shared" si="28"/>
        <v/>
      </c>
      <c r="AI48" s="40"/>
      <c r="AJ48" s="10"/>
      <c r="AK48" s="11" t="str">
        <f t="shared" si="29"/>
        <v/>
      </c>
      <c r="AL48" s="11" t="str">
        <f t="shared" si="30"/>
        <v/>
      </c>
      <c r="AM48" s="4" t="str">
        <f t="shared" si="31"/>
        <v/>
      </c>
      <c r="AN48" s="5" t="str">
        <f t="shared" si="32"/>
        <v/>
      </c>
      <c r="AO48" s="5" t="str">
        <f t="shared" si="33"/>
        <v/>
      </c>
      <c r="AP48" s="4" t="str">
        <f t="shared" si="34"/>
        <v/>
      </c>
      <c r="AQ48" s="6" t="str">
        <f t="shared" si="35"/>
        <v/>
      </c>
      <c r="AR48" s="13"/>
      <c r="AS48" s="13"/>
      <c r="AT48" s="13"/>
      <c r="AU48" s="10"/>
    </row>
    <row r="49" spans="1:47" ht="40.5" customHeight="1" x14ac:dyDescent="0.25">
      <c r="A49" s="42"/>
      <c r="B49" s="63"/>
      <c r="C49" s="43"/>
      <c r="D49" s="43"/>
      <c r="E49" s="49"/>
      <c r="F49" s="45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46" t="str">
        <f t="shared" si="17"/>
        <v/>
      </c>
      <c r="X49" s="47"/>
      <c r="Y49" s="47"/>
      <c r="Z49" s="44" t="str">
        <f t="shared" si="20"/>
        <v/>
      </c>
      <c r="AA49" s="14" t="str">
        <f t="shared" si="21"/>
        <v/>
      </c>
      <c r="AB49" s="8" t="str">
        <f t="shared" si="22"/>
        <v/>
      </c>
      <c r="AC49" s="9" t="str">
        <f t="shared" si="23"/>
        <v/>
      </c>
      <c r="AD49" s="15" t="str">
        <f t="shared" si="24"/>
        <v/>
      </c>
      <c r="AE49" s="8" t="str">
        <f t="shared" si="25"/>
        <v/>
      </c>
      <c r="AF49" s="8" t="str">
        <f t="shared" si="26"/>
        <v/>
      </c>
      <c r="AG49" s="16" t="str">
        <f t="shared" si="27"/>
        <v/>
      </c>
      <c r="AH49" s="48" t="str">
        <f t="shared" si="28"/>
        <v/>
      </c>
      <c r="AI49" s="40"/>
      <c r="AJ49" s="10"/>
      <c r="AK49" s="11" t="str">
        <f t="shared" si="29"/>
        <v/>
      </c>
      <c r="AL49" s="11" t="str">
        <f t="shared" si="30"/>
        <v/>
      </c>
      <c r="AM49" s="4" t="str">
        <f t="shared" si="31"/>
        <v/>
      </c>
      <c r="AN49" s="5" t="str">
        <f t="shared" si="32"/>
        <v/>
      </c>
      <c r="AO49" s="5" t="str">
        <f t="shared" si="33"/>
        <v/>
      </c>
      <c r="AP49" s="4" t="str">
        <f t="shared" si="34"/>
        <v/>
      </c>
      <c r="AQ49" s="6" t="str">
        <f t="shared" si="35"/>
        <v/>
      </c>
      <c r="AR49" s="13"/>
      <c r="AS49" s="13"/>
      <c r="AT49" s="13"/>
      <c r="AU49" s="10"/>
    </row>
    <row r="50" spans="1:47" ht="40.5" customHeight="1" x14ac:dyDescent="0.25">
      <c r="A50" s="42"/>
      <c r="B50" s="63"/>
      <c r="C50" s="43"/>
      <c r="D50" s="43"/>
      <c r="E50" s="49"/>
      <c r="F50" s="45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46" t="str">
        <f t="shared" si="17"/>
        <v/>
      </c>
      <c r="X50" s="47"/>
      <c r="Y50" s="47"/>
      <c r="Z50" s="44" t="str">
        <f t="shared" si="20"/>
        <v/>
      </c>
      <c r="AA50" s="14" t="str">
        <f t="shared" si="21"/>
        <v/>
      </c>
      <c r="AB50" s="8" t="str">
        <f t="shared" si="22"/>
        <v/>
      </c>
      <c r="AC50" s="9" t="str">
        <f t="shared" si="23"/>
        <v/>
      </c>
      <c r="AD50" s="15" t="str">
        <f t="shared" si="24"/>
        <v/>
      </c>
      <c r="AE50" s="8" t="str">
        <f t="shared" si="25"/>
        <v/>
      </c>
      <c r="AF50" s="8" t="str">
        <f t="shared" si="26"/>
        <v/>
      </c>
      <c r="AG50" s="16" t="str">
        <f t="shared" si="27"/>
        <v/>
      </c>
      <c r="AH50" s="48" t="str">
        <f t="shared" si="28"/>
        <v/>
      </c>
      <c r="AI50" s="40"/>
      <c r="AJ50" s="10"/>
      <c r="AK50" s="11" t="str">
        <f t="shared" si="29"/>
        <v/>
      </c>
      <c r="AL50" s="11" t="str">
        <f t="shared" si="30"/>
        <v/>
      </c>
      <c r="AM50" s="4" t="str">
        <f t="shared" si="31"/>
        <v/>
      </c>
      <c r="AN50" s="5" t="str">
        <f t="shared" si="32"/>
        <v/>
      </c>
      <c r="AO50" s="5" t="str">
        <f t="shared" si="33"/>
        <v/>
      </c>
      <c r="AP50" s="4" t="str">
        <f t="shared" si="34"/>
        <v/>
      </c>
      <c r="AQ50" s="6" t="str">
        <f t="shared" si="35"/>
        <v/>
      </c>
      <c r="AR50" s="13"/>
      <c r="AS50" s="13"/>
      <c r="AT50" s="13"/>
      <c r="AU50" s="10"/>
    </row>
    <row r="51" spans="1:47" ht="40.5" customHeight="1" x14ac:dyDescent="0.25">
      <c r="A51" s="42"/>
      <c r="B51" s="63"/>
      <c r="C51" s="43"/>
      <c r="D51" s="43"/>
      <c r="E51" s="49"/>
      <c r="F51" s="45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46" t="str">
        <f t="shared" si="17"/>
        <v/>
      </c>
      <c r="X51" s="47"/>
      <c r="Y51" s="47"/>
      <c r="Z51" s="44" t="str">
        <f t="shared" si="20"/>
        <v/>
      </c>
      <c r="AA51" s="14" t="str">
        <f t="shared" si="21"/>
        <v/>
      </c>
      <c r="AB51" s="8" t="str">
        <f t="shared" si="22"/>
        <v/>
      </c>
      <c r="AC51" s="9" t="str">
        <f t="shared" si="23"/>
        <v/>
      </c>
      <c r="AD51" s="15" t="str">
        <f t="shared" si="24"/>
        <v/>
      </c>
      <c r="AE51" s="8" t="str">
        <f t="shared" si="25"/>
        <v/>
      </c>
      <c r="AF51" s="8" t="str">
        <f t="shared" si="26"/>
        <v/>
      </c>
      <c r="AG51" s="16" t="str">
        <f t="shared" si="27"/>
        <v/>
      </c>
      <c r="AH51" s="48" t="str">
        <f t="shared" si="28"/>
        <v/>
      </c>
      <c r="AI51" s="40"/>
      <c r="AJ51" s="10"/>
      <c r="AK51" s="11" t="str">
        <f t="shared" si="29"/>
        <v/>
      </c>
      <c r="AL51" s="11" t="str">
        <f t="shared" si="30"/>
        <v/>
      </c>
      <c r="AM51" s="4" t="str">
        <f t="shared" si="31"/>
        <v/>
      </c>
      <c r="AN51" s="5" t="str">
        <f t="shared" si="32"/>
        <v/>
      </c>
      <c r="AO51" s="5" t="str">
        <f t="shared" si="33"/>
        <v/>
      </c>
      <c r="AP51" s="4" t="str">
        <f t="shared" si="34"/>
        <v/>
      </c>
      <c r="AQ51" s="6" t="str">
        <f t="shared" si="35"/>
        <v/>
      </c>
      <c r="AR51" s="13"/>
      <c r="AS51" s="13"/>
      <c r="AT51" s="13"/>
      <c r="AU51" s="10"/>
    </row>
    <row r="52" spans="1:47" ht="40.5" customHeight="1" x14ac:dyDescent="0.25">
      <c r="A52" s="42"/>
      <c r="B52" s="63"/>
      <c r="C52" s="43"/>
      <c r="D52" s="43"/>
      <c r="E52" s="49"/>
      <c r="F52" s="45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46" t="str">
        <f t="shared" si="17"/>
        <v/>
      </c>
      <c r="X52" s="47"/>
      <c r="Y52" s="47"/>
      <c r="Z52" s="44" t="str">
        <f t="shared" si="20"/>
        <v/>
      </c>
      <c r="AA52" s="14" t="str">
        <f t="shared" si="21"/>
        <v/>
      </c>
      <c r="AB52" s="8" t="str">
        <f t="shared" si="22"/>
        <v/>
      </c>
      <c r="AC52" s="9" t="str">
        <f t="shared" si="23"/>
        <v/>
      </c>
      <c r="AD52" s="15" t="str">
        <f t="shared" si="24"/>
        <v/>
      </c>
      <c r="AE52" s="8" t="str">
        <f t="shared" si="25"/>
        <v/>
      </c>
      <c r="AF52" s="8" t="str">
        <f t="shared" si="26"/>
        <v/>
      </c>
      <c r="AG52" s="16" t="str">
        <f t="shared" si="27"/>
        <v/>
      </c>
      <c r="AH52" s="48" t="str">
        <f t="shared" si="28"/>
        <v/>
      </c>
      <c r="AI52" s="40"/>
      <c r="AJ52" s="10"/>
      <c r="AK52" s="11" t="str">
        <f t="shared" si="29"/>
        <v/>
      </c>
      <c r="AL52" s="11" t="str">
        <f t="shared" si="30"/>
        <v/>
      </c>
      <c r="AM52" s="4" t="str">
        <f t="shared" si="31"/>
        <v/>
      </c>
      <c r="AN52" s="5" t="str">
        <f t="shared" si="32"/>
        <v/>
      </c>
      <c r="AO52" s="5" t="str">
        <f t="shared" si="33"/>
        <v/>
      </c>
      <c r="AP52" s="4" t="str">
        <f t="shared" si="34"/>
        <v/>
      </c>
      <c r="AQ52" s="6" t="str">
        <f t="shared" si="35"/>
        <v/>
      </c>
      <c r="AR52" s="13"/>
      <c r="AS52" s="13"/>
      <c r="AT52" s="13"/>
      <c r="AU52" s="10"/>
    </row>
    <row r="53" spans="1:47" ht="40.5" customHeight="1" x14ac:dyDescent="0.25">
      <c r="A53" s="42"/>
      <c r="B53" s="63"/>
      <c r="C53" s="43"/>
      <c r="D53" s="43"/>
      <c r="E53" s="49"/>
      <c r="F53" s="45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46" t="str">
        <f t="shared" si="17"/>
        <v/>
      </c>
      <c r="X53" s="47"/>
      <c r="Y53" s="47"/>
      <c r="Z53" s="44" t="str">
        <f t="shared" si="20"/>
        <v/>
      </c>
      <c r="AA53" s="14" t="str">
        <f t="shared" si="21"/>
        <v/>
      </c>
      <c r="AB53" s="8" t="str">
        <f t="shared" si="22"/>
        <v/>
      </c>
      <c r="AC53" s="9" t="str">
        <f t="shared" si="23"/>
        <v/>
      </c>
      <c r="AD53" s="15" t="str">
        <f t="shared" si="24"/>
        <v/>
      </c>
      <c r="AE53" s="8" t="str">
        <f t="shared" si="25"/>
        <v/>
      </c>
      <c r="AF53" s="8" t="str">
        <f t="shared" si="26"/>
        <v/>
      </c>
      <c r="AG53" s="16" t="str">
        <f t="shared" si="27"/>
        <v/>
      </c>
      <c r="AH53" s="48" t="str">
        <f t="shared" si="28"/>
        <v/>
      </c>
      <c r="AI53" s="40"/>
      <c r="AJ53" s="10"/>
      <c r="AK53" s="11" t="str">
        <f t="shared" si="29"/>
        <v/>
      </c>
      <c r="AL53" s="11" t="str">
        <f t="shared" si="30"/>
        <v/>
      </c>
      <c r="AM53" s="4" t="str">
        <f t="shared" si="31"/>
        <v/>
      </c>
      <c r="AN53" s="5" t="str">
        <f t="shared" si="32"/>
        <v/>
      </c>
      <c r="AO53" s="5" t="str">
        <f t="shared" si="33"/>
        <v/>
      </c>
      <c r="AP53" s="4" t="str">
        <f t="shared" si="34"/>
        <v/>
      </c>
      <c r="AQ53" s="6" t="str">
        <f t="shared" si="35"/>
        <v/>
      </c>
      <c r="AR53" s="13"/>
      <c r="AS53" s="13"/>
      <c r="AT53" s="13"/>
      <c r="AU53" s="10"/>
    </row>
    <row r="54" spans="1:47" ht="40.5" customHeight="1" x14ac:dyDescent="0.25">
      <c r="A54" s="42"/>
      <c r="B54" s="63"/>
      <c r="C54" s="43"/>
      <c r="D54" s="43"/>
      <c r="E54" s="49"/>
      <c r="F54" s="45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46" t="str">
        <f t="shared" si="17"/>
        <v/>
      </c>
      <c r="X54" s="47"/>
      <c r="Y54" s="47"/>
      <c r="Z54" s="44" t="str">
        <f t="shared" si="20"/>
        <v/>
      </c>
      <c r="AA54" s="14" t="str">
        <f t="shared" si="21"/>
        <v/>
      </c>
      <c r="AB54" s="8" t="str">
        <f t="shared" si="22"/>
        <v/>
      </c>
      <c r="AC54" s="9" t="str">
        <f t="shared" si="23"/>
        <v/>
      </c>
      <c r="AD54" s="15" t="str">
        <f t="shared" si="24"/>
        <v/>
      </c>
      <c r="AE54" s="8" t="str">
        <f t="shared" si="25"/>
        <v/>
      </c>
      <c r="AF54" s="8" t="str">
        <f t="shared" si="26"/>
        <v/>
      </c>
      <c r="AG54" s="16" t="str">
        <f t="shared" si="27"/>
        <v/>
      </c>
      <c r="AH54" s="48" t="str">
        <f t="shared" si="28"/>
        <v/>
      </c>
      <c r="AI54" s="40"/>
      <c r="AJ54" s="10"/>
      <c r="AK54" s="11" t="str">
        <f t="shared" si="29"/>
        <v/>
      </c>
      <c r="AL54" s="11" t="str">
        <f t="shared" si="30"/>
        <v/>
      </c>
      <c r="AM54" s="4" t="str">
        <f t="shared" si="31"/>
        <v/>
      </c>
      <c r="AN54" s="5" t="str">
        <f t="shared" si="32"/>
        <v/>
      </c>
      <c r="AO54" s="5" t="str">
        <f t="shared" si="33"/>
        <v/>
      </c>
      <c r="AP54" s="4" t="str">
        <f t="shared" si="34"/>
        <v/>
      </c>
      <c r="AQ54" s="6" t="str">
        <f t="shared" si="35"/>
        <v/>
      </c>
      <c r="AR54" s="13"/>
      <c r="AS54" s="13"/>
      <c r="AT54" s="13"/>
      <c r="AU54" s="10"/>
    </row>
    <row r="55" spans="1:47" ht="40.5" customHeight="1" x14ac:dyDescent="0.25">
      <c r="A55" s="42"/>
      <c r="B55" s="63"/>
      <c r="C55" s="43"/>
      <c r="D55" s="43"/>
      <c r="E55" s="49"/>
      <c r="F55" s="45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46" t="str">
        <f t="shared" si="17"/>
        <v/>
      </c>
      <c r="X55" s="47"/>
      <c r="Y55" s="47"/>
      <c r="Z55" s="44" t="str">
        <f t="shared" si="20"/>
        <v/>
      </c>
      <c r="AA55" s="14" t="str">
        <f t="shared" si="21"/>
        <v/>
      </c>
      <c r="AB55" s="8" t="str">
        <f t="shared" si="22"/>
        <v/>
      </c>
      <c r="AC55" s="9" t="str">
        <f t="shared" si="23"/>
        <v/>
      </c>
      <c r="AD55" s="15" t="str">
        <f t="shared" si="24"/>
        <v/>
      </c>
      <c r="AE55" s="8" t="str">
        <f t="shared" si="25"/>
        <v/>
      </c>
      <c r="AF55" s="8" t="str">
        <f t="shared" si="26"/>
        <v/>
      </c>
      <c r="AG55" s="16" t="str">
        <f t="shared" si="27"/>
        <v/>
      </c>
      <c r="AH55" s="48" t="str">
        <f t="shared" si="28"/>
        <v/>
      </c>
      <c r="AI55" s="40"/>
      <c r="AJ55" s="10"/>
      <c r="AK55" s="11" t="str">
        <f t="shared" si="29"/>
        <v/>
      </c>
      <c r="AL55" s="11" t="str">
        <f t="shared" si="30"/>
        <v/>
      </c>
      <c r="AM55" s="4" t="str">
        <f t="shared" si="31"/>
        <v/>
      </c>
      <c r="AN55" s="5" t="str">
        <f t="shared" si="32"/>
        <v/>
      </c>
      <c r="AO55" s="5" t="str">
        <f t="shared" si="33"/>
        <v/>
      </c>
      <c r="AP55" s="4" t="str">
        <f t="shared" si="34"/>
        <v/>
      </c>
      <c r="AQ55" s="6" t="str">
        <f t="shared" si="35"/>
        <v/>
      </c>
      <c r="AR55" s="13"/>
      <c r="AS55" s="13"/>
      <c r="AT55" s="13"/>
      <c r="AU55" s="10"/>
    </row>
    <row r="56" spans="1:47" ht="40.5" customHeight="1" x14ac:dyDescent="0.25">
      <c r="A56" s="42"/>
      <c r="B56" s="63"/>
      <c r="C56" s="43"/>
      <c r="D56" s="43"/>
      <c r="E56" s="49"/>
      <c r="F56" s="45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46" t="str">
        <f t="shared" si="17"/>
        <v/>
      </c>
      <c r="X56" s="47"/>
      <c r="Y56" s="47"/>
      <c r="Z56" s="44" t="str">
        <f t="shared" si="20"/>
        <v/>
      </c>
      <c r="AA56" s="14" t="str">
        <f t="shared" si="21"/>
        <v/>
      </c>
      <c r="AB56" s="8" t="str">
        <f t="shared" si="22"/>
        <v/>
      </c>
      <c r="AC56" s="9" t="str">
        <f t="shared" si="23"/>
        <v/>
      </c>
      <c r="AD56" s="15" t="str">
        <f t="shared" si="24"/>
        <v/>
      </c>
      <c r="AE56" s="8" t="str">
        <f t="shared" si="25"/>
        <v/>
      </c>
      <c r="AF56" s="8" t="str">
        <f t="shared" si="26"/>
        <v/>
      </c>
      <c r="AG56" s="16" t="str">
        <f t="shared" si="27"/>
        <v/>
      </c>
      <c r="AH56" s="48" t="str">
        <f t="shared" si="28"/>
        <v/>
      </c>
      <c r="AI56" s="40"/>
      <c r="AJ56" s="10"/>
      <c r="AK56" s="11" t="str">
        <f t="shared" si="29"/>
        <v/>
      </c>
      <c r="AL56" s="11" t="str">
        <f t="shared" si="30"/>
        <v/>
      </c>
      <c r="AM56" s="4" t="str">
        <f t="shared" si="31"/>
        <v/>
      </c>
      <c r="AN56" s="5" t="str">
        <f t="shared" si="32"/>
        <v/>
      </c>
      <c r="AO56" s="5" t="str">
        <f t="shared" si="33"/>
        <v/>
      </c>
      <c r="AP56" s="4" t="str">
        <f t="shared" si="34"/>
        <v/>
      </c>
      <c r="AQ56" s="6" t="str">
        <f t="shared" si="35"/>
        <v/>
      </c>
      <c r="AR56" s="13"/>
      <c r="AS56" s="13"/>
      <c r="AT56" s="13"/>
      <c r="AU56" s="10"/>
    </row>
    <row r="57" spans="1:47" ht="40.5" customHeight="1" x14ac:dyDescent="0.25">
      <c r="A57" s="42"/>
      <c r="B57" s="63"/>
      <c r="C57" s="43"/>
      <c r="D57" s="43"/>
      <c r="E57" s="49"/>
      <c r="F57" s="45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46" t="str">
        <f t="shared" si="17"/>
        <v/>
      </c>
      <c r="X57" s="47"/>
      <c r="Y57" s="47"/>
      <c r="Z57" s="44" t="str">
        <f t="shared" si="20"/>
        <v/>
      </c>
      <c r="AA57" s="14" t="str">
        <f t="shared" si="21"/>
        <v/>
      </c>
      <c r="AB57" s="8" t="str">
        <f t="shared" si="22"/>
        <v/>
      </c>
      <c r="AC57" s="9" t="str">
        <f t="shared" si="23"/>
        <v/>
      </c>
      <c r="AD57" s="15" t="str">
        <f t="shared" si="24"/>
        <v/>
      </c>
      <c r="AE57" s="8" t="str">
        <f t="shared" si="25"/>
        <v/>
      </c>
      <c r="AF57" s="8" t="str">
        <f t="shared" si="26"/>
        <v/>
      </c>
      <c r="AG57" s="16" t="str">
        <f t="shared" si="27"/>
        <v/>
      </c>
      <c r="AH57" s="48" t="str">
        <f t="shared" si="28"/>
        <v/>
      </c>
      <c r="AI57" s="40"/>
      <c r="AJ57" s="10"/>
      <c r="AK57" s="11" t="str">
        <f t="shared" si="29"/>
        <v/>
      </c>
      <c r="AL57" s="11" t="str">
        <f t="shared" si="30"/>
        <v/>
      </c>
      <c r="AM57" s="4" t="str">
        <f t="shared" si="31"/>
        <v/>
      </c>
      <c r="AN57" s="5" t="str">
        <f t="shared" si="32"/>
        <v/>
      </c>
      <c r="AO57" s="5" t="str">
        <f t="shared" si="33"/>
        <v/>
      </c>
      <c r="AP57" s="4" t="str">
        <f t="shared" si="34"/>
        <v/>
      </c>
      <c r="AQ57" s="6" t="str">
        <f t="shared" si="35"/>
        <v/>
      </c>
      <c r="AR57" s="13"/>
      <c r="AS57" s="13"/>
      <c r="AT57" s="13"/>
      <c r="AU57" s="10"/>
    </row>
    <row r="58" spans="1:47" ht="40.5" customHeight="1" x14ac:dyDescent="0.25">
      <c r="A58" s="42"/>
      <c r="B58" s="63"/>
      <c r="C58" s="43"/>
      <c r="D58" s="43"/>
      <c r="E58" s="49"/>
      <c r="F58" s="45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46" t="str">
        <f t="shared" si="17"/>
        <v/>
      </c>
      <c r="X58" s="47"/>
      <c r="Y58" s="47"/>
      <c r="Z58" s="44" t="str">
        <f t="shared" si="20"/>
        <v/>
      </c>
      <c r="AA58" s="14" t="str">
        <f t="shared" si="21"/>
        <v/>
      </c>
      <c r="AB58" s="8" t="str">
        <f t="shared" si="22"/>
        <v/>
      </c>
      <c r="AC58" s="9" t="str">
        <f t="shared" si="23"/>
        <v/>
      </c>
      <c r="AD58" s="15" t="str">
        <f t="shared" si="24"/>
        <v/>
      </c>
      <c r="AE58" s="8" t="str">
        <f t="shared" si="25"/>
        <v/>
      </c>
      <c r="AF58" s="8" t="str">
        <f t="shared" si="26"/>
        <v/>
      </c>
      <c r="AG58" s="16" t="str">
        <f t="shared" si="27"/>
        <v/>
      </c>
      <c r="AH58" s="48" t="str">
        <f t="shared" si="28"/>
        <v/>
      </c>
      <c r="AI58" s="40"/>
      <c r="AJ58" s="10"/>
      <c r="AK58" s="11" t="str">
        <f t="shared" si="29"/>
        <v/>
      </c>
      <c r="AL58" s="11" t="str">
        <f t="shared" si="30"/>
        <v/>
      </c>
      <c r="AM58" s="4" t="str">
        <f t="shared" si="31"/>
        <v/>
      </c>
      <c r="AN58" s="5" t="str">
        <f t="shared" si="32"/>
        <v/>
      </c>
      <c r="AO58" s="5" t="str">
        <f t="shared" si="33"/>
        <v/>
      </c>
      <c r="AP58" s="4" t="str">
        <f t="shared" si="34"/>
        <v/>
      </c>
      <c r="AQ58" s="6" t="str">
        <f t="shared" si="35"/>
        <v/>
      </c>
      <c r="AR58" s="13"/>
      <c r="AS58" s="13"/>
      <c r="AT58" s="13"/>
      <c r="AU58" s="10"/>
    </row>
    <row r="59" spans="1:47" ht="40.5" customHeight="1" x14ac:dyDescent="0.25">
      <c r="A59" s="42"/>
      <c r="B59" s="63"/>
      <c r="C59" s="43"/>
      <c r="D59" s="43"/>
      <c r="E59" s="49"/>
      <c r="F59" s="45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46" t="str">
        <f t="shared" si="17"/>
        <v/>
      </c>
      <c r="X59" s="47"/>
      <c r="Y59" s="47"/>
      <c r="Z59" s="44" t="str">
        <f t="shared" si="20"/>
        <v/>
      </c>
      <c r="AA59" s="14" t="str">
        <f t="shared" si="21"/>
        <v/>
      </c>
      <c r="AB59" s="8" t="str">
        <f t="shared" si="22"/>
        <v/>
      </c>
      <c r="AC59" s="9" t="str">
        <f t="shared" si="23"/>
        <v/>
      </c>
      <c r="AD59" s="15" t="str">
        <f t="shared" si="24"/>
        <v/>
      </c>
      <c r="AE59" s="8" t="str">
        <f t="shared" si="25"/>
        <v/>
      </c>
      <c r="AF59" s="8" t="str">
        <f t="shared" si="26"/>
        <v/>
      </c>
      <c r="AG59" s="16" t="str">
        <f t="shared" si="27"/>
        <v/>
      </c>
      <c r="AH59" s="48" t="str">
        <f t="shared" si="28"/>
        <v/>
      </c>
      <c r="AI59" s="40"/>
      <c r="AJ59" s="10"/>
      <c r="AK59" s="11" t="str">
        <f t="shared" si="29"/>
        <v/>
      </c>
      <c r="AL59" s="11" t="str">
        <f t="shared" si="30"/>
        <v/>
      </c>
      <c r="AM59" s="4" t="str">
        <f t="shared" si="31"/>
        <v/>
      </c>
      <c r="AN59" s="5" t="str">
        <f t="shared" si="32"/>
        <v/>
      </c>
      <c r="AO59" s="5" t="str">
        <f t="shared" si="33"/>
        <v/>
      </c>
      <c r="AP59" s="4" t="str">
        <f t="shared" si="34"/>
        <v/>
      </c>
      <c r="AQ59" s="6" t="str">
        <f t="shared" si="35"/>
        <v/>
      </c>
      <c r="AR59" s="13"/>
      <c r="AS59" s="13"/>
      <c r="AT59" s="13"/>
      <c r="AU59" s="10"/>
    </row>
    <row r="60" spans="1:47" ht="40.5" customHeight="1" x14ac:dyDescent="0.25">
      <c r="A60" s="42"/>
      <c r="B60" s="63"/>
      <c r="C60" s="43"/>
      <c r="D60" s="43"/>
      <c r="E60" s="49"/>
      <c r="F60" s="45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46" t="str">
        <f t="shared" si="17"/>
        <v/>
      </c>
      <c r="X60" s="47"/>
      <c r="Y60" s="47"/>
      <c r="Z60" s="44" t="str">
        <f t="shared" si="20"/>
        <v/>
      </c>
      <c r="AA60" s="14" t="str">
        <f t="shared" si="21"/>
        <v/>
      </c>
      <c r="AB60" s="8" t="str">
        <f t="shared" si="22"/>
        <v/>
      </c>
      <c r="AC60" s="9" t="str">
        <f t="shared" si="23"/>
        <v/>
      </c>
      <c r="AD60" s="15" t="str">
        <f t="shared" si="24"/>
        <v/>
      </c>
      <c r="AE60" s="8" t="str">
        <f t="shared" si="25"/>
        <v/>
      </c>
      <c r="AF60" s="8" t="str">
        <f t="shared" si="26"/>
        <v/>
      </c>
      <c r="AG60" s="16" t="str">
        <f t="shared" si="27"/>
        <v/>
      </c>
      <c r="AH60" s="48" t="str">
        <f t="shared" si="28"/>
        <v/>
      </c>
      <c r="AI60" s="40"/>
      <c r="AJ60" s="10"/>
      <c r="AK60" s="11" t="str">
        <f t="shared" si="29"/>
        <v/>
      </c>
      <c r="AL60" s="11" t="str">
        <f t="shared" si="30"/>
        <v/>
      </c>
      <c r="AM60" s="4" t="str">
        <f t="shared" si="31"/>
        <v/>
      </c>
      <c r="AN60" s="5" t="str">
        <f t="shared" si="32"/>
        <v/>
      </c>
      <c r="AO60" s="5" t="str">
        <f t="shared" si="33"/>
        <v/>
      </c>
      <c r="AP60" s="4" t="str">
        <f t="shared" si="34"/>
        <v/>
      </c>
      <c r="AQ60" s="6" t="str">
        <f t="shared" si="35"/>
        <v/>
      </c>
      <c r="AR60" s="13"/>
      <c r="AS60" s="13"/>
      <c r="AT60" s="13"/>
      <c r="AU60" s="10"/>
    </row>
    <row r="61" spans="1:47" ht="40.5" customHeight="1" x14ac:dyDescent="0.25">
      <c r="A61" s="42"/>
      <c r="B61" s="63"/>
      <c r="C61" s="43"/>
      <c r="D61" s="43"/>
      <c r="E61" s="49"/>
      <c r="F61" s="45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46" t="str">
        <f t="shared" si="17"/>
        <v/>
      </c>
      <c r="X61" s="47"/>
      <c r="Y61" s="47"/>
      <c r="Z61" s="44" t="str">
        <f t="shared" si="20"/>
        <v/>
      </c>
      <c r="AA61" s="14" t="str">
        <f t="shared" si="21"/>
        <v/>
      </c>
      <c r="AB61" s="8" t="str">
        <f t="shared" si="22"/>
        <v/>
      </c>
      <c r="AC61" s="9" t="str">
        <f t="shared" si="23"/>
        <v/>
      </c>
      <c r="AD61" s="15" t="str">
        <f t="shared" si="24"/>
        <v/>
      </c>
      <c r="AE61" s="8" t="str">
        <f t="shared" si="25"/>
        <v/>
      </c>
      <c r="AF61" s="8" t="str">
        <f t="shared" si="26"/>
        <v/>
      </c>
      <c r="AG61" s="16" t="str">
        <f t="shared" si="27"/>
        <v/>
      </c>
      <c r="AH61" s="48" t="str">
        <f t="shared" si="28"/>
        <v/>
      </c>
      <c r="AI61" s="40"/>
      <c r="AJ61" s="10"/>
      <c r="AK61" s="11" t="str">
        <f t="shared" si="29"/>
        <v/>
      </c>
      <c r="AL61" s="11" t="str">
        <f t="shared" si="30"/>
        <v/>
      </c>
      <c r="AM61" s="4" t="str">
        <f t="shared" si="31"/>
        <v/>
      </c>
      <c r="AN61" s="5" t="str">
        <f t="shared" si="32"/>
        <v/>
      </c>
      <c r="AO61" s="5" t="str">
        <f t="shared" si="33"/>
        <v/>
      </c>
      <c r="AP61" s="4" t="str">
        <f t="shared" si="34"/>
        <v/>
      </c>
      <c r="AQ61" s="6" t="str">
        <f t="shared" si="35"/>
        <v/>
      </c>
      <c r="AR61" s="13"/>
      <c r="AS61" s="13"/>
      <c r="AT61" s="13"/>
      <c r="AU61" s="10"/>
    </row>
    <row r="62" spans="1:47" ht="40.5" customHeight="1" x14ac:dyDescent="0.25">
      <c r="A62" s="42"/>
      <c r="B62" s="63"/>
      <c r="C62" s="43"/>
      <c r="D62" s="43"/>
      <c r="E62" s="49"/>
      <c r="F62" s="45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46" t="str">
        <f t="shared" si="17"/>
        <v/>
      </c>
      <c r="X62" s="47"/>
      <c r="Y62" s="47"/>
      <c r="Z62" s="44" t="str">
        <f t="shared" si="20"/>
        <v/>
      </c>
      <c r="AA62" s="14" t="str">
        <f t="shared" si="21"/>
        <v/>
      </c>
      <c r="AB62" s="8" t="str">
        <f t="shared" si="22"/>
        <v/>
      </c>
      <c r="AC62" s="9" t="str">
        <f t="shared" si="23"/>
        <v/>
      </c>
      <c r="AD62" s="15" t="str">
        <f t="shared" si="24"/>
        <v/>
      </c>
      <c r="AE62" s="8" t="str">
        <f t="shared" si="25"/>
        <v/>
      </c>
      <c r="AF62" s="8" t="str">
        <f t="shared" si="26"/>
        <v/>
      </c>
      <c r="AG62" s="16" t="str">
        <f t="shared" si="27"/>
        <v/>
      </c>
      <c r="AH62" s="48" t="str">
        <f t="shared" si="28"/>
        <v/>
      </c>
      <c r="AI62" s="40"/>
      <c r="AJ62" s="10"/>
      <c r="AK62" s="11" t="str">
        <f t="shared" si="29"/>
        <v/>
      </c>
      <c r="AL62" s="11" t="str">
        <f t="shared" si="30"/>
        <v/>
      </c>
      <c r="AM62" s="4" t="str">
        <f t="shared" si="31"/>
        <v/>
      </c>
      <c r="AN62" s="5" t="str">
        <f t="shared" si="32"/>
        <v/>
      </c>
      <c r="AO62" s="5" t="str">
        <f t="shared" si="33"/>
        <v/>
      </c>
      <c r="AP62" s="4" t="str">
        <f t="shared" si="34"/>
        <v/>
      </c>
      <c r="AQ62" s="6" t="str">
        <f t="shared" si="35"/>
        <v/>
      </c>
      <c r="AR62" s="13"/>
      <c r="AS62" s="13"/>
      <c r="AT62" s="13"/>
      <c r="AU62" s="10"/>
    </row>
    <row r="63" spans="1:47" ht="40.5" customHeight="1" x14ac:dyDescent="0.25">
      <c r="A63" s="42"/>
      <c r="B63" s="63"/>
      <c r="C63" s="43"/>
      <c r="D63" s="43"/>
      <c r="E63" s="49"/>
      <c r="F63" s="45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46" t="str">
        <f t="shared" si="17"/>
        <v/>
      </c>
      <c r="X63" s="47"/>
      <c r="Y63" s="47"/>
      <c r="Z63" s="44" t="str">
        <f t="shared" si="20"/>
        <v/>
      </c>
      <c r="AA63" s="14" t="str">
        <f t="shared" si="21"/>
        <v/>
      </c>
      <c r="AB63" s="8" t="str">
        <f t="shared" si="22"/>
        <v/>
      </c>
      <c r="AC63" s="9" t="str">
        <f t="shared" si="23"/>
        <v/>
      </c>
      <c r="AD63" s="15" t="str">
        <f t="shared" si="24"/>
        <v/>
      </c>
      <c r="AE63" s="8" t="str">
        <f t="shared" si="25"/>
        <v/>
      </c>
      <c r="AF63" s="8" t="str">
        <f t="shared" si="26"/>
        <v/>
      </c>
      <c r="AG63" s="16" t="str">
        <f t="shared" si="27"/>
        <v/>
      </c>
      <c r="AH63" s="48" t="str">
        <f t="shared" si="28"/>
        <v/>
      </c>
      <c r="AI63" s="40"/>
      <c r="AJ63" s="10"/>
      <c r="AK63" s="11" t="str">
        <f t="shared" si="29"/>
        <v/>
      </c>
      <c r="AL63" s="11" t="str">
        <f t="shared" si="30"/>
        <v/>
      </c>
      <c r="AM63" s="4" t="str">
        <f t="shared" si="31"/>
        <v/>
      </c>
      <c r="AN63" s="5" t="str">
        <f t="shared" si="32"/>
        <v/>
      </c>
      <c r="AO63" s="5" t="str">
        <f t="shared" si="33"/>
        <v/>
      </c>
      <c r="AP63" s="4" t="str">
        <f t="shared" si="34"/>
        <v/>
      </c>
      <c r="AQ63" s="6" t="str">
        <f t="shared" si="35"/>
        <v/>
      </c>
      <c r="AR63" s="13"/>
      <c r="AS63" s="13"/>
      <c r="AT63" s="13"/>
      <c r="AU63" s="10"/>
    </row>
    <row r="64" spans="1:47" ht="40.5" customHeight="1" x14ac:dyDescent="0.25">
      <c r="A64" s="42"/>
      <c r="B64" s="63"/>
      <c r="C64" s="43"/>
      <c r="D64" s="43"/>
      <c r="E64" s="49"/>
      <c r="F64" s="45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46" t="str">
        <f t="shared" si="17"/>
        <v/>
      </c>
      <c r="X64" s="47"/>
      <c r="Y64" s="47"/>
      <c r="Z64" s="44" t="str">
        <f t="shared" si="20"/>
        <v/>
      </c>
      <c r="AA64" s="14" t="str">
        <f t="shared" si="21"/>
        <v/>
      </c>
      <c r="AB64" s="8" t="str">
        <f t="shared" si="22"/>
        <v/>
      </c>
      <c r="AC64" s="9" t="str">
        <f t="shared" si="23"/>
        <v/>
      </c>
      <c r="AD64" s="15" t="str">
        <f t="shared" si="24"/>
        <v/>
      </c>
      <c r="AE64" s="8" t="str">
        <f t="shared" si="25"/>
        <v/>
      </c>
      <c r="AF64" s="8" t="str">
        <f t="shared" si="26"/>
        <v/>
      </c>
      <c r="AG64" s="16" t="str">
        <f t="shared" si="27"/>
        <v/>
      </c>
      <c r="AH64" s="48" t="str">
        <f t="shared" si="28"/>
        <v/>
      </c>
      <c r="AI64" s="40"/>
      <c r="AJ64" s="10"/>
      <c r="AK64" s="11" t="str">
        <f t="shared" si="29"/>
        <v/>
      </c>
      <c r="AL64" s="11" t="str">
        <f t="shared" si="30"/>
        <v/>
      </c>
      <c r="AM64" s="4" t="str">
        <f t="shared" si="31"/>
        <v/>
      </c>
      <c r="AN64" s="5" t="str">
        <f t="shared" si="32"/>
        <v/>
      </c>
      <c r="AO64" s="5" t="str">
        <f t="shared" si="33"/>
        <v/>
      </c>
      <c r="AP64" s="4" t="str">
        <f t="shared" si="34"/>
        <v/>
      </c>
      <c r="AQ64" s="6" t="str">
        <f t="shared" si="35"/>
        <v/>
      </c>
      <c r="AR64" s="13"/>
      <c r="AS64" s="13"/>
      <c r="AT64" s="13"/>
      <c r="AU64" s="10"/>
    </row>
    <row r="65" spans="1:47" ht="40.5" customHeight="1" x14ac:dyDescent="0.25">
      <c r="A65" s="42"/>
      <c r="B65" s="63"/>
      <c r="C65" s="43"/>
      <c r="D65" s="43"/>
      <c r="E65" s="49"/>
      <c r="F65" s="45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46" t="str">
        <f t="shared" si="17"/>
        <v/>
      </c>
      <c r="X65" s="47"/>
      <c r="Y65" s="47"/>
      <c r="Z65" s="44" t="str">
        <f t="shared" si="20"/>
        <v/>
      </c>
      <c r="AA65" s="14" t="str">
        <f t="shared" si="21"/>
        <v/>
      </c>
      <c r="AB65" s="8" t="str">
        <f t="shared" si="22"/>
        <v/>
      </c>
      <c r="AC65" s="9" t="str">
        <f t="shared" si="23"/>
        <v/>
      </c>
      <c r="AD65" s="15" t="str">
        <f t="shared" si="24"/>
        <v/>
      </c>
      <c r="AE65" s="8" t="str">
        <f t="shared" si="25"/>
        <v/>
      </c>
      <c r="AF65" s="8" t="str">
        <f t="shared" si="26"/>
        <v/>
      </c>
      <c r="AG65" s="16" t="str">
        <f t="shared" si="27"/>
        <v/>
      </c>
      <c r="AH65" s="48" t="str">
        <f t="shared" si="28"/>
        <v/>
      </c>
      <c r="AI65" s="40"/>
      <c r="AJ65" s="10"/>
      <c r="AK65" s="11" t="str">
        <f t="shared" si="29"/>
        <v/>
      </c>
      <c r="AL65" s="11" t="str">
        <f t="shared" si="30"/>
        <v/>
      </c>
      <c r="AM65" s="4" t="str">
        <f t="shared" si="31"/>
        <v/>
      </c>
      <c r="AN65" s="5" t="str">
        <f t="shared" si="32"/>
        <v/>
      </c>
      <c r="AO65" s="5" t="str">
        <f t="shared" si="33"/>
        <v/>
      </c>
      <c r="AP65" s="4" t="str">
        <f t="shared" si="34"/>
        <v/>
      </c>
      <c r="AQ65" s="6" t="str">
        <f t="shared" si="35"/>
        <v/>
      </c>
      <c r="AR65" s="13"/>
      <c r="AS65" s="13"/>
      <c r="AT65" s="13"/>
      <c r="AU65" s="10"/>
    </row>
    <row r="66" spans="1:47" ht="40.5" customHeight="1" x14ac:dyDescent="0.25">
      <c r="A66" s="42"/>
      <c r="B66" s="63"/>
      <c r="C66" s="43"/>
      <c r="D66" s="43"/>
      <c r="E66" s="49"/>
      <c r="F66" s="45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46" t="str">
        <f t="shared" si="17"/>
        <v/>
      </c>
      <c r="X66" s="47"/>
      <c r="Y66" s="47"/>
      <c r="Z66" s="44" t="str">
        <f t="shared" si="20"/>
        <v/>
      </c>
      <c r="AA66" s="14" t="str">
        <f t="shared" si="21"/>
        <v/>
      </c>
      <c r="AB66" s="8" t="str">
        <f t="shared" si="22"/>
        <v/>
      </c>
      <c r="AC66" s="9" t="str">
        <f t="shared" si="23"/>
        <v/>
      </c>
      <c r="AD66" s="15" t="str">
        <f t="shared" si="24"/>
        <v/>
      </c>
      <c r="AE66" s="8" t="str">
        <f t="shared" si="25"/>
        <v/>
      </c>
      <c r="AF66" s="8" t="str">
        <f t="shared" si="26"/>
        <v/>
      </c>
      <c r="AG66" s="16" t="str">
        <f t="shared" si="27"/>
        <v/>
      </c>
      <c r="AH66" s="48" t="str">
        <f t="shared" si="28"/>
        <v/>
      </c>
      <c r="AI66" s="40"/>
      <c r="AJ66" s="10"/>
      <c r="AK66" s="11" t="str">
        <f t="shared" si="29"/>
        <v/>
      </c>
      <c r="AL66" s="11" t="str">
        <f t="shared" si="30"/>
        <v/>
      </c>
      <c r="AM66" s="4" t="str">
        <f t="shared" si="31"/>
        <v/>
      </c>
      <c r="AN66" s="5" t="str">
        <f t="shared" si="32"/>
        <v/>
      </c>
      <c r="AO66" s="5" t="str">
        <f t="shared" si="33"/>
        <v/>
      </c>
      <c r="AP66" s="4" t="str">
        <f t="shared" si="34"/>
        <v/>
      </c>
      <c r="AQ66" s="6" t="str">
        <f t="shared" si="35"/>
        <v/>
      </c>
      <c r="AR66" s="13"/>
      <c r="AS66" s="13"/>
      <c r="AT66" s="13"/>
      <c r="AU66" s="10"/>
    </row>
    <row r="67" spans="1:47" ht="40.5" customHeight="1" x14ac:dyDescent="0.25">
      <c r="A67" s="42"/>
      <c r="B67" s="63"/>
      <c r="C67" s="43"/>
      <c r="D67" s="43"/>
      <c r="E67" s="49"/>
      <c r="F67" s="45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46" t="str">
        <f t="shared" si="17"/>
        <v/>
      </c>
      <c r="X67" s="47"/>
      <c r="Y67" s="47"/>
      <c r="Z67" s="44" t="str">
        <f t="shared" si="20"/>
        <v/>
      </c>
      <c r="AA67" s="14" t="str">
        <f t="shared" si="21"/>
        <v/>
      </c>
      <c r="AB67" s="8" t="str">
        <f t="shared" si="22"/>
        <v/>
      </c>
      <c r="AC67" s="9" t="str">
        <f t="shared" si="23"/>
        <v/>
      </c>
      <c r="AD67" s="15" t="str">
        <f t="shared" si="24"/>
        <v/>
      </c>
      <c r="AE67" s="8" t="str">
        <f t="shared" si="25"/>
        <v/>
      </c>
      <c r="AF67" s="8" t="str">
        <f t="shared" si="26"/>
        <v/>
      </c>
      <c r="AG67" s="16" t="str">
        <f t="shared" si="27"/>
        <v/>
      </c>
      <c r="AH67" s="48" t="str">
        <f t="shared" si="28"/>
        <v/>
      </c>
      <c r="AI67" s="40"/>
      <c r="AJ67" s="10"/>
      <c r="AK67" s="11" t="str">
        <f t="shared" si="29"/>
        <v/>
      </c>
      <c r="AL67" s="11" t="str">
        <f t="shared" si="30"/>
        <v/>
      </c>
      <c r="AM67" s="4" t="str">
        <f t="shared" si="31"/>
        <v/>
      </c>
      <c r="AN67" s="5" t="str">
        <f t="shared" si="32"/>
        <v/>
      </c>
      <c r="AO67" s="5" t="str">
        <f t="shared" si="33"/>
        <v/>
      </c>
      <c r="AP67" s="4" t="str">
        <f t="shared" si="34"/>
        <v/>
      </c>
      <c r="AQ67" s="6" t="str">
        <f t="shared" si="35"/>
        <v/>
      </c>
      <c r="AR67" s="13"/>
      <c r="AS67" s="13"/>
      <c r="AT67" s="13"/>
      <c r="AU67" s="10"/>
    </row>
    <row r="68" spans="1:47" ht="40.5" customHeight="1" x14ac:dyDescent="0.25">
      <c r="A68" s="42"/>
      <c r="B68" s="63"/>
      <c r="C68" s="43"/>
      <c r="D68" s="43"/>
      <c r="E68" s="49"/>
      <c r="F68" s="45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46" t="str">
        <f t="shared" si="17"/>
        <v/>
      </c>
      <c r="X68" s="47"/>
      <c r="Y68" s="47"/>
      <c r="Z68" s="44" t="str">
        <f t="shared" ref="Z68:Z99" si="36">IF(ISBLANK(X68),"",IF(AND(AM68&lt;AK68),(AQ68*$AS$5),IF(AND(AM68&gt;AL68),(AQ68*$AS$4),IF(AND(AM68&gt;=AK68,AM68&lt;AL68),(AQ68*$AS$6),"0"))))</f>
        <v/>
      </c>
      <c r="AA68" s="14" t="str">
        <f t="shared" ref="AA68:AA99" si="37">IF(ISBLANK(X68),"",W68+Z68+F68)</f>
        <v/>
      </c>
      <c r="AB68" s="8" t="str">
        <f t="shared" ref="AB68:AB99" si="38">IF(ISBLANK(X68),"",X68)</f>
        <v/>
      </c>
      <c r="AC68" s="9" t="str">
        <f t="shared" ref="AC68:AC99" si="39">IF(ISBLANK(X68),"",IF(AND(AN68=""),"1",IF(AND(AN68="+"),"2",IF(AND(AN68="-"),"3"))))</f>
        <v/>
      </c>
      <c r="AD68" s="15" t="str">
        <f t="shared" ref="AD68:AD99" si="40">IF(ISBLANK(X68),"",(AA68/86400))</f>
        <v/>
      </c>
      <c r="AE68" s="8" t="str">
        <f t="shared" ref="AE68:AE99" si="41">IF(ISBLANK(X68),"",IF(AN68="",(($AL$3-AB68)+(AA68/86400)),IF(AN68="+",((AB68+(AA68/86400))+"00:00,000"),IF(AN68="-",((AB68+(AA68/86400))+"00:00,000")))))</f>
        <v/>
      </c>
      <c r="AF68" s="8" t="str">
        <f t="shared" ref="AF68:AF99" si="42">IF(ISBLANK(X68),"",IF(AN68="",(AD68+(AL68-X68)),IF(AN68="+",(AD68+(X68-AL68)),IF(AN68="-",(AD68+(AK68-X68+AK67))))))</f>
        <v/>
      </c>
      <c r="AG68" s="16" t="str">
        <f t="shared" ref="AG68:AG99" si="43">IF(ISBLANK(X68),"",((AF68/86400)+AA68))</f>
        <v/>
      </c>
      <c r="AH68" s="48" t="str">
        <f t="shared" ref="AH68:AH99" si="44">IF(ISBLANK(X68),"",RANK((AG68),$AG$4:$AG$128,1))</f>
        <v/>
      </c>
      <c r="AI68" s="40"/>
      <c r="AJ68" s="10"/>
      <c r="AK68" s="11" t="str">
        <f t="shared" ref="AK68:AK99" si="45">IF(ISBLANK(C68),"",($AL$3-$AK$3))</f>
        <v/>
      </c>
      <c r="AL68" s="11" t="str">
        <f t="shared" ref="AL68:AL99" si="46">IF(ISBLANK(C68),"",$AL$3)</f>
        <v/>
      </c>
      <c r="AM68" s="4" t="str">
        <f t="shared" ref="AM68:AM99" si="47">IF(ISBLANK(X68),"",X68)</f>
        <v/>
      </c>
      <c r="AN68" s="5" t="str">
        <f t="shared" ref="AN68:AN99" si="48">IF(ISBLANK(X68),"",IF(AND(AM68&lt;AK68),"-",IF(AND(AM68&gt;AL68),"+",IF(AND(AM68&gt;=AK68,AM68&lt;=AL68),""))))</f>
        <v/>
      </c>
      <c r="AO68" s="5" t="str">
        <f t="shared" ref="AO68:AO99" si="49">IF(ISBLANK(X68),"",IF(AND(AM68&lt;AK68),(AK68-AM68),IF(AND(AM68&gt;AL68),(AM68-AL68),IF(AND(AM68&gt;=AK68,AM68&lt;=AL68),"00:00,000"))))</f>
        <v/>
      </c>
      <c r="AP68" s="4" t="str">
        <f t="shared" ref="AP68:AP99" si="50">IF(ISBLANK(X68),"",IF(AND(AM68&lt;AK68),"-",IF(AND(AM68&gt;AL68),"+",IF(AND(AM68&gt;=AK68,AM68&lt;=AL68),""))))</f>
        <v/>
      </c>
      <c r="AQ68" s="6" t="str">
        <f t="shared" ref="AQ68:AQ99" si="51">IF(ISBLANK(X68),"",ROUNDUP(AO68*86399,0))</f>
        <v/>
      </c>
      <c r="AR68" s="13"/>
      <c r="AS68" s="13"/>
      <c r="AT68" s="13"/>
      <c r="AU68" s="10"/>
    </row>
    <row r="69" spans="1:47" ht="40.5" customHeight="1" x14ac:dyDescent="0.25">
      <c r="A69" s="42"/>
      <c r="B69" s="63"/>
      <c r="C69" s="43"/>
      <c r="D69" s="43"/>
      <c r="E69" s="49"/>
      <c r="F69" s="45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46" t="str">
        <f t="shared" ref="W69:W128" si="52">IF(ISBLANK(C69),"",SUM(G69:V69))</f>
        <v/>
      </c>
      <c r="X69" s="47"/>
      <c r="Y69" s="47"/>
      <c r="Z69" s="44" t="str">
        <f t="shared" si="36"/>
        <v/>
      </c>
      <c r="AA69" s="14" t="str">
        <f t="shared" si="37"/>
        <v/>
      </c>
      <c r="AB69" s="8" t="str">
        <f t="shared" si="38"/>
        <v/>
      </c>
      <c r="AC69" s="9" t="str">
        <f t="shared" si="39"/>
        <v/>
      </c>
      <c r="AD69" s="15" t="str">
        <f t="shared" si="40"/>
        <v/>
      </c>
      <c r="AE69" s="8" t="str">
        <f t="shared" si="41"/>
        <v/>
      </c>
      <c r="AF69" s="8" t="str">
        <f t="shared" si="42"/>
        <v/>
      </c>
      <c r="AG69" s="16" t="str">
        <f t="shared" si="43"/>
        <v/>
      </c>
      <c r="AH69" s="48" t="str">
        <f t="shared" si="44"/>
        <v/>
      </c>
      <c r="AI69" s="40"/>
      <c r="AJ69" s="10"/>
      <c r="AK69" s="11" t="str">
        <f t="shared" si="45"/>
        <v/>
      </c>
      <c r="AL69" s="11" t="str">
        <f t="shared" si="46"/>
        <v/>
      </c>
      <c r="AM69" s="4" t="str">
        <f t="shared" si="47"/>
        <v/>
      </c>
      <c r="AN69" s="5" t="str">
        <f t="shared" si="48"/>
        <v/>
      </c>
      <c r="AO69" s="5" t="str">
        <f t="shared" si="49"/>
        <v/>
      </c>
      <c r="AP69" s="4" t="str">
        <f t="shared" si="50"/>
        <v/>
      </c>
      <c r="AQ69" s="6" t="str">
        <f t="shared" si="51"/>
        <v/>
      </c>
      <c r="AR69" s="13"/>
      <c r="AS69" s="13"/>
      <c r="AT69" s="13"/>
      <c r="AU69" s="10"/>
    </row>
    <row r="70" spans="1:47" ht="40.5" customHeight="1" x14ac:dyDescent="0.25">
      <c r="A70" s="42"/>
      <c r="B70" s="63"/>
      <c r="C70" s="43"/>
      <c r="D70" s="43"/>
      <c r="E70" s="49"/>
      <c r="F70" s="45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46" t="str">
        <f t="shared" si="52"/>
        <v/>
      </c>
      <c r="X70" s="47"/>
      <c r="Y70" s="47"/>
      <c r="Z70" s="44" t="str">
        <f t="shared" si="36"/>
        <v/>
      </c>
      <c r="AA70" s="14" t="str">
        <f t="shared" si="37"/>
        <v/>
      </c>
      <c r="AB70" s="8" t="str">
        <f t="shared" si="38"/>
        <v/>
      </c>
      <c r="AC70" s="9" t="str">
        <f t="shared" si="39"/>
        <v/>
      </c>
      <c r="AD70" s="15" t="str">
        <f t="shared" si="40"/>
        <v/>
      </c>
      <c r="AE70" s="8" t="str">
        <f t="shared" si="41"/>
        <v/>
      </c>
      <c r="AF70" s="8" t="str">
        <f t="shared" si="42"/>
        <v/>
      </c>
      <c r="AG70" s="16" t="str">
        <f t="shared" si="43"/>
        <v/>
      </c>
      <c r="AH70" s="48" t="str">
        <f t="shared" si="44"/>
        <v/>
      </c>
      <c r="AI70" s="40"/>
      <c r="AJ70" s="10"/>
      <c r="AK70" s="11" t="str">
        <f t="shared" si="45"/>
        <v/>
      </c>
      <c r="AL70" s="11" t="str">
        <f t="shared" si="46"/>
        <v/>
      </c>
      <c r="AM70" s="4" t="str">
        <f t="shared" si="47"/>
        <v/>
      </c>
      <c r="AN70" s="5" t="str">
        <f t="shared" si="48"/>
        <v/>
      </c>
      <c r="AO70" s="5" t="str">
        <f t="shared" si="49"/>
        <v/>
      </c>
      <c r="AP70" s="4" t="str">
        <f t="shared" si="50"/>
        <v/>
      </c>
      <c r="AQ70" s="6" t="str">
        <f t="shared" si="51"/>
        <v/>
      </c>
      <c r="AR70" s="13"/>
      <c r="AS70" s="13"/>
      <c r="AT70" s="13"/>
      <c r="AU70" s="10"/>
    </row>
    <row r="71" spans="1:47" ht="40.5" customHeight="1" x14ac:dyDescent="0.25">
      <c r="A71" s="42"/>
      <c r="B71" s="63"/>
      <c r="C71" s="43"/>
      <c r="D71" s="43"/>
      <c r="E71" s="49"/>
      <c r="F71" s="45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46" t="str">
        <f t="shared" si="52"/>
        <v/>
      </c>
      <c r="X71" s="47"/>
      <c r="Y71" s="47"/>
      <c r="Z71" s="44" t="str">
        <f t="shared" si="36"/>
        <v/>
      </c>
      <c r="AA71" s="14" t="str">
        <f t="shared" si="37"/>
        <v/>
      </c>
      <c r="AB71" s="8" t="str">
        <f t="shared" si="38"/>
        <v/>
      </c>
      <c r="AC71" s="9" t="str">
        <f t="shared" si="39"/>
        <v/>
      </c>
      <c r="AD71" s="15" t="str">
        <f t="shared" si="40"/>
        <v/>
      </c>
      <c r="AE71" s="8" t="str">
        <f t="shared" si="41"/>
        <v/>
      </c>
      <c r="AF71" s="8" t="str">
        <f t="shared" si="42"/>
        <v/>
      </c>
      <c r="AG71" s="16" t="str">
        <f t="shared" si="43"/>
        <v/>
      </c>
      <c r="AH71" s="48" t="str">
        <f t="shared" si="44"/>
        <v/>
      </c>
      <c r="AI71" s="40"/>
      <c r="AJ71" s="10"/>
      <c r="AK71" s="11" t="str">
        <f t="shared" si="45"/>
        <v/>
      </c>
      <c r="AL71" s="11" t="str">
        <f t="shared" si="46"/>
        <v/>
      </c>
      <c r="AM71" s="4" t="str">
        <f t="shared" si="47"/>
        <v/>
      </c>
      <c r="AN71" s="5" t="str">
        <f t="shared" si="48"/>
        <v/>
      </c>
      <c r="AO71" s="5" t="str">
        <f t="shared" si="49"/>
        <v/>
      </c>
      <c r="AP71" s="4" t="str">
        <f t="shared" si="50"/>
        <v/>
      </c>
      <c r="AQ71" s="6" t="str">
        <f t="shared" si="51"/>
        <v/>
      </c>
      <c r="AR71" s="13"/>
      <c r="AS71" s="13"/>
      <c r="AT71" s="13"/>
      <c r="AU71" s="10"/>
    </row>
    <row r="72" spans="1:47" ht="40.5" customHeight="1" x14ac:dyDescent="0.25">
      <c r="A72" s="42"/>
      <c r="B72" s="63"/>
      <c r="C72" s="43"/>
      <c r="D72" s="43"/>
      <c r="E72" s="49"/>
      <c r="F72" s="45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46" t="str">
        <f t="shared" si="52"/>
        <v/>
      </c>
      <c r="X72" s="47"/>
      <c r="Y72" s="47"/>
      <c r="Z72" s="44" t="str">
        <f t="shared" si="36"/>
        <v/>
      </c>
      <c r="AA72" s="14" t="str">
        <f t="shared" si="37"/>
        <v/>
      </c>
      <c r="AB72" s="8" t="str">
        <f t="shared" si="38"/>
        <v/>
      </c>
      <c r="AC72" s="9" t="str">
        <f t="shared" si="39"/>
        <v/>
      </c>
      <c r="AD72" s="15" t="str">
        <f t="shared" si="40"/>
        <v/>
      </c>
      <c r="AE72" s="8" t="str">
        <f t="shared" si="41"/>
        <v/>
      </c>
      <c r="AF72" s="8" t="str">
        <f t="shared" si="42"/>
        <v/>
      </c>
      <c r="AG72" s="16" t="str">
        <f t="shared" si="43"/>
        <v/>
      </c>
      <c r="AH72" s="48" t="str">
        <f t="shared" si="44"/>
        <v/>
      </c>
      <c r="AI72" s="40"/>
      <c r="AJ72" s="10"/>
      <c r="AK72" s="11" t="str">
        <f t="shared" si="45"/>
        <v/>
      </c>
      <c r="AL72" s="11" t="str">
        <f t="shared" si="46"/>
        <v/>
      </c>
      <c r="AM72" s="4" t="str">
        <f t="shared" si="47"/>
        <v/>
      </c>
      <c r="AN72" s="5" t="str">
        <f t="shared" si="48"/>
        <v/>
      </c>
      <c r="AO72" s="5" t="str">
        <f t="shared" si="49"/>
        <v/>
      </c>
      <c r="AP72" s="4" t="str">
        <f t="shared" si="50"/>
        <v/>
      </c>
      <c r="AQ72" s="6" t="str">
        <f t="shared" si="51"/>
        <v/>
      </c>
      <c r="AR72" s="13"/>
      <c r="AS72" s="13"/>
      <c r="AT72" s="13"/>
      <c r="AU72" s="10"/>
    </row>
    <row r="73" spans="1:47" ht="40.5" customHeight="1" x14ac:dyDescent="0.25">
      <c r="A73" s="42"/>
      <c r="B73" s="63"/>
      <c r="C73" s="43"/>
      <c r="D73" s="43"/>
      <c r="E73" s="49"/>
      <c r="F73" s="45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46" t="str">
        <f t="shared" si="52"/>
        <v/>
      </c>
      <c r="X73" s="47"/>
      <c r="Y73" s="47"/>
      <c r="Z73" s="44" t="str">
        <f t="shared" si="36"/>
        <v/>
      </c>
      <c r="AA73" s="14" t="str">
        <f t="shared" si="37"/>
        <v/>
      </c>
      <c r="AB73" s="8" t="str">
        <f t="shared" si="38"/>
        <v/>
      </c>
      <c r="AC73" s="9" t="str">
        <f t="shared" si="39"/>
        <v/>
      </c>
      <c r="AD73" s="15" t="str">
        <f t="shared" si="40"/>
        <v/>
      </c>
      <c r="AE73" s="8" t="str">
        <f t="shared" si="41"/>
        <v/>
      </c>
      <c r="AF73" s="8" t="str">
        <f t="shared" si="42"/>
        <v/>
      </c>
      <c r="AG73" s="16" t="str">
        <f t="shared" si="43"/>
        <v/>
      </c>
      <c r="AH73" s="48" t="str">
        <f t="shared" si="44"/>
        <v/>
      </c>
      <c r="AI73" s="40"/>
      <c r="AJ73" s="10"/>
      <c r="AK73" s="11" t="str">
        <f t="shared" si="45"/>
        <v/>
      </c>
      <c r="AL73" s="11" t="str">
        <f t="shared" si="46"/>
        <v/>
      </c>
      <c r="AM73" s="4" t="str">
        <f t="shared" si="47"/>
        <v/>
      </c>
      <c r="AN73" s="5" t="str">
        <f t="shared" si="48"/>
        <v/>
      </c>
      <c r="AO73" s="5" t="str">
        <f t="shared" si="49"/>
        <v/>
      </c>
      <c r="AP73" s="4" t="str">
        <f t="shared" si="50"/>
        <v/>
      </c>
      <c r="AQ73" s="6" t="str">
        <f t="shared" si="51"/>
        <v/>
      </c>
      <c r="AR73" s="13"/>
      <c r="AS73" s="13"/>
      <c r="AT73" s="13"/>
      <c r="AU73" s="10"/>
    </row>
    <row r="74" spans="1:47" ht="40.5" customHeight="1" x14ac:dyDescent="0.25">
      <c r="A74" s="42"/>
      <c r="B74" s="63"/>
      <c r="C74" s="43"/>
      <c r="D74" s="43"/>
      <c r="E74" s="49"/>
      <c r="F74" s="45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46" t="str">
        <f t="shared" si="52"/>
        <v/>
      </c>
      <c r="X74" s="47"/>
      <c r="Y74" s="47"/>
      <c r="Z74" s="44" t="str">
        <f t="shared" si="36"/>
        <v/>
      </c>
      <c r="AA74" s="14" t="str">
        <f t="shared" si="37"/>
        <v/>
      </c>
      <c r="AB74" s="8" t="str">
        <f t="shared" si="38"/>
        <v/>
      </c>
      <c r="AC74" s="9" t="str">
        <f t="shared" si="39"/>
        <v/>
      </c>
      <c r="AD74" s="15" t="str">
        <f t="shared" si="40"/>
        <v/>
      </c>
      <c r="AE74" s="8" t="str">
        <f t="shared" si="41"/>
        <v/>
      </c>
      <c r="AF74" s="8" t="str">
        <f t="shared" si="42"/>
        <v/>
      </c>
      <c r="AG74" s="16" t="str">
        <f t="shared" si="43"/>
        <v/>
      </c>
      <c r="AH74" s="48" t="str">
        <f t="shared" si="44"/>
        <v/>
      </c>
      <c r="AI74" s="40"/>
      <c r="AJ74" s="10"/>
      <c r="AK74" s="11" t="str">
        <f t="shared" si="45"/>
        <v/>
      </c>
      <c r="AL74" s="11" t="str">
        <f t="shared" si="46"/>
        <v/>
      </c>
      <c r="AM74" s="4" t="str">
        <f t="shared" si="47"/>
        <v/>
      </c>
      <c r="AN74" s="5" t="str">
        <f t="shared" si="48"/>
        <v/>
      </c>
      <c r="AO74" s="5" t="str">
        <f t="shared" si="49"/>
        <v/>
      </c>
      <c r="AP74" s="4" t="str">
        <f t="shared" si="50"/>
        <v/>
      </c>
      <c r="AQ74" s="6" t="str">
        <f t="shared" si="51"/>
        <v/>
      </c>
      <c r="AR74" s="13"/>
      <c r="AS74" s="13"/>
      <c r="AT74" s="13"/>
      <c r="AU74" s="10"/>
    </row>
    <row r="75" spans="1:47" ht="40.5" customHeight="1" x14ac:dyDescent="0.25">
      <c r="A75" s="42"/>
      <c r="B75" s="63"/>
      <c r="C75" s="43"/>
      <c r="D75" s="43"/>
      <c r="E75" s="49"/>
      <c r="F75" s="45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46" t="str">
        <f t="shared" si="52"/>
        <v/>
      </c>
      <c r="X75" s="47"/>
      <c r="Y75" s="47"/>
      <c r="Z75" s="44" t="str">
        <f t="shared" si="36"/>
        <v/>
      </c>
      <c r="AA75" s="14" t="str">
        <f t="shared" si="37"/>
        <v/>
      </c>
      <c r="AB75" s="8" t="str">
        <f t="shared" si="38"/>
        <v/>
      </c>
      <c r="AC75" s="9" t="str">
        <f t="shared" si="39"/>
        <v/>
      </c>
      <c r="AD75" s="15" t="str">
        <f t="shared" si="40"/>
        <v/>
      </c>
      <c r="AE75" s="8" t="str">
        <f t="shared" si="41"/>
        <v/>
      </c>
      <c r="AF75" s="8" t="str">
        <f t="shared" si="42"/>
        <v/>
      </c>
      <c r="AG75" s="16" t="str">
        <f t="shared" si="43"/>
        <v/>
      </c>
      <c r="AH75" s="48" t="str">
        <f t="shared" si="44"/>
        <v/>
      </c>
      <c r="AI75" s="40"/>
      <c r="AJ75" s="10"/>
      <c r="AK75" s="11" t="str">
        <f t="shared" si="45"/>
        <v/>
      </c>
      <c r="AL75" s="11" t="str">
        <f t="shared" si="46"/>
        <v/>
      </c>
      <c r="AM75" s="4" t="str">
        <f t="shared" si="47"/>
        <v/>
      </c>
      <c r="AN75" s="5" t="str">
        <f t="shared" si="48"/>
        <v/>
      </c>
      <c r="AO75" s="5" t="str">
        <f t="shared" si="49"/>
        <v/>
      </c>
      <c r="AP75" s="4" t="str">
        <f t="shared" si="50"/>
        <v/>
      </c>
      <c r="AQ75" s="6" t="str">
        <f t="shared" si="51"/>
        <v/>
      </c>
      <c r="AR75" s="13"/>
      <c r="AS75" s="13"/>
      <c r="AT75" s="13"/>
      <c r="AU75" s="10"/>
    </row>
    <row r="76" spans="1:47" ht="40.5" customHeight="1" x14ac:dyDescent="0.25">
      <c r="A76" s="42"/>
      <c r="B76" s="63"/>
      <c r="C76" s="43"/>
      <c r="D76" s="43"/>
      <c r="E76" s="49"/>
      <c r="F76" s="45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46" t="str">
        <f t="shared" si="52"/>
        <v/>
      </c>
      <c r="X76" s="47"/>
      <c r="Y76" s="47"/>
      <c r="Z76" s="44" t="str">
        <f t="shared" si="36"/>
        <v/>
      </c>
      <c r="AA76" s="14" t="str">
        <f t="shared" si="37"/>
        <v/>
      </c>
      <c r="AB76" s="8" t="str">
        <f t="shared" si="38"/>
        <v/>
      </c>
      <c r="AC76" s="9" t="str">
        <f t="shared" si="39"/>
        <v/>
      </c>
      <c r="AD76" s="15" t="str">
        <f t="shared" si="40"/>
        <v/>
      </c>
      <c r="AE76" s="8" t="str">
        <f t="shared" si="41"/>
        <v/>
      </c>
      <c r="AF76" s="8" t="str">
        <f t="shared" si="42"/>
        <v/>
      </c>
      <c r="AG76" s="16" t="str">
        <f t="shared" si="43"/>
        <v/>
      </c>
      <c r="AH76" s="48" t="str">
        <f t="shared" si="44"/>
        <v/>
      </c>
      <c r="AI76" s="40"/>
      <c r="AJ76" s="10"/>
      <c r="AK76" s="11" t="str">
        <f t="shared" si="45"/>
        <v/>
      </c>
      <c r="AL76" s="11" t="str">
        <f t="shared" si="46"/>
        <v/>
      </c>
      <c r="AM76" s="4" t="str">
        <f t="shared" si="47"/>
        <v/>
      </c>
      <c r="AN76" s="5" t="str">
        <f t="shared" si="48"/>
        <v/>
      </c>
      <c r="AO76" s="5" t="str">
        <f t="shared" si="49"/>
        <v/>
      </c>
      <c r="AP76" s="4" t="str">
        <f t="shared" si="50"/>
        <v/>
      </c>
      <c r="AQ76" s="6" t="str">
        <f t="shared" si="51"/>
        <v/>
      </c>
      <c r="AR76" s="13"/>
      <c r="AS76" s="13"/>
      <c r="AT76" s="13"/>
      <c r="AU76" s="10"/>
    </row>
    <row r="77" spans="1:47" ht="40.5" customHeight="1" x14ac:dyDescent="0.25">
      <c r="A77" s="42"/>
      <c r="B77" s="63"/>
      <c r="C77" s="43"/>
      <c r="D77" s="43"/>
      <c r="E77" s="49"/>
      <c r="F77" s="45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46" t="str">
        <f t="shared" si="52"/>
        <v/>
      </c>
      <c r="X77" s="47"/>
      <c r="Y77" s="47"/>
      <c r="Z77" s="44" t="str">
        <f t="shared" si="36"/>
        <v/>
      </c>
      <c r="AA77" s="14" t="str">
        <f t="shared" si="37"/>
        <v/>
      </c>
      <c r="AB77" s="8" t="str">
        <f t="shared" si="38"/>
        <v/>
      </c>
      <c r="AC77" s="9" t="str">
        <f t="shared" si="39"/>
        <v/>
      </c>
      <c r="AD77" s="15" t="str">
        <f t="shared" si="40"/>
        <v/>
      </c>
      <c r="AE77" s="8" t="str">
        <f t="shared" si="41"/>
        <v/>
      </c>
      <c r="AF77" s="8" t="str">
        <f t="shared" si="42"/>
        <v/>
      </c>
      <c r="AG77" s="16" t="str">
        <f t="shared" si="43"/>
        <v/>
      </c>
      <c r="AH77" s="48" t="str">
        <f t="shared" si="44"/>
        <v/>
      </c>
      <c r="AI77" s="40"/>
      <c r="AJ77" s="10"/>
      <c r="AK77" s="11" t="str">
        <f t="shared" si="45"/>
        <v/>
      </c>
      <c r="AL77" s="11" t="str">
        <f t="shared" si="46"/>
        <v/>
      </c>
      <c r="AM77" s="4" t="str">
        <f t="shared" si="47"/>
        <v/>
      </c>
      <c r="AN77" s="5" t="str">
        <f t="shared" si="48"/>
        <v/>
      </c>
      <c r="AO77" s="5" t="str">
        <f t="shared" si="49"/>
        <v/>
      </c>
      <c r="AP77" s="4" t="str">
        <f t="shared" si="50"/>
        <v/>
      </c>
      <c r="AQ77" s="6" t="str">
        <f t="shared" si="51"/>
        <v/>
      </c>
      <c r="AR77" s="13"/>
      <c r="AS77" s="13"/>
      <c r="AT77" s="13"/>
      <c r="AU77" s="10"/>
    </row>
    <row r="78" spans="1:47" ht="40.5" customHeight="1" x14ac:dyDescent="0.25">
      <c r="A78" s="42"/>
      <c r="B78" s="63"/>
      <c r="C78" s="43"/>
      <c r="D78" s="43"/>
      <c r="E78" s="49"/>
      <c r="F78" s="45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46" t="str">
        <f t="shared" si="52"/>
        <v/>
      </c>
      <c r="X78" s="47"/>
      <c r="Y78" s="47"/>
      <c r="Z78" s="44" t="str">
        <f t="shared" si="36"/>
        <v/>
      </c>
      <c r="AA78" s="14" t="str">
        <f t="shared" si="37"/>
        <v/>
      </c>
      <c r="AB78" s="8" t="str">
        <f t="shared" si="38"/>
        <v/>
      </c>
      <c r="AC78" s="9" t="str">
        <f t="shared" si="39"/>
        <v/>
      </c>
      <c r="AD78" s="15" t="str">
        <f t="shared" si="40"/>
        <v/>
      </c>
      <c r="AE78" s="8" t="str">
        <f t="shared" si="41"/>
        <v/>
      </c>
      <c r="AF78" s="8" t="str">
        <f t="shared" si="42"/>
        <v/>
      </c>
      <c r="AG78" s="16" t="str">
        <f t="shared" si="43"/>
        <v/>
      </c>
      <c r="AH78" s="48" t="str">
        <f t="shared" si="44"/>
        <v/>
      </c>
      <c r="AI78" s="40"/>
      <c r="AJ78" s="10"/>
      <c r="AK78" s="11" t="str">
        <f t="shared" si="45"/>
        <v/>
      </c>
      <c r="AL78" s="11" t="str">
        <f t="shared" si="46"/>
        <v/>
      </c>
      <c r="AM78" s="4" t="str">
        <f t="shared" si="47"/>
        <v/>
      </c>
      <c r="AN78" s="5" t="str">
        <f t="shared" si="48"/>
        <v/>
      </c>
      <c r="AO78" s="5" t="str">
        <f t="shared" si="49"/>
        <v/>
      </c>
      <c r="AP78" s="4" t="str">
        <f t="shared" si="50"/>
        <v/>
      </c>
      <c r="AQ78" s="6" t="str">
        <f t="shared" si="51"/>
        <v/>
      </c>
      <c r="AR78" s="13"/>
      <c r="AS78" s="13"/>
      <c r="AT78" s="13"/>
      <c r="AU78" s="10"/>
    </row>
    <row r="79" spans="1:47" ht="40.5" customHeight="1" x14ac:dyDescent="0.25">
      <c r="A79" s="42"/>
      <c r="B79" s="63"/>
      <c r="C79" s="43"/>
      <c r="D79" s="43"/>
      <c r="E79" s="49"/>
      <c r="F79" s="45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46" t="str">
        <f t="shared" si="52"/>
        <v/>
      </c>
      <c r="X79" s="47"/>
      <c r="Y79" s="47"/>
      <c r="Z79" s="44" t="str">
        <f t="shared" si="36"/>
        <v/>
      </c>
      <c r="AA79" s="14" t="str">
        <f t="shared" si="37"/>
        <v/>
      </c>
      <c r="AB79" s="8" t="str">
        <f t="shared" si="38"/>
        <v/>
      </c>
      <c r="AC79" s="9" t="str">
        <f t="shared" si="39"/>
        <v/>
      </c>
      <c r="AD79" s="15" t="str">
        <f t="shared" si="40"/>
        <v/>
      </c>
      <c r="AE79" s="8" t="str">
        <f t="shared" si="41"/>
        <v/>
      </c>
      <c r="AF79" s="8" t="str">
        <f t="shared" si="42"/>
        <v/>
      </c>
      <c r="AG79" s="16" t="str">
        <f t="shared" si="43"/>
        <v/>
      </c>
      <c r="AH79" s="48" t="str">
        <f t="shared" si="44"/>
        <v/>
      </c>
      <c r="AI79" s="40"/>
      <c r="AJ79" s="10"/>
      <c r="AK79" s="11" t="str">
        <f t="shared" si="45"/>
        <v/>
      </c>
      <c r="AL79" s="11" t="str">
        <f t="shared" si="46"/>
        <v/>
      </c>
      <c r="AM79" s="4" t="str">
        <f t="shared" si="47"/>
        <v/>
      </c>
      <c r="AN79" s="5" t="str">
        <f t="shared" si="48"/>
        <v/>
      </c>
      <c r="AO79" s="5" t="str">
        <f t="shared" si="49"/>
        <v/>
      </c>
      <c r="AP79" s="4" t="str">
        <f t="shared" si="50"/>
        <v/>
      </c>
      <c r="AQ79" s="6" t="str">
        <f t="shared" si="51"/>
        <v/>
      </c>
      <c r="AR79" s="13"/>
      <c r="AS79" s="13"/>
      <c r="AT79" s="13"/>
      <c r="AU79" s="10"/>
    </row>
    <row r="80" spans="1:47" ht="40.5" customHeight="1" x14ac:dyDescent="0.25">
      <c r="A80" s="42"/>
      <c r="B80" s="63"/>
      <c r="C80" s="43"/>
      <c r="D80" s="43"/>
      <c r="E80" s="49"/>
      <c r="F80" s="45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46" t="str">
        <f t="shared" si="52"/>
        <v/>
      </c>
      <c r="X80" s="47"/>
      <c r="Y80" s="47"/>
      <c r="Z80" s="44" t="str">
        <f t="shared" si="36"/>
        <v/>
      </c>
      <c r="AA80" s="14" t="str">
        <f t="shared" si="37"/>
        <v/>
      </c>
      <c r="AB80" s="8" t="str">
        <f t="shared" si="38"/>
        <v/>
      </c>
      <c r="AC80" s="9" t="str">
        <f t="shared" si="39"/>
        <v/>
      </c>
      <c r="AD80" s="15" t="str">
        <f t="shared" si="40"/>
        <v/>
      </c>
      <c r="AE80" s="8" t="str">
        <f t="shared" si="41"/>
        <v/>
      </c>
      <c r="AF80" s="8" t="str">
        <f t="shared" si="42"/>
        <v/>
      </c>
      <c r="AG80" s="16" t="str">
        <f t="shared" si="43"/>
        <v/>
      </c>
      <c r="AH80" s="48" t="str">
        <f t="shared" si="44"/>
        <v/>
      </c>
      <c r="AI80" s="40"/>
      <c r="AJ80" s="10"/>
      <c r="AK80" s="11" t="str">
        <f t="shared" si="45"/>
        <v/>
      </c>
      <c r="AL80" s="11" t="str">
        <f t="shared" si="46"/>
        <v/>
      </c>
      <c r="AM80" s="4" t="str">
        <f t="shared" si="47"/>
        <v/>
      </c>
      <c r="AN80" s="5" t="str">
        <f t="shared" si="48"/>
        <v/>
      </c>
      <c r="AO80" s="5" t="str">
        <f t="shared" si="49"/>
        <v/>
      </c>
      <c r="AP80" s="4" t="str">
        <f t="shared" si="50"/>
        <v/>
      </c>
      <c r="AQ80" s="6" t="str">
        <f t="shared" si="51"/>
        <v/>
      </c>
      <c r="AR80" s="13"/>
      <c r="AS80" s="13"/>
      <c r="AT80" s="13"/>
      <c r="AU80" s="10"/>
    </row>
    <row r="81" spans="1:47" ht="40.5" customHeight="1" x14ac:dyDescent="0.25">
      <c r="A81" s="42"/>
      <c r="B81" s="63"/>
      <c r="C81" s="43"/>
      <c r="D81" s="43"/>
      <c r="E81" s="49"/>
      <c r="F81" s="45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46" t="str">
        <f t="shared" si="52"/>
        <v/>
      </c>
      <c r="X81" s="47"/>
      <c r="Y81" s="47"/>
      <c r="Z81" s="44" t="str">
        <f t="shared" si="36"/>
        <v/>
      </c>
      <c r="AA81" s="14" t="str">
        <f t="shared" si="37"/>
        <v/>
      </c>
      <c r="AB81" s="8" t="str">
        <f t="shared" si="38"/>
        <v/>
      </c>
      <c r="AC81" s="9" t="str">
        <f t="shared" si="39"/>
        <v/>
      </c>
      <c r="AD81" s="15" t="str">
        <f t="shared" si="40"/>
        <v/>
      </c>
      <c r="AE81" s="8" t="str">
        <f t="shared" si="41"/>
        <v/>
      </c>
      <c r="AF81" s="8" t="str">
        <f t="shared" si="42"/>
        <v/>
      </c>
      <c r="AG81" s="16" t="str">
        <f t="shared" si="43"/>
        <v/>
      </c>
      <c r="AH81" s="48" t="str">
        <f t="shared" si="44"/>
        <v/>
      </c>
      <c r="AI81" s="40"/>
      <c r="AJ81" s="10"/>
      <c r="AK81" s="11" t="str">
        <f t="shared" si="45"/>
        <v/>
      </c>
      <c r="AL81" s="11" t="str">
        <f t="shared" si="46"/>
        <v/>
      </c>
      <c r="AM81" s="4" t="str">
        <f t="shared" si="47"/>
        <v/>
      </c>
      <c r="AN81" s="5" t="str">
        <f t="shared" si="48"/>
        <v/>
      </c>
      <c r="AO81" s="5" t="str">
        <f t="shared" si="49"/>
        <v/>
      </c>
      <c r="AP81" s="4" t="str">
        <f t="shared" si="50"/>
        <v/>
      </c>
      <c r="AQ81" s="6" t="str">
        <f t="shared" si="51"/>
        <v/>
      </c>
      <c r="AR81" s="13"/>
      <c r="AS81" s="13"/>
      <c r="AT81" s="13"/>
      <c r="AU81" s="10"/>
    </row>
    <row r="82" spans="1:47" ht="40.5" customHeight="1" x14ac:dyDescent="0.25">
      <c r="A82" s="42"/>
      <c r="B82" s="63"/>
      <c r="C82" s="43"/>
      <c r="D82" s="43"/>
      <c r="E82" s="49"/>
      <c r="F82" s="45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46" t="str">
        <f t="shared" si="52"/>
        <v/>
      </c>
      <c r="X82" s="47"/>
      <c r="Y82" s="47"/>
      <c r="Z82" s="44" t="str">
        <f t="shared" si="36"/>
        <v/>
      </c>
      <c r="AA82" s="14" t="str">
        <f t="shared" si="37"/>
        <v/>
      </c>
      <c r="AB82" s="8" t="str">
        <f t="shared" si="38"/>
        <v/>
      </c>
      <c r="AC82" s="9" t="str">
        <f t="shared" si="39"/>
        <v/>
      </c>
      <c r="AD82" s="15" t="str">
        <f t="shared" si="40"/>
        <v/>
      </c>
      <c r="AE82" s="8" t="str">
        <f t="shared" si="41"/>
        <v/>
      </c>
      <c r="AF82" s="8" t="str">
        <f t="shared" si="42"/>
        <v/>
      </c>
      <c r="AG82" s="16" t="str">
        <f t="shared" si="43"/>
        <v/>
      </c>
      <c r="AH82" s="48" t="str">
        <f t="shared" si="44"/>
        <v/>
      </c>
      <c r="AI82" s="40"/>
      <c r="AJ82" s="10"/>
      <c r="AK82" s="11" t="str">
        <f t="shared" si="45"/>
        <v/>
      </c>
      <c r="AL82" s="11" t="str">
        <f t="shared" si="46"/>
        <v/>
      </c>
      <c r="AM82" s="4" t="str">
        <f t="shared" si="47"/>
        <v/>
      </c>
      <c r="AN82" s="5" t="str">
        <f t="shared" si="48"/>
        <v/>
      </c>
      <c r="AO82" s="5" t="str">
        <f t="shared" si="49"/>
        <v/>
      </c>
      <c r="AP82" s="4" t="str">
        <f t="shared" si="50"/>
        <v/>
      </c>
      <c r="AQ82" s="6" t="str">
        <f t="shared" si="51"/>
        <v/>
      </c>
      <c r="AR82" s="13"/>
      <c r="AS82" s="13"/>
      <c r="AT82" s="13"/>
      <c r="AU82" s="10"/>
    </row>
    <row r="83" spans="1:47" ht="40.5" customHeight="1" x14ac:dyDescent="0.25">
      <c r="A83" s="42"/>
      <c r="B83" s="63"/>
      <c r="C83" s="43"/>
      <c r="D83" s="43"/>
      <c r="E83" s="49"/>
      <c r="F83" s="45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46" t="str">
        <f t="shared" si="52"/>
        <v/>
      </c>
      <c r="X83" s="47"/>
      <c r="Y83" s="47"/>
      <c r="Z83" s="44" t="str">
        <f t="shared" si="36"/>
        <v/>
      </c>
      <c r="AA83" s="14" t="str">
        <f t="shared" si="37"/>
        <v/>
      </c>
      <c r="AB83" s="8" t="str">
        <f t="shared" si="38"/>
        <v/>
      </c>
      <c r="AC83" s="9" t="str">
        <f t="shared" si="39"/>
        <v/>
      </c>
      <c r="AD83" s="15" t="str">
        <f t="shared" si="40"/>
        <v/>
      </c>
      <c r="AE83" s="8" t="str">
        <f t="shared" si="41"/>
        <v/>
      </c>
      <c r="AF83" s="8" t="str">
        <f t="shared" si="42"/>
        <v/>
      </c>
      <c r="AG83" s="16" t="str">
        <f t="shared" si="43"/>
        <v/>
      </c>
      <c r="AH83" s="48" t="str">
        <f t="shared" si="44"/>
        <v/>
      </c>
      <c r="AI83" s="40"/>
      <c r="AJ83" s="10"/>
      <c r="AK83" s="11" t="str">
        <f t="shared" si="45"/>
        <v/>
      </c>
      <c r="AL83" s="11" t="str">
        <f t="shared" si="46"/>
        <v/>
      </c>
      <c r="AM83" s="4" t="str">
        <f t="shared" si="47"/>
        <v/>
      </c>
      <c r="AN83" s="5" t="str">
        <f t="shared" si="48"/>
        <v/>
      </c>
      <c r="AO83" s="5" t="str">
        <f t="shared" si="49"/>
        <v/>
      </c>
      <c r="AP83" s="4" t="str">
        <f t="shared" si="50"/>
        <v/>
      </c>
      <c r="AQ83" s="6" t="str">
        <f t="shared" si="51"/>
        <v/>
      </c>
      <c r="AR83" s="13"/>
      <c r="AS83" s="13"/>
      <c r="AT83" s="13"/>
      <c r="AU83" s="10"/>
    </row>
    <row r="84" spans="1:47" ht="40.5" customHeight="1" x14ac:dyDescent="0.25">
      <c r="A84" s="42"/>
      <c r="B84" s="63"/>
      <c r="C84" s="43"/>
      <c r="D84" s="43"/>
      <c r="E84" s="49"/>
      <c r="F84" s="45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46" t="str">
        <f t="shared" si="52"/>
        <v/>
      </c>
      <c r="X84" s="47"/>
      <c r="Y84" s="47"/>
      <c r="Z84" s="44" t="str">
        <f t="shared" si="36"/>
        <v/>
      </c>
      <c r="AA84" s="14" t="str">
        <f t="shared" si="37"/>
        <v/>
      </c>
      <c r="AB84" s="8" t="str">
        <f t="shared" si="38"/>
        <v/>
      </c>
      <c r="AC84" s="9" t="str">
        <f t="shared" si="39"/>
        <v/>
      </c>
      <c r="AD84" s="15" t="str">
        <f t="shared" si="40"/>
        <v/>
      </c>
      <c r="AE84" s="8" t="str">
        <f t="shared" si="41"/>
        <v/>
      </c>
      <c r="AF84" s="8" t="str">
        <f t="shared" si="42"/>
        <v/>
      </c>
      <c r="AG84" s="16" t="str">
        <f t="shared" si="43"/>
        <v/>
      </c>
      <c r="AH84" s="48" t="str">
        <f t="shared" si="44"/>
        <v/>
      </c>
      <c r="AI84" s="40"/>
      <c r="AJ84" s="10"/>
      <c r="AK84" s="11" t="str">
        <f t="shared" si="45"/>
        <v/>
      </c>
      <c r="AL84" s="11" t="str">
        <f t="shared" si="46"/>
        <v/>
      </c>
      <c r="AM84" s="4" t="str">
        <f t="shared" si="47"/>
        <v/>
      </c>
      <c r="AN84" s="5" t="str">
        <f t="shared" si="48"/>
        <v/>
      </c>
      <c r="AO84" s="5" t="str">
        <f t="shared" si="49"/>
        <v/>
      </c>
      <c r="AP84" s="4" t="str">
        <f t="shared" si="50"/>
        <v/>
      </c>
      <c r="AQ84" s="6" t="str">
        <f t="shared" si="51"/>
        <v/>
      </c>
      <c r="AR84" s="13"/>
      <c r="AS84" s="13"/>
      <c r="AT84" s="13"/>
      <c r="AU84" s="10"/>
    </row>
    <row r="85" spans="1:47" ht="40.5" customHeight="1" x14ac:dyDescent="0.25">
      <c r="A85" s="42"/>
      <c r="B85" s="63"/>
      <c r="C85" s="43"/>
      <c r="D85" s="43"/>
      <c r="E85" s="49"/>
      <c r="F85" s="45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46" t="str">
        <f t="shared" si="52"/>
        <v/>
      </c>
      <c r="X85" s="47"/>
      <c r="Y85" s="47"/>
      <c r="Z85" s="44" t="str">
        <f t="shared" si="36"/>
        <v/>
      </c>
      <c r="AA85" s="14" t="str">
        <f t="shared" si="37"/>
        <v/>
      </c>
      <c r="AB85" s="8" t="str">
        <f t="shared" si="38"/>
        <v/>
      </c>
      <c r="AC85" s="9" t="str">
        <f t="shared" si="39"/>
        <v/>
      </c>
      <c r="AD85" s="15" t="str">
        <f t="shared" si="40"/>
        <v/>
      </c>
      <c r="AE85" s="8" t="str">
        <f t="shared" si="41"/>
        <v/>
      </c>
      <c r="AF85" s="8" t="str">
        <f t="shared" si="42"/>
        <v/>
      </c>
      <c r="AG85" s="16" t="str">
        <f t="shared" si="43"/>
        <v/>
      </c>
      <c r="AH85" s="48" t="str">
        <f t="shared" si="44"/>
        <v/>
      </c>
      <c r="AI85" s="40"/>
      <c r="AJ85" s="10"/>
      <c r="AK85" s="11" t="str">
        <f t="shared" si="45"/>
        <v/>
      </c>
      <c r="AL85" s="11" t="str">
        <f t="shared" si="46"/>
        <v/>
      </c>
      <c r="AM85" s="4" t="str">
        <f t="shared" si="47"/>
        <v/>
      </c>
      <c r="AN85" s="5" t="str">
        <f t="shared" si="48"/>
        <v/>
      </c>
      <c r="AO85" s="5" t="str">
        <f t="shared" si="49"/>
        <v/>
      </c>
      <c r="AP85" s="4" t="str">
        <f t="shared" si="50"/>
        <v/>
      </c>
      <c r="AQ85" s="6" t="str">
        <f t="shared" si="51"/>
        <v/>
      </c>
      <c r="AR85" s="13"/>
      <c r="AS85" s="13"/>
      <c r="AT85" s="13"/>
      <c r="AU85" s="10"/>
    </row>
    <row r="86" spans="1:47" ht="40.5" customHeight="1" x14ac:dyDescent="0.25">
      <c r="A86" s="42"/>
      <c r="B86" s="63"/>
      <c r="C86" s="43"/>
      <c r="D86" s="43"/>
      <c r="E86" s="49"/>
      <c r="F86" s="45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46" t="str">
        <f t="shared" si="52"/>
        <v/>
      </c>
      <c r="X86" s="47"/>
      <c r="Y86" s="47"/>
      <c r="Z86" s="44" t="str">
        <f t="shared" si="36"/>
        <v/>
      </c>
      <c r="AA86" s="14" t="str">
        <f t="shared" si="37"/>
        <v/>
      </c>
      <c r="AB86" s="8" t="str">
        <f t="shared" si="38"/>
        <v/>
      </c>
      <c r="AC86" s="9" t="str">
        <f t="shared" si="39"/>
        <v/>
      </c>
      <c r="AD86" s="15" t="str">
        <f t="shared" si="40"/>
        <v/>
      </c>
      <c r="AE86" s="8" t="str">
        <f t="shared" si="41"/>
        <v/>
      </c>
      <c r="AF86" s="8" t="str">
        <f t="shared" si="42"/>
        <v/>
      </c>
      <c r="AG86" s="16" t="str">
        <f t="shared" si="43"/>
        <v/>
      </c>
      <c r="AH86" s="48" t="str">
        <f t="shared" si="44"/>
        <v/>
      </c>
      <c r="AI86" s="40"/>
      <c r="AJ86" s="10"/>
      <c r="AK86" s="11" t="str">
        <f t="shared" si="45"/>
        <v/>
      </c>
      <c r="AL86" s="11" t="str">
        <f t="shared" si="46"/>
        <v/>
      </c>
      <c r="AM86" s="4" t="str">
        <f t="shared" si="47"/>
        <v/>
      </c>
      <c r="AN86" s="5" t="str">
        <f t="shared" si="48"/>
        <v/>
      </c>
      <c r="AO86" s="5" t="str">
        <f t="shared" si="49"/>
        <v/>
      </c>
      <c r="AP86" s="4" t="str">
        <f t="shared" si="50"/>
        <v/>
      </c>
      <c r="AQ86" s="6" t="str">
        <f t="shared" si="51"/>
        <v/>
      </c>
      <c r="AR86" s="13"/>
      <c r="AS86" s="13"/>
      <c r="AT86" s="13"/>
      <c r="AU86" s="10"/>
    </row>
    <row r="87" spans="1:47" ht="40.5" customHeight="1" x14ac:dyDescent="0.25">
      <c r="A87" s="42"/>
      <c r="B87" s="63"/>
      <c r="C87" s="43"/>
      <c r="D87" s="43"/>
      <c r="E87" s="49"/>
      <c r="F87" s="45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46" t="str">
        <f t="shared" si="52"/>
        <v/>
      </c>
      <c r="X87" s="47"/>
      <c r="Y87" s="47"/>
      <c r="Z87" s="44" t="str">
        <f t="shared" si="36"/>
        <v/>
      </c>
      <c r="AA87" s="14" t="str">
        <f t="shared" si="37"/>
        <v/>
      </c>
      <c r="AB87" s="8" t="str">
        <f t="shared" si="38"/>
        <v/>
      </c>
      <c r="AC87" s="9" t="str">
        <f t="shared" si="39"/>
        <v/>
      </c>
      <c r="AD87" s="15" t="str">
        <f t="shared" si="40"/>
        <v/>
      </c>
      <c r="AE87" s="8" t="str">
        <f t="shared" si="41"/>
        <v/>
      </c>
      <c r="AF87" s="8" t="str">
        <f t="shared" si="42"/>
        <v/>
      </c>
      <c r="AG87" s="16" t="str">
        <f t="shared" si="43"/>
        <v/>
      </c>
      <c r="AH87" s="48" t="str">
        <f t="shared" si="44"/>
        <v/>
      </c>
      <c r="AI87" s="40"/>
      <c r="AJ87" s="10"/>
      <c r="AK87" s="11" t="str">
        <f t="shared" si="45"/>
        <v/>
      </c>
      <c r="AL87" s="11" t="str">
        <f t="shared" si="46"/>
        <v/>
      </c>
      <c r="AM87" s="4" t="str">
        <f t="shared" si="47"/>
        <v/>
      </c>
      <c r="AN87" s="5" t="str">
        <f t="shared" si="48"/>
        <v/>
      </c>
      <c r="AO87" s="5" t="str">
        <f t="shared" si="49"/>
        <v/>
      </c>
      <c r="AP87" s="4" t="str">
        <f t="shared" si="50"/>
        <v/>
      </c>
      <c r="AQ87" s="6" t="str">
        <f t="shared" si="51"/>
        <v/>
      </c>
      <c r="AR87" s="13"/>
      <c r="AS87" s="13"/>
      <c r="AT87" s="13"/>
      <c r="AU87" s="10"/>
    </row>
    <row r="88" spans="1:47" ht="40.5" customHeight="1" x14ac:dyDescent="0.25">
      <c r="A88" s="42"/>
      <c r="B88" s="63"/>
      <c r="C88" s="43"/>
      <c r="D88" s="43"/>
      <c r="E88" s="49"/>
      <c r="F88" s="45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46" t="str">
        <f t="shared" si="52"/>
        <v/>
      </c>
      <c r="X88" s="47"/>
      <c r="Y88" s="47"/>
      <c r="Z88" s="44" t="str">
        <f t="shared" si="36"/>
        <v/>
      </c>
      <c r="AA88" s="14" t="str">
        <f t="shared" si="37"/>
        <v/>
      </c>
      <c r="AB88" s="8" t="str">
        <f t="shared" si="38"/>
        <v/>
      </c>
      <c r="AC88" s="9" t="str">
        <f t="shared" si="39"/>
        <v/>
      </c>
      <c r="AD88" s="15" t="str">
        <f t="shared" si="40"/>
        <v/>
      </c>
      <c r="AE88" s="8" t="str">
        <f t="shared" si="41"/>
        <v/>
      </c>
      <c r="AF88" s="8" t="str">
        <f t="shared" si="42"/>
        <v/>
      </c>
      <c r="AG88" s="16" t="str">
        <f t="shared" si="43"/>
        <v/>
      </c>
      <c r="AH88" s="48" t="str">
        <f t="shared" si="44"/>
        <v/>
      </c>
      <c r="AI88" s="40"/>
      <c r="AJ88" s="10"/>
      <c r="AK88" s="11" t="str">
        <f t="shared" si="45"/>
        <v/>
      </c>
      <c r="AL88" s="11" t="str">
        <f t="shared" si="46"/>
        <v/>
      </c>
      <c r="AM88" s="4" t="str">
        <f t="shared" si="47"/>
        <v/>
      </c>
      <c r="AN88" s="5" t="str">
        <f t="shared" si="48"/>
        <v/>
      </c>
      <c r="AO88" s="5" t="str">
        <f t="shared" si="49"/>
        <v/>
      </c>
      <c r="AP88" s="4" t="str">
        <f t="shared" si="50"/>
        <v/>
      </c>
      <c r="AQ88" s="6" t="str">
        <f t="shared" si="51"/>
        <v/>
      </c>
      <c r="AR88" s="13"/>
      <c r="AS88" s="13"/>
      <c r="AT88" s="13"/>
      <c r="AU88" s="10"/>
    </row>
    <row r="89" spans="1:47" ht="40.5" customHeight="1" x14ac:dyDescent="0.25">
      <c r="A89" s="42"/>
      <c r="B89" s="63"/>
      <c r="C89" s="43"/>
      <c r="D89" s="43"/>
      <c r="E89" s="49"/>
      <c r="F89" s="45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46" t="str">
        <f t="shared" si="52"/>
        <v/>
      </c>
      <c r="X89" s="47"/>
      <c r="Y89" s="47"/>
      <c r="Z89" s="44" t="str">
        <f t="shared" si="36"/>
        <v/>
      </c>
      <c r="AA89" s="14" t="str">
        <f t="shared" si="37"/>
        <v/>
      </c>
      <c r="AB89" s="8" t="str">
        <f t="shared" si="38"/>
        <v/>
      </c>
      <c r="AC89" s="9" t="str">
        <f t="shared" si="39"/>
        <v/>
      </c>
      <c r="AD89" s="15" t="str">
        <f t="shared" si="40"/>
        <v/>
      </c>
      <c r="AE89" s="8" t="str">
        <f t="shared" si="41"/>
        <v/>
      </c>
      <c r="AF89" s="8" t="str">
        <f t="shared" si="42"/>
        <v/>
      </c>
      <c r="AG89" s="16" t="str">
        <f t="shared" si="43"/>
        <v/>
      </c>
      <c r="AH89" s="48" t="str">
        <f t="shared" si="44"/>
        <v/>
      </c>
      <c r="AI89" s="40"/>
      <c r="AJ89" s="10"/>
      <c r="AK89" s="11" t="str">
        <f t="shared" si="45"/>
        <v/>
      </c>
      <c r="AL89" s="11" t="str">
        <f t="shared" si="46"/>
        <v/>
      </c>
      <c r="AM89" s="4" t="str">
        <f t="shared" si="47"/>
        <v/>
      </c>
      <c r="AN89" s="5" t="str">
        <f t="shared" si="48"/>
        <v/>
      </c>
      <c r="AO89" s="5" t="str">
        <f t="shared" si="49"/>
        <v/>
      </c>
      <c r="AP89" s="4" t="str">
        <f t="shared" si="50"/>
        <v/>
      </c>
      <c r="AQ89" s="6" t="str">
        <f t="shared" si="51"/>
        <v/>
      </c>
      <c r="AR89" s="13"/>
      <c r="AS89" s="13"/>
      <c r="AT89" s="13"/>
      <c r="AU89" s="10"/>
    </row>
    <row r="90" spans="1:47" ht="40.5" customHeight="1" x14ac:dyDescent="0.25">
      <c r="A90" s="42"/>
      <c r="B90" s="63"/>
      <c r="C90" s="43"/>
      <c r="D90" s="43"/>
      <c r="E90" s="49"/>
      <c r="F90" s="45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46" t="str">
        <f t="shared" si="52"/>
        <v/>
      </c>
      <c r="X90" s="47"/>
      <c r="Y90" s="47"/>
      <c r="Z90" s="44" t="str">
        <f t="shared" si="36"/>
        <v/>
      </c>
      <c r="AA90" s="14" t="str">
        <f t="shared" si="37"/>
        <v/>
      </c>
      <c r="AB90" s="8" t="str">
        <f t="shared" si="38"/>
        <v/>
      </c>
      <c r="AC90" s="9" t="str">
        <f t="shared" si="39"/>
        <v/>
      </c>
      <c r="AD90" s="15" t="str">
        <f t="shared" si="40"/>
        <v/>
      </c>
      <c r="AE90" s="8" t="str">
        <f t="shared" si="41"/>
        <v/>
      </c>
      <c r="AF90" s="8" t="str">
        <f t="shared" si="42"/>
        <v/>
      </c>
      <c r="AG90" s="16" t="str">
        <f t="shared" si="43"/>
        <v/>
      </c>
      <c r="AH90" s="48" t="str">
        <f t="shared" si="44"/>
        <v/>
      </c>
      <c r="AI90" s="40"/>
      <c r="AJ90" s="10"/>
      <c r="AK90" s="11" t="str">
        <f t="shared" si="45"/>
        <v/>
      </c>
      <c r="AL90" s="11" t="str">
        <f t="shared" si="46"/>
        <v/>
      </c>
      <c r="AM90" s="4" t="str">
        <f t="shared" si="47"/>
        <v/>
      </c>
      <c r="AN90" s="5" t="str">
        <f t="shared" si="48"/>
        <v/>
      </c>
      <c r="AO90" s="5" t="str">
        <f t="shared" si="49"/>
        <v/>
      </c>
      <c r="AP90" s="4" t="str">
        <f t="shared" si="50"/>
        <v/>
      </c>
      <c r="AQ90" s="6" t="str">
        <f t="shared" si="51"/>
        <v/>
      </c>
      <c r="AR90" s="13"/>
      <c r="AS90" s="13"/>
      <c r="AT90" s="13"/>
      <c r="AU90" s="10"/>
    </row>
    <row r="91" spans="1:47" ht="40.5" customHeight="1" x14ac:dyDescent="0.25">
      <c r="A91" s="42"/>
      <c r="B91" s="63"/>
      <c r="C91" s="43"/>
      <c r="D91" s="43"/>
      <c r="E91" s="49"/>
      <c r="F91" s="45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46" t="str">
        <f t="shared" si="52"/>
        <v/>
      </c>
      <c r="X91" s="47"/>
      <c r="Y91" s="47"/>
      <c r="Z91" s="44" t="str">
        <f t="shared" si="36"/>
        <v/>
      </c>
      <c r="AA91" s="14" t="str">
        <f t="shared" si="37"/>
        <v/>
      </c>
      <c r="AB91" s="8" t="str">
        <f t="shared" si="38"/>
        <v/>
      </c>
      <c r="AC91" s="9" t="str">
        <f t="shared" si="39"/>
        <v/>
      </c>
      <c r="AD91" s="15" t="str">
        <f t="shared" si="40"/>
        <v/>
      </c>
      <c r="AE91" s="8" t="str">
        <f t="shared" si="41"/>
        <v/>
      </c>
      <c r="AF91" s="8" t="str">
        <f t="shared" si="42"/>
        <v/>
      </c>
      <c r="AG91" s="16" t="str">
        <f t="shared" si="43"/>
        <v/>
      </c>
      <c r="AH91" s="48" t="str">
        <f t="shared" si="44"/>
        <v/>
      </c>
      <c r="AI91" s="40"/>
      <c r="AJ91" s="10"/>
      <c r="AK91" s="11" t="str">
        <f t="shared" si="45"/>
        <v/>
      </c>
      <c r="AL91" s="11" t="str">
        <f t="shared" si="46"/>
        <v/>
      </c>
      <c r="AM91" s="4" t="str">
        <f t="shared" si="47"/>
        <v/>
      </c>
      <c r="AN91" s="5" t="str">
        <f t="shared" si="48"/>
        <v/>
      </c>
      <c r="AO91" s="5" t="str">
        <f t="shared" si="49"/>
        <v/>
      </c>
      <c r="AP91" s="4" t="str">
        <f t="shared" si="50"/>
        <v/>
      </c>
      <c r="AQ91" s="6" t="str">
        <f t="shared" si="51"/>
        <v/>
      </c>
      <c r="AR91" s="13"/>
      <c r="AS91" s="13"/>
      <c r="AT91" s="13"/>
      <c r="AU91" s="10"/>
    </row>
    <row r="92" spans="1:47" ht="40.5" customHeight="1" x14ac:dyDescent="0.25">
      <c r="A92" s="42"/>
      <c r="B92" s="63"/>
      <c r="C92" s="43"/>
      <c r="D92" s="43"/>
      <c r="E92" s="49"/>
      <c r="F92" s="45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46" t="str">
        <f t="shared" si="52"/>
        <v/>
      </c>
      <c r="X92" s="47"/>
      <c r="Y92" s="47"/>
      <c r="Z92" s="44" t="str">
        <f t="shared" si="36"/>
        <v/>
      </c>
      <c r="AA92" s="14" t="str">
        <f t="shared" si="37"/>
        <v/>
      </c>
      <c r="AB92" s="8" t="str">
        <f t="shared" si="38"/>
        <v/>
      </c>
      <c r="AC92" s="9" t="str">
        <f t="shared" si="39"/>
        <v/>
      </c>
      <c r="AD92" s="15" t="str">
        <f t="shared" si="40"/>
        <v/>
      </c>
      <c r="AE92" s="8" t="str">
        <f t="shared" si="41"/>
        <v/>
      </c>
      <c r="AF92" s="8" t="str">
        <f t="shared" si="42"/>
        <v/>
      </c>
      <c r="AG92" s="16" t="str">
        <f t="shared" si="43"/>
        <v/>
      </c>
      <c r="AH92" s="48" t="str">
        <f t="shared" si="44"/>
        <v/>
      </c>
      <c r="AI92" s="40"/>
      <c r="AJ92" s="10"/>
      <c r="AK92" s="11" t="str">
        <f t="shared" si="45"/>
        <v/>
      </c>
      <c r="AL92" s="11" t="str">
        <f t="shared" si="46"/>
        <v/>
      </c>
      <c r="AM92" s="4" t="str">
        <f t="shared" si="47"/>
        <v/>
      </c>
      <c r="AN92" s="5" t="str">
        <f t="shared" si="48"/>
        <v/>
      </c>
      <c r="AO92" s="5" t="str">
        <f t="shared" si="49"/>
        <v/>
      </c>
      <c r="AP92" s="4" t="str">
        <f t="shared" si="50"/>
        <v/>
      </c>
      <c r="AQ92" s="6" t="str">
        <f t="shared" si="51"/>
        <v/>
      </c>
      <c r="AR92" s="13"/>
      <c r="AS92" s="13"/>
      <c r="AT92" s="13"/>
      <c r="AU92" s="10"/>
    </row>
    <row r="93" spans="1:47" ht="40.5" customHeight="1" x14ac:dyDescent="0.25">
      <c r="A93" s="42"/>
      <c r="B93" s="63"/>
      <c r="C93" s="43"/>
      <c r="D93" s="43"/>
      <c r="E93" s="49"/>
      <c r="F93" s="45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46" t="str">
        <f t="shared" si="52"/>
        <v/>
      </c>
      <c r="X93" s="47"/>
      <c r="Y93" s="47"/>
      <c r="Z93" s="44" t="str">
        <f t="shared" si="36"/>
        <v/>
      </c>
      <c r="AA93" s="14" t="str">
        <f t="shared" si="37"/>
        <v/>
      </c>
      <c r="AB93" s="8" t="str">
        <f t="shared" si="38"/>
        <v/>
      </c>
      <c r="AC93" s="9" t="str">
        <f t="shared" si="39"/>
        <v/>
      </c>
      <c r="AD93" s="15" t="str">
        <f t="shared" si="40"/>
        <v/>
      </c>
      <c r="AE93" s="8" t="str">
        <f t="shared" si="41"/>
        <v/>
      </c>
      <c r="AF93" s="8" t="str">
        <f t="shared" si="42"/>
        <v/>
      </c>
      <c r="AG93" s="16" t="str">
        <f t="shared" si="43"/>
        <v/>
      </c>
      <c r="AH93" s="48" t="str">
        <f t="shared" si="44"/>
        <v/>
      </c>
      <c r="AI93" s="40"/>
      <c r="AJ93" s="10"/>
      <c r="AK93" s="11" t="str">
        <f t="shared" si="45"/>
        <v/>
      </c>
      <c r="AL93" s="11" t="str">
        <f t="shared" si="46"/>
        <v/>
      </c>
      <c r="AM93" s="4" t="str">
        <f t="shared" si="47"/>
        <v/>
      </c>
      <c r="AN93" s="5" t="str">
        <f t="shared" si="48"/>
        <v/>
      </c>
      <c r="AO93" s="5" t="str">
        <f t="shared" si="49"/>
        <v/>
      </c>
      <c r="AP93" s="4" t="str">
        <f t="shared" si="50"/>
        <v/>
      </c>
      <c r="AQ93" s="6" t="str">
        <f t="shared" si="51"/>
        <v/>
      </c>
      <c r="AR93" s="13"/>
      <c r="AS93" s="13"/>
      <c r="AT93" s="13"/>
      <c r="AU93" s="10"/>
    </row>
    <row r="94" spans="1:47" ht="40.5" customHeight="1" x14ac:dyDescent="0.25">
      <c r="A94" s="42"/>
      <c r="B94" s="63"/>
      <c r="C94" s="43"/>
      <c r="D94" s="43"/>
      <c r="E94" s="49"/>
      <c r="F94" s="45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46" t="str">
        <f t="shared" si="52"/>
        <v/>
      </c>
      <c r="X94" s="47"/>
      <c r="Y94" s="47"/>
      <c r="Z94" s="44" t="str">
        <f t="shared" si="36"/>
        <v/>
      </c>
      <c r="AA94" s="14" t="str">
        <f t="shared" si="37"/>
        <v/>
      </c>
      <c r="AB94" s="8" t="str">
        <f t="shared" si="38"/>
        <v/>
      </c>
      <c r="AC94" s="9" t="str">
        <f t="shared" si="39"/>
        <v/>
      </c>
      <c r="AD94" s="15" t="str">
        <f t="shared" si="40"/>
        <v/>
      </c>
      <c r="AE94" s="8" t="str">
        <f t="shared" si="41"/>
        <v/>
      </c>
      <c r="AF94" s="8" t="str">
        <f t="shared" si="42"/>
        <v/>
      </c>
      <c r="AG94" s="16" t="str">
        <f t="shared" si="43"/>
        <v/>
      </c>
      <c r="AH94" s="48" t="str">
        <f t="shared" si="44"/>
        <v/>
      </c>
      <c r="AI94" s="40"/>
      <c r="AJ94" s="10"/>
      <c r="AK94" s="11" t="str">
        <f t="shared" si="45"/>
        <v/>
      </c>
      <c r="AL94" s="11" t="str">
        <f t="shared" si="46"/>
        <v/>
      </c>
      <c r="AM94" s="4" t="str">
        <f t="shared" si="47"/>
        <v/>
      </c>
      <c r="AN94" s="5" t="str">
        <f t="shared" si="48"/>
        <v/>
      </c>
      <c r="AO94" s="5" t="str">
        <f t="shared" si="49"/>
        <v/>
      </c>
      <c r="AP94" s="4" t="str">
        <f t="shared" si="50"/>
        <v/>
      </c>
      <c r="AQ94" s="6" t="str">
        <f t="shared" si="51"/>
        <v/>
      </c>
      <c r="AR94" s="13"/>
      <c r="AS94" s="13"/>
      <c r="AT94" s="13"/>
      <c r="AU94" s="10"/>
    </row>
    <row r="95" spans="1:47" ht="40.5" customHeight="1" x14ac:dyDescent="0.25">
      <c r="A95" s="42"/>
      <c r="B95" s="63"/>
      <c r="C95" s="43"/>
      <c r="D95" s="43"/>
      <c r="E95" s="49"/>
      <c r="F95" s="45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46" t="str">
        <f t="shared" si="52"/>
        <v/>
      </c>
      <c r="X95" s="47"/>
      <c r="Y95" s="47"/>
      <c r="Z95" s="44" t="str">
        <f t="shared" si="36"/>
        <v/>
      </c>
      <c r="AA95" s="14" t="str">
        <f t="shared" si="37"/>
        <v/>
      </c>
      <c r="AB95" s="8" t="str">
        <f t="shared" si="38"/>
        <v/>
      </c>
      <c r="AC95" s="9" t="str">
        <f t="shared" si="39"/>
        <v/>
      </c>
      <c r="AD95" s="15" t="str">
        <f t="shared" si="40"/>
        <v/>
      </c>
      <c r="AE95" s="8" t="str">
        <f t="shared" si="41"/>
        <v/>
      </c>
      <c r="AF95" s="8" t="str">
        <f t="shared" si="42"/>
        <v/>
      </c>
      <c r="AG95" s="16" t="str">
        <f t="shared" si="43"/>
        <v/>
      </c>
      <c r="AH95" s="48" t="str">
        <f t="shared" si="44"/>
        <v/>
      </c>
      <c r="AI95" s="40"/>
      <c r="AJ95" s="10"/>
      <c r="AK95" s="11" t="str">
        <f t="shared" si="45"/>
        <v/>
      </c>
      <c r="AL95" s="11" t="str">
        <f t="shared" si="46"/>
        <v/>
      </c>
      <c r="AM95" s="4" t="str">
        <f t="shared" si="47"/>
        <v/>
      </c>
      <c r="AN95" s="5" t="str">
        <f t="shared" si="48"/>
        <v/>
      </c>
      <c r="AO95" s="5" t="str">
        <f t="shared" si="49"/>
        <v/>
      </c>
      <c r="AP95" s="4" t="str">
        <f t="shared" si="50"/>
        <v/>
      </c>
      <c r="AQ95" s="6" t="str">
        <f t="shared" si="51"/>
        <v/>
      </c>
      <c r="AR95" s="13"/>
      <c r="AS95" s="13"/>
      <c r="AT95" s="13"/>
      <c r="AU95" s="10"/>
    </row>
    <row r="96" spans="1:47" ht="40.5" customHeight="1" x14ac:dyDescent="0.25">
      <c r="A96" s="42"/>
      <c r="B96" s="63"/>
      <c r="C96" s="43"/>
      <c r="D96" s="43"/>
      <c r="E96" s="49"/>
      <c r="F96" s="45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46" t="str">
        <f t="shared" si="52"/>
        <v/>
      </c>
      <c r="X96" s="47"/>
      <c r="Y96" s="47"/>
      <c r="Z96" s="44" t="str">
        <f t="shared" si="36"/>
        <v/>
      </c>
      <c r="AA96" s="14" t="str">
        <f t="shared" si="37"/>
        <v/>
      </c>
      <c r="AB96" s="8" t="str">
        <f t="shared" si="38"/>
        <v/>
      </c>
      <c r="AC96" s="9" t="str">
        <f t="shared" si="39"/>
        <v/>
      </c>
      <c r="AD96" s="15" t="str">
        <f t="shared" si="40"/>
        <v/>
      </c>
      <c r="AE96" s="8" t="str">
        <f t="shared" si="41"/>
        <v/>
      </c>
      <c r="AF96" s="8" t="str">
        <f t="shared" si="42"/>
        <v/>
      </c>
      <c r="AG96" s="16" t="str">
        <f t="shared" si="43"/>
        <v/>
      </c>
      <c r="AH96" s="48" t="str">
        <f t="shared" si="44"/>
        <v/>
      </c>
      <c r="AI96" s="40"/>
      <c r="AJ96" s="10"/>
      <c r="AK96" s="11" t="str">
        <f t="shared" si="45"/>
        <v/>
      </c>
      <c r="AL96" s="11" t="str">
        <f t="shared" si="46"/>
        <v/>
      </c>
      <c r="AM96" s="4" t="str">
        <f t="shared" si="47"/>
        <v/>
      </c>
      <c r="AN96" s="5" t="str">
        <f t="shared" si="48"/>
        <v/>
      </c>
      <c r="AO96" s="5" t="str">
        <f t="shared" si="49"/>
        <v/>
      </c>
      <c r="AP96" s="4" t="str">
        <f t="shared" si="50"/>
        <v/>
      </c>
      <c r="AQ96" s="6" t="str">
        <f t="shared" si="51"/>
        <v/>
      </c>
      <c r="AR96" s="13"/>
      <c r="AS96" s="13"/>
      <c r="AT96" s="13"/>
      <c r="AU96" s="10"/>
    </row>
    <row r="97" spans="1:47" ht="40.5" customHeight="1" x14ac:dyDescent="0.25">
      <c r="A97" s="42"/>
      <c r="B97" s="63"/>
      <c r="C97" s="43"/>
      <c r="D97" s="43"/>
      <c r="E97" s="49"/>
      <c r="F97" s="45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46" t="str">
        <f t="shared" si="52"/>
        <v/>
      </c>
      <c r="X97" s="47"/>
      <c r="Y97" s="47"/>
      <c r="Z97" s="44" t="str">
        <f t="shared" si="36"/>
        <v/>
      </c>
      <c r="AA97" s="14" t="str">
        <f t="shared" si="37"/>
        <v/>
      </c>
      <c r="AB97" s="8" t="str">
        <f t="shared" si="38"/>
        <v/>
      </c>
      <c r="AC97" s="9" t="str">
        <f t="shared" si="39"/>
        <v/>
      </c>
      <c r="AD97" s="15" t="str">
        <f t="shared" si="40"/>
        <v/>
      </c>
      <c r="AE97" s="8" t="str">
        <f t="shared" si="41"/>
        <v/>
      </c>
      <c r="AF97" s="8" t="str">
        <f t="shared" si="42"/>
        <v/>
      </c>
      <c r="AG97" s="16" t="str">
        <f t="shared" si="43"/>
        <v/>
      </c>
      <c r="AH97" s="48" t="str">
        <f t="shared" si="44"/>
        <v/>
      </c>
      <c r="AI97" s="40"/>
      <c r="AJ97" s="10"/>
      <c r="AK97" s="11" t="str">
        <f t="shared" si="45"/>
        <v/>
      </c>
      <c r="AL97" s="11" t="str">
        <f t="shared" si="46"/>
        <v/>
      </c>
      <c r="AM97" s="4" t="str">
        <f t="shared" si="47"/>
        <v/>
      </c>
      <c r="AN97" s="5" t="str">
        <f t="shared" si="48"/>
        <v/>
      </c>
      <c r="AO97" s="5" t="str">
        <f t="shared" si="49"/>
        <v/>
      </c>
      <c r="AP97" s="4" t="str">
        <f t="shared" si="50"/>
        <v/>
      </c>
      <c r="AQ97" s="6" t="str">
        <f t="shared" si="51"/>
        <v/>
      </c>
      <c r="AR97" s="13"/>
      <c r="AS97" s="13"/>
      <c r="AT97" s="13"/>
      <c r="AU97" s="10"/>
    </row>
    <row r="98" spans="1:47" ht="40.5" customHeight="1" x14ac:dyDescent="0.25">
      <c r="A98" s="42"/>
      <c r="B98" s="63"/>
      <c r="C98" s="43"/>
      <c r="D98" s="43"/>
      <c r="E98" s="49"/>
      <c r="F98" s="45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46" t="str">
        <f t="shared" si="52"/>
        <v/>
      </c>
      <c r="X98" s="47"/>
      <c r="Y98" s="47"/>
      <c r="Z98" s="44" t="str">
        <f t="shared" si="36"/>
        <v/>
      </c>
      <c r="AA98" s="14" t="str">
        <f t="shared" si="37"/>
        <v/>
      </c>
      <c r="AB98" s="8" t="str">
        <f t="shared" si="38"/>
        <v/>
      </c>
      <c r="AC98" s="9" t="str">
        <f t="shared" si="39"/>
        <v/>
      </c>
      <c r="AD98" s="15" t="str">
        <f t="shared" si="40"/>
        <v/>
      </c>
      <c r="AE98" s="8" t="str">
        <f t="shared" si="41"/>
        <v/>
      </c>
      <c r="AF98" s="8" t="str">
        <f t="shared" si="42"/>
        <v/>
      </c>
      <c r="AG98" s="16" t="str">
        <f t="shared" si="43"/>
        <v/>
      </c>
      <c r="AH98" s="48" t="str">
        <f t="shared" si="44"/>
        <v/>
      </c>
      <c r="AI98" s="40"/>
      <c r="AJ98" s="10"/>
      <c r="AK98" s="11" t="str">
        <f t="shared" si="45"/>
        <v/>
      </c>
      <c r="AL98" s="11" t="str">
        <f t="shared" si="46"/>
        <v/>
      </c>
      <c r="AM98" s="4" t="str">
        <f t="shared" si="47"/>
        <v/>
      </c>
      <c r="AN98" s="5" t="str">
        <f t="shared" si="48"/>
        <v/>
      </c>
      <c r="AO98" s="5" t="str">
        <f t="shared" si="49"/>
        <v/>
      </c>
      <c r="AP98" s="4" t="str">
        <f t="shared" si="50"/>
        <v/>
      </c>
      <c r="AQ98" s="6" t="str">
        <f t="shared" si="51"/>
        <v/>
      </c>
      <c r="AR98" s="13"/>
      <c r="AS98" s="13"/>
      <c r="AT98" s="13"/>
      <c r="AU98" s="10"/>
    </row>
    <row r="99" spans="1:47" ht="40.5" customHeight="1" x14ac:dyDescent="0.25">
      <c r="A99" s="42"/>
      <c r="B99" s="63"/>
      <c r="C99" s="43"/>
      <c r="D99" s="43"/>
      <c r="E99" s="49"/>
      <c r="F99" s="45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46" t="str">
        <f t="shared" si="52"/>
        <v/>
      </c>
      <c r="X99" s="47"/>
      <c r="Y99" s="47"/>
      <c r="Z99" s="44" t="str">
        <f t="shared" si="36"/>
        <v/>
      </c>
      <c r="AA99" s="14" t="str">
        <f t="shared" si="37"/>
        <v/>
      </c>
      <c r="AB99" s="8" t="str">
        <f t="shared" si="38"/>
        <v/>
      </c>
      <c r="AC99" s="9" t="str">
        <f t="shared" si="39"/>
        <v/>
      </c>
      <c r="AD99" s="15" t="str">
        <f t="shared" si="40"/>
        <v/>
      </c>
      <c r="AE99" s="8" t="str">
        <f t="shared" si="41"/>
        <v/>
      </c>
      <c r="AF99" s="8" t="str">
        <f t="shared" si="42"/>
        <v/>
      </c>
      <c r="AG99" s="16" t="str">
        <f t="shared" si="43"/>
        <v/>
      </c>
      <c r="AH99" s="48" t="str">
        <f t="shared" si="44"/>
        <v/>
      </c>
      <c r="AI99" s="40"/>
      <c r="AJ99" s="10"/>
      <c r="AK99" s="11" t="str">
        <f t="shared" si="45"/>
        <v/>
      </c>
      <c r="AL99" s="11" t="str">
        <f t="shared" si="46"/>
        <v/>
      </c>
      <c r="AM99" s="4" t="str">
        <f t="shared" si="47"/>
        <v/>
      </c>
      <c r="AN99" s="5" t="str">
        <f t="shared" si="48"/>
        <v/>
      </c>
      <c r="AO99" s="5" t="str">
        <f t="shared" si="49"/>
        <v/>
      </c>
      <c r="AP99" s="4" t="str">
        <f t="shared" si="50"/>
        <v/>
      </c>
      <c r="AQ99" s="6" t="str">
        <f t="shared" si="51"/>
        <v/>
      </c>
      <c r="AR99" s="13"/>
      <c r="AS99" s="13"/>
      <c r="AT99" s="13"/>
      <c r="AU99" s="10"/>
    </row>
    <row r="100" spans="1:47" ht="40.5" customHeight="1" x14ac:dyDescent="0.25">
      <c r="A100" s="42"/>
      <c r="B100" s="63"/>
      <c r="C100" s="43"/>
      <c r="D100" s="43"/>
      <c r="E100" s="49"/>
      <c r="F100" s="45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46" t="str">
        <f t="shared" si="52"/>
        <v/>
      </c>
      <c r="X100" s="47"/>
      <c r="Y100" s="47"/>
      <c r="Z100" s="44" t="str">
        <f t="shared" ref="Z100:Z128" si="53">IF(ISBLANK(X100),"",IF(AND(AM100&lt;AK100),(AQ100*$AS$5),IF(AND(AM100&gt;AL100),(AQ100*$AS$4),IF(AND(AM100&gt;=AK100,AM100&lt;AL100),(AQ100*$AS$6),"0"))))</f>
        <v/>
      </c>
      <c r="AA100" s="14" t="str">
        <f t="shared" ref="AA100:AA128" si="54">IF(ISBLANK(X100),"",W100+Z100+F100)</f>
        <v/>
      </c>
      <c r="AB100" s="8" t="str">
        <f t="shared" ref="AB100:AB128" si="55">IF(ISBLANK(X100),"",X100)</f>
        <v/>
      </c>
      <c r="AC100" s="9" t="str">
        <f t="shared" ref="AC100:AC128" si="56">IF(ISBLANK(X100),"",IF(AND(AN100=""),"1",IF(AND(AN100="+"),"2",IF(AND(AN100="-"),"3"))))</f>
        <v/>
      </c>
      <c r="AD100" s="15" t="str">
        <f t="shared" ref="AD100:AD128" si="57">IF(ISBLANK(X100),"",(AA100/86400))</f>
        <v/>
      </c>
      <c r="AE100" s="8" t="str">
        <f t="shared" ref="AE100:AE128" si="58">IF(ISBLANK(X100),"",IF(AN100="",(($AL$3-AB100)+(AA100/86400)),IF(AN100="+",((AB100+(AA100/86400))+"00:00,000"),IF(AN100="-",((AB100+(AA100/86400))+"00:00,000")))))</f>
        <v/>
      </c>
      <c r="AF100" s="8" t="str">
        <f t="shared" ref="AF100:AF128" si="59">IF(ISBLANK(X100),"",IF(AN100="",(AD100+(AL100-X100)),IF(AN100="+",(AD100+(X100-AL100)),IF(AN100="-",(AD100+(AK100-X100+AK99))))))</f>
        <v/>
      </c>
      <c r="AG100" s="16" t="str">
        <f t="shared" ref="AG100:AG128" si="60">IF(ISBLANK(X100),"",((AF100/86400)+AA100))</f>
        <v/>
      </c>
      <c r="AH100" s="48" t="str">
        <f t="shared" ref="AH100:AH128" si="61">IF(ISBLANK(X100),"",RANK((AG100),$AG$4:$AG$128,1))</f>
        <v/>
      </c>
      <c r="AI100" s="40"/>
      <c r="AJ100" s="10"/>
      <c r="AK100" s="11" t="str">
        <f t="shared" ref="AK100:AK128" si="62">IF(ISBLANK(C100),"",($AL$3-$AK$3))</f>
        <v/>
      </c>
      <c r="AL100" s="11" t="str">
        <f t="shared" ref="AL100:AL128" si="63">IF(ISBLANK(C100),"",$AL$3)</f>
        <v/>
      </c>
      <c r="AM100" s="4" t="str">
        <f t="shared" ref="AM100:AM128" si="64">IF(ISBLANK(X100),"",X100)</f>
        <v/>
      </c>
      <c r="AN100" s="5" t="str">
        <f t="shared" ref="AN100:AN128" si="65">IF(ISBLANK(X100),"",IF(AND(AM100&lt;AK100),"-",IF(AND(AM100&gt;AL100),"+",IF(AND(AM100&gt;=AK100,AM100&lt;=AL100),""))))</f>
        <v/>
      </c>
      <c r="AO100" s="5" t="str">
        <f t="shared" ref="AO100:AO128" si="66">IF(ISBLANK(X100),"",IF(AND(AM100&lt;AK100),(AK100-AM100),IF(AND(AM100&gt;AL100),(AM100-AL100),IF(AND(AM100&gt;=AK100,AM100&lt;=AL100),"00:00,000"))))</f>
        <v/>
      </c>
      <c r="AP100" s="4" t="str">
        <f t="shared" ref="AP100:AP128" si="67">IF(ISBLANK(X100),"",IF(AND(AM100&lt;AK100),"-",IF(AND(AM100&gt;AL100),"+",IF(AND(AM100&gt;=AK100,AM100&lt;=AL100),""))))</f>
        <v/>
      </c>
      <c r="AQ100" s="6" t="str">
        <f t="shared" ref="AQ100:AQ128" si="68">IF(ISBLANK(X100),"",ROUNDUP(AO100*86399,0))</f>
        <v/>
      </c>
      <c r="AR100" s="13"/>
      <c r="AS100" s="13"/>
      <c r="AT100" s="13"/>
      <c r="AU100" s="10"/>
    </row>
    <row r="101" spans="1:47" ht="40.5" customHeight="1" x14ac:dyDescent="0.25">
      <c r="A101" s="42"/>
      <c r="B101" s="63"/>
      <c r="C101" s="43"/>
      <c r="D101" s="43"/>
      <c r="E101" s="49"/>
      <c r="F101" s="45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46" t="str">
        <f t="shared" si="52"/>
        <v/>
      </c>
      <c r="X101" s="47"/>
      <c r="Y101" s="47"/>
      <c r="Z101" s="44" t="str">
        <f t="shared" si="53"/>
        <v/>
      </c>
      <c r="AA101" s="14" t="str">
        <f t="shared" si="54"/>
        <v/>
      </c>
      <c r="AB101" s="8" t="str">
        <f t="shared" si="55"/>
        <v/>
      </c>
      <c r="AC101" s="9" t="str">
        <f t="shared" si="56"/>
        <v/>
      </c>
      <c r="AD101" s="15" t="str">
        <f t="shared" si="57"/>
        <v/>
      </c>
      <c r="AE101" s="8" t="str">
        <f t="shared" si="58"/>
        <v/>
      </c>
      <c r="AF101" s="8" t="str">
        <f t="shared" si="59"/>
        <v/>
      </c>
      <c r="AG101" s="16" t="str">
        <f t="shared" si="60"/>
        <v/>
      </c>
      <c r="AH101" s="48" t="str">
        <f t="shared" si="61"/>
        <v/>
      </c>
      <c r="AI101" s="40"/>
      <c r="AJ101" s="10"/>
      <c r="AK101" s="11" t="str">
        <f t="shared" si="62"/>
        <v/>
      </c>
      <c r="AL101" s="11" t="str">
        <f t="shared" si="63"/>
        <v/>
      </c>
      <c r="AM101" s="4" t="str">
        <f t="shared" si="64"/>
        <v/>
      </c>
      <c r="AN101" s="5" t="str">
        <f t="shared" si="65"/>
        <v/>
      </c>
      <c r="AO101" s="5" t="str">
        <f t="shared" si="66"/>
        <v/>
      </c>
      <c r="AP101" s="4" t="str">
        <f t="shared" si="67"/>
        <v/>
      </c>
      <c r="AQ101" s="6" t="str">
        <f t="shared" si="68"/>
        <v/>
      </c>
      <c r="AR101" s="13"/>
      <c r="AS101" s="13"/>
      <c r="AT101" s="13"/>
      <c r="AU101" s="10"/>
    </row>
    <row r="102" spans="1:47" ht="40.5" customHeight="1" x14ac:dyDescent="0.25">
      <c r="A102" s="42"/>
      <c r="B102" s="63"/>
      <c r="C102" s="43"/>
      <c r="D102" s="43"/>
      <c r="E102" s="49"/>
      <c r="F102" s="45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46" t="str">
        <f t="shared" si="52"/>
        <v/>
      </c>
      <c r="X102" s="47"/>
      <c r="Y102" s="47"/>
      <c r="Z102" s="44" t="str">
        <f t="shared" si="53"/>
        <v/>
      </c>
      <c r="AA102" s="14" t="str">
        <f t="shared" si="54"/>
        <v/>
      </c>
      <c r="AB102" s="8" t="str">
        <f t="shared" si="55"/>
        <v/>
      </c>
      <c r="AC102" s="9" t="str">
        <f t="shared" si="56"/>
        <v/>
      </c>
      <c r="AD102" s="15" t="str">
        <f t="shared" si="57"/>
        <v/>
      </c>
      <c r="AE102" s="8" t="str">
        <f t="shared" si="58"/>
        <v/>
      </c>
      <c r="AF102" s="8" t="str">
        <f t="shared" si="59"/>
        <v/>
      </c>
      <c r="AG102" s="16" t="str">
        <f t="shared" si="60"/>
        <v/>
      </c>
      <c r="AH102" s="48" t="str">
        <f t="shared" si="61"/>
        <v/>
      </c>
      <c r="AI102" s="40"/>
      <c r="AJ102" s="10"/>
      <c r="AK102" s="11" t="str">
        <f t="shared" si="62"/>
        <v/>
      </c>
      <c r="AL102" s="11" t="str">
        <f t="shared" si="63"/>
        <v/>
      </c>
      <c r="AM102" s="4" t="str">
        <f t="shared" si="64"/>
        <v/>
      </c>
      <c r="AN102" s="5" t="str">
        <f t="shared" si="65"/>
        <v/>
      </c>
      <c r="AO102" s="5" t="str">
        <f t="shared" si="66"/>
        <v/>
      </c>
      <c r="AP102" s="4" t="str">
        <f t="shared" si="67"/>
        <v/>
      </c>
      <c r="AQ102" s="6" t="str">
        <f t="shared" si="68"/>
        <v/>
      </c>
      <c r="AR102" s="13"/>
      <c r="AS102" s="13"/>
      <c r="AT102" s="13"/>
      <c r="AU102" s="10"/>
    </row>
    <row r="103" spans="1:47" ht="40.5" customHeight="1" x14ac:dyDescent="0.25">
      <c r="A103" s="42"/>
      <c r="B103" s="63"/>
      <c r="C103" s="43"/>
      <c r="D103" s="43"/>
      <c r="E103" s="49"/>
      <c r="F103" s="45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46" t="str">
        <f t="shared" si="52"/>
        <v/>
      </c>
      <c r="X103" s="47"/>
      <c r="Y103" s="47"/>
      <c r="Z103" s="44" t="str">
        <f t="shared" si="53"/>
        <v/>
      </c>
      <c r="AA103" s="14" t="str">
        <f t="shared" si="54"/>
        <v/>
      </c>
      <c r="AB103" s="8" t="str">
        <f t="shared" si="55"/>
        <v/>
      </c>
      <c r="AC103" s="9" t="str">
        <f t="shared" si="56"/>
        <v/>
      </c>
      <c r="AD103" s="15" t="str">
        <f t="shared" si="57"/>
        <v/>
      </c>
      <c r="AE103" s="8" t="str">
        <f t="shared" si="58"/>
        <v/>
      </c>
      <c r="AF103" s="8" t="str">
        <f t="shared" si="59"/>
        <v/>
      </c>
      <c r="AG103" s="16" t="str">
        <f t="shared" si="60"/>
        <v/>
      </c>
      <c r="AH103" s="48" t="str">
        <f t="shared" si="61"/>
        <v/>
      </c>
      <c r="AI103" s="40"/>
      <c r="AJ103" s="10"/>
      <c r="AK103" s="11" t="str">
        <f t="shared" si="62"/>
        <v/>
      </c>
      <c r="AL103" s="11" t="str">
        <f t="shared" si="63"/>
        <v/>
      </c>
      <c r="AM103" s="4" t="str">
        <f t="shared" si="64"/>
        <v/>
      </c>
      <c r="AN103" s="5" t="str">
        <f t="shared" si="65"/>
        <v/>
      </c>
      <c r="AO103" s="5" t="str">
        <f t="shared" si="66"/>
        <v/>
      </c>
      <c r="AP103" s="4" t="str">
        <f t="shared" si="67"/>
        <v/>
      </c>
      <c r="AQ103" s="6" t="str">
        <f t="shared" si="68"/>
        <v/>
      </c>
      <c r="AR103" s="13"/>
      <c r="AS103" s="13"/>
      <c r="AT103" s="13"/>
      <c r="AU103" s="10"/>
    </row>
    <row r="104" spans="1:47" ht="40.5" customHeight="1" x14ac:dyDescent="0.25">
      <c r="A104" s="42"/>
      <c r="B104" s="63"/>
      <c r="C104" s="43"/>
      <c r="D104" s="43"/>
      <c r="E104" s="49"/>
      <c r="F104" s="45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46" t="str">
        <f t="shared" si="52"/>
        <v/>
      </c>
      <c r="X104" s="47"/>
      <c r="Y104" s="47"/>
      <c r="Z104" s="44" t="str">
        <f t="shared" si="53"/>
        <v/>
      </c>
      <c r="AA104" s="14" t="str">
        <f t="shared" si="54"/>
        <v/>
      </c>
      <c r="AB104" s="8" t="str">
        <f t="shared" si="55"/>
        <v/>
      </c>
      <c r="AC104" s="9" t="str">
        <f t="shared" si="56"/>
        <v/>
      </c>
      <c r="AD104" s="15" t="str">
        <f t="shared" si="57"/>
        <v/>
      </c>
      <c r="AE104" s="8" t="str">
        <f t="shared" si="58"/>
        <v/>
      </c>
      <c r="AF104" s="8" t="str">
        <f t="shared" si="59"/>
        <v/>
      </c>
      <c r="AG104" s="16" t="str">
        <f t="shared" si="60"/>
        <v/>
      </c>
      <c r="AH104" s="48" t="str">
        <f t="shared" si="61"/>
        <v/>
      </c>
      <c r="AI104" s="40"/>
      <c r="AJ104" s="10"/>
      <c r="AK104" s="11" t="str">
        <f t="shared" si="62"/>
        <v/>
      </c>
      <c r="AL104" s="11" t="str">
        <f t="shared" si="63"/>
        <v/>
      </c>
      <c r="AM104" s="4" t="str">
        <f t="shared" si="64"/>
        <v/>
      </c>
      <c r="AN104" s="5" t="str">
        <f t="shared" si="65"/>
        <v/>
      </c>
      <c r="AO104" s="5" t="str">
        <f t="shared" si="66"/>
        <v/>
      </c>
      <c r="AP104" s="4" t="str">
        <f t="shared" si="67"/>
        <v/>
      </c>
      <c r="AQ104" s="6" t="str">
        <f t="shared" si="68"/>
        <v/>
      </c>
      <c r="AR104" s="13"/>
      <c r="AS104" s="13"/>
      <c r="AT104" s="13"/>
      <c r="AU104" s="10"/>
    </row>
    <row r="105" spans="1:47" ht="40.5" customHeight="1" x14ac:dyDescent="0.25">
      <c r="A105" s="42"/>
      <c r="B105" s="63"/>
      <c r="C105" s="43"/>
      <c r="D105" s="43"/>
      <c r="E105" s="49"/>
      <c r="F105" s="45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46" t="str">
        <f t="shared" si="52"/>
        <v/>
      </c>
      <c r="X105" s="47"/>
      <c r="Y105" s="47"/>
      <c r="Z105" s="44" t="str">
        <f t="shared" si="53"/>
        <v/>
      </c>
      <c r="AA105" s="14" t="str">
        <f t="shared" si="54"/>
        <v/>
      </c>
      <c r="AB105" s="8" t="str">
        <f t="shared" si="55"/>
        <v/>
      </c>
      <c r="AC105" s="9" t="str">
        <f t="shared" si="56"/>
        <v/>
      </c>
      <c r="AD105" s="15" t="str">
        <f t="shared" si="57"/>
        <v/>
      </c>
      <c r="AE105" s="8" t="str">
        <f t="shared" si="58"/>
        <v/>
      </c>
      <c r="AF105" s="8" t="str">
        <f t="shared" si="59"/>
        <v/>
      </c>
      <c r="AG105" s="16" t="str">
        <f t="shared" si="60"/>
        <v/>
      </c>
      <c r="AH105" s="48" t="str">
        <f t="shared" si="61"/>
        <v/>
      </c>
      <c r="AI105" s="40"/>
      <c r="AJ105" s="10"/>
      <c r="AK105" s="11" t="str">
        <f t="shared" si="62"/>
        <v/>
      </c>
      <c r="AL105" s="11" t="str">
        <f t="shared" si="63"/>
        <v/>
      </c>
      <c r="AM105" s="4" t="str">
        <f t="shared" si="64"/>
        <v/>
      </c>
      <c r="AN105" s="5" t="str">
        <f t="shared" si="65"/>
        <v/>
      </c>
      <c r="AO105" s="5" t="str">
        <f t="shared" si="66"/>
        <v/>
      </c>
      <c r="AP105" s="4" t="str">
        <f t="shared" si="67"/>
        <v/>
      </c>
      <c r="AQ105" s="6" t="str">
        <f t="shared" si="68"/>
        <v/>
      </c>
      <c r="AR105" s="13"/>
      <c r="AS105" s="13"/>
      <c r="AT105" s="13"/>
      <c r="AU105" s="10"/>
    </row>
    <row r="106" spans="1:47" ht="40.5" customHeight="1" x14ac:dyDescent="0.25">
      <c r="A106" s="42"/>
      <c r="B106" s="63"/>
      <c r="C106" s="43"/>
      <c r="D106" s="43"/>
      <c r="E106" s="49"/>
      <c r="F106" s="45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46" t="str">
        <f t="shared" si="52"/>
        <v/>
      </c>
      <c r="X106" s="47"/>
      <c r="Y106" s="47"/>
      <c r="Z106" s="44" t="str">
        <f t="shared" si="53"/>
        <v/>
      </c>
      <c r="AA106" s="14" t="str">
        <f t="shared" si="54"/>
        <v/>
      </c>
      <c r="AB106" s="8" t="str">
        <f t="shared" si="55"/>
        <v/>
      </c>
      <c r="AC106" s="9" t="str">
        <f t="shared" si="56"/>
        <v/>
      </c>
      <c r="AD106" s="15" t="str">
        <f t="shared" si="57"/>
        <v/>
      </c>
      <c r="AE106" s="8" t="str">
        <f t="shared" si="58"/>
        <v/>
      </c>
      <c r="AF106" s="8" t="str">
        <f t="shared" si="59"/>
        <v/>
      </c>
      <c r="AG106" s="16" t="str">
        <f t="shared" si="60"/>
        <v/>
      </c>
      <c r="AH106" s="48" t="str">
        <f t="shared" si="61"/>
        <v/>
      </c>
      <c r="AI106" s="40"/>
      <c r="AJ106" s="10"/>
      <c r="AK106" s="11" t="str">
        <f t="shared" si="62"/>
        <v/>
      </c>
      <c r="AL106" s="11" t="str">
        <f t="shared" si="63"/>
        <v/>
      </c>
      <c r="AM106" s="4" t="str">
        <f t="shared" si="64"/>
        <v/>
      </c>
      <c r="AN106" s="5" t="str">
        <f t="shared" si="65"/>
        <v/>
      </c>
      <c r="AO106" s="5" t="str">
        <f t="shared" si="66"/>
        <v/>
      </c>
      <c r="AP106" s="4" t="str">
        <f t="shared" si="67"/>
        <v/>
      </c>
      <c r="AQ106" s="6" t="str">
        <f t="shared" si="68"/>
        <v/>
      </c>
      <c r="AR106" s="13"/>
      <c r="AS106" s="13"/>
      <c r="AT106" s="13"/>
      <c r="AU106" s="10"/>
    </row>
    <row r="107" spans="1:47" ht="40.5" customHeight="1" x14ac:dyDescent="0.25">
      <c r="A107" s="42"/>
      <c r="B107" s="63"/>
      <c r="C107" s="43"/>
      <c r="D107" s="43"/>
      <c r="E107" s="49"/>
      <c r="F107" s="45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46" t="str">
        <f t="shared" si="52"/>
        <v/>
      </c>
      <c r="X107" s="47"/>
      <c r="Y107" s="47"/>
      <c r="Z107" s="44" t="str">
        <f t="shared" si="53"/>
        <v/>
      </c>
      <c r="AA107" s="14" t="str">
        <f t="shared" si="54"/>
        <v/>
      </c>
      <c r="AB107" s="8" t="str">
        <f t="shared" si="55"/>
        <v/>
      </c>
      <c r="AC107" s="9" t="str">
        <f t="shared" si="56"/>
        <v/>
      </c>
      <c r="AD107" s="15" t="str">
        <f t="shared" si="57"/>
        <v/>
      </c>
      <c r="AE107" s="8" t="str">
        <f t="shared" si="58"/>
        <v/>
      </c>
      <c r="AF107" s="8" t="str">
        <f t="shared" si="59"/>
        <v/>
      </c>
      <c r="AG107" s="16" t="str">
        <f t="shared" si="60"/>
        <v/>
      </c>
      <c r="AH107" s="48" t="str">
        <f t="shared" si="61"/>
        <v/>
      </c>
      <c r="AI107" s="40"/>
      <c r="AJ107" s="10"/>
      <c r="AK107" s="11" t="str">
        <f t="shared" si="62"/>
        <v/>
      </c>
      <c r="AL107" s="11" t="str">
        <f t="shared" si="63"/>
        <v/>
      </c>
      <c r="AM107" s="4" t="str">
        <f t="shared" si="64"/>
        <v/>
      </c>
      <c r="AN107" s="5" t="str">
        <f t="shared" si="65"/>
        <v/>
      </c>
      <c r="AO107" s="5" t="str">
        <f t="shared" si="66"/>
        <v/>
      </c>
      <c r="AP107" s="4" t="str">
        <f t="shared" si="67"/>
        <v/>
      </c>
      <c r="AQ107" s="6" t="str">
        <f t="shared" si="68"/>
        <v/>
      </c>
      <c r="AR107" s="13"/>
      <c r="AS107" s="13"/>
      <c r="AT107" s="13"/>
      <c r="AU107" s="10"/>
    </row>
    <row r="108" spans="1:47" ht="40.5" customHeight="1" x14ac:dyDescent="0.25">
      <c r="A108" s="42"/>
      <c r="B108" s="63"/>
      <c r="C108" s="43"/>
      <c r="D108" s="43"/>
      <c r="E108" s="49"/>
      <c r="F108" s="45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46" t="str">
        <f t="shared" si="52"/>
        <v/>
      </c>
      <c r="X108" s="47"/>
      <c r="Y108" s="47"/>
      <c r="Z108" s="44" t="str">
        <f t="shared" si="53"/>
        <v/>
      </c>
      <c r="AA108" s="14" t="str">
        <f t="shared" si="54"/>
        <v/>
      </c>
      <c r="AB108" s="8" t="str">
        <f t="shared" si="55"/>
        <v/>
      </c>
      <c r="AC108" s="9" t="str">
        <f t="shared" si="56"/>
        <v/>
      </c>
      <c r="AD108" s="15" t="str">
        <f t="shared" si="57"/>
        <v/>
      </c>
      <c r="AE108" s="8" t="str">
        <f t="shared" si="58"/>
        <v/>
      </c>
      <c r="AF108" s="8" t="str">
        <f t="shared" si="59"/>
        <v/>
      </c>
      <c r="AG108" s="16" t="str">
        <f t="shared" si="60"/>
        <v/>
      </c>
      <c r="AH108" s="48" t="str">
        <f t="shared" si="61"/>
        <v/>
      </c>
      <c r="AI108" s="40"/>
      <c r="AJ108" s="10"/>
      <c r="AK108" s="11" t="str">
        <f t="shared" si="62"/>
        <v/>
      </c>
      <c r="AL108" s="11" t="str">
        <f t="shared" si="63"/>
        <v/>
      </c>
      <c r="AM108" s="4" t="str">
        <f t="shared" si="64"/>
        <v/>
      </c>
      <c r="AN108" s="5" t="str">
        <f t="shared" si="65"/>
        <v/>
      </c>
      <c r="AO108" s="5" t="str">
        <f t="shared" si="66"/>
        <v/>
      </c>
      <c r="AP108" s="4" t="str">
        <f t="shared" si="67"/>
        <v/>
      </c>
      <c r="AQ108" s="6" t="str">
        <f t="shared" si="68"/>
        <v/>
      </c>
      <c r="AR108" s="13"/>
      <c r="AS108" s="13"/>
      <c r="AT108" s="13"/>
      <c r="AU108" s="10"/>
    </row>
    <row r="109" spans="1:47" ht="40.5" customHeight="1" x14ac:dyDescent="0.25">
      <c r="A109" s="42"/>
      <c r="B109" s="63"/>
      <c r="C109" s="43"/>
      <c r="D109" s="43"/>
      <c r="E109" s="49"/>
      <c r="F109" s="45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46" t="str">
        <f t="shared" si="52"/>
        <v/>
      </c>
      <c r="X109" s="47"/>
      <c r="Y109" s="47"/>
      <c r="Z109" s="44" t="str">
        <f t="shared" si="53"/>
        <v/>
      </c>
      <c r="AA109" s="14" t="str">
        <f t="shared" si="54"/>
        <v/>
      </c>
      <c r="AB109" s="8" t="str">
        <f t="shared" si="55"/>
        <v/>
      </c>
      <c r="AC109" s="9" t="str">
        <f t="shared" si="56"/>
        <v/>
      </c>
      <c r="AD109" s="15" t="str">
        <f t="shared" si="57"/>
        <v/>
      </c>
      <c r="AE109" s="8" t="str">
        <f t="shared" si="58"/>
        <v/>
      </c>
      <c r="AF109" s="8" t="str">
        <f t="shared" si="59"/>
        <v/>
      </c>
      <c r="AG109" s="16" t="str">
        <f t="shared" si="60"/>
        <v/>
      </c>
      <c r="AH109" s="48" t="str">
        <f t="shared" si="61"/>
        <v/>
      </c>
      <c r="AI109" s="40"/>
      <c r="AJ109" s="10"/>
      <c r="AK109" s="11" t="str">
        <f t="shared" si="62"/>
        <v/>
      </c>
      <c r="AL109" s="11" t="str">
        <f t="shared" si="63"/>
        <v/>
      </c>
      <c r="AM109" s="4" t="str">
        <f t="shared" si="64"/>
        <v/>
      </c>
      <c r="AN109" s="5" t="str">
        <f t="shared" si="65"/>
        <v/>
      </c>
      <c r="AO109" s="5" t="str">
        <f t="shared" si="66"/>
        <v/>
      </c>
      <c r="AP109" s="4" t="str">
        <f t="shared" si="67"/>
        <v/>
      </c>
      <c r="AQ109" s="6" t="str">
        <f t="shared" si="68"/>
        <v/>
      </c>
      <c r="AR109" s="13"/>
      <c r="AS109" s="13"/>
      <c r="AT109" s="13"/>
      <c r="AU109" s="10"/>
    </row>
    <row r="110" spans="1:47" ht="40.5" customHeight="1" x14ac:dyDescent="0.25">
      <c r="A110" s="42"/>
      <c r="B110" s="63"/>
      <c r="C110" s="43"/>
      <c r="D110" s="43"/>
      <c r="E110" s="49"/>
      <c r="F110" s="45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46" t="str">
        <f t="shared" si="52"/>
        <v/>
      </c>
      <c r="X110" s="47"/>
      <c r="Y110" s="47"/>
      <c r="Z110" s="44" t="str">
        <f t="shared" si="53"/>
        <v/>
      </c>
      <c r="AA110" s="14" t="str">
        <f t="shared" si="54"/>
        <v/>
      </c>
      <c r="AB110" s="8" t="str">
        <f t="shared" si="55"/>
        <v/>
      </c>
      <c r="AC110" s="9" t="str">
        <f t="shared" si="56"/>
        <v/>
      </c>
      <c r="AD110" s="15" t="str">
        <f t="shared" si="57"/>
        <v/>
      </c>
      <c r="AE110" s="8" t="str">
        <f t="shared" si="58"/>
        <v/>
      </c>
      <c r="AF110" s="8" t="str">
        <f t="shared" si="59"/>
        <v/>
      </c>
      <c r="AG110" s="16" t="str">
        <f t="shared" si="60"/>
        <v/>
      </c>
      <c r="AH110" s="48" t="str">
        <f t="shared" si="61"/>
        <v/>
      </c>
      <c r="AI110" s="40"/>
      <c r="AJ110" s="10"/>
      <c r="AK110" s="11" t="str">
        <f t="shared" si="62"/>
        <v/>
      </c>
      <c r="AL110" s="11" t="str">
        <f t="shared" si="63"/>
        <v/>
      </c>
      <c r="AM110" s="4" t="str">
        <f t="shared" si="64"/>
        <v/>
      </c>
      <c r="AN110" s="5" t="str">
        <f t="shared" si="65"/>
        <v/>
      </c>
      <c r="AO110" s="5" t="str">
        <f t="shared" si="66"/>
        <v/>
      </c>
      <c r="AP110" s="4" t="str">
        <f t="shared" si="67"/>
        <v/>
      </c>
      <c r="AQ110" s="6" t="str">
        <f t="shared" si="68"/>
        <v/>
      </c>
      <c r="AR110" s="13"/>
      <c r="AS110" s="13"/>
      <c r="AT110" s="13"/>
      <c r="AU110" s="10"/>
    </row>
    <row r="111" spans="1:47" ht="40.5" customHeight="1" x14ac:dyDescent="0.25">
      <c r="A111" s="42"/>
      <c r="B111" s="63"/>
      <c r="C111" s="43"/>
      <c r="D111" s="43"/>
      <c r="E111" s="49"/>
      <c r="F111" s="45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46" t="str">
        <f t="shared" si="52"/>
        <v/>
      </c>
      <c r="X111" s="47"/>
      <c r="Y111" s="47"/>
      <c r="Z111" s="44" t="str">
        <f t="shared" si="53"/>
        <v/>
      </c>
      <c r="AA111" s="14" t="str">
        <f t="shared" si="54"/>
        <v/>
      </c>
      <c r="AB111" s="8" t="str">
        <f t="shared" si="55"/>
        <v/>
      </c>
      <c r="AC111" s="9" t="str">
        <f t="shared" si="56"/>
        <v/>
      </c>
      <c r="AD111" s="15" t="str">
        <f t="shared" si="57"/>
        <v/>
      </c>
      <c r="AE111" s="8" t="str">
        <f t="shared" si="58"/>
        <v/>
      </c>
      <c r="AF111" s="8" t="str">
        <f t="shared" si="59"/>
        <v/>
      </c>
      <c r="AG111" s="16" t="str">
        <f t="shared" si="60"/>
        <v/>
      </c>
      <c r="AH111" s="48" t="str">
        <f t="shared" si="61"/>
        <v/>
      </c>
      <c r="AI111" s="40"/>
      <c r="AJ111" s="10"/>
      <c r="AK111" s="11" t="str">
        <f t="shared" si="62"/>
        <v/>
      </c>
      <c r="AL111" s="11" t="str">
        <f t="shared" si="63"/>
        <v/>
      </c>
      <c r="AM111" s="4" t="str">
        <f t="shared" si="64"/>
        <v/>
      </c>
      <c r="AN111" s="5" t="str">
        <f t="shared" si="65"/>
        <v/>
      </c>
      <c r="AO111" s="5" t="str">
        <f t="shared" si="66"/>
        <v/>
      </c>
      <c r="AP111" s="4" t="str">
        <f t="shared" si="67"/>
        <v/>
      </c>
      <c r="AQ111" s="6" t="str">
        <f t="shared" si="68"/>
        <v/>
      </c>
      <c r="AR111" s="13"/>
      <c r="AS111" s="13"/>
      <c r="AT111" s="13"/>
      <c r="AU111" s="10"/>
    </row>
    <row r="112" spans="1:47" ht="40.5" customHeight="1" x14ac:dyDescent="0.25">
      <c r="A112" s="42"/>
      <c r="B112" s="63"/>
      <c r="C112" s="43"/>
      <c r="D112" s="43"/>
      <c r="E112" s="49"/>
      <c r="F112" s="45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46" t="str">
        <f t="shared" si="52"/>
        <v/>
      </c>
      <c r="X112" s="47"/>
      <c r="Y112" s="47"/>
      <c r="Z112" s="44" t="str">
        <f t="shared" si="53"/>
        <v/>
      </c>
      <c r="AA112" s="14" t="str">
        <f t="shared" si="54"/>
        <v/>
      </c>
      <c r="AB112" s="8" t="str">
        <f t="shared" si="55"/>
        <v/>
      </c>
      <c r="AC112" s="9" t="str">
        <f t="shared" si="56"/>
        <v/>
      </c>
      <c r="AD112" s="15" t="str">
        <f t="shared" si="57"/>
        <v/>
      </c>
      <c r="AE112" s="8" t="str">
        <f t="shared" si="58"/>
        <v/>
      </c>
      <c r="AF112" s="8" t="str">
        <f t="shared" si="59"/>
        <v/>
      </c>
      <c r="AG112" s="16" t="str">
        <f t="shared" si="60"/>
        <v/>
      </c>
      <c r="AH112" s="48" t="str">
        <f t="shared" si="61"/>
        <v/>
      </c>
      <c r="AI112" s="40"/>
      <c r="AJ112" s="10"/>
      <c r="AK112" s="11" t="str">
        <f t="shared" si="62"/>
        <v/>
      </c>
      <c r="AL112" s="11" t="str">
        <f t="shared" si="63"/>
        <v/>
      </c>
      <c r="AM112" s="4" t="str">
        <f t="shared" si="64"/>
        <v/>
      </c>
      <c r="AN112" s="5" t="str">
        <f t="shared" si="65"/>
        <v/>
      </c>
      <c r="AO112" s="5" t="str">
        <f t="shared" si="66"/>
        <v/>
      </c>
      <c r="AP112" s="4" t="str">
        <f t="shared" si="67"/>
        <v/>
      </c>
      <c r="AQ112" s="6" t="str">
        <f t="shared" si="68"/>
        <v/>
      </c>
      <c r="AR112" s="13"/>
      <c r="AS112" s="13"/>
      <c r="AT112" s="13"/>
      <c r="AU112" s="10"/>
    </row>
    <row r="113" spans="1:47" ht="40.5" customHeight="1" x14ac:dyDescent="0.25">
      <c r="A113" s="42"/>
      <c r="B113" s="63"/>
      <c r="C113" s="43"/>
      <c r="D113" s="43"/>
      <c r="E113" s="49"/>
      <c r="F113" s="45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46" t="str">
        <f t="shared" si="52"/>
        <v/>
      </c>
      <c r="X113" s="47"/>
      <c r="Y113" s="47"/>
      <c r="Z113" s="44" t="str">
        <f t="shared" si="53"/>
        <v/>
      </c>
      <c r="AA113" s="14" t="str">
        <f t="shared" si="54"/>
        <v/>
      </c>
      <c r="AB113" s="8" t="str">
        <f t="shared" si="55"/>
        <v/>
      </c>
      <c r="AC113" s="9" t="str">
        <f t="shared" si="56"/>
        <v/>
      </c>
      <c r="AD113" s="15" t="str">
        <f t="shared" si="57"/>
        <v/>
      </c>
      <c r="AE113" s="8" t="str">
        <f t="shared" si="58"/>
        <v/>
      </c>
      <c r="AF113" s="8" t="str">
        <f t="shared" si="59"/>
        <v/>
      </c>
      <c r="AG113" s="16" t="str">
        <f t="shared" si="60"/>
        <v/>
      </c>
      <c r="AH113" s="48" t="str">
        <f t="shared" si="61"/>
        <v/>
      </c>
      <c r="AI113" s="40"/>
      <c r="AJ113" s="10"/>
      <c r="AK113" s="11" t="str">
        <f t="shared" si="62"/>
        <v/>
      </c>
      <c r="AL113" s="11" t="str">
        <f t="shared" si="63"/>
        <v/>
      </c>
      <c r="AM113" s="4" t="str">
        <f t="shared" si="64"/>
        <v/>
      </c>
      <c r="AN113" s="5" t="str">
        <f t="shared" si="65"/>
        <v/>
      </c>
      <c r="AO113" s="5" t="str">
        <f t="shared" si="66"/>
        <v/>
      </c>
      <c r="AP113" s="4" t="str">
        <f t="shared" si="67"/>
        <v/>
      </c>
      <c r="AQ113" s="6" t="str">
        <f t="shared" si="68"/>
        <v/>
      </c>
      <c r="AR113" s="13"/>
      <c r="AS113" s="13"/>
      <c r="AT113" s="13"/>
      <c r="AU113" s="10"/>
    </row>
    <row r="114" spans="1:47" ht="40.5" customHeight="1" x14ac:dyDescent="0.25">
      <c r="A114" s="42"/>
      <c r="B114" s="63"/>
      <c r="C114" s="43"/>
      <c r="D114" s="43"/>
      <c r="E114" s="49"/>
      <c r="F114" s="45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46" t="str">
        <f t="shared" si="52"/>
        <v/>
      </c>
      <c r="X114" s="47"/>
      <c r="Y114" s="47"/>
      <c r="Z114" s="44" t="str">
        <f t="shared" si="53"/>
        <v/>
      </c>
      <c r="AA114" s="14" t="str">
        <f t="shared" si="54"/>
        <v/>
      </c>
      <c r="AB114" s="8" t="str">
        <f t="shared" si="55"/>
        <v/>
      </c>
      <c r="AC114" s="9" t="str">
        <f t="shared" si="56"/>
        <v/>
      </c>
      <c r="AD114" s="15" t="str">
        <f t="shared" si="57"/>
        <v/>
      </c>
      <c r="AE114" s="8" t="str">
        <f t="shared" si="58"/>
        <v/>
      </c>
      <c r="AF114" s="8" t="str">
        <f t="shared" si="59"/>
        <v/>
      </c>
      <c r="AG114" s="16" t="str">
        <f t="shared" si="60"/>
        <v/>
      </c>
      <c r="AH114" s="48" t="str">
        <f t="shared" si="61"/>
        <v/>
      </c>
      <c r="AI114" s="40"/>
      <c r="AJ114" s="10"/>
      <c r="AK114" s="11" t="str">
        <f t="shared" si="62"/>
        <v/>
      </c>
      <c r="AL114" s="11" t="str">
        <f t="shared" si="63"/>
        <v/>
      </c>
      <c r="AM114" s="4" t="str">
        <f t="shared" si="64"/>
        <v/>
      </c>
      <c r="AN114" s="5" t="str">
        <f t="shared" si="65"/>
        <v/>
      </c>
      <c r="AO114" s="5" t="str">
        <f t="shared" si="66"/>
        <v/>
      </c>
      <c r="AP114" s="4" t="str">
        <f t="shared" si="67"/>
        <v/>
      </c>
      <c r="AQ114" s="6" t="str">
        <f t="shared" si="68"/>
        <v/>
      </c>
      <c r="AR114" s="13"/>
      <c r="AS114" s="13"/>
      <c r="AT114" s="13"/>
      <c r="AU114" s="10"/>
    </row>
    <row r="115" spans="1:47" ht="40.5" customHeight="1" x14ac:dyDescent="0.25">
      <c r="A115" s="42"/>
      <c r="B115" s="63"/>
      <c r="C115" s="43"/>
      <c r="D115" s="43"/>
      <c r="E115" s="49"/>
      <c r="F115" s="45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46" t="str">
        <f t="shared" si="52"/>
        <v/>
      </c>
      <c r="X115" s="47"/>
      <c r="Y115" s="47"/>
      <c r="Z115" s="44" t="str">
        <f t="shared" si="53"/>
        <v/>
      </c>
      <c r="AA115" s="14" t="str">
        <f t="shared" si="54"/>
        <v/>
      </c>
      <c r="AB115" s="8" t="str">
        <f t="shared" si="55"/>
        <v/>
      </c>
      <c r="AC115" s="9" t="str">
        <f t="shared" si="56"/>
        <v/>
      </c>
      <c r="AD115" s="15" t="str">
        <f t="shared" si="57"/>
        <v/>
      </c>
      <c r="AE115" s="8" t="str">
        <f t="shared" si="58"/>
        <v/>
      </c>
      <c r="AF115" s="8" t="str">
        <f t="shared" si="59"/>
        <v/>
      </c>
      <c r="AG115" s="16" t="str">
        <f t="shared" si="60"/>
        <v/>
      </c>
      <c r="AH115" s="48" t="str">
        <f t="shared" si="61"/>
        <v/>
      </c>
      <c r="AI115" s="40"/>
      <c r="AJ115" s="10"/>
      <c r="AK115" s="11" t="str">
        <f t="shared" si="62"/>
        <v/>
      </c>
      <c r="AL115" s="11" t="str">
        <f t="shared" si="63"/>
        <v/>
      </c>
      <c r="AM115" s="4" t="str">
        <f t="shared" si="64"/>
        <v/>
      </c>
      <c r="AN115" s="5" t="str">
        <f t="shared" si="65"/>
        <v/>
      </c>
      <c r="AO115" s="5" t="str">
        <f t="shared" si="66"/>
        <v/>
      </c>
      <c r="AP115" s="4" t="str">
        <f t="shared" si="67"/>
        <v/>
      </c>
      <c r="AQ115" s="6" t="str">
        <f t="shared" si="68"/>
        <v/>
      </c>
      <c r="AR115" s="13"/>
      <c r="AS115" s="13"/>
      <c r="AT115" s="13"/>
      <c r="AU115" s="10"/>
    </row>
    <row r="116" spans="1:47" ht="40.5" customHeight="1" x14ac:dyDescent="0.25">
      <c r="A116" s="42"/>
      <c r="B116" s="63"/>
      <c r="C116" s="43"/>
      <c r="D116" s="43"/>
      <c r="E116" s="49"/>
      <c r="F116" s="45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46" t="str">
        <f t="shared" si="52"/>
        <v/>
      </c>
      <c r="X116" s="47"/>
      <c r="Y116" s="47"/>
      <c r="Z116" s="44" t="str">
        <f t="shared" si="53"/>
        <v/>
      </c>
      <c r="AA116" s="14" t="str">
        <f t="shared" si="54"/>
        <v/>
      </c>
      <c r="AB116" s="8" t="str">
        <f t="shared" si="55"/>
        <v/>
      </c>
      <c r="AC116" s="9" t="str">
        <f t="shared" si="56"/>
        <v/>
      </c>
      <c r="AD116" s="15" t="str">
        <f t="shared" si="57"/>
        <v/>
      </c>
      <c r="AE116" s="8" t="str">
        <f t="shared" si="58"/>
        <v/>
      </c>
      <c r="AF116" s="8" t="str">
        <f t="shared" si="59"/>
        <v/>
      </c>
      <c r="AG116" s="16" t="str">
        <f t="shared" si="60"/>
        <v/>
      </c>
      <c r="AH116" s="48" t="str">
        <f t="shared" si="61"/>
        <v/>
      </c>
      <c r="AI116" s="40"/>
      <c r="AJ116" s="10"/>
      <c r="AK116" s="11" t="str">
        <f t="shared" si="62"/>
        <v/>
      </c>
      <c r="AL116" s="11" t="str">
        <f t="shared" si="63"/>
        <v/>
      </c>
      <c r="AM116" s="4" t="str">
        <f t="shared" si="64"/>
        <v/>
      </c>
      <c r="AN116" s="5" t="str">
        <f t="shared" si="65"/>
        <v/>
      </c>
      <c r="AO116" s="5" t="str">
        <f t="shared" si="66"/>
        <v/>
      </c>
      <c r="AP116" s="4" t="str">
        <f t="shared" si="67"/>
        <v/>
      </c>
      <c r="AQ116" s="6" t="str">
        <f t="shared" si="68"/>
        <v/>
      </c>
      <c r="AR116" s="13"/>
      <c r="AS116" s="13"/>
      <c r="AT116" s="13"/>
      <c r="AU116" s="10"/>
    </row>
    <row r="117" spans="1:47" ht="40.5" customHeight="1" x14ac:dyDescent="0.25">
      <c r="A117" s="42"/>
      <c r="B117" s="63"/>
      <c r="C117" s="43"/>
      <c r="D117" s="43"/>
      <c r="E117" s="49"/>
      <c r="F117" s="45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46" t="str">
        <f t="shared" si="52"/>
        <v/>
      </c>
      <c r="X117" s="47"/>
      <c r="Y117" s="47"/>
      <c r="Z117" s="44" t="str">
        <f t="shared" si="53"/>
        <v/>
      </c>
      <c r="AA117" s="14" t="str">
        <f t="shared" si="54"/>
        <v/>
      </c>
      <c r="AB117" s="8" t="str">
        <f t="shared" si="55"/>
        <v/>
      </c>
      <c r="AC117" s="9" t="str">
        <f t="shared" si="56"/>
        <v/>
      </c>
      <c r="AD117" s="15" t="str">
        <f t="shared" si="57"/>
        <v/>
      </c>
      <c r="AE117" s="8" t="str">
        <f t="shared" si="58"/>
        <v/>
      </c>
      <c r="AF117" s="8" t="str">
        <f t="shared" si="59"/>
        <v/>
      </c>
      <c r="AG117" s="16" t="str">
        <f t="shared" si="60"/>
        <v/>
      </c>
      <c r="AH117" s="48" t="str">
        <f t="shared" si="61"/>
        <v/>
      </c>
      <c r="AI117" s="40"/>
      <c r="AJ117" s="10"/>
      <c r="AK117" s="11" t="str">
        <f t="shared" si="62"/>
        <v/>
      </c>
      <c r="AL117" s="11" t="str">
        <f t="shared" si="63"/>
        <v/>
      </c>
      <c r="AM117" s="4" t="str">
        <f t="shared" si="64"/>
        <v/>
      </c>
      <c r="AN117" s="5" t="str">
        <f t="shared" si="65"/>
        <v/>
      </c>
      <c r="AO117" s="5" t="str">
        <f t="shared" si="66"/>
        <v/>
      </c>
      <c r="AP117" s="4" t="str">
        <f t="shared" si="67"/>
        <v/>
      </c>
      <c r="AQ117" s="6" t="str">
        <f t="shared" si="68"/>
        <v/>
      </c>
      <c r="AR117" s="13"/>
      <c r="AS117" s="13"/>
      <c r="AT117" s="13"/>
      <c r="AU117" s="10"/>
    </row>
    <row r="118" spans="1:47" ht="40.5" customHeight="1" x14ac:dyDescent="0.25">
      <c r="A118" s="42"/>
      <c r="B118" s="63"/>
      <c r="C118" s="43"/>
      <c r="D118" s="43"/>
      <c r="E118" s="49"/>
      <c r="F118" s="45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46" t="str">
        <f t="shared" si="52"/>
        <v/>
      </c>
      <c r="X118" s="47"/>
      <c r="Y118" s="47"/>
      <c r="Z118" s="44" t="str">
        <f t="shared" si="53"/>
        <v/>
      </c>
      <c r="AA118" s="14" t="str">
        <f t="shared" si="54"/>
        <v/>
      </c>
      <c r="AB118" s="8" t="str">
        <f t="shared" si="55"/>
        <v/>
      </c>
      <c r="AC118" s="9" t="str">
        <f t="shared" si="56"/>
        <v/>
      </c>
      <c r="AD118" s="15" t="str">
        <f t="shared" si="57"/>
        <v/>
      </c>
      <c r="AE118" s="8" t="str">
        <f t="shared" si="58"/>
        <v/>
      </c>
      <c r="AF118" s="8" t="str">
        <f t="shared" si="59"/>
        <v/>
      </c>
      <c r="AG118" s="16" t="str">
        <f t="shared" si="60"/>
        <v/>
      </c>
      <c r="AH118" s="48" t="str">
        <f t="shared" si="61"/>
        <v/>
      </c>
      <c r="AI118" s="40"/>
      <c r="AJ118" s="10"/>
      <c r="AK118" s="11" t="str">
        <f t="shared" si="62"/>
        <v/>
      </c>
      <c r="AL118" s="11" t="str">
        <f t="shared" si="63"/>
        <v/>
      </c>
      <c r="AM118" s="4" t="str">
        <f t="shared" si="64"/>
        <v/>
      </c>
      <c r="AN118" s="5" t="str">
        <f t="shared" si="65"/>
        <v/>
      </c>
      <c r="AO118" s="5" t="str">
        <f t="shared" si="66"/>
        <v/>
      </c>
      <c r="AP118" s="4" t="str">
        <f t="shared" si="67"/>
        <v/>
      </c>
      <c r="AQ118" s="6" t="str">
        <f t="shared" si="68"/>
        <v/>
      </c>
      <c r="AR118" s="13"/>
      <c r="AS118" s="13"/>
      <c r="AT118" s="13"/>
      <c r="AU118" s="10"/>
    </row>
    <row r="119" spans="1:47" ht="40.5" customHeight="1" x14ac:dyDescent="0.25">
      <c r="A119" s="42"/>
      <c r="B119" s="63"/>
      <c r="C119" s="43"/>
      <c r="D119" s="43"/>
      <c r="E119" s="49"/>
      <c r="F119" s="45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46" t="str">
        <f t="shared" si="52"/>
        <v/>
      </c>
      <c r="X119" s="47"/>
      <c r="Y119" s="47"/>
      <c r="Z119" s="44" t="str">
        <f t="shared" si="53"/>
        <v/>
      </c>
      <c r="AA119" s="14" t="str">
        <f t="shared" si="54"/>
        <v/>
      </c>
      <c r="AB119" s="8" t="str">
        <f t="shared" si="55"/>
        <v/>
      </c>
      <c r="AC119" s="9" t="str">
        <f t="shared" si="56"/>
        <v/>
      </c>
      <c r="AD119" s="15" t="str">
        <f t="shared" si="57"/>
        <v/>
      </c>
      <c r="AE119" s="8" t="str">
        <f t="shared" si="58"/>
        <v/>
      </c>
      <c r="AF119" s="8" t="str">
        <f t="shared" si="59"/>
        <v/>
      </c>
      <c r="AG119" s="16" t="str">
        <f t="shared" si="60"/>
        <v/>
      </c>
      <c r="AH119" s="48" t="str">
        <f t="shared" si="61"/>
        <v/>
      </c>
      <c r="AI119" s="40"/>
      <c r="AJ119" s="10"/>
      <c r="AK119" s="11" t="str">
        <f t="shared" si="62"/>
        <v/>
      </c>
      <c r="AL119" s="11" t="str">
        <f t="shared" si="63"/>
        <v/>
      </c>
      <c r="AM119" s="4" t="str">
        <f t="shared" si="64"/>
        <v/>
      </c>
      <c r="AN119" s="5" t="str">
        <f t="shared" si="65"/>
        <v/>
      </c>
      <c r="AO119" s="5" t="str">
        <f t="shared" si="66"/>
        <v/>
      </c>
      <c r="AP119" s="4" t="str">
        <f t="shared" si="67"/>
        <v/>
      </c>
      <c r="AQ119" s="6" t="str">
        <f t="shared" si="68"/>
        <v/>
      </c>
      <c r="AR119" s="13"/>
      <c r="AS119" s="13"/>
      <c r="AT119" s="13"/>
      <c r="AU119" s="10"/>
    </row>
    <row r="120" spans="1:47" ht="40.5" customHeight="1" x14ac:dyDescent="0.25">
      <c r="A120" s="42"/>
      <c r="B120" s="63"/>
      <c r="C120" s="43"/>
      <c r="D120" s="43"/>
      <c r="E120" s="49"/>
      <c r="F120" s="45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46" t="str">
        <f t="shared" si="52"/>
        <v/>
      </c>
      <c r="X120" s="47"/>
      <c r="Y120" s="47"/>
      <c r="Z120" s="44" t="str">
        <f t="shared" si="53"/>
        <v/>
      </c>
      <c r="AA120" s="14" t="str">
        <f t="shared" si="54"/>
        <v/>
      </c>
      <c r="AB120" s="8" t="str">
        <f t="shared" si="55"/>
        <v/>
      </c>
      <c r="AC120" s="9" t="str">
        <f t="shared" si="56"/>
        <v/>
      </c>
      <c r="AD120" s="15" t="str">
        <f t="shared" si="57"/>
        <v/>
      </c>
      <c r="AE120" s="8" t="str">
        <f t="shared" si="58"/>
        <v/>
      </c>
      <c r="AF120" s="8" t="str">
        <f t="shared" si="59"/>
        <v/>
      </c>
      <c r="AG120" s="16" t="str">
        <f t="shared" si="60"/>
        <v/>
      </c>
      <c r="AH120" s="48" t="str">
        <f t="shared" si="61"/>
        <v/>
      </c>
      <c r="AI120" s="40"/>
      <c r="AJ120" s="10"/>
      <c r="AK120" s="11" t="str">
        <f t="shared" si="62"/>
        <v/>
      </c>
      <c r="AL120" s="11" t="str">
        <f t="shared" si="63"/>
        <v/>
      </c>
      <c r="AM120" s="4" t="str">
        <f t="shared" si="64"/>
        <v/>
      </c>
      <c r="AN120" s="5" t="str">
        <f t="shared" si="65"/>
        <v/>
      </c>
      <c r="AO120" s="5" t="str">
        <f t="shared" si="66"/>
        <v/>
      </c>
      <c r="AP120" s="4" t="str">
        <f t="shared" si="67"/>
        <v/>
      </c>
      <c r="AQ120" s="6" t="str">
        <f t="shared" si="68"/>
        <v/>
      </c>
      <c r="AR120" s="13"/>
      <c r="AS120" s="13"/>
      <c r="AT120" s="13"/>
      <c r="AU120" s="10"/>
    </row>
    <row r="121" spans="1:47" ht="40.5" customHeight="1" x14ac:dyDescent="0.25">
      <c r="A121" s="42"/>
      <c r="B121" s="63"/>
      <c r="C121" s="43"/>
      <c r="D121" s="43"/>
      <c r="E121" s="49"/>
      <c r="F121" s="45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46" t="str">
        <f t="shared" si="52"/>
        <v/>
      </c>
      <c r="X121" s="47"/>
      <c r="Y121" s="47"/>
      <c r="Z121" s="44" t="str">
        <f t="shared" si="53"/>
        <v/>
      </c>
      <c r="AA121" s="14" t="str">
        <f t="shared" si="54"/>
        <v/>
      </c>
      <c r="AB121" s="8" t="str">
        <f t="shared" si="55"/>
        <v/>
      </c>
      <c r="AC121" s="9" t="str">
        <f t="shared" si="56"/>
        <v/>
      </c>
      <c r="AD121" s="15" t="str">
        <f t="shared" si="57"/>
        <v/>
      </c>
      <c r="AE121" s="8" t="str">
        <f t="shared" si="58"/>
        <v/>
      </c>
      <c r="AF121" s="8" t="str">
        <f t="shared" si="59"/>
        <v/>
      </c>
      <c r="AG121" s="16" t="str">
        <f t="shared" si="60"/>
        <v/>
      </c>
      <c r="AH121" s="48" t="str">
        <f t="shared" si="61"/>
        <v/>
      </c>
      <c r="AI121" s="40"/>
      <c r="AJ121" s="10"/>
      <c r="AK121" s="11" t="str">
        <f t="shared" si="62"/>
        <v/>
      </c>
      <c r="AL121" s="11" t="str">
        <f t="shared" si="63"/>
        <v/>
      </c>
      <c r="AM121" s="4" t="str">
        <f t="shared" si="64"/>
        <v/>
      </c>
      <c r="AN121" s="5" t="str">
        <f t="shared" si="65"/>
        <v/>
      </c>
      <c r="AO121" s="5" t="str">
        <f t="shared" si="66"/>
        <v/>
      </c>
      <c r="AP121" s="4" t="str">
        <f t="shared" si="67"/>
        <v/>
      </c>
      <c r="AQ121" s="6" t="str">
        <f t="shared" si="68"/>
        <v/>
      </c>
      <c r="AR121" s="13"/>
      <c r="AS121" s="13"/>
      <c r="AT121" s="13"/>
      <c r="AU121" s="10"/>
    </row>
    <row r="122" spans="1:47" ht="40.5" customHeight="1" x14ac:dyDescent="0.25">
      <c r="A122" s="42"/>
      <c r="B122" s="63"/>
      <c r="C122" s="43"/>
      <c r="D122" s="43"/>
      <c r="E122" s="49"/>
      <c r="F122" s="45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46" t="str">
        <f t="shared" si="52"/>
        <v/>
      </c>
      <c r="X122" s="47"/>
      <c r="Y122" s="47"/>
      <c r="Z122" s="44" t="str">
        <f t="shared" si="53"/>
        <v/>
      </c>
      <c r="AA122" s="14" t="str">
        <f t="shared" si="54"/>
        <v/>
      </c>
      <c r="AB122" s="8" t="str">
        <f t="shared" si="55"/>
        <v/>
      </c>
      <c r="AC122" s="9" t="str">
        <f t="shared" si="56"/>
        <v/>
      </c>
      <c r="AD122" s="15" t="str">
        <f t="shared" si="57"/>
        <v/>
      </c>
      <c r="AE122" s="8" t="str">
        <f t="shared" si="58"/>
        <v/>
      </c>
      <c r="AF122" s="8" t="str">
        <f t="shared" si="59"/>
        <v/>
      </c>
      <c r="AG122" s="16" t="str">
        <f t="shared" si="60"/>
        <v/>
      </c>
      <c r="AH122" s="48" t="str">
        <f t="shared" si="61"/>
        <v/>
      </c>
      <c r="AI122" s="40"/>
      <c r="AJ122" s="10"/>
      <c r="AK122" s="11" t="str">
        <f t="shared" si="62"/>
        <v/>
      </c>
      <c r="AL122" s="11" t="str">
        <f t="shared" si="63"/>
        <v/>
      </c>
      <c r="AM122" s="4" t="str">
        <f t="shared" si="64"/>
        <v/>
      </c>
      <c r="AN122" s="5" t="str">
        <f t="shared" si="65"/>
        <v/>
      </c>
      <c r="AO122" s="5" t="str">
        <f t="shared" si="66"/>
        <v/>
      </c>
      <c r="AP122" s="4" t="str">
        <f t="shared" si="67"/>
        <v/>
      </c>
      <c r="AQ122" s="6" t="str">
        <f t="shared" si="68"/>
        <v/>
      </c>
      <c r="AR122" s="13"/>
      <c r="AS122" s="13"/>
      <c r="AT122" s="13"/>
      <c r="AU122" s="10"/>
    </row>
    <row r="123" spans="1:47" ht="40.5" customHeight="1" x14ac:dyDescent="0.25">
      <c r="A123" s="42"/>
      <c r="B123" s="63"/>
      <c r="C123" s="43"/>
      <c r="D123" s="43"/>
      <c r="E123" s="49"/>
      <c r="F123" s="45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46" t="str">
        <f t="shared" si="52"/>
        <v/>
      </c>
      <c r="X123" s="47"/>
      <c r="Y123" s="47"/>
      <c r="Z123" s="44" t="str">
        <f t="shared" si="53"/>
        <v/>
      </c>
      <c r="AA123" s="14" t="str">
        <f t="shared" si="54"/>
        <v/>
      </c>
      <c r="AB123" s="8" t="str">
        <f t="shared" si="55"/>
        <v/>
      </c>
      <c r="AC123" s="9" t="str">
        <f t="shared" si="56"/>
        <v/>
      </c>
      <c r="AD123" s="15" t="str">
        <f t="shared" si="57"/>
        <v/>
      </c>
      <c r="AE123" s="8" t="str">
        <f t="shared" si="58"/>
        <v/>
      </c>
      <c r="AF123" s="8" t="str">
        <f t="shared" si="59"/>
        <v/>
      </c>
      <c r="AG123" s="16" t="str">
        <f t="shared" si="60"/>
        <v/>
      </c>
      <c r="AH123" s="48" t="str">
        <f t="shared" si="61"/>
        <v/>
      </c>
      <c r="AI123" s="40"/>
      <c r="AJ123" s="10"/>
      <c r="AK123" s="11" t="str">
        <f t="shared" si="62"/>
        <v/>
      </c>
      <c r="AL123" s="11" t="str">
        <f t="shared" si="63"/>
        <v/>
      </c>
      <c r="AM123" s="4" t="str">
        <f t="shared" si="64"/>
        <v/>
      </c>
      <c r="AN123" s="5" t="str">
        <f t="shared" si="65"/>
        <v/>
      </c>
      <c r="AO123" s="5" t="str">
        <f t="shared" si="66"/>
        <v/>
      </c>
      <c r="AP123" s="4" t="str">
        <f t="shared" si="67"/>
        <v/>
      </c>
      <c r="AQ123" s="6" t="str">
        <f t="shared" si="68"/>
        <v/>
      </c>
      <c r="AR123" s="13"/>
      <c r="AS123" s="13"/>
      <c r="AT123" s="13"/>
      <c r="AU123" s="10"/>
    </row>
    <row r="124" spans="1:47" ht="40.5" customHeight="1" x14ac:dyDescent="0.25">
      <c r="A124" s="42"/>
      <c r="B124" s="63"/>
      <c r="C124" s="43"/>
      <c r="D124" s="43"/>
      <c r="E124" s="49"/>
      <c r="F124" s="45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46" t="str">
        <f t="shared" si="52"/>
        <v/>
      </c>
      <c r="X124" s="47"/>
      <c r="Y124" s="47"/>
      <c r="Z124" s="44" t="str">
        <f t="shared" si="53"/>
        <v/>
      </c>
      <c r="AA124" s="14" t="str">
        <f t="shared" si="54"/>
        <v/>
      </c>
      <c r="AB124" s="8" t="str">
        <f t="shared" si="55"/>
        <v/>
      </c>
      <c r="AC124" s="9" t="str">
        <f t="shared" si="56"/>
        <v/>
      </c>
      <c r="AD124" s="15" t="str">
        <f t="shared" si="57"/>
        <v/>
      </c>
      <c r="AE124" s="8" t="str">
        <f t="shared" si="58"/>
        <v/>
      </c>
      <c r="AF124" s="8" t="str">
        <f t="shared" si="59"/>
        <v/>
      </c>
      <c r="AG124" s="16" t="str">
        <f t="shared" si="60"/>
        <v/>
      </c>
      <c r="AH124" s="48" t="str">
        <f t="shared" si="61"/>
        <v/>
      </c>
      <c r="AI124" s="40"/>
      <c r="AJ124" s="10"/>
      <c r="AK124" s="11" t="str">
        <f t="shared" si="62"/>
        <v/>
      </c>
      <c r="AL124" s="11" t="str">
        <f t="shared" si="63"/>
        <v/>
      </c>
      <c r="AM124" s="4" t="str">
        <f t="shared" si="64"/>
        <v/>
      </c>
      <c r="AN124" s="5" t="str">
        <f t="shared" si="65"/>
        <v/>
      </c>
      <c r="AO124" s="5" t="str">
        <f t="shared" si="66"/>
        <v/>
      </c>
      <c r="AP124" s="4" t="str">
        <f t="shared" si="67"/>
        <v/>
      </c>
      <c r="AQ124" s="6" t="str">
        <f t="shared" si="68"/>
        <v/>
      </c>
      <c r="AR124" s="13"/>
      <c r="AS124" s="13"/>
      <c r="AT124" s="13"/>
      <c r="AU124" s="10"/>
    </row>
    <row r="125" spans="1:47" ht="40.5" customHeight="1" x14ac:dyDescent="0.25">
      <c r="A125" s="42"/>
      <c r="B125" s="63"/>
      <c r="C125" s="43"/>
      <c r="D125" s="43"/>
      <c r="E125" s="49"/>
      <c r="F125" s="45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46" t="str">
        <f t="shared" si="52"/>
        <v/>
      </c>
      <c r="X125" s="47"/>
      <c r="Y125" s="47"/>
      <c r="Z125" s="44" t="str">
        <f t="shared" si="53"/>
        <v/>
      </c>
      <c r="AA125" s="14" t="str">
        <f t="shared" si="54"/>
        <v/>
      </c>
      <c r="AB125" s="8" t="str">
        <f t="shared" si="55"/>
        <v/>
      </c>
      <c r="AC125" s="9" t="str">
        <f t="shared" si="56"/>
        <v/>
      </c>
      <c r="AD125" s="15" t="str">
        <f t="shared" si="57"/>
        <v/>
      </c>
      <c r="AE125" s="8" t="str">
        <f t="shared" si="58"/>
        <v/>
      </c>
      <c r="AF125" s="8" t="str">
        <f t="shared" si="59"/>
        <v/>
      </c>
      <c r="AG125" s="16" t="str">
        <f t="shared" si="60"/>
        <v/>
      </c>
      <c r="AH125" s="48" t="str">
        <f t="shared" si="61"/>
        <v/>
      </c>
      <c r="AI125" s="40"/>
      <c r="AJ125" s="10"/>
      <c r="AK125" s="11" t="str">
        <f t="shared" si="62"/>
        <v/>
      </c>
      <c r="AL125" s="11" t="str">
        <f t="shared" si="63"/>
        <v/>
      </c>
      <c r="AM125" s="4" t="str">
        <f t="shared" si="64"/>
        <v/>
      </c>
      <c r="AN125" s="5" t="str">
        <f t="shared" si="65"/>
        <v/>
      </c>
      <c r="AO125" s="5" t="str">
        <f t="shared" si="66"/>
        <v/>
      </c>
      <c r="AP125" s="4" t="str">
        <f t="shared" si="67"/>
        <v/>
      </c>
      <c r="AQ125" s="6" t="str">
        <f t="shared" si="68"/>
        <v/>
      </c>
      <c r="AR125" s="13"/>
      <c r="AS125" s="13"/>
      <c r="AT125" s="13"/>
      <c r="AU125" s="10"/>
    </row>
    <row r="126" spans="1:47" ht="40.5" customHeight="1" x14ac:dyDescent="0.25">
      <c r="A126" s="42"/>
      <c r="B126" s="63"/>
      <c r="C126" s="43"/>
      <c r="D126" s="43"/>
      <c r="E126" s="49"/>
      <c r="F126" s="45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46" t="str">
        <f t="shared" si="52"/>
        <v/>
      </c>
      <c r="X126" s="47"/>
      <c r="Y126" s="47"/>
      <c r="Z126" s="44" t="str">
        <f t="shared" si="53"/>
        <v/>
      </c>
      <c r="AA126" s="14" t="str">
        <f t="shared" si="54"/>
        <v/>
      </c>
      <c r="AB126" s="8" t="str">
        <f t="shared" si="55"/>
        <v/>
      </c>
      <c r="AC126" s="9" t="str">
        <f t="shared" si="56"/>
        <v/>
      </c>
      <c r="AD126" s="15" t="str">
        <f t="shared" si="57"/>
        <v/>
      </c>
      <c r="AE126" s="8" t="str">
        <f t="shared" si="58"/>
        <v/>
      </c>
      <c r="AF126" s="8" t="str">
        <f t="shared" si="59"/>
        <v/>
      </c>
      <c r="AG126" s="16" t="str">
        <f t="shared" si="60"/>
        <v/>
      </c>
      <c r="AH126" s="48" t="str">
        <f t="shared" si="61"/>
        <v/>
      </c>
      <c r="AI126" s="40"/>
      <c r="AJ126" s="10"/>
      <c r="AK126" s="11" t="str">
        <f t="shared" si="62"/>
        <v/>
      </c>
      <c r="AL126" s="11" t="str">
        <f t="shared" si="63"/>
        <v/>
      </c>
      <c r="AM126" s="4" t="str">
        <f t="shared" si="64"/>
        <v/>
      </c>
      <c r="AN126" s="5" t="str">
        <f t="shared" si="65"/>
        <v/>
      </c>
      <c r="AO126" s="5" t="str">
        <f t="shared" si="66"/>
        <v/>
      </c>
      <c r="AP126" s="4" t="str">
        <f t="shared" si="67"/>
        <v/>
      </c>
      <c r="AQ126" s="6" t="str">
        <f t="shared" si="68"/>
        <v/>
      </c>
      <c r="AR126" s="13"/>
      <c r="AS126" s="13"/>
      <c r="AT126" s="13"/>
      <c r="AU126" s="10"/>
    </row>
    <row r="127" spans="1:47" ht="40.5" customHeight="1" x14ac:dyDescent="0.25">
      <c r="A127" s="42"/>
      <c r="B127" s="63"/>
      <c r="C127" s="43"/>
      <c r="D127" s="43"/>
      <c r="E127" s="49"/>
      <c r="F127" s="45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46" t="str">
        <f t="shared" si="52"/>
        <v/>
      </c>
      <c r="X127" s="47"/>
      <c r="Y127" s="47"/>
      <c r="Z127" s="44" t="str">
        <f t="shared" si="53"/>
        <v/>
      </c>
      <c r="AA127" s="14" t="str">
        <f t="shared" si="54"/>
        <v/>
      </c>
      <c r="AB127" s="8" t="str">
        <f t="shared" si="55"/>
        <v/>
      </c>
      <c r="AC127" s="9" t="str">
        <f t="shared" si="56"/>
        <v/>
      </c>
      <c r="AD127" s="15" t="str">
        <f t="shared" si="57"/>
        <v/>
      </c>
      <c r="AE127" s="8" t="str">
        <f t="shared" si="58"/>
        <v/>
      </c>
      <c r="AF127" s="8" t="str">
        <f t="shared" si="59"/>
        <v/>
      </c>
      <c r="AG127" s="16" t="str">
        <f t="shared" si="60"/>
        <v/>
      </c>
      <c r="AH127" s="48" t="str">
        <f t="shared" si="61"/>
        <v/>
      </c>
      <c r="AI127" s="40"/>
      <c r="AJ127" s="10"/>
      <c r="AK127" s="11" t="str">
        <f t="shared" si="62"/>
        <v/>
      </c>
      <c r="AL127" s="11" t="str">
        <f t="shared" si="63"/>
        <v/>
      </c>
      <c r="AM127" s="4" t="str">
        <f t="shared" si="64"/>
        <v/>
      </c>
      <c r="AN127" s="5" t="str">
        <f t="shared" si="65"/>
        <v/>
      </c>
      <c r="AO127" s="5" t="str">
        <f t="shared" si="66"/>
        <v/>
      </c>
      <c r="AP127" s="4" t="str">
        <f t="shared" si="67"/>
        <v/>
      </c>
      <c r="AQ127" s="6" t="str">
        <f t="shared" si="68"/>
        <v/>
      </c>
      <c r="AR127" s="13"/>
      <c r="AS127" s="13"/>
      <c r="AT127" s="13"/>
      <c r="AU127" s="10"/>
    </row>
    <row r="128" spans="1:47" ht="40.5" customHeight="1" x14ac:dyDescent="0.25">
      <c r="A128" s="42"/>
      <c r="B128" s="63"/>
      <c r="C128" s="43"/>
      <c r="D128" s="43"/>
      <c r="E128" s="49"/>
      <c r="F128" s="45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46" t="str">
        <f t="shared" si="52"/>
        <v/>
      </c>
      <c r="X128" s="47"/>
      <c r="Y128" s="47"/>
      <c r="Z128" s="44" t="str">
        <f t="shared" si="53"/>
        <v/>
      </c>
      <c r="AA128" s="14" t="str">
        <f t="shared" si="54"/>
        <v/>
      </c>
      <c r="AB128" s="8" t="str">
        <f t="shared" si="55"/>
        <v/>
      </c>
      <c r="AC128" s="9" t="str">
        <f t="shared" si="56"/>
        <v/>
      </c>
      <c r="AD128" s="15" t="str">
        <f t="shared" si="57"/>
        <v/>
      </c>
      <c r="AE128" s="8" t="str">
        <f t="shared" si="58"/>
        <v/>
      </c>
      <c r="AF128" s="8" t="str">
        <f t="shared" si="59"/>
        <v/>
      </c>
      <c r="AG128" s="16" t="str">
        <f t="shared" si="60"/>
        <v/>
      </c>
      <c r="AH128" s="48" t="str">
        <f t="shared" si="61"/>
        <v/>
      </c>
      <c r="AI128" s="40"/>
      <c r="AJ128" s="10"/>
      <c r="AK128" s="11" t="str">
        <f t="shared" si="62"/>
        <v/>
      </c>
      <c r="AL128" s="11" t="str">
        <f t="shared" si="63"/>
        <v/>
      </c>
      <c r="AM128" s="4" t="str">
        <f t="shared" si="64"/>
        <v/>
      </c>
      <c r="AN128" s="5" t="str">
        <f t="shared" si="65"/>
        <v/>
      </c>
      <c r="AO128" s="5" t="str">
        <f t="shared" si="66"/>
        <v/>
      </c>
      <c r="AP128" s="4" t="str">
        <f t="shared" si="67"/>
        <v/>
      </c>
      <c r="AQ128" s="6" t="str">
        <f t="shared" si="68"/>
        <v/>
      </c>
      <c r="AR128" s="13"/>
      <c r="AS128" s="13"/>
      <c r="AT128" s="13"/>
      <c r="AU128" s="10"/>
    </row>
    <row r="129" ht="40.5" customHeight="1" x14ac:dyDescent="0.25"/>
  </sheetData>
  <sheetProtection selectLockedCells="1"/>
  <sortState ref="B6:AI9">
    <sortCondition ref="AH6:AH9"/>
  </sortState>
  <mergeCells count="17">
    <mergeCell ref="AH2:AH3"/>
    <mergeCell ref="B2:B3"/>
    <mergeCell ref="C2:C3"/>
    <mergeCell ref="D2:D3"/>
    <mergeCell ref="E2:E3"/>
    <mergeCell ref="W2:W3"/>
    <mergeCell ref="AA2:AA3"/>
    <mergeCell ref="AB2:AB3"/>
    <mergeCell ref="AE2:AE3"/>
    <mergeCell ref="Z2:Z3"/>
    <mergeCell ref="X2:X3"/>
    <mergeCell ref="AD2:AD3"/>
    <mergeCell ref="AF2:AF3"/>
    <mergeCell ref="AG2:AG3"/>
    <mergeCell ref="Y2:Y3"/>
    <mergeCell ref="F2:F3"/>
    <mergeCell ref="A2:A3"/>
  </mergeCells>
  <conditionalFormatting sqref="Y4:AH128 F31:F128">
    <cfRule type="expression" dxfId="15" priority="46">
      <formula>($Y4="Parcours fini")</formula>
    </cfRule>
    <cfRule type="expression" dxfId="14" priority="47">
      <formula>($Y4="Non Partant")</formula>
    </cfRule>
    <cfRule type="expression" dxfId="13" priority="51">
      <formula>($Y4="Eliminé")</formula>
    </cfRule>
    <cfRule type="expression" dxfId="12" priority="52">
      <formula>($Y4="Chute")</formula>
    </cfRule>
    <cfRule type="expression" dxfId="11" priority="54">
      <formula>($Y4="Abandon")</formula>
    </cfRule>
  </conditionalFormatting>
  <dataValidations count="1">
    <dataValidation type="list" allowBlank="1" showInputMessage="1" showErrorMessage="1" sqref="Y4:Y128">
      <formula1>$AU$4:$AU$8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5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29"/>
  <sheetViews>
    <sheetView showZeros="0" topLeftCell="A14" zoomScale="50" zoomScaleNormal="50" zoomScaleSheetLayoutView="40" workbookViewId="0">
      <pane xSplit="1" topLeftCell="B1" activePane="topRight" state="frozen"/>
      <selection pane="topRight" activeCell="K30" sqref="K30"/>
    </sheetView>
  </sheetViews>
  <sheetFormatPr baseColWidth="10" defaultColWidth="11.5703125" defaultRowHeight="15" x14ac:dyDescent="0.25"/>
  <cols>
    <col min="1" max="1" width="45.28515625" style="26" customWidth="1"/>
    <col min="2" max="4" width="45.7109375" style="24" customWidth="1"/>
    <col min="5" max="5" width="20.7109375" style="37" customWidth="1"/>
    <col min="6" max="6" width="27.5703125" style="26" customWidth="1"/>
    <col min="7" max="7" width="20.7109375" style="37" customWidth="1"/>
    <col min="8" max="8" width="24.85546875" style="37" bestFit="1" customWidth="1"/>
    <col min="9" max="9" width="20.7109375" style="24" customWidth="1"/>
    <col min="10" max="10" width="20.7109375" style="26" customWidth="1"/>
    <col min="11" max="11" width="33.28515625" style="24" bestFit="1" customWidth="1"/>
    <col min="12" max="12" width="11.5703125" style="24"/>
    <col min="13" max="13" width="25" style="26" bestFit="1" customWidth="1"/>
    <col min="14" max="16384" width="11.5703125" style="24"/>
  </cols>
  <sheetData>
    <row r="1" spans="1:13" s="27" customFormat="1" ht="27" customHeight="1" x14ac:dyDescent="0.25">
      <c r="A1" s="60"/>
      <c r="B1" s="20"/>
      <c r="C1" s="20"/>
      <c r="D1" s="20"/>
      <c r="E1" s="34"/>
      <c r="F1" s="25"/>
      <c r="G1" s="34"/>
      <c r="H1" s="34"/>
      <c r="I1" s="21"/>
      <c r="J1" s="59"/>
      <c r="K1" s="35"/>
      <c r="M1" s="59"/>
    </row>
    <row r="2" spans="1:13" s="33" customFormat="1" ht="24" customHeight="1" x14ac:dyDescent="0.25">
      <c r="A2" s="89" t="s">
        <v>0</v>
      </c>
      <c r="B2" s="77" t="s">
        <v>2</v>
      </c>
      <c r="C2" s="74" t="s">
        <v>1</v>
      </c>
      <c r="D2" s="74" t="s">
        <v>3</v>
      </c>
      <c r="E2" s="71" t="s">
        <v>29</v>
      </c>
      <c r="F2" s="80" t="s">
        <v>5</v>
      </c>
      <c r="G2" s="86" t="s">
        <v>4</v>
      </c>
      <c r="H2" s="82" t="s">
        <v>9</v>
      </c>
      <c r="I2" s="84" t="s">
        <v>10</v>
      </c>
      <c r="J2" s="91" t="s">
        <v>21</v>
      </c>
      <c r="K2" s="69" t="s">
        <v>27</v>
      </c>
      <c r="M2" s="91" t="s">
        <v>122</v>
      </c>
    </row>
    <row r="3" spans="1:13" s="33" customFormat="1" ht="24" customHeight="1" x14ac:dyDescent="0.25">
      <c r="A3" s="90"/>
      <c r="B3" s="78"/>
      <c r="C3" s="79"/>
      <c r="D3" s="79"/>
      <c r="E3" s="72"/>
      <c r="F3" s="81"/>
      <c r="G3" s="87"/>
      <c r="H3" s="83"/>
      <c r="I3" s="85"/>
      <c r="J3" s="91"/>
      <c r="K3" s="70"/>
      <c r="M3" s="91"/>
    </row>
    <row r="4" spans="1:13" ht="42" customHeight="1" x14ac:dyDescent="0.25">
      <c r="A4" s="61" t="str">
        <f>MODELE!B4</f>
        <v>1201</v>
      </c>
      <c r="B4" s="56" t="str">
        <f>MODELE!C4</f>
        <v xml:space="preserve">CLEMENT GUILLAUME </v>
      </c>
      <c r="C4" s="56" t="str">
        <f>MODELE!D4</f>
        <v>SAIDAM II</v>
      </c>
      <c r="D4" s="56" t="str">
        <f>MODELE!E4</f>
        <v>E E AURORE FERIGNAC (91)</v>
      </c>
      <c r="E4" s="18">
        <f>MODELE!F4</f>
        <v>0</v>
      </c>
      <c r="F4" s="46">
        <f>MODELE!W4</f>
        <v>4</v>
      </c>
      <c r="G4" s="44">
        <f>MODELE!Z4</f>
        <v>1</v>
      </c>
      <c r="H4" s="14">
        <f>MODELE!AA4</f>
        <v>5</v>
      </c>
      <c r="I4" s="8">
        <f>MODELE!AB4</f>
        <v>1.2710648148148149E-3</v>
      </c>
      <c r="J4" s="48">
        <f>MODELE!AH4</f>
        <v>9</v>
      </c>
      <c r="K4" s="48" t="str">
        <f>MODELE!Y4</f>
        <v>Parcours fini</v>
      </c>
      <c r="M4" s="48">
        <f>IF(AND(K4="Parcours fini"),(J4),IF(AND(K4="Eliminé"),(1000),IF(AND(K4="Chute"),(2000),IF(AND(K4="Abandon"),(3000),IF(AND(K4="Non Partant"),(4000),"")))))+A4/10000</f>
        <v>9.1201000000000008</v>
      </c>
    </row>
    <row r="5" spans="1:13" ht="42" customHeight="1" x14ac:dyDescent="0.25">
      <c r="A5" s="61" t="str">
        <f>MODELE!B5</f>
        <v>1202</v>
      </c>
      <c r="B5" s="56" t="str">
        <f>MODELE!C5</f>
        <v xml:space="preserve">LUCILE CLEMENT </v>
      </c>
      <c r="C5" s="56" t="str">
        <f>MODELE!D5</f>
        <v>UTOPY</v>
      </c>
      <c r="D5" s="56" t="str">
        <f>MODELE!E5</f>
        <v>ECURIES DE LA ROCHE (78)</v>
      </c>
      <c r="E5" s="18">
        <f>MODELE!F5</f>
        <v>0</v>
      </c>
      <c r="F5" s="46">
        <f>MODELE!W5</f>
        <v>12</v>
      </c>
      <c r="G5" s="44">
        <f>MODELE!Z5</f>
        <v>15.200000000000001</v>
      </c>
      <c r="H5" s="14">
        <f>MODELE!AA5</f>
        <v>27.200000000000003</v>
      </c>
      <c r="I5" s="8">
        <f>MODELE!AB5</f>
        <v>1.8792824074074074E-3</v>
      </c>
      <c r="J5" s="48">
        <f>MODELE!AH5</f>
        <v>17</v>
      </c>
      <c r="K5" s="48" t="str">
        <f>MODELE!Y5</f>
        <v>Parcours fini</v>
      </c>
      <c r="M5" s="48">
        <f t="shared" ref="M5:M30" si="0">IF(AND(K5="Parcours fini"),(J5),IF(AND(K5="Eliminé"),(1000),IF(AND(K5="Chute"),(2000),IF(AND(K5="Abandon"),(3000),IF(AND(K5="Non Partant"),(4000),"")))))+A5/10000</f>
        <v>17.120200000000001</v>
      </c>
    </row>
    <row r="6" spans="1:13" ht="42" customHeight="1" x14ac:dyDescent="0.25">
      <c r="A6" s="61" t="str">
        <f>MODELE!B6</f>
        <v>1203</v>
      </c>
      <c r="B6" s="56" t="str">
        <f>MODELE!C6</f>
        <v xml:space="preserve">MARIE PARIZY </v>
      </c>
      <c r="C6" s="56" t="str">
        <f>MODELE!D6</f>
        <v>DAISY</v>
      </c>
      <c r="D6" s="56" t="str">
        <f>MODELE!E6</f>
        <v>PONEY CLUB ECURIES DE JOUY (77)</v>
      </c>
      <c r="E6" s="18">
        <f>MODELE!F6</f>
        <v>0</v>
      </c>
      <c r="F6" s="46">
        <f>MODELE!W6</f>
        <v>4</v>
      </c>
      <c r="G6" s="44">
        <f>MODELE!Z6</f>
        <v>0</v>
      </c>
      <c r="H6" s="14">
        <f>MODELE!AA6</f>
        <v>4</v>
      </c>
      <c r="I6" s="8">
        <f>MODELE!AB6</f>
        <v>1.3710648148148148E-3</v>
      </c>
      <c r="J6" s="48">
        <f>MODELE!AH6</f>
        <v>7</v>
      </c>
      <c r="K6" s="48" t="str">
        <f>MODELE!Y6</f>
        <v>Parcours fini</v>
      </c>
      <c r="M6" s="48">
        <f t="shared" si="0"/>
        <v>7.1203000000000003</v>
      </c>
    </row>
    <row r="7" spans="1:13" ht="40.5" customHeight="1" x14ac:dyDescent="0.25">
      <c r="A7" s="61" t="str">
        <f>MODELE!B7</f>
        <v>1204</v>
      </c>
      <c r="B7" s="56" t="str">
        <f>MODELE!C7</f>
        <v xml:space="preserve">SOPHIE SAHYOUN LEGGIERI </v>
      </c>
      <c r="C7" s="56" t="str">
        <f>MODELE!D7</f>
        <v>BEAUTY NIGHT MARY</v>
      </c>
      <c r="D7" s="56" t="str">
        <f>MODELE!E7</f>
        <v>ECURIES DE CONDE (94)</v>
      </c>
      <c r="E7" s="18">
        <f>MODELE!F7</f>
        <v>0</v>
      </c>
      <c r="F7" s="46">
        <f>MODELE!W7</f>
        <v>0</v>
      </c>
      <c r="G7" s="44" t="str">
        <f>MODELE!Z7</f>
        <v/>
      </c>
      <c r="H7" s="14" t="str">
        <f>MODELE!AA7</f>
        <v/>
      </c>
      <c r="I7" s="8" t="str">
        <f>MODELE!AB7</f>
        <v/>
      </c>
      <c r="J7" s="48" t="str">
        <f>MODELE!AH7</f>
        <v/>
      </c>
      <c r="K7" s="48" t="str">
        <f>MODELE!Y7</f>
        <v>Eliminé</v>
      </c>
      <c r="M7" s="48">
        <f t="shared" si="0"/>
        <v>1000.1204</v>
      </c>
    </row>
    <row r="8" spans="1:13" ht="40.5" customHeight="1" x14ac:dyDescent="0.25">
      <c r="A8" s="61" t="str">
        <f>MODELE!B8</f>
        <v>1205</v>
      </c>
      <c r="B8" s="56" t="str">
        <f>MODELE!C8</f>
        <v xml:space="preserve">JANE NORBURY </v>
      </c>
      <c r="C8" s="56" t="str">
        <f>MODELE!D8</f>
        <v>DALASKANE DU PARK</v>
      </c>
      <c r="D8" s="56" t="str">
        <f>MODELE!E8</f>
        <v>ECURIE DE LA BOISSIERE (77)</v>
      </c>
      <c r="E8" s="18">
        <f>MODELE!F8</f>
        <v>0</v>
      </c>
      <c r="F8" s="46">
        <f>MODELE!W8</f>
        <v>0</v>
      </c>
      <c r="G8" s="44" t="str">
        <f>MODELE!Z8</f>
        <v/>
      </c>
      <c r="H8" s="14" t="str">
        <f>MODELE!AA8</f>
        <v/>
      </c>
      <c r="I8" s="8" t="str">
        <f>MODELE!AB8</f>
        <v/>
      </c>
      <c r="J8" s="48" t="str">
        <f>MODELE!AH8</f>
        <v/>
      </c>
      <c r="K8" s="48" t="str">
        <f>MODELE!Y8</f>
        <v>Chute</v>
      </c>
      <c r="M8" s="48">
        <f t="shared" si="0"/>
        <v>2000.1205</v>
      </c>
    </row>
    <row r="9" spans="1:13" ht="40.5" customHeight="1" x14ac:dyDescent="0.25">
      <c r="A9" s="61" t="str">
        <f>MODELE!B9</f>
        <v>1206</v>
      </c>
      <c r="B9" s="56" t="str">
        <f>MODELE!C9</f>
        <v xml:space="preserve">ANDREA FOUILLOT </v>
      </c>
      <c r="C9" s="56" t="str">
        <f>MODELE!D9</f>
        <v>LOCKYDOR</v>
      </c>
      <c r="D9" s="56" t="str">
        <f>MODELE!E9</f>
        <v>ECURIES DE VILLECRESNES (94)</v>
      </c>
      <c r="E9" s="18">
        <f>MODELE!F9</f>
        <v>0</v>
      </c>
      <c r="F9" s="46">
        <f>MODELE!W9</f>
        <v>0</v>
      </c>
      <c r="G9" s="44">
        <f>MODELE!Z9</f>
        <v>6</v>
      </c>
      <c r="H9" s="14">
        <f>MODELE!AA9</f>
        <v>6</v>
      </c>
      <c r="I9" s="8">
        <f>MODELE!AB9</f>
        <v>1.2063657407407407E-3</v>
      </c>
      <c r="J9" s="48">
        <f>MODELE!AH9</f>
        <v>11</v>
      </c>
      <c r="K9" s="48" t="str">
        <f>MODELE!Y9</f>
        <v>Parcours fini</v>
      </c>
      <c r="M9" s="48">
        <f t="shared" si="0"/>
        <v>11.1206</v>
      </c>
    </row>
    <row r="10" spans="1:13" ht="40.5" customHeight="1" x14ac:dyDescent="0.25">
      <c r="A10" s="61" t="str">
        <f>MODELE!B10</f>
        <v>1207</v>
      </c>
      <c r="B10" s="56" t="str">
        <f>MODELE!C10</f>
        <v xml:space="preserve">JULIE ANDRE </v>
      </c>
      <c r="C10" s="56" t="str">
        <f>MODELE!D10</f>
        <v>LOUBLUE</v>
      </c>
      <c r="D10" s="56" t="str">
        <f>MODELE!E10</f>
        <v>ECURIE DE LA BOISSIERE (77)</v>
      </c>
      <c r="E10" s="18">
        <f>MODELE!F10</f>
        <v>0</v>
      </c>
      <c r="F10" s="46">
        <f>MODELE!W10</f>
        <v>4</v>
      </c>
      <c r="G10" s="44">
        <f>MODELE!Z10</f>
        <v>0</v>
      </c>
      <c r="H10" s="14">
        <f>MODELE!AA10</f>
        <v>4</v>
      </c>
      <c r="I10" s="8">
        <f>MODELE!AB10</f>
        <v>1.2989583333333332E-3</v>
      </c>
      <c r="J10" s="48">
        <f>MODELE!AH10</f>
        <v>8</v>
      </c>
      <c r="K10" s="48" t="str">
        <f>MODELE!Y10</f>
        <v>Parcours fini</v>
      </c>
      <c r="M10" s="48">
        <f t="shared" si="0"/>
        <v>8.1206999999999994</v>
      </c>
    </row>
    <row r="11" spans="1:13" ht="40.5" customHeight="1" x14ac:dyDescent="0.25">
      <c r="A11" s="61" t="str">
        <f>MODELE!B11</f>
        <v>1208</v>
      </c>
      <c r="B11" s="56" t="str">
        <f>MODELE!C11</f>
        <v xml:space="preserve">Laure PICARD </v>
      </c>
      <c r="C11" s="56" t="str">
        <f>MODELE!D11</f>
        <v>TALIA DES BOURDONS</v>
      </c>
      <c r="D11" s="56" t="str">
        <f>MODELE!E11</f>
        <v>PONEY CLUB DE REVE (91)</v>
      </c>
      <c r="E11" s="18">
        <f>MODELE!F11</f>
        <v>0</v>
      </c>
      <c r="F11" s="46">
        <f>MODELE!W11</f>
        <v>0</v>
      </c>
      <c r="G11" s="44" t="str">
        <f>MODELE!Z11</f>
        <v/>
      </c>
      <c r="H11" s="14" t="str">
        <f>MODELE!AA11</f>
        <v/>
      </c>
      <c r="I11" s="8" t="str">
        <f>MODELE!AB11</f>
        <v/>
      </c>
      <c r="J11" s="48" t="str">
        <f>MODELE!AH11</f>
        <v/>
      </c>
      <c r="K11" s="48" t="str">
        <f>MODELE!Y11</f>
        <v>Eliminé</v>
      </c>
      <c r="M11" s="48">
        <f t="shared" si="0"/>
        <v>1000.1208</v>
      </c>
    </row>
    <row r="12" spans="1:13" ht="40.5" customHeight="1" x14ac:dyDescent="0.25">
      <c r="A12" s="61" t="str">
        <f>MODELE!B12</f>
        <v>1209</v>
      </c>
      <c r="B12" s="56" t="str">
        <f>MODELE!C12</f>
        <v>LEANA BRUNET</v>
      </c>
      <c r="C12" s="56" t="str">
        <f>MODELE!D12</f>
        <v>BALKAN ROSE</v>
      </c>
      <c r="D12" s="56" t="str">
        <f>MODELE!E12</f>
        <v>E E AURORE FERIGNAC (91)</v>
      </c>
      <c r="E12" s="18">
        <f>MODELE!F12</f>
        <v>0</v>
      </c>
      <c r="F12" s="46">
        <f>MODELE!W12</f>
        <v>0</v>
      </c>
      <c r="G12" s="44" t="str">
        <f>MODELE!Z12</f>
        <v/>
      </c>
      <c r="H12" s="14" t="str">
        <f>MODELE!AA12</f>
        <v/>
      </c>
      <c r="I12" s="8" t="str">
        <f>MODELE!AB12</f>
        <v/>
      </c>
      <c r="J12" s="48" t="str">
        <f>MODELE!AH12</f>
        <v/>
      </c>
      <c r="K12" s="48" t="str">
        <f>MODELE!Y12</f>
        <v>Eliminé</v>
      </c>
      <c r="M12" s="48">
        <f t="shared" si="0"/>
        <v>1000.1209</v>
      </c>
    </row>
    <row r="13" spans="1:13" ht="40.5" customHeight="1" x14ac:dyDescent="0.25">
      <c r="A13" s="61" t="str">
        <f>MODELE!B13</f>
        <v>1210</v>
      </c>
      <c r="B13" s="56" t="str">
        <f>MODELE!C13</f>
        <v xml:space="preserve">JULIEN LEMAIRE </v>
      </c>
      <c r="C13" s="56" t="str">
        <f>MODELE!D13</f>
        <v>UTOPE</v>
      </c>
      <c r="D13" s="56" t="str">
        <f>MODELE!E13</f>
        <v>PONEY CLUB DE ROMORANTIN (41)</v>
      </c>
      <c r="E13" s="18">
        <f>MODELE!F13</f>
        <v>0</v>
      </c>
      <c r="F13" s="46">
        <f>MODELE!W13</f>
        <v>4</v>
      </c>
      <c r="G13" s="44">
        <f>MODELE!Z13</f>
        <v>1.6</v>
      </c>
      <c r="H13" s="14">
        <f>MODELE!AA13</f>
        <v>5.6</v>
      </c>
      <c r="I13" s="8">
        <f>MODELE!AB13</f>
        <v>1.4876157407407407E-3</v>
      </c>
      <c r="J13" s="48">
        <f>MODELE!AH13</f>
        <v>10</v>
      </c>
      <c r="K13" s="48" t="str">
        <f>MODELE!Y13</f>
        <v>Parcours fini</v>
      </c>
      <c r="M13" s="48">
        <f t="shared" si="0"/>
        <v>10.121</v>
      </c>
    </row>
    <row r="14" spans="1:13" ht="40.5" customHeight="1" x14ac:dyDescent="0.25">
      <c r="A14" s="61" t="str">
        <f>MODELE!B14</f>
        <v>1211</v>
      </c>
      <c r="B14" s="56" t="str">
        <f>MODELE!C14</f>
        <v xml:space="preserve">OPHELIE SALVATORE </v>
      </c>
      <c r="C14" s="56" t="str">
        <f>MODELE!D14</f>
        <v>BILBAO SILVER FAME</v>
      </c>
      <c r="D14" s="56" t="str">
        <f>MODELE!E14</f>
        <v>ECURIE DE LA BOISSIERE (77)</v>
      </c>
      <c r="E14" s="18">
        <f>MODELE!F14</f>
        <v>0</v>
      </c>
      <c r="F14" s="46">
        <f>MODELE!W14</f>
        <v>0</v>
      </c>
      <c r="G14" s="44">
        <f>MODELE!Z14</f>
        <v>0.4</v>
      </c>
      <c r="H14" s="14">
        <f>MODELE!AA14</f>
        <v>0.4</v>
      </c>
      <c r="I14" s="8">
        <f>MODELE!AB14</f>
        <v>1.4517361111111111E-3</v>
      </c>
      <c r="J14" s="48">
        <f>MODELE!AH14</f>
        <v>5</v>
      </c>
      <c r="K14" s="48" t="str">
        <f>MODELE!Y14</f>
        <v>Parcours fini</v>
      </c>
      <c r="M14" s="48">
        <f t="shared" si="0"/>
        <v>5.1211000000000002</v>
      </c>
    </row>
    <row r="15" spans="1:13" ht="40.5" customHeight="1" x14ac:dyDescent="0.25">
      <c r="A15" s="61" t="str">
        <f>MODELE!B15</f>
        <v>1212</v>
      </c>
      <c r="B15" s="56" t="str">
        <f>MODELE!C15</f>
        <v xml:space="preserve">VICTOIRE CAGNOT </v>
      </c>
      <c r="C15" s="56" t="str">
        <f>MODELE!D15</f>
        <v>VOTRE ALTESSE D'OTHON</v>
      </c>
      <c r="D15" s="56" t="str">
        <f>MODELE!E15</f>
        <v>ECURIES DE CONDE (94)</v>
      </c>
      <c r="E15" s="18">
        <f>MODELE!F15</f>
        <v>0</v>
      </c>
      <c r="F15" s="46">
        <f>MODELE!W15</f>
        <v>4</v>
      </c>
      <c r="G15" s="44">
        <f>MODELE!Z15</f>
        <v>5.6000000000000005</v>
      </c>
      <c r="H15" s="14">
        <f>MODELE!AA15</f>
        <v>9.6000000000000014</v>
      </c>
      <c r="I15" s="8">
        <f>MODELE!AB15</f>
        <v>1.6078703703703704E-3</v>
      </c>
      <c r="J15" s="48">
        <f>MODELE!AH15</f>
        <v>13</v>
      </c>
      <c r="K15" s="48" t="str">
        <f>MODELE!Y15</f>
        <v>Parcours fini</v>
      </c>
      <c r="M15" s="48">
        <f t="shared" si="0"/>
        <v>13.1212</v>
      </c>
    </row>
    <row r="16" spans="1:13" ht="40.5" customHeight="1" x14ac:dyDescent="0.25">
      <c r="A16" s="61" t="str">
        <f>MODELE!B16</f>
        <v>1213</v>
      </c>
      <c r="B16" s="56" t="str">
        <f>MODELE!C16</f>
        <v>Chloé DESMOND</v>
      </c>
      <c r="C16" s="56" t="str">
        <f>MODELE!D16</f>
        <v>VICOMTE D'ARTONGES</v>
      </c>
      <c r="D16" s="56" t="str">
        <f>MODELE!E16</f>
        <v>E E AURORE FERIGNAC (91)</v>
      </c>
      <c r="E16" s="18">
        <f>MODELE!F16</f>
        <v>0</v>
      </c>
      <c r="F16" s="46">
        <f>MODELE!W16</f>
        <v>4</v>
      </c>
      <c r="G16" s="44">
        <f>MODELE!Z16</f>
        <v>7.2</v>
      </c>
      <c r="H16" s="14">
        <f>MODELE!AA16</f>
        <v>11.2</v>
      </c>
      <c r="I16" s="8">
        <f>MODELE!AB16</f>
        <v>1.6549768518518519E-3</v>
      </c>
      <c r="J16" s="48">
        <f>MODELE!AH16</f>
        <v>16</v>
      </c>
      <c r="K16" s="48" t="str">
        <f>MODELE!Y16</f>
        <v>Parcours fini</v>
      </c>
      <c r="M16" s="48">
        <f t="shared" si="0"/>
        <v>16.121300000000002</v>
      </c>
    </row>
    <row r="17" spans="1:13" ht="40.5" customHeight="1" x14ac:dyDescent="0.25">
      <c r="A17" s="61" t="str">
        <f>MODELE!B17</f>
        <v>1214</v>
      </c>
      <c r="B17" s="56" t="str">
        <f>MODELE!C17</f>
        <v xml:space="preserve">MELINA MARQUES </v>
      </c>
      <c r="C17" s="56" t="str">
        <f>MODELE!D17</f>
        <v>LLANGATTOCK JULIE</v>
      </c>
      <c r="D17" s="56" t="str">
        <f>MODELE!E17</f>
        <v>E E AURORE FERIGNAC (91)</v>
      </c>
      <c r="E17" s="18">
        <f>MODELE!F17</f>
        <v>0</v>
      </c>
      <c r="F17" s="46">
        <f>MODELE!W17</f>
        <v>0</v>
      </c>
      <c r="G17" s="44" t="str">
        <f>MODELE!Z17</f>
        <v/>
      </c>
      <c r="H17" s="14" t="str">
        <f>MODELE!AA17</f>
        <v/>
      </c>
      <c r="I17" s="8" t="str">
        <f>MODELE!AB17</f>
        <v/>
      </c>
      <c r="J17" s="48" t="str">
        <f>MODELE!AH17</f>
        <v/>
      </c>
      <c r="K17" s="48" t="str">
        <f>MODELE!Y17</f>
        <v>Chute</v>
      </c>
      <c r="M17" s="48">
        <f t="shared" si="0"/>
        <v>2000.1214</v>
      </c>
    </row>
    <row r="18" spans="1:13" ht="40.5" customHeight="1" x14ac:dyDescent="0.25">
      <c r="A18" s="61" t="str">
        <f>MODELE!B18</f>
        <v>1215</v>
      </c>
      <c r="B18" s="56" t="str">
        <f>MODELE!C18</f>
        <v xml:space="preserve">JULIE BECARD </v>
      </c>
      <c r="C18" s="56" t="str">
        <f>MODELE!D18</f>
        <v>URSA GENTILLE</v>
      </c>
      <c r="D18" s="56" t="str">
        <f>MODELE!E18</f>
        <v>ECURIE DE LA BOISSIERE (77)</v>
      </c>
      <c r="E18" s="18">
        <f>MODELE!F18</f>
        <v>0</v>
      </c>
      <c r="F18" s="46">
        <f>MODELE!W18</f>
        <v>0</v>
      </c>
      <c r="G18" s="44">
        <f>MODELE!Z18</f>
        <v>0</v>
      </c>
      <c r="H18" s="14">
        <f>MODELE!AA18</f>
        <v>0</v>
      </c>
      <c r="I18" s="8">
        <f>MODELE!AB18</f>
        <v>1.319212962962963E-3</v>
      </c>
      <c r="J18" s="48">
        <f>MODELE!AH18</f>
        <v>3</v>
      </c>
      <c r="K18" s="48" t="str">
        <f>MODELE!Y18</f>
        <v>Parcours fini</v>
      </c>
      <c r="M18" s="48">
        <f t="shared" si="0"/>
        <v>3.1215000000000002</v>
      </c>
    </row>
    <row r="19" spans="1:13" ht="40.5" customHeight="1" x14ac:dyDescent="0.25">
      <c r="A19" s="61" t="str">
        <f>MODELE!B19</f>
        <v>1216</v>
      </c>
      <c r="B19" s="56" t="str">
        <f>MODELE!C19</f>
        <v xml:space="preserve">CELIA GUEDON </v>
      </c>
      <c r="C19" s="56" t="str">
        <f>MODELE!D19</f>
        <v>TULLAHILL PRINCESS</v>
      </c>
      <c r="D19" s="56" t="str">
        <f>MODELE!E19</f>
        <v>ECURIE DU MOULIN DE COTON (77)</v>
      </c>
      <c r="E19" s="18">
        <f>MODELE!F19</f>
        <v>0</v>
      </c>
      <c r="F19" s="46">
        <f>MODELE!W19</f>
        <v>0</v>
      </c>
      <c r="G19" s="44">
        <f>MODELE!Z19</f>
        <v>8</v>
      </c>
      <c r="H19" s="14">
        <f>MODELE!AA19</f>
        <v>8</v>
      </c>
      <c r="I19" s="8">
        <f>MODELE!AB19</f>
        <v>1.1881944444444444E-3</v>
      </c>
      <c r="J19" s="48">
        <f>MODELE!AH19</f>
        <v>12</v>
      </c>
      <c r="K19" s="48" t="str">
        <f>MODELE!Y19</f>
        <v>Parcours fini</v>
      </c>
      <c r="M19" s="48">
        <f t="shared" si="0"/>
        <v>12.121600000000001</v>
      </c>
    </row>
    <row r="20" spans="1:13" ht="40.5" customHeight="1" x14ac:dyDescent="0.25">
      <c r="A20" s="61" t="str">
        <f>MODELE!B20</f>
        <v>1217</v>
      </c>
      <c r="B20" s="56" t="str">
        <f>MODELE!C20</f>
        <v xml:space="preserve">MARIANNE GROSJEAN </v>
      </c>
      <c r="C20" s="56" t="str">
        <f>MODELE!D20</f>
        <v>ONLY DE GARENNE</v>
      </c>
      <c r="D20" s="56" t="str">
        <f>MODELE!E20</f>
        <v>JUMP TERRIER BLANC (60)</v>
      </c>
      <c r="E20" s="18">
        <f>MODELE!F20</f>
        <v>0</v>
      </c>
      <c r="F20" s="46">
        <f>MODELE!W20</f>
        <v>0</v>
      </c>
      <c r="G20" s="44">
        <f>MODELE!Z20</f>
        <v>0</v>
      </c>
      <c r="H20" s="14">
        <f>MODELE!AA20</f>
        <v>0</v>
      </c>
      <c r="I20" s="8">
        <f>MODELE!AB20</f>
        <v>1.2769675925925926E-3</v>
      </c>
      <c r="J20" s="48">
        <f>MODELE!AH20</f>
        <v>4</v>
      </c>
      <c r="K20" s="48" t="str">
        <f>MODELE!Y20</f>
        <v>Parcours fini</v>
      </c>
      <c r="M20" s="48">
        <f t="shared" si="0"/>
        <v>4.1216999999999997</v>
      </c>
    </row>
    <row r="21" spans="1:13" ht="40.5" customHeight="1" x14ac:dyDescent="0.25">
      <c r="A21" s="61" t="str">
        <f>MODELE!B21</f>
        <v>1218</v>
      </c>
      <c r="B21" s="56" t="str">
        <f>MODELE!C21</f>
        <v xml:space="preserve">CHARLOTTE KLEKOT </v>
      </c>
      <c r="C21" s="56" t="str">
        <f>MODELE!D21</f>
        <v>QUEEN MARY</v>
      </c>
      <c r="D21" s="56" t="str">
        <f>MODELE!E21</f>
        <v>C H DE MEAUX (77)</v>
      </c>
      <c r="E21" s="18">
        <f>MODELE!F21</f>
        <v>0</v>
      </c>
      <c r="F21" s="46">
        <f>MODELE!W21</f>
        <v>0</v>
      </c>
      <c r="G21" s="44" t="str">
        <f>MODELE!Z21</f>
        <v/>
      </c>
      <c r="H21" s="14" t="str">
        <f>MODELE!AA21</f>
        <v/>
      </c>
      <c r="I21" s="8" t="str">
        <f>MODELE!AB21</f>
        <v/>
      </c>
      <c r="J21" s="48" t="str">
        <f>MODELE!AH21</f>
        <v/>
      </c>
      <c r="K21" s="48" t="str">
        <f>MODELE!Y21</f>
        <v>Non Partant</v>
      </c>
      <c r="M21" s="48">
        <f t="shared" si="0"/>
        <v>4000.1217999999999</v>
      </c>
    </row>
    <row r="22" spans="1:13" ht="40.5" customHeight="1" x14ac:dyDescent="0.25">
      <c r="A22" s="61" t="str">
        <f>MODELE!B22</f>
        <v>1219</v>
      </c>
      <c r="B22" s="56" t="str">
        <f>MODELE!C22</f>
        <v xml:space="preserve">MARIE LAURE GUERBERT </v>
      </c>
      <c r="C22" s="56" t="str">
        <f>MODELE!D22</f>
        <v>APHELIE DE TURPIN</v>
      </c>
      <c r="D22" s="56" t="str">
        <f>MODELE!E22</f>
        <v>ASCEA GR EQUITATION (91)</v>
      </c>
      <c r="E22" s="18">
        <f>MODELE!F22</f>
        <v>0</v>
      </c>
      <c r="F22" s="46">
        <f>MODELE!W22</f>
        <v>0</v>
      </c>
      <c r="G22" s="44">
        <f>MODELE!Z22</f>
        <v>0</v>
      </c>
      <c r="H22" s="14">
        <f>MODELE!AA22</f>
        <v>0</v>
      </c>
      <c r="I22" s="8">
        <f>MODELE!AB22</f>
        <v>1.3863425925925927E-3</v>
      </c>
      <c r="J22" s="48">
        <f>MODELE!AH22</f>
        <v>2</v>
      </c>
      <c r="K22" s="48" t="str">
        <f>MODELE!Y22</f>
        <v>Parcours fini</v>
      </c>
      <c r="M22" s="48">
        <f t="shared" si="0"/>
        <v>2.1219000000000001</v>
      </c>
    </row>
    <row r="23" spans="1:13" ht="40.5" customHeight="1" x14ac:dyDescent="0.25">
      <c r="A23" s="61" t="str">
        <f>MODELE!B23</f>
        <v>1220</v>
      </c>
      <c r="B23" s="56" t="str">
        <f>MODELE!C23</f>
        <v xml:space="preserve">LEANE LOPEZ </v>
      </c>
      <c r="C23" s="56" t="str">
        <f>MODELE!D23</f>
        <v>TESSIA</v>
      </c>
      <c r="D23" s="56" t="str">
        <f>MODELE!E23</f>
        <v>PONEY CLUB DE ROMORANTIN (41)</v>
      </c>
      <c r="E23" s="18">
        <f>MODELE!F23</f>
        <v>0</v>
      </c>
      <c r="F23" s="46">
        <f>MODELE!W23</f>
        <v>0</v>
      </c>
      <c r="G23" s="44" t="str">
        <f>MODELE!Z23</f>
        <v/>
      </c>
      <c r="H23" s="14" t="str">
        <f>MODELE!AA23</f>
        <v/>
      </c>
      <c r="I23" s="8" t="str">
        <f>MODELE!AB23</f>
        <v/>
      </c>
      <c r="J23" s="48" t="str">
        <f>MODELE!AH23</f>
        <v/>
      </c>
      <c r="K23" s="48" t="str">
        <f>MODELE!Y23</f>
        <v>Abandon</v>
      </c>
      <c r="M23" s="48">
        <f t="shared" si="0"/>
        <v>3000.1219999999998</v>
      </c>
    </row>
    <row r="24" spans="1:13" ht="40.5" customHeight="1" x14ac:dyDescent="0.25">
      <c r="A24" s="61" t="str">
        <f>MODELE!B24</f>
        <v>1221</v>
      </c>
      <c r="B24" s="56" t="str">
        <f>MODELE!C24</f>
        <v xml:space="preserve">NOEMIE CANTRELLE </v>
      </c>
      <c r="C24" s="56" t="str">
        <f>MODELE!D24</f>
        <v>IAGO DE MONTLIEU</v>
      </c>
      <c r="D24" s="56" t="str">
        <f>MODELE!E24</f>
        <v>HARAS DE MAISON BLANCHE (77)</v>
      </c>
      <c r="E24" s="18">
        <f>MODELE!F24</f>
        <v>0</v>
      </c>
      <c r="F24" s="46">
        <f>MODELE!W24</f>
        <v>4</v>
      </c>
      <c r="G24" s="44">
        <f>MODELE!Z24</f>
        <v>6.8000000000000007</v>
      </c>
      <c r="H24" s="14">
        <f>MODELE!AA24</f>
        <v>10.8</v>
      </c>
      <c r="I24" s="8">
        <f>MODELE!AB24</f>
        <v>1.6377314814814815E-3</v>
      </c>
      <c r="J24" s="48">
        <f>MODELE!AH24</f>
        <v>15</v>
      </c>
      <c r="K24" s="48" t="str">
        <f>MODELE!Y24</f>
        <v>Parcours fini</v>
      </c>
      <c r="M24" s="48">
        <f t="shared" si="0"/>
        <v>15.1221</v>
      </c>
    </row>
    <row r="25" spans="1:13" ht="40.5" customHeight="1" x14ac:dyDescent="0.25">
      <c r="A25" s="61" t="str">
        <f>MODELE!B25</f>
        <v>1222</v>
      </c>
      <c r="B25" s="56" t="str">
        <f>MODELE!C25</f>
        <v xml:space="preserve">CLEMENT GUILLAUME </v>
      </c>
      <c r="C25" s="56" t="str">
        <f>MODELE!D25</f>
        <v>DAHRA VAN DEN DRAAIBOOM</v>
      </c>
      <c r="D25" s="56" t="str">
        <f>MODELE!E25</f>
        <v>E E AURORE FERIGNAC (91)</v>
      </c>
      <c r="E25" s="18">
        <f>MODELE!F25</f>
        <v>0</v>
      </c>
      <c r="F25" s="46">
        <f>MODELE!W25</f>
        <v>0</v>
      </c>
      <c r="G25" s="44" t="str">
        <f>MODELE!Z25</f>
        <v/>
      </c>
      <c r="H25" s="14" t="str">
        <f>MODELE!AA25</f>
        <v/>
      </c>
      <c r="I25" s="8" t="str">
        <f>MODELE!AB25</f>
        <v/>
      </c>
      <c r="J25" s="48" t="str">
        <f>MODELE!AH25</f>
        <v/>
      </c>
      <c r="K25" s="48" t="str">
        <f>MODELE!Y25</f>
        <v>Eliminé</v>
      </c>
      <c r="M25" s="48">
        <f t="shared" si="0"/>
        <v>1000.1222</v>
      </c>
    </row>
    <row r="26" spans="1:13" ht="40.5" customHeight="1" x14ac:dyDescent="0.25">
      <c r="A26" s="61" t="str">
        <f>MODELE!B26</f>
        <v>1223</v>
      </c>
      <c r="B26" s="56" t="str">
        <f>MODELE!C26</f>
        <v xml:space="preserve">SOLENE CLEMENT </v>
      </c>
      <c r="C26" s="56" t="str">
        <f>MODELE!D26</f>
        <v>UTOPY</v>
      </c>
      <c r="D26" s="56" t="str">
        <f>MODELE!E26</f>
        <v>ECURIES DE LA ROCHE (78)</v>
      </c>
      <c r="E26" s="18">
        <f>MODELE!F26</f>
        <v>0</v>
      </c>
      <c r="F26" s="46">
        <f>MODELE!W26</f>
        <v>0</v>
      </c>
      <c r="G26" s="44">
        <f>MODELE!Z26</f>
        <v>3.6</v>
      </c>
      <c r="H26" s="14">
        <f>MODELE!AA26</f>
        <v>3.6</v>
      </c>
      <c r="I26" s="8">
        <f>MODELE!AB26</f>
        <v>1.5442129629629627E-3</v>
      </c>
      <c r="J26" s="48">
        <f>MODELE!AH26</f>
        <v>6</v>
      </c>
      <c r="K26" s="48" t="str">
        <f>MODELE!Y26</f>
        <v>Parcours fini</v>
      </c>
      <c r="M26" s="48">
        <f t="shared" si="0"/>
        <v>6.1223000000000001</v>
      </c>
    </row>
    <row r="27" spans="1:13" ht="40.5" customHeight="1" x14ac:dyDescent="0.25">
      <c r="A27" s="61" t="str">
        <f>MODELE!B27</f>
        <v>1224</v>
      </c>
      <c r="B27" s="56" t="str">
        <f>MODELE!C27</f>
        <v xml:space="preserve">JULIE PILU </v>
      </c>
      <c r="C27" s="56" t="str">
        <f>MODELE!D27</f>
        <v>CUPIDON LA MENNERIE</v>
      </c>
      <c r="D27" s="56" t="str">
        <f>MODELE!E27</f>
        <v>PONEY CLUB DE ROMORANTIN (41)</v>
      </c>
      <c r="E27" s="18">
        <f>MODELE!F27</f>
        <v>0</v>
      </c>
      <c r="F27" s="46">
        <f>MODELE!W27</f>
        <v>0</v>
      </c>
      <c r="G27" s="44" t="str">
        <f>MODELE!Z27</f>
        <v/>
      </c>
      <c r="H27" s="14" t="str">
        <f>MODELE!AA27</f>
        <v/>
      </c>
      <c r="I27" s="8" t="str">
        <f>MODELE!AB27</f>
        <v/>
      </c>
      <c r="J27" s="48" t="str">
        <f>MODELE!AH27</f>
        <v/>
      </c>
      <c r="K27" s="48" t="str">
        <f>MODELE!Y27</f>
        <v>Eliminé</v>
      </c>
      <c r="M27" s="48">
        <f t="shared" si="0"/>
        <v>1000.1224</v>
      </c>
    </row>
    <row r="28" spans="1:13" ht="40.5" customHeight="1" x14ac:dyDescent="0.25">
      <c r="A28" s="61" t="str">
        <f>MODELE!B28</f>
        <v>1225</v>
      </c>
      <c r="B28" s="56" t="str">
        <f>MODELE!C28</f>
        <v xml:space="preserve">JUSTINE CHARNASSE </v>
      </c>
      <c r="C28" s="56" t="str">
        <f>MODELE!D28</f>
        <v>COQUIN TOUT COURT</v>
      </c>
      <c r="D28" s="56" t="str">
        <f>MODELE!E28</f>
        <v>ECURIE DE LA BOISSIERE (77)</v>
      </c>
      <c r="E28" s="18">
        <f>MODELE!F28</f>
        <v>0</v>
      </c>
      <c r="F28" s="46">
        <f>MODELE!W28</f>
        <v>0</v>
      </c>
      <c r="G28" s="44" t="str">
        <f>MODELE!Z28</f>
        <v/>
      </c>
      <c r="H28" s="14" t="str">
        <f>MODELE!AA28</f>
        <v/>
      </c>
      <c r="I28" s="8" t="str">
        <f>MODELE!AB28</f>
        <v/>
      </c>
      <c r="J28" s="48" t="str">
        <f>MODELE!AH28</f>
        <v/>
      </c>
      <c r="K28" s="48" t="str">
        <f>MODELE!Y28</f>
        <v>Eliminé</v>
      </c>
      <c r="M28" s="48">
        <f t="shared" si="0"/>
        <v>1000.1224999999999</v>
      </c>
    </row>
    <row r="29" spans="1:13" ht="40.5" customHeight="1" x14ac:dyDescent="0.25">
      <c r="A29" s="61" t="str">
        <f>MODELE!B29</f>
        <v>1226</v>
      </c>
      <c r="B29" s="56" t="str">
        <f>MODELE!C29</f>
        <v xml:space="preserve">LINA BARRY </v>
      </c>
      <c r="C29" s="56" t="str">
        <f>MODELE!D29</f>
        <v>PRODIGIE</v>
      </c>
      <c r="D29" s="56" t="str">
        <f>MODELE!E29</f>
        <v>E E AURORE FERIGNAC (91)</v>
      </c>
      <c r="E29" s="18">
        <f>MODELE!F29</f>
        <v>0</v>
      </c>
      <c r="F29" s="46">
        <f>MODELE!W29</f>
        <v>10</v>
      </c>
      <c r="G29" s="44">
        <f>MODELE!Z29</f>
        <v>0</v>
      </c>
      <c r="H29" s="14">
        <f>MODELE!AA29</f>
        <v>10</v>
      </c>
      <c r="I29" s="8">
        <f>MODELE!AB29</f>
        <v>1.3692129629629629E-3</v>
      </c>
      <c r="J29" s="48">
        <f>MODELE!AH29</f>
        <v>14</v>
      </c>
      <c r="K29" s="48" t="str">
        <f>MODELE!Y29</f>
        <v>Parcours fini</v>
      </c>
      <c r="M29" s="48">
        <f t="shared" si="0"/>
        <v>14.1226</v>
      </c>
    </row>
    <row r="30" spans="1:13" ht="40.5" customHeight="1" x14ac:dyDescent="0.25">
      <c r="A30" s="61" t="str">
        <f>MODELE!B30</f>
        <v>1227</v>
      </c>
      <c r="B30" s="56" t="str">
        <f>MODELE!C30</f>
        <v>Magali PORET</v>
      </c>
      <c r="C30" s="56" t="str">
        <f>MODELE!D30</f>
        <v>BARATIN DES ROSIERS</v>
      </c>
      <c r="D30" s="56">
        <f>MODELE!E30</f>
        <v>0</v>
      </c>
      <c r="E30" s="18">
        <f>MODELE!F30</f>
        <v>0</v>
      </c>
      <c r="F30" s="46">
        <f>MODELE!W30</f>
        <v>0</v>
      </c>
      <c r="G30" s="44" t="str">
        <f>MODELE!Z30</f>
        <v/>
      </c>
      <c r="H30" s="14" t="str">
        <f>MODELE!AA30</f>
        <v/>
      </c>
      <c r="I30" s="8" t="str">
        <f>MODELE!AB30</f>
        <v/>
      </c>
      <c r="J30" s="48" t="str">
        <f>MODELE!AH30</f>
        <v/>
      </c>
      <c r="K30" s="48" t="str">
        <f>MODELE!Y30</f>
        <v>Eliminé</v>
      </c>
      <c r="M30" s="48">
        <f t="shared" si="0"/>
        <v>1000.1227</v>
      </c>
    </row>
    <row r="31" spans="1:13" ht="40.5" customHeight="1" x14ac:dyDescent="0.25">
      <c r="A31" s="61">
        <f>MODELE!B31</f>
        <v>0</v>
      </c>
      <c r="B31" s="56">
        <f>MODELE!C31</f>
        <v>0</v>
      </c>
      <c r="C31" s="56">
        <f>MODELE!D31</f>
        <v>0</v>
      </c>
      <c r="D31" s="56">
        <f>MODELE!E31</f>
        <v>0</v>
      </c>
      <c r="E31" s="18">
        <f>MODELE!F31</f>
        <v>0</v>
      </c>
      <c r="F31" s="46" t="str">
        <f>MODELE!W31</f>
        <v/>
      </c>
      <c r="G31" s="44" t="str">
        <f>MODELE!Z31</f>
        <v/>
      </c>
      <c r="H31" s="14" t="str">
        <f>MODELE!AA31</f>
        <v/>
      </c>
      <c r="I31" s="8" t="str">
        <f>MODELE!AB31</f>
        <v/>
      </c>
      <c r="J31" s="48" t="str">
        <f>MODELE!AH31</f>
        <v/>
      </c>
      <c r="K31" s="48">
        <f>MODELE!Y31</f>
        <v>0</v>
      </c>
      <c r="M31" s="48" t="str">
        <f t="shared" ref="M31:M68" si="1">IF(AND(K31="Parcours fini"),(J31),IF(AND(K31="Eliminé"),(1000),IF(AND(K31="Chute"),(2000),IF(AND(K31="Abandon"),(3000),IF(AND(K31="Non Partant"),(4000),"")))))</f>
        <v/>
      </c>
    </row>
    <row r="32" spans="1:13" ht="40.5" customHeight="1" x14ac:dyDescent="0.25">
      <c r="A32" s="61">
        <f>MODELE!B32</f>
        <v>1230</v>
      </c>
      <c r="B32" s="56" t="str">
        <f>MODELE!C32</f>
        <v>test</v>
      </c>
      <c r="C32" s="56">
        <f>MODELE!D32</f>
        <v>0</v>
      </c>
      <c r="D32" s="56">
        <f>MODELE!E32</f>
        <v>0</v>
      </c>
      <c r="E32" s="18">
        <f>MODELE!F32</f>
        <v>0</v>
      </c>
      <c r="F32" s="46">
        <f>MODELE!W32</f>
        <v>0</v>
      </c>
      <c r="G32" s="44">
        <f>MODELE!Z32</f>
        <v>0</v>
      </c>
      <c r="H32" s="14">
        <f>MODELE!AA32</f>
        <v>0</v>
      </c>
      <c r="I32" s="8">
        <f>MODELE!AB32</f>
        <v>1.4421064814814817E-3</v>
      </c>
      <c r="J32" s="48">
        <f>MODELE!AH32</f>
        <v>1</v>
      </c>
      <c r="K32" s="48" t="str">
        <f>MODELE!Y32</f>
        <v>Parcours fini</v>
      </c>
      <c r="M32" s="48">
        <f t="shared" si="1"/>
        <v>1</v>
      </c>
    </row>
    <row r="33" spans="1:13" ht="40.5" customHeight="1" x14ac:dyDescent="0.25">
      <c r="A33" s="61">
        <f>MODELE!B33</f>
        <v>0</v>
      </c>
      <c r="B33" s="56">
        <f>MODELE!C33</f>
        <v>0</v>
      </c>
      <c r="C33" s="56">
        <f>MODELE!D33</f>
        <v>0</v>
      </c>
      <c r="D33" s="56">
        <f>MODELE!E33</f>
        <v>0</v>
      </c>
      <c r="E33" s="18">
        <f>MODELE!F33</f>
        <v>0</v>
      </c>
      <c r="F33" s="46" t="str">
        <f>MODELE!W33</f>
        <v/>
      </c>
      <c r="G33" s="44" t="str">
        <f>MODELE!Z33</f>
        <v/>
      </c>
      <c r="H33" s="14" t="str">
        <f>MODELE!AA33</f>
        <v/>
      </c>
      <c r="I33" s="8" t="str">
        <f>MODELE!AB33</f>
        <v/>
      </c>
      <c r="J33" s="48" t="str">
        <f>MODELE!AH33</f>
        <v/>
      </c>
      <c r="K33" s="48">
        <f>MODELE!Y33</f>
        <v>0</v>
      </c>
      <c r="M33" s="48" t="str">
        <f t="shared" si="1"/>
        <v/>
      </c>
    </row>
    <row r="34" spans="1:13" ht="40.5" customHeight="1" x14ac:dyDescent="0.25">
      <c r="A34" s="61">
        <f>MODELE!B34</f>
        <v>0</v>
      </c>
      <c r="B34" s="56">
        <f>MODELE!C34</f>
        <v>0</v>
      </c>
      <c r="C34" s="56">
        <f>MODELE!D34</f>
        <v>0</v>
      </c>
      <c r="D34" s="56">
        <f>MODELE!E34</f>
        <v>0</v>
      </c>
      <c r="E34" s="18">
        <f>MODELE!F34</f>
        <v>0</v>
      </c>
      <c r="F34" s="46" t="str">
        <f>MODELE!W34</f>
        <v/>
      </c>
      <c r="G34" s="44" t="str">
        <f>MODELE!Z34</f>
        <v/>
      </c>
      <c r="H34" s="14" t="str">
        <f>MODELE!AA34</f>
        <v/>
      </c>
      <c r="I34" s="8" t="str">
        <f>MODELE!AB34</f>
        <v/>
      </c>
      <c r="J34" s="48" t="str">
        <f>MODELE!AH34</f>
        <v/>
      </c>
      <c r="K34" s="48">
        <f>MODELE!Y34</f>
        <v>0</v>
      </c>
      <c r="M34" s="48" t="str">
        <f t="shared" si="1"/>
        <v/>
      </c>
    </row>
    <row r="35" spans="1:13" ht="40.5" customHeight="1" x14ac:dyDescent="0.25">
      <c r="A35" s="61">
        <f>MODELE!B35</f>
        <v>0</v>
      </c>
      <c r="B35" s="56">
        <f>MODELE!C35</f>
        <v>0</v>
      </c>
      <c r="C35" s="56">
        <f>MODELE!D35</f>
        <v>0</v>
      </c>
      <c r="D35" s="56">
        <f>MODELE!E35</f>
        <v>0</v>
      </c>
      <c r="E35" s="18">
        <f>MODELE!F35</f>
        <v>0</v>
      </c>
      <c r="F35" s="46" t="str">
        <f>MODELE!W35</f>
        <v/>
      </c>
      <c r="G35" s="44" t="str">
        <f>MODELE!Z35</f>
        <v/>
      </c>
      <c r="H35" s="14" t="str">
        <f>MODELE!AA35</f>
        <v/>
      </c>
      <c r="I35" s="8" t="str">
        <f>MODELE!AB35</f>
        <v/>
      </c>
      <c r="J35" s="48" t="str">
        <f>MODELE!AH35</f>
        <v/>
      </c>
      <c r="K35" s="48">
        <f>MODELE!Y35</f>
        <v>0</v>
      </c>
      <c r="M35" s="48" t="str">
        <f t="shared" si="1"/>
        <v/>
      </c>
    </row>
    <row r="36" spans="1:13" ht="40.5" customHeight="1" x14ac:dyDescent="0.25">
      <c r="A36" s="61">
        <f>MODELE!B36</f>
        <v>0</v>
      </c>
      <c r="B36" s="56">
        <f>MODELE!C36</f>
        <v>0</v>
      </c>
      <c r="C36" s="56">
        <f>MODELE!D36</f>
        <v>0</v>
      </c>
      <c r="D36" s="56">
        <f>MODELE!E36</f>
        <v>0</v>
      </c>
      <c r="E36" s="18">
        <f>MODELE!F36</f>
        <v>0</v>
      </c>
      <c r="F36" s="46" t="str">
        <f>MODELE!W36</f>
        <v/>
      </c>
      <c r="G36" s="44" t="str">
        <f>MODELE!Z36</f>
        <v/>
      </c>
      <c r="H36" s="14" t="str">
        <f>MODELE!AA36</f>
        <v/>
      </c>
      <c r="I36" s="8" t="str">
        <f>MODELE!AB36</f>
        <v/>
      </c>
      <c r="J36" s="48" t="str">
        <f>MODELE!AH36</f>
        <v/>
      </c>
      <c r="K36" s="48">
        <f>MODELE!Y36</f>
        <v>0</v>
      </c>
      <c r="M36" s="48" t="str">
        <f t="shared" si="1"/>
        <v/>
      </c>
    </row>
    <row r="37" spans="1:13" ht="40.5" customHeight="1" x14ac:dyDescent="0.25">
      <c r="A37" s="61">
        <f>MODELE!B37</f>
        <v>0</v>
      </c>
      <c r="B37" s="56">
        <f>MODELE!C37</f>
        <v>0</v>
      </c>
      <c r="C37" s="56">
        <f>MODELE!D37</f>
        <v>0</v>
      </c>
      <c r="D37" s="56">
        <f>MODELE!E37</f>
        <v>0</v>
      </c>
      <c r="E37" s="18">
        <f>MODELE!F37</f>
        <v>0</v>
      </c>
      <c r="F37" s="46" t="str">
        <f>MODELE!W37</f>
        <v/>
      </c>
      <c r="G37" s="44" t="str">
        <f>MODELE!Z37</f>
        <v/>
      </c>
      <c r="H37" s="14" t="str">
        <f>MODELE!AA37</f>
        <v/>
      </c>
      <c r="I37" s="8" t="str">
        <f>MODELE!AB37</f>
        <v/>
      </c>
      <c r="J37" s="48" t="str">
        <f>MODELE!AH37</f>
        <v/>
      </c>
      <c r="K37" s="48">
        <f>MODELE!Y37</f>
        <v>0</v>
      </c>
      <c r="M37" s="48" t="str">
        <f t="shared" si="1"/>
        <v/>
      </c>
    </row>
    <row r="38" spans="1:13" ht="40.5" customHeight="1" x14ac:dyDescent="0.25">
      <c r="A38" s="61">
        <f>MODELE!B38</f>
        <v>0</v>
      </c>
      <c r="B38" s="56">
        <f>MODELE!C38</f>
        <v>0</v>
      </c>
      <c r="C38" s="56">
        <f>MODELE!D38</f>
        <v>0</v>
      </c>
      <c r="D38" s="56">
        <f>MODELE!E38</f>
        <v>0</v>
      </c>
      <c r="E38" s="18">
        <f>MODELE!F38</f>
        <v>0</v>
      </c>
      <c r="F38" s="46" t="str">
        <f>MODELE!W38</f>
        <v/>
      </c>
      <c r="G38" s="44" t="str">
        <f>MODELE!Z38</f>
        <v/>
      </c>
      <c r="H38" s="14" t="str">
        <f>MODELE!AA38</f>
        <v/>
      </c>
      <c r="I38" s="8" t="str">
        <f>MODELE!AB38</f>
        <v/>
      </c>
      <c r="J38" s="48" t="str">
        <f>MODELE!AH38</f>
        <v/>
      </c>
      <c r="K38" s="48">
        <f>MODELE!Y38</f>
        <v>0</v>
      </c>
      <c r="M38" s="48" t="str">
        <f t="shared" si="1"/>
        <v/>
      </c>
    </row>
    <row r="39" spans="1:13" ht="40.5" customHeight="1" x14ac:dyDescent="0.25">
      <c r="A39" s="61">
        <f>MODELE!B39</f>
        <v>0</v>
      </c>
      <c r="B39" s="56">
        <f>MODELE!C39</f>
        <v>0</v>
      </c>
      <c r="C39" s="56">
        <f>MODELE!D39</f>
        <v>0</v>
      </c>
      <c r="D39" s="56">
        <f>MODELE!E39</f>
        <v>0</v>
      </c>
      <c r="E39" s="18">
        <f>MODELE!F39</f>
        <v>0</v>
      </c>
      <c r="F39" s="46" t="str">
        <f>MODELE!W39</f>
        <v/>
      </c>
      <c r="G39" s="44" t="str">
        <f>MODELE!Z39</f>
        <v/>
      </c>
      <c r="H39" s="14" t="str">
        <f>MODELE!AA39</f>
        <v/>
      </c>
      <c r="I39" s="8" t="str">
        <f>MODELE!AB39</f>
        <v/>
      </c>
      <c r="J39" s="48" t="str">
        <f>MODELE!AH39</f>
        <v/>
      </c>
      <c r="K39" s="48">
        <f>MODELE!Y39</f>
        <v>0</v>
      </c>
      <c r="M39" s="48" t="str">
        <f t="shared" si="1"/>
        <v/>
      </c>
    </row>
    <row r="40" spans="1:13" ht="40.5" customHeight="1" x14ac:dyDescent="0.25">
      <c r="A40" s="61">
        <f>MODELE!B40</f>
        <v>0</v>
      </c>
      <c r="B40" s="56">
        <f>MODELE!C40</f>
        <v>0</v>
      </c>
      <c r="C40" s="56">
        <f>MODELE!D40</f>
        <v>0</v>
      </c>
      <c r="D40" s="56">
        <f>MODELE!E40</f>
        <v>0</v>
      </c>
      <c r="E40" s="18">
        <f>MODELE!F40</f>
        <v>0</v>
      </c>
      <c r="F40" s="46" t="str">
        <f>MODELE!W40</f>
        <v/>
      </c>
      <c r="G40" s="44" t="str">
        <f>MODELE!Z40</f>
        <v/>
      </c>
      <c r="H40" s="14" t="str">
        <f>MODELE!AA40</f>
        <v/>
      </c>
      <c r="I40" s="8" t="str">
        <f>MODELE!AB40</f>
        <v/>
      </c>
      <c r="J40" s="48" t="str">
        <f>MODELE!AH40</f>
        <v/>
      </c>
      <c r="K40" s="48">
        <f>MODELE!Y40</f>
        <v>0</v>
      </c>
      <c r="M40" s="48" t="str">
        <f t="shared" si="1"/>
        <v/>
      </c>
    </row>
    <row r="41" spans="1:13" ht="40.5" customHeight="1" x14ac:dyDescent="0.25">
      <c r="A41" s="61">
        <f>MODELE!B41</f>
        <v>0</v>
      </c>
      <c r="B41" s="56">
        <f>MODELE!C41</f>
        <v>0</v>
      </c>
      <c r="C41" s="56">
        <f>MODELE!D41</f>
        <v>0</v>
      </c>
      <c r="D41" s="56">
        <f>MODELE!E41</f>
        <v>0</v>
      </c>
      <c r="E41" s="18">
        <f>MODELE!F41</f>
        <v>0</v>
      </c>
      <c r="F41" s="46" t="str">
        <f>MODELE!W41</f>
        <v/>
      </c>
      <c r="G41" s="44" t="str">
        <f>MODELE!Z41</f>
        <v/>
      </c>
      <c r="H41" s="14" t="str">
        <f>MODELE!AA41</f>
        <v/>
      </c>
      <c r="I41" s="8" t="str">
        <f>MODELE!AB41</f>
        <v/>
      </c>
      <c r="J41" s="48" t="str">
        <f>MODELE!AH41</f>
        <v/>
      </c>
      <c r="K41" s="48">
        <f>MODELE!Y41</f>
        <v>0</v>
      </c>
      <c r="M41" s="48" t="str">
        <f t="shared" si="1"/>
        <v/>
      </c>
    </row>
    <row r="42" spans="1:13" ht="40.5" customHeight="1" x14ac:dyDescent="0.25">
      <c r="A42" s="61">
        <f>MODELE!B42</f>
        <v>0</v>
      </c>
      <c r="B42" s="56">
        <f>MODELE!C42</f>
        <v>0</v>
      </c>
      <c r="C42" s="56">
        <f>MODELE!D42</f>
        <v>0</v>
      </c>
      <c r="D42" s="56">
        <f>MODELE!E42</f>
        <v>0</v>
      </c>
      <c r="E42" s="18">
        <f>MODELE!F42</f>
        <v>0</v>
      </c>
      <c r="F42" s="46" t="str">
        <f>MODELE!W42</f>
        <v/>
      </c>
      <c r="G42" s="44" t="str">
        <f>MODELE!Z42</f>
        <v/>
      </c>
      <c r="H42" s="14" t="str">
        <f>MODELE!AA42</f>
        <v/>
      </c>
      <c r="I42" s="8" t="str">
        <f>MODELE!AB42</f>
        <v/>
      </c>
      <c r="J42" s="48" t="str">
        <f>MODELE!AH42</f>
        <v/>
      </c>
      <c r="K42" s="48">
        <f>MODELE!Y42</f>
        <v>0</v>
      </c>
      <c r="M42" s="48" t="str">
        <f t="shared" si="1"/>
        <v/>
      </c>
    </row>
    <row r="43" spans="1:13" ht="40.5" customHeight="1" x14ac:dyDescent="0.25">
      <c r="A43" s="61">
        <f>MODELE!B43</f>
        <v>0</v>
      </c>
      <c r="B43" s="56">
        <f>MODELE!C43</f>
        <v>0</v>
      </c>
      <c r="C43" s="56">
        <f>MODELE!D43</f>
        <v>0</v>
      </c>
      <c r="D43" s="56">
        <f>MODELE!E43</f>
        <v>0</v>
      </c>
      <c r="E43" s="18">
        <f>MODELE!F43</f>
        <v>0</v>
      </c>
      <c r="F43" s="46" t="str">
        <f>MODELE!W43</f>
        <v/>
      </c>
      <c r="G43" s="44" t="str">
        <f>MODELE!Z43</f>
        <v/>
      </c>
      <c r="H43" s="14" t="str">
        <f>MODELE!AA43</f>
        <v/>
      </c>
      <c r="I43" s="8" t="str">
        <f>MODELE!AB43</f>
        <v/>
      </c>
      <c r="J43" s="48" t="str">
        <f>MODELE!AH43</f>
        <v/>
      </c>
      <c r="K43" s="48">
        <f>MODELE!Y43</f>
        <v>0</v>
      </c>
      <c r="M43" s="48" t="str">
        <f t="shared" si="1"/>
        <v/>
      </c>
    </row>
    <row r="44" spans="1:13" ht="40.5" customHeight="1" x14ac:dyDescent="0.25">
      <c r="A44" s="61">
        <f>MODELE!B44</f>
        <v>0</v>
      </c>
      <c r="B44" s="56">
        <f>MODELE!C44</f>
        <v>0</v>
      </c>
      <c r="C44" s="56">
        <f>MODELE!D44</f>
        <v>0</v>
      </c>
      <c r="D44" s="56">
        <f>MODELE!E44</f>
        <v>0</v>
      </c>
      <c r="E44" s="18">
        <f>MODELE!F44</f>
        <v>0</v>
      </c>
      <c r="F44" s="46" t="str">
        <f>MODELE!W44</f>
        <v/>
      </c>
      <c r="G44" s="44" t="str">
        <f>MODELE!Z44</f>
        <v/>
      </c>
      <c r="H44" s="14" t="str">
        <f>MODELE!AA44</f>
        <v/>
      </c>
      <c r="I44" s="8" t="str">
        <f>MODELE!AB44</f>
        <v/>
      </c>
      <c r="J44" s="48" t="str">
        <f>MODELE!AH44</f>
        <v/>
      </c>
      <c r="K44" s="48">
        <f>MODELE!Y44</f>
        <v>0</v>
      </c>
      <c r="M44" s="48" t="str">
        <f t="shared" si="1"/>
        <v/>
      </c>
    </row>
    <row r="45" spans="1:13" ht="40.5" customHeight="1" x14ac:dyDescent="0.25">
      <c r="A45" s="61">
        <f>MODELE!B45</f>
        <v>0</v>
      </c>
      <c r="B45" s="56">
        <f>MODELE!C45</f>
        <v>0</v>
      </c>
      <c r="C45" s="56">
        <f>MODELE!D45</f>
        <v>0</v>
      </c>
      <c r="D45" s="56">
        <f>MODELE!E45</f>
        <v>0</v>
      </c>
      <c r="E45" s="18">
        <f>MODELE!F45</f>
        <v>0</v>
      </c>
      <c r="F45" s="46" t="str">
        <f>MODELE!W45</f>
        <v/>
      </c>
      <c r="G45" s="44" t="str">
        <f>MODELE!Z45</f>
        <v/>
      </c>
      <c r="H45" s="14" t="str">
        <f>MODELE!AA45</f>
        <v/>
      </c>
      <c r="I45" s="8" t="str">
        <f>MODELE!AB45</f>
        <v/>
      </c>
      <c r="J45" s="48" t="str">
        <f>MODELE!AH45</f>
        <v/>
      </c>
      <c r="K45" s="48">
        <f>MODELE!Y45</f>
        <v>0</v>
      </c>
      <c r="M45" s="48" t="str">
        <f t="shared" si="1"/>
        <v/>
      </c>
    </row>
    <row r="46" spans="1:13" ht="40.5" customHeight="1" x14ac:dyDescent="0.25">
      <c r="A46" s="61">
        <f>MODELE!B46</f>
        <v>0</v>
      </c>
      <c r="B46" s="56">
        <f>MODELE!C46</f>
        <v>0</v>
      </c>
      <c r="C46" s="56">
        <f>MODELE!D46</f>
        <v>0</v>
      </c>
      <c r="D46" s="56">
        <f>MODELE!E46</f>
        <v>0</v>
      </c>
      <c r="E46" s="18">
        <f>MODELE!F46</f>
        <v>0</v>
      </c>
      <c r="F46" s="46" t="str">
        <f>MODELE!W46</f>
        <v/>
      </c>
      <c r="G46" s="44" t="str">
        <f>MODELE!Z46</f>
        <v/>
      </c>
      <c r="H46" s="14" t="str">
        <f>MODELE!AA46</f>
        <v/>
      </c>
      <c r="I46" s="8" t="str">
        <f>MODELE!AB46</f>
        <v/>
      </c>
      <c r="J46" s="48" t="str">
        <f>MODELE!AH46</f>
        <v/>
      </c>
      <c r="K46" s="48">
        <f>MODELE!Y46</f>
        <v>0</v>
      </c>
      <c r="M46" s="48" t="str">
        <f t="shared" si="1"/>
        <v/>
      </c>
    </row>
    <row r="47" spans="1:13" ht="40.5" customHeight="1" x14ac:dyDescent="0.25">
      <c r="A47" s="61">
        <f>MODELE!B47</f>
        <v>0</v>
      </c>
      <c r="B47" s="56">
        <f>MODELE!C47</f>
        <v>0</v>
      </c>
      <c r="C47" s="56">
        <f>MODELE!D47</f>
        <v>0</v>
      </c>
      <c r="D47" s="56">
        <f>MODELE!E47</f>
        <v>0</v>
      </c>
      <c r="E47" s="18">
        <f>MODELE!F47</f>
        <v>0</v>
      </c>
      <c r="F47" s="46" t="str">
        <f>MODELE!W47</f>
        <v/>
      </c>
      <c r="G47" s="44" t="str">
        <f>MODELE!Z47</f>
        <v/>
      </c>
      <c r="H47" s="14" t="str">
        <f>MODELE!AA47</f>
        <v/>
      </c>
      <c r="I47" s="8" t="str">
        <f>MODELE!AB47</f>
        <v/>
      </c>
      <c r="J47" s="48" t="str">
        <f>MODELE!AH47</f>
        <v/>
      </c>
      <c r="K47" s="48">
        <f>MODELE!Y47</f>
        <v>0</v>
      </c>
      <c r="M47" s="48" t="str">
        <f t="shared" si="1"/>
        <v/>
      </c>
    </row>
    <row r="48" spans="1:13" ht="40.5" customHeight="1" x14ac:dyDescent="0.25">
      <c r="A48" s="61">
        <f>MODELE!B48</f>
        <v>0</v>
      </c>
      <c r="B48" s="56">
        <f>MODELE!C48</f>
        <v>0</v>
      </c>
      <c r="C48" s="56">
        <f>MODELE!D48</f>
        <v>0</v>
      </c>
      <c r="D48" s="56">
        <f>MODELE!E48</f>
        <v>0</v>
      </c>
      <c r="E48" s="18">
        <f>MODELE!F48</f>
        <v>0</v>
      </c>
      <c r="F48" s="46" t="str">
        <f>MODELE!W48</f>
        <v/>
      </c>
      <c r="G48" s="44" t="str">
        <f>MODELE!Z48</f>
        <v/>
      </c>
      <c r="H48" s="14" t="str">
        <f>MODELE!AA48</f>
        <v/>
      </c>
      <c r="I48" s="8" t="str">
        <f>MODELE!AB48</f>
        <v/>
      </c>
      <c r="J48" s="48" t="str">
        <f>MODELE!AH48</f>
        <v/>
      </c>
      <c r="K48" s="48">
        <f>MODELE!Y48</f>
        <v>0</v>
      </c>
      <c r="M48" s="48" t="str">
        <f t="shared" si="1"/>
        <v/>
      </c>
    </row>
    <row r="49" spans="1:13" ht="40.5" customHeight="1" x14ac:dyDescent="0.25">
      <c r="A49" s="61">
        <f>MODELE!B49</f>
        <v>0</v>
      </c>
      <c r="B49" s="56">
        <f>MODELE!C49</f>
        <v>0</v>
      </c>
      <c r="C49" s="56">
        <f>MODELE!D49</f>
        <v>0</v>
      </c>
      <c r="D49" s="56">
        <f>MODELE!E49</f>
        <v>0</v>
      </c>
      <c r="E49" s="18">
        <f>MODELE!F49</f>
        <v>0</v>
      </c>
      <c r="F49" s="46" t="str">
        <f>MODELE!W49</f>
        <v/>
      </c>
      <c r="G49" s="44" t="str">
        <f>MODELE!Z49</f>
        <v/>
      </c>
      <c r="H49" s="14" t="str">
        <f>MODELE!AA49</f>
        <v/>
      </c>
      <c r="I49" s="8" t="str">
        <f>MODELE!AB49</f>
        <v/>
      </c>
      <c r="J49" s="48" t="str">
        <f>MODELE!AH49</f>
        <v/>
      </c>
      <c r="K49" s="48">
        <f>MODELE!Y49</f>
        <v>0</v>
      </c>
      <c r="M49" s="48" t="str">
        <f t="shared" si="1"/>
        <v/>
      </c>
    </row>
    <row r="50" spans="1:13" ht="40.5" customHeight="1" x14ac:dyDescent="0.25">
      <c r="A50" s="61">
        <f>MODELE!B50</f>
        <v>0</v>
      </c>
      <c r="B50" s="56">
        <f>MODELE!C50</f>
        <v>0</v>
      </c>
      <c r="C50" s="56">
        <f>MODELE!D50</f>
        <v>0</v>
      </c>
      <c r="D50" s="56">
        <f>MODELE!E50</f>
        <v>0</v>
      </c>
      <c r="E50" s="18">
        <f>MODELE!F50</f>
        <v>0</v>
      </c>
      <c r="F50" s="46" t="str">
        <f>MODELE!W50</f>
        <v/>
      </c>
      <c r="G50" s="44" t="str">
        <f>MODELE!Z50</f>
        <v/>
      </c>
      <c r="H50" s="14" t="str">
        <f>MODELE!AA50</f>
        <v/>
      </c>
      <c r="I50" s="8" t="str">
        <f>MODELE!AB50</f>
        <v/>
      </c>
      <c r="J50" s="48" t="str">
        <f>MODELE!AH50</f>
        <v/>
      </c>
      <c r="K50" s="48">
        <f>MODELE!Y50</f>
        <v>0</v>
      </c>
      <c r="M50" s="48" t="str">
        <f t="shared" si="1"/>
        <v/>
      </c>
    </row>
    <row r="51" spans="1:13" ht="40.5" customHeight="1" x14ac:dyDescent="0.25">
      <c r="A51" s="61">
        <f>MODELE!B51</f>
        <v>0</v>
      </c>
      <c r="B51" s="56">
        <f>MODELE!C51</f>
        <v>0</v>
      </c>
      <c r="C51" s="56">
        <f>MODELE!D51</f>
        <v>0</v>
      </c>
      <c r="D51" s="56">
        <f>MODELE!E51</f>
        <v>0</v>
      </c>
      <c r="E51" s="18">
        <f>MODELE!F51</f>
        <v>0</v>
      </c>
      <c r="F51" s="46" t="str">
        <f>MODELE!W51</f>
        <v/>
      </c>
      <c r="G51" s="44" t="str">
        <f>MODELE!Z51</f>
        <v/>
      </c>
      <c r="H51" s="14" t="str">
        <f>MODELE!AA51</f>
        <v/>
      </c>
      <c r="I51" s="8" t="str">
        <f>MODELE!AB51</f>
        <v/>
      </c>
      <c r="J51" s="48" t="str">
        <f>MODELE!AH51</f>
        <v/>
      </c>
      <c r="K51" s="48">
        <f>MODELE!Y51</f>
        <v>0</v>
      </c>
      <c r="M51" s="48" t="str">
        <f t="shared" si="1"/>
        <v/>
      </c>
    </row>
    <row r="52" spans="1:13" ht="40.5" customHeight="1" x14ac:dyDescent="0.25">
      <c r="A52" s="61">
        <f>MODELE!B52</f>
        <v>0</v>
      </c>
      <c r="B52" s="56">
        <f>MODELE!C52</f>
        <v>0</v>
      </c>
      <c r="C52" s="56">
        <f>MODELE!D52</f>
        <v>0</v>
      </c>
      <c r="D52" s="56">
        <f>MODELE!E52</f>
        <v>0</v>
      </c>
      <c r="E52" s="18">
        <f>MODELE!F52</f>
        <v>0</v>
      </c>
      <c r="F52" s="46" t="str">
        <f>MODELE!W52</f>
        <v/>
      </c>
      <c r="G52" s="44" t="str">
        <f>MODELE!Z52</f>
        <v/>
      </c>
      <c r="H52" s="14" t="str">
        <f>MODELE!AA52</f>
        <v/>
      </c>
      <c r="I52" s="8" t="str">
        <f>MODELE!AB52</f>
        <v/>
      </c>
      <c r="J52" s="48" t="str">
        <f>MODELE!AH52</f>
        <v/>
      </c>
      <c r="K52" s="48">
        <f>MODELE!Y52</f>
        <v>0</v>
      </c>
      <c r="M52" s="48" t="str">
        <f t="shared" si="1"/>
        <v/>
      </c>
    </row>
    <row r="53" spans="1:13" ht="40.5" customHeight="1" x14ac:dyDescent="0.25">
      <c r="A53" s="61">
        <f>MODELE!B53</f>
        <v>0</v>
      </c>
      <c r="B53" s="56">
        <f>MODELE!C53</f>
        <v>0</v>
      </c>
      <c r="C53" s="56">
        <f>MODELE!D53</f>
        <v>0</v>
      </c>
      <c r="D53" s="56">
        <f>MODELE!E53</f>
        <v>0</v>
      </c>
      <c r="E53" s="18">
        <f>MODELE!F53</f>
        <v>0</v>
      </c>
      <c r="F53" s="46" t="str">
        <f>MODELE!W53</f>
        <v/>
      </c>
      <c r="G53" s="44" t="str">
        <f>MODELE!Z53</f>
        <v/>
      </c>
      <c r="H53" s="14" t="str">
        <f>MODELE!AA53</f>
        <v/>
      </c>
      <c r="I53" s="8" t="str">
        <f>MODELE!AB53</f>
        <v/>
      </c>
      <c r="J53" s="48" t="str">
        <f>MODELE!AH53</f>
        <v/>
      </c>
      <c r="K53" s="48">
        <f>MODELE!Y53</f>
        <v>0</v>
      </c>
      <c r="M53" s="48" t="str">
        <f t="shared" si="1"/>
        <v/>
      </c>
    </row>
    <row r="54" spans="1:13" ht="40.5" customHeight="1" x14ac:dyDescent="0.25">
      <c r="A54" s="61">
        <f>MODELE!B54</f>
        <v>0</v>
      </c>
      <c r="B54" s="56">
        <f>MODELE!C54</f>
        <v>0</v>
      </c>
      <c r="C54" s="56">
        <f>MODELE!D54</f>
        <v>0</v>
      </c>
      <c r="D54" s="56">
        <f>MODELE!E54</f>
        <v>0</v>
      </c>
      <c r="E54" s="18">
        <f>MODELE!F54</f>
        <v>0</v>
      </c>
      <c r="F54" s="46" t="str">
        <f>MODELE!W54</f>
        <v/>
      </c>
      <c r="G54" s="44" t="str">
        <f>MODELE!Z54</f>
        <v/>
      </c>
      <c r="H54" s="14" t="str">
        <f>MODELE!AA54</f>
        <v/>
      </c>
      <c r="I54" s="8" t="str">
        <f>MODELE!AB54</f>
        <v/>
      </c>
      <c r="J54" s="48" t="str">
        <f>MODELE!AH54</f>
        <v/>
      </c>
      <c r="K54" s="48">
        <f>MODELE!Y54</f>
        <v>0</v>
      </c>
      <c r="M54" s="48" t="str">
        <f t="shared" si="1"/>
        <v/>
      </c>
    </row>
    <row r="55" spans="1:13" ht="40.5" customHeight="1" x14ac:dyDescent="0.25">
      <c r="A55" s="61">
        <f>MODELE!B55</f>
        <v>0</v>
      </c>
      <c r="B55" s="56">
        <f>MODELE!C55</f>
        <v>0</v>
      </c>
      <c r="C55" s="56">
        <f>MODELE!D55</f>
        <v>0</v>
      </c>
      <c r="D55" s="56">
        <f>MODELE!E55</f>
        <v>0</v>
      </c>
      <c r="E55" s="18">
        <f>MODELE!F55</f>
        <v>0</v>
      </c>
      <c r="F55" s="46" t="str">
        <f>MODELE!W55</f>
        <v/>
      </c>
      <c r="G55" s="44" t="str">
        <f>MODELE!Z55</f>
        <v/>
      </c>
      <c r="H55" s="14" t="str">
        <f>MODELE!AA55</f>
        <v/>
      </c>
      <c r="I55" s="8" t="str">
        <f>MODELE!AB55</f>
        <v/>
      </c>
      <c r="J55" s="48" t="str">
        <f>MODELE!AH55</f>
        <v/>
      </c>
      <c r="K55" s="48">
        <f>MODELE!Y55</f>
        <v>0</v>
      </c>
      <c r="M55" s="48" t="str">
        <f t="shared" si="1"/>
        <v/>
      </c>
    </row>
    <row r="56" spans="1:13" ht="40.5" customHeight="1" x14ac:dyDescent="0.25">
      <c r="A56" s="61">
        <f>MODELE!B56</f>
        <v>0</v>
      </c>
      <c r="B56" s="56">
        <f>MODELE!C56</f>
        <v>0</v>
      </c>
      <c r="C56" s="56">
        <f>MODELE!D56</f>
        <v>0</v>
      </c>
      <c r="D56" s="56">
        <f>MODELE!E56</f>
        <v>0</v>
      </c>
      <c r="E56" s="18">
        <f>MODELE!F56</f>
        <v>0</v>
      </c>
      <c r="F56" s="46" t="str">
        <f>MODELE!W56</f>
        <v/>
      </c>
      <c r="G56" s="44" t="str">
        <f>MODELE!Z56</f>
        <v/>
      </c>
      <c r="H56" s="14" t="str">
        <f>MODELE!AA56</f>
        <v/>
      </c>
      <c r="I56" s="8" t="str">
        <f>MODELE!AB56</f>
        <v/>
      </c>
      <c r="J56" s="48" t="str">
        <f>MODELE!AH56</f>
        <v/>
      </c>
      <c r="K56" s="48">
        <f>MODELE!Y56</f>
        <v>0</v>
      </c>
      <c r="M56" s="48" t="str">
        <f t="shared" si="1"/>
        <v/>
      </c>
    </row>
    <row r="57" spans="1:13" ht="40.5" customHeight="1" x14ac:dyDescent="0.25">
      <c r="A57" s="61">
        <f>MODELE!B57</f>
        <v>0</v>
      </c>
      <c r="B57" s="56">
        <f>MODELE!C57</f>
        <v>0</v>
      </c>
      <c r="C57" s="56">
        <f>MODELE!D57</f>
        <v>0</v>
      </c>
      <c r="D57" s="56">
        <f>MODELE!E57</f>
        <v>0</v>
      </c>
      <c r="E57" s="18">
        <f>MODELE!F57</f>
        <v>0</v>
      </c>
      <c r="F57" s="46" t="str">
        <f>MODELE!W57</f>
        <v/>
      </c>
      <c r="G57" s="44" t="str">
        <f>MODELE!Z57</f>
        <v/>
      </c>
      <c r="H57" s="14" t="str">
        <f>MODELE!AA57</f>
        <v/>
      </c>
      <c r="I57" s="8" t="str">
        <f>MODELE!AB57</f>
        <v/>
      </c>
      <c r="J57" s="48" t="str">
        <f>MODELE!AH57</f>
        <v/>
      </c>
      <c r="K57" s="48">
        <f>MODELE!Y57</f>
        <v>0</v>
      </c>
      <c r="M57" s="48" t="str">
        <f t="shared" si="1"/>
        <v/>
      </c>
    </row>
    <row r="58" spans="1:13" ht="40.5" customHeight="1" x14ac:dyDescent="0.25">
      <c r="A58" s="61">
        <f>MODELE!B58</f>
        <v>0</v>
      </c>
      <c r="B58" s="56">
        <f>MODELE!C58</f>
        <v>0</v>
      </c>
      <c r="C58" s="56">
        <f>MODELE!D58</f>
        <v>0</v>
      </c>
      <c r="D58" s="56">
        <f>MODELE!E58</f>
        <v>0</v>
      </c>
      <c r="E58" s="18">
        <f>MODELE!F58</f>
        <v>0</v>
      </c>
      <c r="F58" s="46" t="str">
        <f>MODELE!W58</f>
        <v/>
      </c>
      <c r="G58" s="44" t="str">
        <f>MODELE!Z58</f>
        <v/>
      </c>
      <c r="H58" s="14" t="str">
        <f>MODELE!AA58</f>
        <v/>
      </c>
      <c r="I58" s="8" t="str">
        <f>MODELE!AB58</f>
        <v/>
      </c>
      <c r="J58" s="48" t="str">
        <f>MODELE!AH58</f>
        <v/>
      </c>
      <c r="K58" s="48">
        <f>MODELE!Y58</f>
        <v>0</v>
      </c>
      <c r="M58" s="48" t="str">
        <f t="shared" si="1"/>
        <v/>
      </c>
    </row>
    <row r="59" spans="1:13" ht="40.5" customHeight="1" x14ac:dyDescent="0.25">
      <c r="A59" s="61">
        <f>MODELE!B59</f>
        <v>0</v>
      </c>
      <c r="B59" s="56">
        <f>MODELE!C59</f>
        <v>0</v>
      </c>
      <c r="C59" s="56">
        <f>MODELE!D59</f>
        <v>0</v>
      </c>
      <c r="D59" s="56">
        <f>MODELE!E59</f>
        <v>0</v>
      </c>
      <c r="E59" s="18">
        <f>MODELE!F59</f>
        <v>0</v>
      </c>
      <c r="F59" s="46" t="str">
        <f>MODELE!W59</f>
        <v/>
      </c>
      <c r="G59" s="44" t="str">
        <f>MODELE!Z59</f>
        <v/>
      </c>
      <c r="H59" s="14" t="str">
        <f>MODELE!AA59</f>
        <v/>
      </c>
      <c r="I59" s="8" t="str">
        <f>MODELE!AB59</f>
        <v/>
      </c>
      <c r="J59" s="48" t="str">
        <f>MODELE!AH59</f>
        <v/>
      </c>
      <c r="K59" s="48">
        <f>MODELE!Y59</f>
        <v>0</v>
      </c>
      <c r="M59" s="48" t="str">
        <f t="shared" si="1"/>
        <v/>
      </c>
    </row>
    <row r="60" spans="1:13" ht="40.5" customHeight="1" x14ac:dyDescent="0.25">
      <c r="A60" s="61">
        <f>MODELE!B60</f>
        <v>0</v>
      </c>
      <c r="B60" s="56">
        <f>MODELE!C60</f>
        <v>0</v>
      </c>
      <c r="C60" s="56">
        <f>MODELE!D60</f>
        <v>0</v>
      </c>
      <c r="D60" s="56">
        <f>MODELE!E60</f>
        <v>0</v>
      </c>
      <c r="E60" s="18">
        <f>MODELE!F60</f>
        <v>0</v>
      </c>
      <c r="F60" s="46" t="str">
        <f>MODELE!W60</f>
        <v/>
      </c>
      <c r="G60" s="44" t="str">
        <f>MODELE!Z60</f>
        <v/>
      </c>
      <c r="H60" s="14" t="str">
        <f>MODELE!AA60</f>
        <v/>
      </c>
      <c r="I60" s="8" t="str">
        <f>MODELE!AB60</f>
        <v/>
      </c>
      <c r="J60" s="48" t="str">
        <f>MODELE!AH60</f>
        <v/>
      </c>
      <c r="K60" s="48">
        <f>MODELE!Y60</f>
        <v>0</v>
      </c>
      <c r="M60" s="48" t="str">
        <f t="shared" si="1"/>
        <v/>
      </c>
    </row>
    <row r="61" spans="1:13" ht="40.5" customHeight="1" x14ac:dyDescent="0.25">
      <c r="A61" s="61">
        <f>MODELE!B61</f>
        <v>0</v>
      </c>
      <c r="B61" s="56">
        <f>MODELE!C61</f>
        <v>0</v>
      </c>
      <c r="C61" s="56">
        <f>MODELE!D61</f>
        <v>0</v>
      </c>
      <c r="D61" s="56">
        <f>MODELE!E61</f>
        <v>0</v>
      </c>
      <c r="E61" s="18">
        <f>MODELE!F61</f>
        <v>0</v>
      </c>
      <c r="F61" s="46" t="str">
        <f>MODELE!W61</f>
        <v/>
      </c>
      <c r="G61" s="44" t="str">
        <f>MODELE!Z61</f>
        <v/>
      </c>
      <c r="H61" s="14" t="str">
        <f>MODELE!AA61</f>
        <v/>
      </c>
      <c r="I61" s="8" t="str">
        <f>MODELE!AB61</f>
        <v/>
      </c>
      <c r="J61" s="48" t="str">
        <f>MODELE!AH61</f>
        <v/>
      </c>
      <c r="K61" s="48">
        <f>MODELE!Y61</f>
        <v>0</v>
      </c>
      <c r="M61" s="48" t="str">
        <f t="shared" si="1"/>
        <v/>
      </c>
    </row>
    <row r="62" spans="1:13" ht="40.5" customHeight="1" x14ac:dyDescent="0.25">
      <c r="A62" s="61">
        <f>MODELE!B62</f>
        <v>0</v>
      </c>
      <c r="B62" s="56">
        <f>MODELE!C62</f>
        <v>0</v>
      </c>
      <c r="C62" s="56">
        <f>MODELE!D62</f>
        <v>0</v>
      </c>
      <c r="D62" s="56">
        <f>MODELE!E62</f>
        <v>0</v>
      </c>
      <c r="E62" s="18">
        <f>MODELE!F62</f>
        <v>0</v>
      </c>
      <c r="F62" s="46" t="str">
        <f>MODELE!W62</f>
        <v/>
      </c>
      <c r="G62" s="44" t="str">
        <f>MODELE!Z62</f>
        <v/>
      </c>
      <c r="H62" s="14" t="str">
        <f>MODELE!AA62</f>
        <v/>
      </c>
      <c r="I62" s="8" t="str">
        <f>MODELE!AB62</f>
        <v/>
      </c>
      <c r="J62" s="48" t="str">
        <f>MODELE!AH62</f>
        <v/>
      </c>
      <c r="K62" s="48">
        <f>MODELE!Y62</f>
        <v>0</v>
      </c>
      <c r="M62" s="48" t="str">
        <f t="shared" si="1"/>
        <v/>
      </c>
    </row>
    <row r="63" spans="1:13" ht="40.5" customHeight="1" x14ac:dyDescent="0.25">
      <c r="A63" s="61">
        <f>MODELE!B63</f>
        <v>0</v>
      </c>
      <c r="B63" s="56">
        <f>MODELE!C63</f>
        <v>0</v>
      </c>
      <c r="C63" s="56">
        <f>MODELE!D63</f>
        <v>0</v>
      </c>
      <c r="D63" s="56">
        <f>MODELE!E63</f>
        <v>0</v>
      </c>
      <c r="E63" s="18">
        <f>MODELE!F63</f>
        <v>0</v>
      </c>
      <c r="F63" s="46" t="str">
        <f>MODELE!W63</f>
        <v/>
      </c>
      <c r="G63" s="44" t="str">
        <f>MODELE!Z63</f>
        <v/>
      </c>
      <c r="H63" s="14" t="str">
        <f>MODELE!AA63</f>
        <v/>
      </c>
      <c r="I63" s="8" t="str">
        <f>MODELE!AB63</f>
        <v/>
      </c>
      <c r="J63" s="48" t="str">
        <f>MODELE!AH63</f>
        <v/>
      </c>
      <c r="K63" s="48">
        <f>MODELE!Y63</f>
        <v>0</v>
      </c>
      <c r="M63" s="48" t="str">
        <f t="shared" si="1"/>
        <v/>
      </c>
    </row>
    <row r="64" spans="1:13" ht="40.5" customHeight="1" x14ac:dyDescent="0.25">
      <c r="A64" s="61">
        <f>MODELE!B64</f>
        <v>0</v>
      </c>
      <c r="B64" s="56">
        <f>MODELE!C64</f>
        <v>0</v>
      </c>
      <c r="C64" s="56">
        <f>MODELE!D64</f>
        <v>0</v>
      </c>
      <c r="D64" s="56">
        <f>MODELE!E64</f>
        <v>0</v>
      </c>
      <c r="E64" s="18">
        <f>MODELE!F64</f>
        <v>0</v>
      </c>
      <c r="F64" s="46" t="str">
        <f>MODELE!W64</f>
        <v/>
      </c>
      <c r="G64" s="44" t="str">
        <f>MODELE!Z64</f>
        <v/>
      </c>
      <c r="H64" s="14" t="str">
        <f>MODELE!AA64</f>
        <v/>
      </c>
      <c r="I64" s="8" t="str">
        <f>MODELE!AB64</f>
        <v/>
      </c>
      <c r="J64" s="48" t="str">
        <f>MODELE!AH64</f>
        <v/>
      </c>
      <c r="K64" s="48">
        <f>MODELE!Y64</f>
        <v>0</v>
      </c>
      <c r="M64" s="48" t="str">
        <f t="shared" si="1"/>
        <v/>
      </c>
    </row>
    <row r="65" spans="1:13" ht="40.5" customHeight="1" x14ac:dyDescent="0.25">
      <c r="A65" s="61">
        <f>MODELE!B65</f>
        <v>0</v>
      </c>
      <c r="B65" s="56">
        <f>MODELE!C65</f>
        <v>0</v>
      </c>
      <c r="C65" s="56">
        <f>MODELE!D65</f>
        <v>0</v>
      </c>
      <c r="D65" s="56">
        <f>MODELE!E65</f>
        <v>0</v>
      </c>
      <c r="E65" s="18">
        <f>MODELE!F65</f>
        <v>0</v>
      </c>
      <c r="F65" s="46" t="str">
        <f>MODELE!W65</f>
        <v/>
      </c>
      <c r="G65" s="44" t="str">
        <f>MODELE!Z65</f>
        <v/>
      </c>
      <c r="H65" s="14" t="str">
        <f>MODELE!AA65</f>
        <v/>
      </c>
      <c r="I65" s="8" t="str">
        <f>MODELE!AB65</f>
        <v/>
      </c>
      <c r="J65" s="48" t="str">
        <f>MODELE!AH65</f>
        <v/>
      </c>
      <c r="K65" s="48">
        <f>MODELE!Y65</f>
        <v>0</v>
      </c>
      <c r="M65" s="48" t="str">
        <f t="shared" si="1"/>
        <v/>
      </c>
    </row>
    <row r="66" spans="1:13" ht="40.5" customHeight="1" x14ac:dyDescent="0.25">
      <c r="A66" s="61">
        <f>MODELE!B66</f>
        <v>0</v>
      </c>
      <c r="B66" s="56">
        <f>MODELE!C66</f>
        <v>0</v>
      </c>
      <c r="C66" s="56">
        <f>MODELE!D66</f>
        <v>0</v>
      </c>
      <c r="D66" s="56">
        <f>MODELE!E66</f>
        <v>0</v>
      </c>
      <c r="E66" s="18">
        <f>MODELE!F66</f>
        <v>0</v>
      </c>
      <c r="F66" s="46" t="str">
        <f>MODELE!W66</f>
        <v/>
      </c>
      <c r="G66" s="44" t="str">
        <f>MODELE!Z66</f>
        <v/>
      </c>
      <c r="H66" s="14" t="str">
        <f>MODELE!AA66</f>
        <v/>
      </c>
      <c r="I66" s="8" t="str">
        <f>MODELE!AB66</f>
        <v/>
      </c>
      <c r="J66" s="48" t="str">
        <f>MODELE!AH66</f>
        <v/>
      </c>
      <c r="K66" s="48">
        <f>MODELE!Y66</f>
        <v>0</v>
      </c>
      <c r="M66" s="48" t="str">
        <f t="shared" si="1"/>
        <v/>
      </c>
    </row>
    <row r="67" spans="1:13" ht="40.5" customHeight="1" x14ac:dyDescent="0.25">
      <c r="A67" s="61">
        <f>MODELE!B67</f>
        <v>0</v>
      </c>
      <c r="B67" s="56">
        <f>MODELE!C67</f>
        <v>0</v>
      </c>
      <c r="C67" s="56">
        <f>MODELE!D67</f>
        <v>0</v>
      </c>
      <c r="D67" s="56">
        <f>MODELE!E67</f>
        <v>0</v>
      </c>
      <c r="E67" s="18">
        <f>MODELE!F67</f>
        <v>0</v>
      </c>
      <c r="F67" s="46" t="str">
        <f>MODELE!W67</f>
        <v/>
      </c>
      <c r="G67" s="44" t="str">
        <f>MODELE!Z67</f>
        <v/>
      </c>
      <c r="H67" s="14" t="str">
        <f>MODELE!AA67</f>
        <v/>
      </c>
      <c r="I67" s="8" t="str">
        <f>MODELE!AB67</f>
        <v/>
      </c>
      <c r="J67" s="48" t="str">
        <f>MODELE!AH67</f>
        <v/>
      </c>
      <c r="K67" s="48">
        <f>MODELE!Y67</f>
        <v>0</v>
      </c>
      <c r="M67" s="48" t="str">
        <f t="shared" si="1"/>
        <v/>
      </c>
    </row>
    <row r="68" spans="1:13" ht="40.5" customHeight="1" x14ac:dyDescent="0.25">
      <c r="A68" s="61">
        <f>MODELE!B68</f>
        <v>0</v>
      </c>
      <c r="B68" s="56">
        <f>MODELE!C68</f>
        <v>0</v>
      </c>
      <c r="C68" s="56">
        <f>MODELE!D68</f>
        <v>0</v>
      </c>
      <c r="D68" s="56">
        <f>MODELE!E68</f>
        <v>0</v>
      </c>
      <c r="E68" s="18">
        <f>MODELE!F68</f>
        <v>0</v>
      </c>
      <c r="F68" s="46" t="str">
        <f>MODELE!W68</f>
        <v/>
      </c>
      <c r="G68" s="44" t="str">
        <f>MODELE!Z68</f>
        <v/>
      </c>
      <c r="H68" s="14" t="str">
        <f>MODELE!AA68</f>
        <v/>
      </c>
      <c r="I68" s="8" t="str">
        <f>MODELE!AB68</f>
        <v/>
      </c>
      <c r="J68" s="48" t="str">
        <f>MODELE!AH68</f>
        <v/>
      </c>
      <c r="K68" s="48">
        <f>MODELE!Y68</f>
        <v>0</v>
      </c>
      <c r="M68" s="48" t="str">
        <f t="shared" si="1"/>
        <v/>
      </c>
    </row>
    <row r="69" spans="1:13" ht="40.5" customHeight="1" x14ac:dyDescent="0.25">
      <c r="A69" s="61">
        <f>MODELE!B69</f>
        <v>0</v>
      </c>
      <c r="B69" s="56">
        <f>MODELE!C69</f>
        <v>0</v>
      </c>
      <c r="C69" s="56">
        <f>MODELE!D69</f>
        <v>0</v>
      </c>
      <c r="D69" s="56">
        <f>MODELE!E69</f>
        <v>0</v>
      </c>
      <c r="E69" s="18">
        <f>MODELE!F69</f>
        <v>0</v>
      </c>
      <c r="F69" s="46" t="str">
        <f>MODELE!W69</f>
        <v/>
      </c>
      <c r="G69" s="44" t="str">
        <f>MODELE!Z69</f>
        <v/>
      </c>
      <c r="H69" s="14" t="str">
        <f>MODELE!AA69</f>
        <v/>
      </c>
      <c r="I69" s="8" t="str">
        <f>MODELE!AB69</f>
        <v/>
      </c>
      <c r="J69" s="48" t="str">
        <f>MODELE!AH69</f>
        <v/>
      </c>
      <c r="K69" s="48">
        <f>MODELE!Y69</f>
        <v>0</v>
      </c>
      <c r="M69" s="48" t="str">
        <f t="shared" ref="M69:M128" si="2">IF(AND(K69="Parcours fini"),(J69),IF(AND(K69="Eliminé"),(1000),IF(AND(K69="Chute"),(2000),IF(AND(K69="Abandon"),(3000),IF(AND(K69="Non Partant"),(4000),"")))))</f>
        <v/>
      </c>
    </row>
    <row r="70" spans="1:13" ht="40.5" customHeight="1" x14ac:dyDescent="0.25">
      <c r="A70" s="61">
        <f>MODELE!B70</f>
        <v>0</v>
      </c>
      <c r="B70" s="56">
        <f>MODELE!C70</f>
        <v>0</v>
      </c>
      <c r="C70" s="56">
        <f>MODELE!D70</f>
        <v>0</v>
      </c>
      <c r="D70" s="56">
        <f>MODELE!E70</f>
        <v>0</v>
      </c>
      <c r="E70" s="18">
        <f>MODELE!F70</f>
        <v>0</v>
      </c>
      <c r="F70" s="46" t="str">
        <f>MODELE!W70</f>
        <v/>
      </c>
      <c r="G70" s="44" t="str">
        <f>MODELE!Z70</f>
        <v/>
      </c>
      <c r="H70" s="14" t="str">
        <f>MODELE!AA70</f>
        <v/>
      </c>
      <c r="I70" s="8" t="str">
        <f>MODELE!AB70</f>
        <v/>
      </c>
      <c r="J70" s="48" t="str">
        <f>MODELE!AH70</f>
        <v/>
      </c>
      <c r="K70" s="48">
        <f>MODELE!Y70</f>
        <v>0</v>
      </c>
      <c r="M70" s="48" t="str">
        <f t="shared" si="2"/>
        <v/>
      </c>
    </row>
    <row r="71" spans="1:13" ht="40.5" customHeight="1" x14ac:dyDescent="0.25">
      <c r="A71" s="61">
        <f>MODELE!B71</f>
        <v>0</v>
      </c>
      <c r="B71" s="56">
        <f>MODELE!C71</f>
        <v>0</v>
      </c>
      <c r="C71" s="56">
        <f>MODELE!D71</f>
        <v>0</v>
      </c>
      <c r="D71" s="56">
        <f>MODELE!E71</f>
        <v>0</v>
      </c>
      <c r="E71" s="18">
        <f>MODELE!F71</f>
        <v>0</v>
      </c>
      <c r="F71" s="46" t="str">
        <f>MODELE!W71</f>
        <v/>
      </c>
      <c r="G71" s="44" t="str">
        <f>MODELE!Z71</f>
        <v/>
      </c>
      <c r="H71" s="14" t="str">
        <f>MODELE!AA71</f>
        <v/>
      </c>
      <c r="I71" s="8" t="str">
        <f>MODELE!AB71</f>
        <v/>
      </c>
      <c r="J71" s="48" t="str">
        <f>MODELE!AH71</f>
        <v/>
      </c>
      <c r="K71" s="48">
        <f>MODELE!Y71</f>
        <v>0</v>
      </c>
      <c r="M71" s="48" t="str">
        <f t="shared" si="2"/>
        <v/>
      </c>
    </row>
    <row r="72" spans="1:13" ht="40.5" customHeight="1" x14ac:dyDescent="0.25">
      <c r="A72" s="61">
        <f>MODELE!B72</f>
        <v>0</v>
      </c>
      <c r="B72" s="56">
        <f>MODELE!C72</f>
        <v>0</v>
      </c>
      <c r="C72" s="56">
        <f>MODELE!D72</f>
        <v>0</v>
      </c>
      <c r="D72" s="56">
        <f>MODELE!E72</f>
        <v>0</v>
      </c>
      <c r="E72" s="18">
        <f>MODELE!F72</f>
        <v>0</v>
      </c>
      <c r="F72" s="46" t="str">
        <f>MODELE!W72</f>
        <v/>
      </c>
      <c r="G72" s="44" t="str">
        <f>MODELE!Z72</f>
        <v/>
      </c>
      <c r="H72" s="14" t="str">
        <f>MODELE!AA72</f>
        <v/>
      </c>
      <c r="I72" s="8" t="str">
        <f>MODELE!AB72</f>
        <v/>
      </c>
      <c r="J72" s="48" t="str">
        <f>MODELE!AH72</f>
        <v/>
      </c>
      <c r="K72" s="48">
        <f>MODELE!Y72</f>
        <v>0</v>
      </c>
      <c r="M72" s="48" t="str">
        <f t="shared" si="2"/>
        <v/>
      </c>
    </row>
    <row r="73" spans="1:13" ht="40.5" customHeight="1" x14ac:dyDescent="0.25">
      <c r="A73" s="61">
        <f>MODELE!B73</f>
        <v>0</v>
      </c>
      <c r="B73" s="56">
        <f>MODELE!C73</f>
        <v>0</v>
      </c>
      <c r="C73" s="56">
        <f>MODELE!D73</f>
        <v>0</v>
      </c>
      <c r="D73" s="56">
        <f>MODELE!E73</f>
        <v>0</v>
      </c>
      <c r="E73" s="18">
        <f>MODELE!F73</f>
        <v>0</v>
      </c>
      <c r="F73" s="46" t="str">
        <f>MODELE!W73</f>
        <v/>
      </c>
      <c r="G73" s="44" t="str">
        <f>MODELE!Z73</f>
        <v/>
      </c>
      <c r="H73" s="14" t="str">
        <f>MODELE!AA73</f>
        <v/>
      </c>
      <c r="I73" s="8" t="str">
        <f>MODELE!AB73</f>
        <v/>
      </c>
      <c r="J73" s="48" t="str">
        <f>MODELE!AH73</f>
        <v/>
      </c>
      <c r="K73" s="48">
        <f>MODELE!Y73</f>
        <v>0</v>
      </c>
      <c r="M73" s="48" t="str">
        <f t="shared" si="2"/>
        <v/>
      </c>
    </row>
    <row r="74" spans="1:13" ht="40.5" customHeight="1" x14ac:dyDescent="0.25">
      <c r="A74" s="61">
        <f>MODELE!B74</f>
        <v>0</v>
      </c>
      <c r="B74" s="56">
        <f>MODELE!C74</f>
        <v>0</v>
      </c>
      <c r="C74" s="56">
        <f>MODELE!D74</f>
        <v>0</v>
      </c>
      <c r="D74" s="56">
        <f>MODELE!E74</f>
        <v>0</v>
      </c>
      <c r="E74" s="18">
        <f>MODELE!F74</f>
        <v>0</v>
      </c>
      <c r="F74" s="46" t="str">
        <f>MODELE!W74</f>
        <v/>
      </c>
      <c r="G74" s="44" t="str">
        <f>MODELE!Z74</f>
        <v/>
      </c>
      <c r="H74" s="14" t="str">
        <f>MODELE!AA74</f>
        <v/>
      </c>
      <c r="I74" s="8" t="str">
        <f>MODELE!AB74</f>
        <v/>
      </c>
      <c r="J74" s="48" t="str">
        <f>MODELE!AH74</f>
        <v/>
      </c>
      <c r="K74" s="48">
        <f>MODELE!Y74</f>
        <v>0</v>
      </c>
      <c r="M74" s="48" t="str">
        <f t="shared" si="2"/>
        <v/>
      </c>
    </row>
    <row r="75" spans="1:13" ht="40.5" customHeight="1" x14ac:dyDescent="0.25">
      <c r="A75" s="61">
        <f>MODELE!B75</f>
        <v>0</v>
      </c>
      <c r="B75" s="56">
        <f>MODELE!C75</f>
        <v>0</v>
      </c>
      <c r="C75" s="56">
        <f>MODELE!D75</f>
        <v>0</v>
      </c>
      <c r="D75" s="56">
        <f>MODELE!E75</f>
        <v>0</v>
      </c>
      <c r="E75" s="18">
        <f>MODELE!F75</f>
        <v>0</v>
      </c>
      <c r="F75" s="46" t="str">
        <f>MODELE!W75</f>
        <v/>
      </c>
      <c r="G75" s="44" t="str">
        <f>MODELE!Z75</f>
        <v/>
      </c>
      <c r="H75" s="14" t="str">
        <f>MODELE!AA75</f>
        <v/>
      </c>
      <c r="I75" s="8" t="str">
        <f>MODELE!AB75</f>
        <v/>
      </c>
      <c r="J75" s="48" t="str">
        <f>MODELE!AH75</f>
        <v/>
      </c>
      <c r="K75" s="48">
        <f>MODELE!Y75</f>
        <v>0</v>
      </c>
      <c r="M75" s="48" t="str">
        <f t="shared" si="2"/>
        <v/>
      </c>
    </row>
    <row r="76" spans="1:13" ht="40.5" customHeight="1" x14ac:dyDescent="0.25">
      <c r="A76" s="61">
        <f>MODELE!B76</f>
        <v>0</v>
      </c>
      <c r="B76" s="56">
        <f>MODELE!C76</f>
        <v>0</v>
      </c>
      <c r="C76" s="56">
        <f>MODELE!D76</f>
        <v>0</v>
      </c>
      <c r="D76" s="56">
        <f>MODELE!E76</f>
        <v>0</v>
      </c>
      <c r="E76" s="18">
        <f>MODELE!F76</f>
        <v>0</v>
      </c>
      <c r="F76" s="46" t="str">
        <f>MODELE!W76</f>
        <v/>
      </c>
      <c r="G76" s="44" t="str">
        <f>MODELE!Z76</f>
        <v/>
      </c>
      <c r="H76" s="14" t="str">
        <f>MODELE!AA76</f>
        <v/>
      </c>
      <c r="I76" s="8" t="str">
        <f>MODELE!AB76</f>
        <v/>
      </c>
      <c r="J76" s="48" t="str">
        <f>MODELE!AH76</f>
        <v/>
      </c>
      <c r="K76" s="48">
        <f>MODELE!Y76</f>
        <v>0</v>
      </c>
      <c r="M76" s="48" t="str">
        <f t="shared" si="2"/>
        <v/>
      </c>
    </row>
    <row r="77" spans="1:13" ht="40.5" customHeight="1" x14ac:dyDescent="0.25">
      <c r="A77" s="61">
        <f>MODELE!B77</f>
        <v>0</v>
      </c>
      <c r="B77" s="56">
        <f>MODELE!C77</f>
        <v>0</v>
      </c>
      <c r="C77" s="56">
        <f>MODELE!D77</f>
        <v>0</v>
      </c>
      <c r="D77" s="56">
        <f>MODELE!E77</f>
        <v>0</v>
      </c>
      <c r="E77" s="18">
        <f>MODELE!F77</f>
        <v>0</v>
      </c>
      <c r="F77" s="46" t="str">
        <f>MODELE!W77</f>
        <v/>
      </c>
      <c r="G77" s="44" t="str">
        <f>MODELE!Z77</f>
        <v/>
      </c>
      <c r="H77" s="14" t="str">
        <f>MODELE!AA77</f>
        <v/>
      </c>
      <c r="I77" s="8" t="str">
        <f>MODELE!AB77</f>
        <v/>
      </c>
      <c r="J77" s="48" t="str">
        <f>MODELE!AH77</f>
        <v/>
      </c>
      <c r="K77" s="48">
        <f>MODELE!Y77</f>
        <v>0</v>
      </c>
      <c r="M77" s="48" t="str">
        <f t="shared" si="2"/>
        <v/>
      </c>
    </row>
    <row r="78" spans="1:13" ht="40.5" customHeight="1" x14ac:dyDescent="0.25">
      <c r="A78" s="61">
        <f>MODELE!B78</f>
        <v>0</v>
      </c>
      <c r="B78" s="56">
        <f>MODELE!C78</f>
        <v>0</v>
      </c>
      <c r="C78" s="56">
        <f>MODELE!D78</f>
        <v>0</v>
      </c>
      <c r="D78" s="56">
        <f>MODELE!E78</f>
        <v>0</v>
      </c>
      <c r="E78" s="18">
        <f>MODELE!F78</f>
        <v>0</v>
      </c>
      <c r="F78" s="46" t="str">
        <f>MODELE!W78</f>
        <v/>
      </c>
      <c r="G78" s="44" t="str">
        <f>MODELE!Z78</f>
        <v/>
      </c>
      <c r="H78" s="14" t="str">
        <f>MODELE!AA78</f>
        <v/>
      </c>
      <c r="I78" s="8" t="str">
        <f>MODELE!AB78</f>
        <v/>
      </c>
      <c r="J78" s="48" t="str">
        <f>MODELE!AH78</f>
        <v/>
      </c>
      <c r="K78" s="48">
        <f>MODELE!Y78</f>
        <v>0</v>
      </c>
      <c r="M78" s="48" t="str">
        <f t="shared" si="2"/>
        <v/>
      </c>
    </row>
    <row r="79" spans="1:13" ht="40.5" customHeight="1" x14ac:dyDescent="0.25">
      <c r="A79" s="61">
        <f>MODELE!B79</f>
        <v>0</v>
      </c>
      <c r="B79" s="56">
        <f>MODELE!C79</f>
        <v>0</v>
      </c>
      <c r="C79" s="56">
        <f>MODELE!D79</f>
        <v>0</v>
      </c>
      <c r="D79" s="56">
        <f>MODELE!E79</f>
        <v>0</v>
      </c>
      <c r="E79" s="18">
        <f>MODELE!F79</f>
        <v>0</v>
      </c>
      <c r="F79" s="46" t="str">
        <f>MODELE!W79</f>
        <v/>
      </c>
      <c r="G79" s="44" t="str">
        <f>MODELE!Z79</f>
        <v/>
      </c>
      <c r="H79" s="14" t="str">
        <f>MODELE!AA79</f>
        <v/>
      </c>
      <c r="I79" s="8" t="str">
        <f>MODELE!AB79</f>
        <v/>
      </c>
      <c r="J79" s="48" t="str">
        <f>MODELE!AH79</f>
        <v/>
      </c>
      <c r="K79" s="48">
        <f>MODELE!Y79</f>
        <v>0</v>
      </c>
      <c r="M79" s="48" t="str">
        <f t="shared" si="2"/>
        <v/>
      </c>
    </row>
    <row r="80" spans="1:13" ht="40.5" customHeight="1" x14ac:dyDescent="0.25">
      <c r="A80" s="61">
        <f>MODELE!B80</f>
        <v>0</v>
      </c>
      <c r="B80" s="56">
        <f>MODELE!C80</f>
        <v>0</v>
      </c>
      <c r="C80" s="56">
        <f>MODELE!D80</f>
        <v>0</v>
      </c>
      <c r="D80" s="56">
        <f>MODELE!E80</f>
        <v>0</v>
      </c>
      <c r="E80" s="18">
        <f>MODELE!F80</f>
        <v>0</v>
      </c>
      <c r="F80" s="46" t="str">
        <f>MODELE!W80</f>
        <v/>
      </c>
      <c r="G80" s="44" t="str">
        <f>MODELE!Z80</f>
        <v/>
      </c>
      <c r="H80" s="14" t="str">
        <f>MODELE!AA80</f>
        <v/>
      </c>
      <c r="I80" s="8" t="str">
        <f>MODELE!AB80</f>
        <v/>
      </c>
      <c r="J80" s="48" t="str">
        <f>MODELE!AH80</f>
        <v/>
      </c>
      <c r="K80" s="48">
        <f>MODELE!Y80</f>
        <v>0</v>
      </c>
      <c r="M80" s="48" t="str">
        <f t="shared" si="2"/>
        <v/>
      </c>
    </row>
    <row r="81" spans="1:13" ht="40.5" customHeight="1" x14ac:dyDescent="0.25">
      <c r="A81" s="61">
        <f>MODELE!B81</f>
        <v>0</v>
      </c>
      <c r="B81" s="56">
        <f>MODELE!C81</f>
        <v>0</v>
      </c>
      <c r="C81" s="56">
        <f>MODELE!D81</f>
        <v>0</v>
      </c>
      <c r="D81" s="56">
        <f>MODELE!E81</f>
        <v>0</v>
      </c>
      <c r="E81" s="18">
        <f>MODELE!F81</f>
        <v>0</v>
      </c>
      <c r="F81" s="46" t="str">
        <f>MODELE!W81</f>
        <v/>
      </c>
      <c r="G81" s="44" t="str">
        <f>MODELE!Z81</f>
        <v/>
      </c>
      <c r="H81" s="14" t="str">
        <f>MODELE!AA81</f>
        <v/>
      </c>
      <c r="I81" s="8" t="str">
        <f>MODELE!AB81</f>
        <v/>
      </c>
      <c r="J81" s="48" t="str">
        <f>MODELE!AH81</f>
        <v/>
      </c>
      <c r="K81" s="48">
        <f>MODELE!Y81</f>
        <v>0</v>
      </c>
      <c r="M81" s="48" t="str">
        <f t="shared" si="2"/>
        <v/>
      </c>
    </row>
    <row r="82" spans="1:13" ht="40.5" customHeight="1" x14ac:dyDescent="0.25">
      <c r="A82" s="61">
        <f>MODELE!B82</f>
        <v>0</v>
      </c>
      <c r="B82" s="56">
        <f>MODELE!C82</f>
        <v>0</v>
      </c>
      <c r="C82" s="56">
        <f>MODELE!D82</f>
        <v>0</v>
      </c>
      <c r="D82" s="56">
        <f>MODELE!E82</f>
        <v>0</v>
      </c>
      <c r="E82" s="18">
        <f>MODELE!F82</f>
        <v>0</v>
      </c>
      <c r="F82" s="46" t="str">
        <f>MODELE!W82</f>
        <v/>
      </c>
      <c r="G82" s="44" t="str">
        <f>MODELE!Z82</f>
        <v/>
      </c>
      <c r="H82" s="14" t="str">
        <f>MODELE!AA82</f>
        <v/>
      </c>
      <c r="I82" s="8" t="str">
        <f>MODELE!AB82</f>
        <v/>
      </c>
      <c r="J82" s="48" t="str">
        <f>MODELE!AH82</f>
        <v/>
      </c>
      <c r="K82" s="48">
        <f>MODELE!Y82</f>
        <v>0</v>
      </c>
      <c r="M82" s="48" t="str">
        <f t="shared" si="2"/>
        <v/>
      </c>
    </row>
    <row r="83" spans="1:13" ht="40.5" customHeight="1" x14ac:dyDescent="0.25">
      <c r="A83" s="61">
        <f>MODELE!B83</f>
        <v>0</v>
      </c>
      <c r="B83" s="56">
        <f>MODELE!C83</f>
        <v>0</v>
      </c>
      <c r="C83" s="56">
        <f>MODELE!D83</f>
        <v>0</v>
      </c>
      <c r="D83" s="56">
        <f>MODELE!E83</f>
        <v>0</v>
      </c>
      <c r="E83" s="18">
        <f>MODELE!F83</f>
        <v>0</v>
      </c>
      <c r="F83" s="46" t="str">
        <f>MODELE!W83</f>
        <v/>
      </c>
      <c r="G83" s="44" t="str">
        <f>MODELE!Z83</f>
        <v/>
      </c>
      <c r="H83" s="14" t="str">
        <f>MODELE!AA83</f>
        <v/>
      </c>
      <c r="I83" s="8" t="str">
        <f>MODELE!AB83</f>
        <v/>
      </c>
      <c r="J83" s="48" t="str">
        <f>MODELE!AH83</f>
        <v/>
      </c>
      <c r="K83" s="48">
        <f>MODELE!Y83</f>
        <v>0</v>
      </c>
      <c r="M83" s="48" t="str">
        <f t="shared" si="2"/>
        <v/>
      </c>
    </row>
    <row r="84" spans="1:13" ht="40.5" customHeight="1" x14ac:dyDescent="0.25">
      <c r="A84" s="61">
        <f>MODELE!B84</f>
        <v>0</v>
      </c>
      <c r="B84" s="56">
        <f>MODELE!C84</f>
        <v>0</v>
      </c>
      <c r="C84" s="56">
        <f>MODELE!D84</f>
        <v>0</v>
      </c>
      <c r="D84" s="56">
        <f>MODELE!E84</f>
        <v>0</v>
      </c>
      <c r="E84" s="18">
        <f>MODELE!F84</f>
        <v>0</v>
      </c>
      <c r="F84" s="46" t="str">
        <f>MODELE!W84</f>
        <v/>
      </c>
      <c r="G84" s="44" t="str">
        <f>MODELE!Z84</f>
        <v/>
      </c>
      <c r="H84" s="14" t="str">
        <f>MODELE!AA84</f>
        <v/>
      </c>
      <c r="I84" s="8" t="str">
        <f>MODELE!AB84</f>
        <v/>
      </c>
      <c r="J84" s="48" t="str">
        <f>MODELE!AH84</f>
        <v/>
      </c>
      <c r="K84" s="48">
        <f>MODELE!Y84</f>
        <v>0</v>
      </c>
      <c r="M84" s="48" t="str">
        <f t="shared" si="2"/>
        <v/>
      </c>
    </row>
    <row r="85" spans="1:13" ht="40.5" customHeight="1" x14ac:dyDescent="0.25">
      <c r="A85" s="61">
        <f>MODELE!B85</f>
        <v>0</v>
      </c>
      <c r="B85" s="56">
        <f>MODELE!C85</f>
        <v>0</v>
      </c>
      <c r="C85" s="56">
        <f>MODELE!D85</f>
        <v>0</v>
      </c>
      <c r="D85" s="56">
        <f>MODELE!E85</f>
        <v>0</v>
      </c>
      <c r="E85" s="18">
        <f>MODELE!F85</f>
        <v>0</v>
      </c>
      <c r="F85" s="46" t="str">
        <f>MODELE!W85</f>
        <v/>
      </c>
      <c r="G85" s="44" t="str">
        <f>MODELE!Z85</f>
        <v/>
      </c>
      <c r="H85" s="14" t="str">
        <f>MODELE!AA85</f>
        <v/>
      </c>
      <c r="I85" s="8" t="str">
        <f>MODELE!AB85</f>
        <v/>
      </c>
      <c r="J85" s="48" t="str">
        <f>MODELE!AH85</f>
        <v/>
      </c>
      <c r="K85" s="48">
        <f>MODELE!Y85</f>
        <v>0</v>
      </c>
      <c r="M85" s="48" t="str">
        <f t="shared" si="2"/>
        <v/>
      </c>
    </row>
    <row r="86" spans="1:13" ht="40.5" customHeight="1" x14ac:dyDescent="0.25">
      <c r="A86" s="61">
        <f>MODELE!B86</f>
        <v>0</v>
      </c>
      <c r="B86" s="56">
        <f>MODELE!C86</f>
        <v>0</v>
      </c>
      <c r="C86" s="56">
        <f>MODELE!D86</f>
        <v>0</v>
      </c>
      <c r="D86" s="56">
        <f>MODELE!E86</f>
        <v>0</v>
      </c>
      <c r="E86" s="18">
        <f>MODELE!F86</f>
        <v>0</v>
      </c>
      <c r="F86" s="46" t="str">
        <f>MODELE!W86</f>
        <v/>
      </c>
      <c r="G86" s="44" t="str">
        <f>MODELE!Z86</f>
        <v/>
      </c>
      <c r="H86" s="14" t="str">
        <f>MODELE!AA86</f>
        <v/>
      </c>
      <c r="I86" s="8" t="str">
        <f>MODELE!AB86</f>
        <v/>
      </c>
      <c r="J86" s="48" t="str">
        <f>MODELE!AH86</f>
        <v/>
      </c>
      <c r="K86" s="48">
        <f>MODELE!Y86</f>
        <v>0</v>
      </c>
      <c r="M86" s="48" t="str">
        <f t="shared" si="2"/>
        <v/>
      </c>
    </row>
    <row r="87" spans="1:13" ht="40.5" customHeight="1" x14ac:dyDescent="0.25">
      <c r="A87" s="61">
        <f>MODELE!B87</f>
        <v>0</v>
      </c>
      <c r="B87" s="56">
        <f>MODELE!C87</f>
        <v>0</v>
      </c>
      <c r="C87" s="56">
        <f>MODELE!D87</f>
        <v>0</v>
      </c>
      <c r="D87" s="56">
        <f>MODELE!E87</f>
        <v>0</v>
      </c>
      <c r="E87" s="18">
        <f>MODELE!F87</f>
        <v>0</v>
      </c>
      <c r="F87" s="46" t="str">
        <f>MODELE!W87</f>
        <v/>
      </c>
      <c r="G87" s="44" t="str">
        <f>MODELE!Z87</f>
        <v/>
      </c>
      <c r="H87" s="14" t="str">
        <f>MODELE!AA87</f>
        <v/>
      </c>
      <c r="I87" s="8" t="str">
        <f>MODELE!AB87</f>
        <v/>
      </c>
      <c r="J87" s="48" t="str">
        <f>MODELE!AH87</f>
        <v/>
      </c>
      <c r="K87" s="48">
        <f>MODELE!Y87</f>
        <v>0</v>
      </c>
      <c r="M87" s="48" t="str">
        <f t="shared" si="2"/>
        <v/>
      </c>
    </row>
    <row r="88" spans="1:13" ht="40.5" customHeight="1" x14ac:dyDescent="0.25">
      <c r="A88" s="61">
        <f>MODELE!B88</f>
        <v>0</v>
      </c>
      <c r="B88" s="56">
        <f>MODELE!C88</f>
        <v>0</v>
      </c>
      <c r="C88" s="56">
        <f>MODELE!D88</f>
        <v>0</v>
      </c>
      <c r="D88" s="56">
        <f>MODELE!E88</f>
        <v>0</v>
      </c>
      <c r="E88" s="18">
        <f>MODELE!F88</f>
        <v>0</v>
      </c>
      <c r="F88" s="46" t="str">
        <f>MODELE!W88</f>
        <v/>
      </c>
      <c r="G88" s="44" t="str">
        <f>MODELE!Z88</f>
        <v/>
      </c>
      <c r="H88" s="14" t="str">
        <f>MODELE!AA88</f>
        <v/>
      </c>
      <c r="I88" s="8" t="str">
        <f>MODELE!AB88</f>
        <v/>
      </c>
      <c r="J88" s="48" t="str">
        <f>MODELE!AH88</f>
        <v/>
      </c>
      <c r="K88" s="48">
        <f>MODELE!Y88</f>
        <v>0</v>
      </c>
      <c r="M88" s="48" t="str">
        <f t="shared" si="2"/>
        <v/>
      </c>
    </row>
    <row r="89" spans="1:13" ht="40.5" customHeight="1" x14ac:dyDescent="0.25">
      <c r="A89" s="61">
        <f>MODELE!B89</f>
        <v>0</v>
      </c>
      <c r="B89" s="56">
        <f>MODELE!C89</f>
        <v>0</v>
      </c>
      <c r="C89" s="56">
        <f>MODELE!D89</f>
        <v>0</v>
      </c>
      <c r="D89" s="56">
        <f>MODELE!E89</f>
        <v>0</v>
      </c>
      <c r="E89" s="18">
        <f>MODELE!F89</f>
        <v>0</v>
      </c>
      <c r="F89" s="46" t="str">
        <f>MODELE!W89</f>
        <v/>
      </c>
      <c r="G89" s="44" t="str">
        <f>MODELE!Z89</f>
        <v/>
      </c>
      <c r="H89" s="14" t="str">
        <f>MODELE!AA89</f>
        <v/>
      </c>
      <c r="I89" s="8" t="str">
        <f>MODELE!AB89</f>
        <v/>
      </c>
      <c r="J89" s="48" t="str">
        <f>MODELE!AH89</f>
        <v/>
      </c>
      <c r="K89" s="48">
        <f>MODELE!Y89</f>
        <v>0</v>
      </c>
      <c r="M89" s="48" t="str">
        <f t="shared" si="2"/>
        <v/>
      </c>
    </row>
    <row r="90" spans="1:13" ht="40.5" customHeight="1" x14ac:dyDescent="0.25">
      <c r="A90" s="61">
        <f>MODELE!B90</f>
        <v>0</v>
      </c>
      <c r="B90" s="56">
        <f>MODELE!C90</f>
        <v>0</v>
      </c>
      <c r="C90" s="56">
        <f>MODELE!D90</f>
        <v>0</v>
      </c>
      <c r="D90" s="56">
        <f>MODELE!E90</f>
        <v>0</v>
      </c>
      <c r="E90" s="18">
        <f>MODELE!F90</f>
        <v>0</v>
      </c>
      <c r="F90" s="46" t="str">
        <f>MODELE!W90</f>
        <v/>
      </c>
      <c r="G90" s="44" t="str">
        <f>MODELE!Z90</f>
        <v/>
      </c>
      <c r="H90" s="14" t="str">
        <f>MODELE!AA90</f>
        <v/>
      </c>
      <c r="I90" s="8" t="str">
        <f>MODELE!AB90</f>
        <v/>
      </c>
      <c r="J90" s="48" t="str">
        <f>MODELE!AH90</f>
        <v/>
      </c>
      <c r="K90" s="48">
        <f>MODELE!Y90</f>
        <v>0</v>
      </c>
      <c r="M90" s="48" t="str">
        <f t="shared" si="2"/>
        <v/>
      </c>
    </row>
    <row r="91" spans="1:13" ht="40.5" customHeight="1" x14ac:dyDescent="0.25">
      <c r="A91" s="61">
        <f>MODELE!B91</f>
        <v>0</v>
      </c>
      <c r="B91" s="56">
        <f>MODELE!C91</f>
        <v>0</v>
      </c>
      <c r="C91" s="56">
        <f>MODELE!D91</f>
        <v>0</v>
      </c>
      <c r="D91" s="56">
        <f>MODELE!E91</f>
        <v>0</v>
      </c>
      <c r="E91" s="18">
        <f>MODELE!F91</f>
        <v>0</v>
      </c>
      <c r="F91" s="46" t="str">
        <f>MODELE!W91</f>
        <v/>
      </c>
      <c r="G91" s="44" t="str">
        <f>MODELE!Z91</f>
        <v/>
      </c>
      <c r="H91" s="14" t="str">
        <f>MODELE!AA91</f>
        <v/>
      </c>
      <c r="I91" s="8" t="str">
        <f>MODELE!AB91</f>
        <v/>
      </c>
      <c r="J91" s="48" t="str">
        <f>MODELE!AH91</f>
        <v/>
      </c>
      <c r="K91" s="48">
        <f>MODELE!Y91</f>
        <v>0</v>
      </c>
      <c r="M91" s="48" t="str">
        <f t="shared" si="2"/>
        <v/>
      </c>
    </row>
    <row r="92" spans="1:13" ht="40.5" customHeight="1" x14ac:dyDescent="0.25">
      <c r="A92" s="61">
        <f>MODELE!B92</f>
        <v>0</v>
      </c>
      <c r="B92" s="56">
        <f>MODELE!C92</f>
        <v>0</v>
      </c>
      <c r="C92" s="56">
        <f>MODELE!D92</f>
        <v>0</v>
      </c>
      <c r="D92" s="56">
        <f>MODELE!E92</f>
        <v>0</v>
      </c>
      <c r="E92" s="18">
        <f>MODELE!F92</f>
        <v>0</v>
      </c>
      <c r="F92" s="46" t="str">
        <f>MODELE!W92</f>
        <v/>
      </c>
      <c r="G92" s="44" t="str">
        <f>MODELE!Z92</f>
        <v/>
      </c>
      <c r="H92" s="14" t="str">
        <f>MODELE!AA92</f>
        <v/>
      </c>
      <c r="I92" s="8" t="str">
        <f>MODELE!AB92</f>
        <v/>
      </c>
      <c r="J92" s="48" t="str">
        <f>MODELE!AH92</f>
        <v/>
      </c>
      <c r="K92" s="48">
        <f>MODELE!Y92</f>
        <v>0</v>
      </c>
      <c r="M92" s="48" t="str">
        <f t="shared" si="2"/>
        <v/>
      </c>
    </row>
    <row r="93" spans="1:13" ht="40.5" customHeight="1" x14ac:dyDescent="0.25">
      <c r="A93" s="61">
        <f>MODELE!B93</f>
        <v>0</v>
      </c>
      <c r="B93" s="56">
        <f>MODELE!C93</f>
        <v>0</v>
      </c>
      <c r="C93" s="56">
        <f>MODELE!D93</f>
        <v>0</v>
      </c>
      <c r="D93" s="56">
        <f>MODELE!E93</f>
        <v>0</v>
      </c>
      <c r="E93" s="18">
        <f>MODELE!F93</f>
        <v>0</v>
      </c>
      <c r="F93" s="46" t="str">
        <f>MODELE!W93</f>
        <v/>
      </c>
      <c r="G93" s="44" t="str">
        <f>MODELE!Z93</f>
        <v/>
      </c>
      <c r="H93" s="14" t="str">
        <f>MODELE!AA93</f>
        <v/>
      </c>
      <c r="I93" s="8" t="str">
        <f>MODELE!AB93</f>
        <v/>
      </c>
      <c r="J93" s="48" t="str">
        <f>MODELE!AH93</f>
        <v/>
      </c>
      <c r="K93" s="48">
        <f>MODELE!Y93</f>
        <v>0</v>
      </c>
      <c r="M93" s="48" t="str">
        <f t="shared" si="2"/>
        <v/>
      </c>
    </row>
    <row r="94" spans="1:13" ht="40.5" customHeight="1" x14ac:dyDescent="0.25">
      <c r="A94" s="61">
        <f>MODELE!B94</f>
        <v>0</v>
      </c>
      <c r="B94" s="56">
        <f>MODELE!C94</f>
        <v>0</v>
      </c>
      <c r="C94" s="56">
        <f>MODELE!D94</f>
        <v>0</v>
      </c>
      <c r="D94" s="56">
        <f>MODELE!E94</f>
        <v>0</v>
      </c>
      <c r="E94" s="18">
        <f>MODELE!F94</f>
        <v>0</v>
      </c>
      <c r="F94" s="46" t="str">
        <f>MODELE!W94</f>
        <v/>
      </c>
      <c r="G94" s="44" t="str">
        <f>MODELE!Z94</f>
        <v/>
      </c>
      <c r="H94" s="14" t="str">
        <f>MODELE!AA94</f>
        <v/>
      </c>
      <c r="I94" s="8" t="str">
        <f>MODELE!AB94</f>
        <v/>
      </c>
      <c r="J94" s="48" t="str">
        <f>MODELE!AH94</f>
        <v/>
      </c>
      <c r="K94" s="48">
        <f>MODELE!Y94</f>
        <v>0</v>
      </c>
      <c r="M94" s="48" t="str">
        <f t="shared" si="2"/>
        <v/>
      </c>
    </row>
    <row r="95" spans="1:13" ht="40.5" customHeight="1" x14ac:dyDescent="0.25">
      <c r="A95" s="61">
        <f>MODELE!B95</f>
        <v>0</v>
      </c>
      <c r="B95" s="56">
        <f>MODELE!C95</f>
        <v>0</v>
      </c>
      <c r="C95" s="56">
        <f>MODELE!D95</f>
        <v>0</v>
      </c>
      <c r="D95" s="56">
        <f>MODELE!E95</f>
        <v>0</v>
      </c>
      <c r="E95" s="18">
        <f>MODELE!F95</f>
        <v>0</v>
      </c>
      <c r="F95" s="46" t="str">
        <f>MODELE!W95</f>
        <v/>
      </c>
      <c r="G95" s="44" t="str">
        <f>MODELE!Z95</f>
        <v/>
      </c>
      <c r="H95" s="14" t="str">
        <f>MODELE!AA95</f>
        <v/>
      </c>
      <c r="I95" s="8" t="str">
        <f>MODELE!AB95</f>
        <v/>
      </c>
      <c r="J95" s="48" t="str">
        <f>MODELE!AH95</f>
        <v/>
      </c>
      <c r="K95" s="48">
        <f>MODELE!Y95</f>
        <v>0</v>
      </c>
      <c r="M95" s="48" t="str">
        <f t="shared" si="2"/>
        <v/>
      </c>
    </row>
    <row r="96" spans="1:13" ht="40.5" customHeight="1" x14ac:dyDescent="0.25">
      <c r="A96" s="61">
        <f>MODELE!B96</f>
        <v>0</v>
      </c>
      <c r="B96" s="56">
        <f>MODELE!C96</f>
        <v>0</v>
      </c>
      <c r="C96" s="56">
        <f>MODELE!D96</f>
        <v>0</v>
      </c>
      <c r="D96" s="56">
        <f>MODELE!E96</f>
        <v>0</v>
      </c>
      <c r="E96" s="18">
        <f>MODELE!F96</f>
        <v>0</v>
      </c>
      <c r="F96" s="46" t="str">
        <f>MODELE!W96</f>
        <v/>
      </c>
      <c r="G96" s="44" t="str">
        <f>MODELE!Z96</f>
        <v/>
      </c>
      <c r="H96" s="14" t="str">
        <f>MODELE!AA96</f>
        <v/>
      </c>
      <c r="I96" s="8" t="str">
        <f>MODELE!AB96</f>
        <v/>
      </c>
      <c r="J96" s="48" t="str">
        <f>MODELE!AH96</f>
        <v/>
      </c>
      <c r="K96" s="48">
        <f>MODELE!Y96</f>
        <v>0</v>
      </c>
      <c r="M96" s="48" t="str">
        <f t="shared" si="2"/>
        <v/>
      </c>
    </row>
    <row r="97" spans="1:13" ht="40.5" customHeight="1" x14ac:dyDescent="0.25">
      <c r="A97" s="61">
        <f>MODELE!B97</f>
        <v>0</v>
      </c>
      <c r="B97" s="56">
        <f>MODELE!C97</f>
        <v>0</v>
      </c>
      <c r="C97" s="56">
        <f>MODELE!D97</f>
        <v>0</v>
      </c>
      <c r="D97" s="56">
        <f>MODELE!E97</f>
        <v>0</v>
      </c>
      <c r="E97" s="18">
        <f>MODELE!F97</f>
        <v>0</v>
      </c>
      <c r="F97" s="46" t="str">
        <f>MODELE!W97</f>
        <v/>
      </c>
      <c r="G97" s="44" t="str">
        <f>MODELE!Z97</f>
        <v/>
      </c>
      <c r="H97" s="14" t="str">
        <f>MODELE!AA97</f>
        <v/>
      </c>
      <c r="I97" s="8" t="str">
        <f>MODELE!AB97</f>
        <v/>
      </c>
      <c r="J97" s="48" t="str">
        <f>MODELE!AH97</f>
        <v/>
      </c>
      <c r="K97" s="48">
        <f>MODELE!Y97</f>
        <v>0</v>
      </c>
      <c r="M97" s="48" t="str">
        <f t="shared" si="2"/>
        <v/>
      </c>
    </row>
    <row r="98" spans="1:13" ht="40.5" customHeight="1" x14ac:dyDescent="0.25">
      <c r="A98" s="61">
        <f>MODELE!B98</f>
        <v>0</v>
      </c>
      <c r="B98" s="56">
        <f>MODELE!C98</f>
        <v>0</v>
      </c>
      <c r="C98" s="56">
        <f>MODELE!D98</f>
        <v>0</v>
      </c>
      <c r="D98" s="56">
        <f>MODELE!E98</f>
        <v>0</v>
      </c>
      <c r="E98" s="18">
        <f>MODELE!F98</f>
        <v>0</v>
      </c>
      <c r="F98" s="46" t="str">
        <f>MODELE!W98</f>
        <v/>
      </c>
      <c r="G98" s="44" t="str">
        <f>MODELE!Z98</f>
        <v/>
      </c>
      <c r="H98" s="14" t="str">
        <f>MODELE!AA98</f>
        <v/>
      </c>
      <c r="I98" s="8" t="str">
        <f>MODELE!AB98</f>
        <v/>
      </c>
      <c r="J98" s="48" t="str">
        <f>MODELE!AH98</f>
        <v/>
      </c>
      <c r="K98" s="48">
        <f>MODELE!Y98</f>
        <v>0</v>
      </c>
      <c r="M98" s="48" t="str">
        <f t="shared" si="2"/>
        <v/>
      </c>
    </row>
    <row r="99" spans="1:13" ht="40.5" customHeight="1" x14ac:dyDescent="0.25">
      <c r="A99" s="61">
        <f>MODELE!B99</f>
        <v>0</v>
      </c>
      <c r="B99" s="56">
        <f>MODELE!C99</f>
        <v>0</v>
      </c>
      <c r="C99" s="56">
        <f>MODELE!D99</f>
        <v>0</v>
      </c>
      <c r="D99" s="56">
        <f>MODELE!E99</f>
        <v>0</v>
      </c>
      <c r="E99" s="18">
        <f>MODELE!F99</f>
        <v>0</v>
      </c>
      <c r="F99" s="46" t="str">
        <f>MODELE!W99</f>
        <v/>
      </c>
      <c r="G99" s="44" t="str">
        <f>MODELE!Z99</f>
        <v/>
      </c>
      <c r="H99" s="14" t="str">
        <f>MODELE!AA99</f>
        <v/>
      </c>
      <c r="I99" s="8" t="str">
        <f>MODELE!AB99</f>
        <v/>
      </c>
      <c r="J99" s="48" t="str">
        <f>MODELE!AH99</f>
        <v/>
      </c>
      <c r="K99" s="48">
        <f>MODELE!Y99</f>
        <v>0</v>
      </c>
      <c r="M99" s="48" t="str">
        <f t="shared" si="2"/>
        <v/>
      </c>
    </row>
    <row r="100" spans="1:13" ht="40.5" customHeight="1" x14ac:dyDescent="0.25">
      <c r="A100" s="61">
        <f>MODELE!B100</f>
        <v>0</v>
      </c>
      <c r="B100" s="56">
        <f>MODELE!C100</f>
        <v>0</v>
      </c>
      <c r="C100" s="56">
        <f>MODELE!D100</f>
        <v>0</v>
      </c>
      <c r="D100" s="56">
        <f>MODELE!E100</f>
        <v>0</v>
      </c>
      <c r="E100" s="18">
        <f>MODELE!F100</f>
        <v>0</v>
      </c>
      <c r="F100" s="46" t="str">
        <f>MODELE!W100</f>
        <v/>
      </c>
      <c r="G100" s="44" t="str">
        <f>MODELE!Z100</f>
        <v/>
      </c>
      <c r="H100" s="14" t="str">
        <f>MODELE!AA100</f>
        <v/>
      </c>
      <c r="I100" s="8" t="str">
        <f>MODELE!AB100</f>
        <v/>
      </c>
      <c r="J100" s="48" t="str">
        <f>MODELE!AH100</f>
        <v/>
      </c>
      <c r="K100" s="48">
        <f>MODELE!Y100</f>
        <v>0</v>
      </c>
      <c r="M100" s="48" t="str">
        <f t="shared" si="2"/>
        <v/>
      </c>
    </row>
    <row r="101" spans="1:13" ht="40.5" customHeight="1" x14ac:dyDescent="0.25">
      <c r="A101" s="61">
        <f>MODELE!B101</f>
        <v>0</v>
      </c>
      <c r="B101" s="56">
        <f>MODELE!C101</f>
        <v>0</v>
      </c>
      <c r="C101" s="56">
        <f>MODELE!D101</f>
        <v>0</v>
      </c>
      <c r="D101" s="56">
        <f>MODELE!E101</f>
        <v>0</v>
      </c>
      <c r="E101" s="18">
        <f>MODELE!F101</f>
        <v>0</v>
      </c>
      <c r="F101" s="46" t="str">
        <f>MODELE!W101</f>
        <v/>
      </c>
      <c r="G101" s="44" t="str">
        <f>MODELE!Z101</f>
        <v/>
      </c>
      <c r="H101" s="14" t="str">
        <f>MODELE!AA101</f>
        <v/>
      </c>
      <c r="I101" s="8" t="str">
        <f>MODELE!AB101</f>
        <v/>
      </c>
      <c r="J101" s="48" t="str">
        <f>MODELE!AH101</f>
        <v/>
      </c>
      <c r="K101" s="48">
        <f>MODELE!Y101</f>
        <v>0</v>
      </c>
      <c r="M101" s="48" t="str">
        <f t="shared" si="2"/>
        <v/>
      </c>
    </row>
    <row r="102" spans="1:13" ht="40.5" customHeight="1" x14ac:dyDescent="0.25">
      <c r="A102" s="61">
        <f>MODELE!B102</f>
        <v>0</v>
      </c>
      <c r="B102" s="56">
        <f>MODELE!C102</f>
        <v>0</v>
      </c>
      <c r="C102" s="56">
        <f>MODELE!D102</f>
        <v>0</v>
      </c>
      <c r="D102" s="56">
        <f>MODELE!E102</f>
        <v>0</v>
      </c>
      <c r="E102" s="18">
        <f>MODELE!F102</f>
        <v>0</v>
      </c>
      <c r="F102" s="46" t="str">
        <f>MODELE!W102</f>
        <v/>
      </c>
      <c r="G102" s="44" t="str">
        <f>MODELE!Z102</f>
        <v/>
      </c>
      <c r="H102" s="14" t="str">
        <f>MODELE!AA102</f>
        <v/>
      </c>
      <c r="I102" s="8" t="str">
        <f>MODELE!AB102</f>
        <v/>
      </c>
      <c r="J102" s="48" t="str">
        <f>MODELE!AH102</f>
        <v/>
      </c>
      <c r="K102" s="48">
        <f>MODELE!Y102</f>
        <v>0</v>
      </c>
      <c r="M102" s="48" t="str">
        <f t="shared" si="2"/>
        <v/>
      </c>
    </row>
    <row r="103" spans="1:13" ht="40.5" customHeight="1" x14ac:dyDescent="0.25">
      <c r="A103" s="61">
        <f>MODELE!B103</f>
        <v>0</v>
      </c>
      <c r="B103" s="56">
        <f>MODELE!C103</f>
        <v>0</v>
      </c>
      <c r="C103" s="56">
        <f>MODELE!D103</f>
        <v>0</v>
      </c>
      <c r="D103" s="56">
        <f>MODELE!E103</f>
        <v>0</v>
      </c>
      <c r="E103" s="18">
        <f>MODELE!F103</f>
        <v>0</v>
      </c>
      <c r="F103" s="46" t="str">
        <f>MODELE!W103</f>
        <v/>
      </c>
      <c r="G103" s="44" t="str">
        <f>MODELE!Z103</f>
        <v/>
      </c>
      <c r="H103" s="14" t="str">
        <f>MODELE!AA103</f>
        <v/>
      </c>
      <c r="I103" s="8" t="str">
        <f>MODELE!AB103</f>
        <v/>
      </c>
      <c r="J103" s="48" t="str">
        <f>MODELE!AH103</f>
        <v/>
      </c>
      <c r="K103" s="48">
        <f>MODELE!Y103</f>
        <v>0</v>
      </c>
      <c r="M103" s="48" t="str">
        <f t="shared" si="2"/>
        <v/>
      </c>
    </row>
    <row r="104" spans="1:13" ht="40.5" customHeight="1" x14ac:dyDescent="0.25">
      <c r="A104" s="61">
        <f>MODELE!B104</f>
        <v>0</v>
      </c>
      <c r="B104" s="56">
        <f>MODELE!C104</f>
        <v>0</v>
      </c>
      <c r="C104" s="56">
        <f>MODELE!D104</f>
        <v>0</v>
      </c>
      <c r="D104" s="56">
        <f>MODELE!E104</f>
        <v>0</v>
      </c>
      <c r="E104" s="18">
        <f>MODELE!F104</f>
        <v>0</v>
      </c>
      <c r="F104" s="46" t="str">
        <f>MODELE!W104</f>
        <v/>
      </c>
      <c r="G104" s="44" t="str">
        <f>MODELE!Z104</f>
        <v/>
      </c>
      <c r="H104" s="14" t="str">
        <f>MODELE!AA104</f>
        <v/>
      </c>
      <c r="I104" s="8" t="str">
        <f>MODELE!AB104</f>
        <v/>
      </c>
      <c r="J104" s="48" t="str">
        <f>MODELE!AH104</f>
        <v/>
      </c>
      <c r="K104" s="48">
        <f>MODELE!Y104</f>
        <v>0</v>
      </c>
      <c r="M104" s="48" t="str">
        <f t="shared" si="2"/>
        <v/>
      </c>
    </row>
    <row r="105" spans="1:13" ht="40.5" customHeight="1" x14ac:dyDescent="0.25">
      <c r="A105" s="61">
        <f>MODELE!B105</f>
        <v>0</v>
      </c>
      <c r="B105" s="56">
        <f>MODELE!C105</f>
        <v>0</v>
      </c>
      <c r="C105" s="56">
        <f>MODELE!D105</f>
        <v>0</v>
      </c>
      <c r="D105" s="56">
        <f>MODELE!E105</f>
        <v>0</v>
      </c>
      <c r="E105" s="18">
        <f>MODELE!F105</f>
        <v>0</v>
      </c>
      <c r="F105" s="46" t="str">
        <f>MODELE!W105</f>
        <v/>
      </c>
      <c r="G105" s="44" t="str">
        <f>MODELE!Z105</f>
        <v/>
      </c>
      <c r="H105" s="14" t="str">
        <f>MODELE!AA105</f>
        <v/>
      </c>
      <c r="I105" s="8" t="str">
        <f>MODELE!AB105</f>
        <v/>
      </c>
      <c r="J105" s="48" t="str">
        <f>MODELE!AH105</f>
        <v/>
      </c>
      <c r="K105" s="48">
        <f>MODELE!Y105</f>
        <v>0</v>
      </c>
      <c r="M105" s="48" t="str">
        <f t="shared" si="2"/>
        <v/>
      </c>
    </row>
    <row r="106" spans="1:13" ht="40.5" customHeight="1" x14ac:dyDescent="0.25">
      <c r="A106" s="61">
        <f>MODELE!B106</f>
        <v>0</v>
      </c>
      <c r="B106" s="56">
        <f>MODELE!C106</f>
        <v>0</v>
      </c>
      <c r="C106" s="56">
        <f>MODELE!D106</f>
        <v>0</v>
      </c>
      <c r="D106" s="56">
        <f>MODELE!E106</f>
        <v>0</v>
      </c>
      <c r="E106" s="18">
        <f>MODELE!F106</f>
        <v>0</v>
      </c>
      <c r="F106" s="46" t="str">
        <f>MODELE!W106</f>
        <v/>
      </c>
      <c r="G106" s="44" t="str">
        <f>MODELE!Z106</f>
        <v/>
      </c>
      <c r="H106" s="14" t="str">
        <f>MODELE!AA106</f>
        <v/>
      </c>
      <c r="I106" s="8" t="str">
        <f>MODELE!AB106</f>
        <v/>
      </c>
      <c r="J106" s="48" t="str">
        <f>MODELE!AH106</f>
        <v/>
      </c>
      <c r="K106" s="48">
        <f>MODELE!Y106</f>
        <v>0</v>
      </c>
      <c r="M106" s="48" t="str">
        <f t="shared" si="2"/>
        <v/>
      </c>
    </row>
    <row r="107" spans="1:13" ht="40.5" customHeight="1" x14ac:dyDescent="0.25">
      <c r="A107" s="61">
        <f>MODELE!B107</f>
        <v>0</v>
      </c>
      <c r="B107" s="56">
        <f>MODELE!C107</f>
        <v>0</v>
      </c>
      <c r="C107" s="56">
        <f>MODELE!D107</f>
        <v>0</v>
      </c>
      <c r="D107" s="56">
        <f>MODELE!E107</f>
        <v>0</v>
      </c>
      <c r="E107" s="18">
        <f>MODELE!F107</f>
        <v>0</v>
      </c>
      <c r="F107" s="46" t="str">
        <f>MODELE!W107</f>
        <v/>
      </c>
      <c r="G107" s="44" t="str">
        <f>MODELE!Z107</f>
        <v/>
      </c>
      <c r="H107" s="14" t="str">
        <f>MODELE!AA107</f>
        <v/>
      </c>
      <c r="I107" s="8" t="str">
        <f>MODELE!AB107</f>
        <v/>
      </c>
      <c r="J107" s="48" t="str">
        <f>MODELE!AH107</f>
        <v/>
      </c>
      <c r="K107" s="48">
        <f>MODELE!Y107</f>
        <v>0</v>
      </c>
      <c r="M107" s="48" t="str">
        <f t="shared" si="2"/>
        <v/>
      </c>
    </row>
    <row r="108" spans="1:13" ht="40.5" customHeight="1" x14ac:dyDescent="0.25">
      <c r="A108" s="61">
        <f>MODELE!B108</f>
        <v>0</v>
      </c>
      <c r="B108" s="56">
        <f>MODELE!C108</f>
        <v>0</v>
      </c>
      <c r="C108" s="56">
        <f>MODELE!D108</f>
        <v>0</v>
      </c>
      <c r="D108" s="56">
        <f>MODELE!E108</f>
        <v>0</v>
      </c>
      <c r="E108" s="18">
        <f>MODELE!F108</f>
        <v>0</v>
      </c>
      <c r="F108" s="46" t="str">
        <f>MODELE!W108</f>
        <v/>
      </c>
      <c r="G108" s="44" t="str">
        <f>MODELE!Z108</f>
        <v/>
      </c>
      <c r="H108" s="14" t="str">
        <f>MODELE!AA108</f>
        <v/>
      </c>
      <c r="I108" s="8" t="str">
        <f>MODELE!AB108</f>
        <v/>
      </c>
      <c r="J108" s="48" t="str">
        <f>MODELE!AH108</f>
        <v/>
      </c>
      <c r="K108" s="48">
        <f>MODELE!Y108</f>
        <v>0</v>
      </c>
      <c r="M108" s="48" t="str">
        <f t="shared" si="2"/>
        <v/>
      </c>
    </row>
    <row r="109" spans="1:13" ht="40.5" customHeight="1" x14ac:dyDescent="0.25">
      <c r="A109" s="61">
        <f>MODELE!B109</f>
        <v>0</v>
      </c>
      <c r="B109" s="56">
        <f>MODELE!C109</f>
        <v>0</v>
      </c>
      <c r="C109" s="56">
        <f>MODELE!D109</f>
        <v>0</v>
      </c>
      <c r="D109" s="56">
        <f>MODELE!E109</f>
        <v>0</v>
      </c>
      <c r="E109" s="18">
        <f>MODELE!F109</f>
        <v>0</v>
      </c>
      <c r="F109" s="46" t="str">
        <f>MODELE!W109</f>
        <v/>
      </c>
      <c r="G109" s="44" t="str">
        <f>MODELE!Z109</f>
        <v/>
      </c>
      <c r="H109" s="14" t="str">
        <f>MODELE!AA109</f>
        <v/>
      </c>
      <c r="I109" s="8" t="str">
        <f>MODELE!AB109</f>
        <v/>
      </c>
      <c r="J109" s="48" t="str">
        <f>MODELE!AH109</f>
        <v/>
      </c>
      <c r="K109" s="48">
        <f>MODELE!Y109</f>
        <v>0</v>
      </c>
      <c r="M109" s="48" t="str">
        <f t="shared" si="2"/>
        <v/>
      </c>
    </row>
    <row r="110" spans="1:13" ht="40.5" customHeight="1" x14ac:dyDescent="0.25">
      <c r="A110" s="61">
        <f>MODELE!B110</f>
        <v>0</v>
      </c>
      <c r="B110" s="56">
        <f>MODELE!C110</f>
        <v>0</v>
      </c>
      <c r="C110" s="56">
        <f>MODELE!D110</f>
        <v>0</v>
      </c>
      <c r="D110" s="56">
        <f>MODELE!E110</f>
        <v>0</v>
      </c>
      <c r="E110" s="18">
        <f>MODELE!F110</f>
        <v>0</v>
      </c>
      <c r="F110" s="46" t="str">
        <f>MODELE!W110</f>
        <v/>
      </c>
      <c r="G110" s="44" t="str">
        <f>MODELE!Z110</f>
        <v/>
      </c>
      <c r="H110" s="14" t="str">
        <f>MODELE!AA110</f>
        <v/>
      </c>
      <c r="I110" s="8" t="str">
        <f>MODELE!AB110</f>
        <v/>
      </c>
      <c r="J110" s="48" t="str">
        <f>MODELE!AH110</f>
        <v/>
      </c>
      <c r="K110" s="48">
        <f>MODELE!Y110</f>
        <v>0</v>
      </c>
      <c r="M110" s="48" t="str">
        <f t="shared" si="2"/>
        <v/>
      </c>
    </row>
    <row r="111" spans="1:13" ht="40.5" customHeight="1" x14ac:dyDescent="0.25">
      <c r="A111" s="61">
        <f>MODELE!B111</f>
        <v>0</v>
      </c>
      <c r="B111" s="56">
        <f>MODELE!C111</f>
        <v>0</v>
      </c>
      <c r="C111" s="56">
        <f>MODELE!D111</f>
        <v>0</v>
      </c>
      <c r="D111" s="56">
        <f>MODELE!E111</f>
        <v>0</v>
      </c>
      <c r="E111" s="18">
        <f>MODELE!F111</f>
        <v>0</v>
      </c>
      <c r="F111" s="46" t="str">
        <f>MODELE!W111</f>
        <v/>
      </c>
      <c r="G111" s="44" t="str">
        <f>MODELE!Z111</f>
        <v/>
      </c>
      <c r="H111" s="14" t="str">
        <f>MODELE!AA111</f>
        <v/>
      </c>
      <c r="I111" s="8" t="str">
        <f>MODELE!AB111</f>
        <v/>
      </c>
      <c r="J111" s="48" t="str">
        <f>MODELE!AH111</f>
        <v/>
      </c>
      <c r="K111" s="48">
        <f>MODELE!Y111</f>
        <v>0</v>
      </c>
      <c r="M111" s="48" t="str">
        <f t="shared" si="2"/>
        <v/>
      </c>
    </row>
    <row r="112" spans="1:13" ht="40.5" customHeight="1" x14ac:dyDescent="0.25">
      <c r="A112" s="61">
        <f>MODELE!B112</f>
        <v>0</v>
      </c>
      <c r="B112" s="56">
        <f>MODELE!C112</f>
        <v>0</v>
      </c>
      <c r="C112" s="56">
        <f>MODELE!D112</f>
        <v>0</v>
      </c>
      <c r="D112" s="56">
        <f>MODELE!E112</f>
        <v>0</v>
      </c>
      <c r="E112" s="18">
        <f>MODELE!F112</f>
        <v>0</v>
      </c>
      <c r="F112" s="46" t="str">
        <f>MODELE!W112</f>
        <v/>
      </c>
      <c r="G112" s="44" t="str">
        <f>MODELE!Z112</f>
        <v/>
      </c>
      <c r="H112" s="14" t="str">
        <f>MODELE!AA112</f>
        <v/>
      </c>
      <c r="I112" s="8" t="str">
        <f>MODELE!AB112</f>
        <v/>
      </c>
      <c r="J112" s="48" t="str">
        <f>MODELE!AH112</f>
        <v/>
      </c>
      <c r="K112" s="48">
        <f>MODELE!Y112</f>
        <v>0</v>
      </c>
      <c r="M112" s="48" t="str">
        <f t="shared" si="2"/>
        <v/>
      </c>
    </row>
    <row r="113" spans="1:13" ht="40.5" customHeight="1" x14ac:dyDescent="0.25">
      <c r="A113" s="61">
        <f>MODELE!B113</f>
        <v>0</v>
      </c>
      <c r="B113" s="56">
        <f>MODELE!C113</f>
        <v>0</v>
      </c>
      <c r="C113" s="56">
        <f>MODELE!D113</f>
        <v>0</v>
      </c>
      <c r="D113" s="56">
        <f>MODELE!E113</f>
        <v>0</v>
      </c>
      <c r="E113" s="18">
        <f>MODELE!F113</f>
        <v>0</v>
      </c>
      <c r="F113" s="46" t="str">
        <f>MODELE!W113</f>
        <v/>
      </c>
      <c r="G113" s="44" t="str">
        <f>MODELE!Z113</f>
        <v/>
      </c>
      <c r="H113" s="14" t="str">
        <f>MODELE!AA113</f>
        <v/>
      </c>
      <c r="I113" s="8" t="str">
        <f>MODELE!AB113</f>
        <v/>
      </c>
      <c r="J113" s="48" t="str">
        <f>MODELE!AH113</f>
        <v/>
      </c>
      <c r="K113" s="48">
        <f>MODELE!Y113</f>
        <v>0</v>
      </c>
      <c r="M113" s="48" t="str">
        <f t="shared" si="2"/>
        <v/>
      </c>
    </row>
    <row r="114" spans="1:13" ht="40.5" customHeight="1" x14ac:dyDescent="0.25">
      <c r="A114" s="61">
        <f>MODELE!B114</f>
        <v>0</v>
      </c>
      <c r="B114" s="56">
        <f>MODELE!C114</f>
        <v>0</v>
      </c>
      <c r="C114" s="56">
        <f>MODELE!D114</f>
        <v>0</v>
      </c>
      <c r="D114" s="56">
        <f>MODELE!E114</f>
        <v>0</v>
      </c>
      <c r="E114" s="18">
        <f>MODELE!F114</f>
        <v>0</v>
      </c>
      <c r="F114" s="46" t="str">
        <f>MODELE!W114</f>
        <v/>
      </c>
      <c r="G114" s="44" t="str">
        <f>MODELE!Z114</f>
        <v/>
      </c>
      <c r="H114" s="14" t="str">
        <f>MODELE!AA114</f>
        <v/>
      </c>
      <c r="I114" s="8" t="str">
        <f>MODELE!AB114</f>
        <v/>
      </c>
      <c r="J114" s="48" t="str">
        <f>MODELE!AH114</f>
        <v/>
      </c>
      <c r="K114" s="48">
        <f>MODELE!Y114</f>
        <v>0</v>
      </c>
      <c r="M114" s="48" t="str">
        <f t="shared" si="2"/>
        <v/>
      </c>
    </row>
    <row r="115" spans="1:13" ht="40.5" customHeight="1" x14ac:dyDescent="0.25">
      <c r="A115" s="61">
        <f>MODELE!B115</f>
        <v>0</v>
      </c>
      <c r="B115" s="56">
        <f>MODELE!C115</f>
        <v>0</v>
      </c>
      <c r="C115" s="56">
        <f>MODELE!D115</f>
        <v>0</v>
      </c>
      <c r="D115" s="56">
        <f>MODELE!E115</f>
        <v>0</v>
      </c>
      <c r="E115" s="18">
        <f>MODELE!F115</f>
        <v>0</v>
      </c>
      <c r="F115" s="46" t="str">
        <f>MODELE!W115</f>
        <v/>
      </c>
      <c r="G115" s="44" t="str">
        <f>MODELE!Z115</f>
        <v/>
      </c>
      <c r="H115" s="14" t="str">
        <f>MODELE!AA115</f>
        <v/>
      </c>
      <c r="I115" s="8" t="str">
        <f>MODELE!AB115</f>
        <v/>
      </c>
      <c r="J115" s="48" t="str">
        <f>MODELE!AH115</f>
        <v/>
      </c>
      <c r="K115" s="48">
        <f>MODELE!Y115</f>
        <v>0</v>
      </c>
      <c r="M115" s="48" t="str">
        <f t="shared" si="2"/>
        <v/>
      </c>
    </row>
    <row r="116" spans="1:13" ht="40.5" customHeight="1" x14ac:dyDescent="0.25">
      <c r="A116" s="61">
        <f>MODELE!B116</f>
        <v>0</v>
      </c>
      <c r="B116" s="56">
        <f>MODELE!C116</f>
        <v>0</v>
      </c>
      <c r="C116" s="56">
        <f>MODELE!D116</f>
        <v>0</v>
      </c>
      <c r="D116" s="56">
        <f>MODELE!E116</f>
        <v>0</v>
      </c>
      <c r="E116" s="18">
        <f>MODELE!F116</f>
        <v>0</v>
      </c>
      <c r="F116" s="46" t="str">
        <f>MODELE!W116</f>
        <v/>
      </c>
      <c r="G116" s="44" t="str">
        <f>MODELE!Z116</f>
        <v/>
      </c>
      <c r="H116" s="14" t="str">
        <f>MODELE!AA116</f>
        <v/>
      </c>
      <c r="I116" s="8" t="str">
        <f>MODELE!AB116</f>
        <v/>
      </c>
      <c r="J116" s="48" t="str">
        <f>MODELE!AH116</f>
        <v/>
      </c>
      <c r="K116" s="48">
        <f>MODELE!Y116</f>
        <v>0</v>
      </c>
      <c r="M116" s="48" t="str">
        <f t="shared" si="2"/>
        <v/>
      </c>
    </row>
    <row r="117" spans="1:13" ht="40.5" customHeight="1" x14ac:dyDescent="0.25">
      <c r="A117" s="61">
        <f>MODELE!B117</f>
        <v>0</v>
      </c>
      <c r="B117" s="56">
        <f>MODELE!C117</f>
        <v>0</v>
      </c>
      <c r="C117" s="56">
        <f>MODELE!D117</f>
        <v>0</v>
      </c>
      <c r="D117" s="56">
        <f>MODELE!E117</f>
        <v>0</v>
      </c>
      <c r="E117" s="18">
        <f>MODELE!F117</f>
        <v>0</v>
      </c>
      <c r="F117" s="46" t="str">
        <f>MODELE!W117</f>
        <v/>
      </c>
      <c r="G117" s="44" t="str">
        <f>MODELE!Z117</f>
        <v/>
      </c>
      <c r="H117" s="14" t="str">
        <f>MODELE!AA117</f>
        <v/>
      </c>
      <c r="I117" s="8" t="str">
        <f>MODELE!AB117</f>
        <v/>
      </c>
      <c r="J117" s="48" t="str">
        <f>MODELE!AH117</f>
        <v/>
      </c>
      <c r="K117" s="48">
        <f>MODELE!Y117</f>
        <v>0</v>
      </c>
      <c r="M117" s="48" t="str">
        <f t="shared" si="2"/>
        <v/>
      </c>
    </row>
    <row r="118" spans="1:13" ht="40.5" customHeight="1" x14ac:dyDescent="0.25">
      <c r="A118" s="61">
        <f>MODELE!B118</f>
        <v>0</v>
      </c>
      <c r="B118" s="56">
        <f>MODELE!C118</f>
        <v>0</v>
      </c>
      <c r="C118" s="56">
        <f>MODELE!D118</f>
        <v>0</v>
      </c>
      <c r="D118" s="56">
        <f>MODELE!E118</f>
        <v>0</v>
      </c>
      <c r="E118" s="18">
        <f>MODELE!F118</f>
        <v>0</v>
      </c>
      <c r="F118" s="46" t="str">
        <f>MODELE!W118</f>
        <v/>
      </c>
      <c r="G118" s="44" t="str">
        <f>MODELE!Z118</f>
        <v/>
      </c>
      <c r="H118" s="14" t="str">
        <f>MODELE!AA118</f>
        <v/>
      </c>
      <c r="I118" s="8" t="str">
        <f>MODELE!AB118</f>
        <v/>
      </c>
      <c r="J118" s="48" t="str">
        <f>MODELE!AH118</f>
        <v/>
      </c>
      <c r="K118" s="48">
        <f>MODELE!Y118</f>
        <v>0</v>
      </c>
      <c r="M118" s="48" t="str">
        <f t="shared" si="2"/>
        <v/>
      </c>
    </row>
    <row r="119" spans="1:13" ht="40.5" customHeight="1" x14ac:dyDescent="0.25">
      <c r="A119" s="61">
        <f>MODELE!B119</f>
        <v>0</v>
      </c>
      <c r="B119" s="56">
        <f>MODELE!C119</f>
        <v>0</v>
      </c>
      <c r="C119" s="56">
        <f>MODELE!D119</f>
        <v>0</v>
      </c>
      <c r="D119" s="56">
        <f>MODELE!E119</f>
        <v>0</v>
      </c>
      <c r="E119" s="18">
        <f>MODELE!F119</f>
        <v>0</v>
      </c>
      <c r="F119" s="46" t="str">
        <f>MODELE!W119</f>
        <v/>
      </c>
      <c r="G119" s="44" t="str">
        <f>MODELE!Z119</f>
        <v/>
      </c>
      <c r="H119" s="14" t="str">
        <f>MODELE!AA119</f>
        <v/>
      </c>
      <c r="I119" s="8" t="str">
        <f>MODELE!AB119</f>
        <v/>
      </c>
      <c r="J119" s="48" t="str">
        <f>MODELE!AH119</f>
        <v/>
      </c>
      <c r="K119" s="48">
        <f>MODELE!Y119</f>
        <v>0</v>
      </c>
      <c r="M119" s="48" t="str">
        <f t="shared" si="2"/>
        <v/>
      </c>
    </row>
    <row r="120" spans="1:13" ht="40.5" customHeight="1" x14ac:dyDescent="0.25">
      <c r="A120" s="61">
        <f>MODELE!B120</f>
        <v>0</v>
      </c>
      <c r="B120" s="56">
        <f>MODELE!C120</f>
        <v>0</v>
      </c>
      <c r="C120" s="56">
        <f>MODELE!D120</f>
        <v>0</v>
      </c>
      <c r="D120" s="56">
        <f>MODELE!E120</f>
        <v>0</v>
      </c>
      <c r="E120" s="18">
        <f>MODELE!F120</f>
        <v>0</v>
      </c>
      <c r="F120" s="46" t="str">
        <f>MODELE!W120</f>
        <v/>
      </c>
      <c r="G120" s="44" t="str">
        <f>MODELE!Z120</f>
        <v/>
      </c>
      <c r="H120" s="14" t="str">
        <f>MODELE!AA120</f>
        <v/>
      </c>
      <c r="I120" s="8" t="str">
        <f>MODELE!AB120</f>
        <v/>
      </c>
      <c r="J120" s="48" t="str">
        <f>MODELE!AH120</f>
        <v/>
      </c>
      <c r="K120" s="48">
        <f>MODELE!Y120</f>
        <v>0</v>
      </c>
      <c r="M120" s="48" t="str">
        <f t="shared" si="2"/>
        <v/>
      </c>
    </row>
    <row r="121" spans="1:13" ht="40.5" customHeight="1" x14ac:dyDescent="0.25">
      <c r="A121" s="61">
        <f>MODELE!B121</f>
        <v>0</v>
      </c>
      <c r="B121" s="56">
        <f>MODELE!C121</f>
        <v>0</v>
      </c>
      <c r="C121" s="56">
        <f>MODELE!D121</f>
        <v>0</v>
      </c>
      <c r="D121" s="56">
        <f>MODELE!E121</f>
        <v>0</v>
      </c>
      <c r="E121" s="18">
        <f>MODELE!F121</f>
        <v>0</v>
      </c>
      <c r="F121" s="46" t="str">
        <f>MODELE!W121</f>
        <v/>
      </c>
      <c r="G121" s="44" t="str">
        <f>MODELE!Z121</f>
        <v/>
      </c>
      <c r="H121" s="14" t="str">
        <f>MODELE!AA121</f>
        <v/>
      </c>
      <c r="I121" s="8" t="str">
        <f>MODELE!AB121</f>
        <v/>
      </c>
      <c r="J121" s="48" t="str">
        <f>MODELE!AH121</f>
        <v/>
      </c>
      <c r="K121" s="48">
        <f>MODELE!Y121</f>
        <v>0</v>
      </c>
      <c r="M121" s="48" t="str">
        <f t="shared" si="2"/>
        <v/>
      </c>
    </row>
    <row r="122" spans="1:13" ht="40.5" customHeight="1" x14ac:dyDescent="0.25">
      <c r="A122" s="61">
        <f>MODELE!B122</f>
        <v>0</v>
      </c>
      <c r="B122" s="56">
        <f>MODELE!C122</f>
        <v>0</v>
      </c>
      <c r="C122" s="56">
        <f>MODELE!D122</f>
        <v>0</v>
      </c>
      <c r="D122" s="56">
        <f>MODELE!E122</f>
        <v>0</v>
      </c>
      <c r="E122" s="18">
        <f>MODELE!F122</f>
        <v>0</v>
      </c>
      <c r="F122" s="46" t="str">
        <f>MODELE!W122</f>
        <v/>
      </c>
      <c r="G122" s="44" t="str">
        <f>MODELE!Z122</f>
        <v/>
      </c>
      <c r="H122" s="14" t="str">
        <f>MODELE!AA122</f>
        <v/>
      </c>
      <c r="I122" s="8" t="str">
        <f>MODELE!AB122</f>
        <v/>
      </c>
      <c r="J122" s="48" t="str">
        <f>MODELE!AH122</f>
        <v/>
      </c>
      <c r="K122" s="48">
        <f>MODELE!Y122</f>
        <v>0</v>
      </c>
      <c r="M122" s="48" t="str">
        <f t="shared" si="2"/>
        <v/>
      </c>
    </row>
    <row r="123" spans="1:13" ht="40.5" customHeight="1" x14ac:dyDescent="0.25">
      <c r="A123" s="61">
        <f>MODELE!B123</f>
        <v>0</v>
      </c>
      <c r="B123" s="56">
        <f>MODELE!C123</f>
        <v>0</v>
      </c>
      <c r="C123" s="56">
        <f>MODELE!D123</f>
        <v>0</v>
      </c>
      <c r="D123" s="56">
        <f>MODELE!E123</f>
        <v>0</v>
      </c>
      <c r="E123" s="18">
        <f>MODELE!F123</f>
        <v>0</v>
      </c>
      <c r="F123" s="46" t="str">
        <f>MODELE!W123</f>
        <v/>
      </c>
      <c r="G123" s="44" t="str">
        <f>MODELE!Z123</f>
        <v/>
      </c>
      <c r="H123" s="14" t="str">
        <f>MODELE!AA123</f>
        <v/>
      </c>
      <c r="I123" s="8" t="str">
        <f>MODELE!AB123</f>
        <v/>
      </c>
      <c r="J123" s="48" t="str">
        <f>MODELE!AH123</f>
        <v/>
      </c>
      <c r="K123" s="48">
        <f>MODELE!Y123</f>
        <v>0</v>
      </c>
      <c r="M123" s="48" t="str">
        <f t="shared" si="2"/>
        <v/>
      </c>
    </row>
    <row r="124" spans="1:13" ht="40.5" customHeight="1" x14ac:dyDescent="0.25">
      <c r="A124" s="61">
        <f>MODELE!B124</f>
        <v>0</v>
      </c>
      <c r="B124" s="56">
        <f>MODELE!C124</f>
        <v>0</v>
      </c>
      <c r="C124" s="56">
        <f>MODELE!D124</f>
        <v>0</v>
      </c>
      <c r="D124" s="56">
        <f>MODELE!E124</f>
        <v>0</v>
      </c>
      <c r="E124" s="18">
        <f>MODELE!F124</f>
        <v>0</v>
      </c>
      <c r="F124" s="46" t="str">
        <f>MODELE!W124</f>
        <v/>
      </c>
      <c r="G124" s="44" t="str">
        <f>MODELE!Z124</f>
        <v/>
      </c>
      <c r="H124" s="14" t="str">
        <f>MODELE!AA124</f>
        <v/>
      </c>
      <c r="I124" s="8" t="str">
        <f>MODELE!AB124</f>
        <v/>
      </c>
      <c r="J124" s="48" t="str">
        <f>MODELE!AH124</f>
        <v/>
      </c>
      <c r="K124" s="48">
        <f>MODELE!Y124</f>
        <v>0</v>
      </c>
      <c r="M124" s="48" t="str">
        <f t="shared" si="2"/>
        <v/>
      </c>
    </row>
    <row r="125" spans="1:13" ht="40.5" customHeight="1" x14ac:dyDescent="0.25">
      <c r="A125" s="61">
        <f>MODELE!B125</f>
        <v>0</v>
      </c>
      <c r="B125" s="56">
        <f>MODELE!C125</f>
        <v>0</v>
      </c>
      <c r="C125" s="56">
        <f>MODELE!D125</f>
        <v>0</v>
      </c>
      <c r="D125" s="56">
        <f>MODELE!E125</f>
        <v>0</v>
      </c>
      <c r="E125" s="18">
        <f>MODELE!F125</f>
        <v>0</v>
      </c>
      <c r="F125" s="46" t="str">
        <f>MODELE!W125</f>
        <v/>
      </c>
      <c r="G125" s="44" t="str">
        <f>MODELE!Z125</f>
        <v/>
      </c>
      <c r="H125" s="14" t="str">
        <f>MODELE!AA125</f>
        <v/>
      </c>
      <c r="I125" s="8" t="str">
        <f>MODELE!AB125</f>
        <v/>
      </c>
      <c r="J125" s="48" t="str">
        <f>MODELE!AH125</f>
        <v/>
      </c>
      <c r="K125" s="48">
        <f>MODELE!Y125</f>
        <v>0</v>
      </c>
      <c r="M125" s="48" t="str">
        <f t="shared" si="2"/>
        <v/>
      </c>
    </row>
    <row r="126" spans="1:13" ht="40.5" customHeight="1" x14ac:dyDescent="0.25">
      <c r="A126" s="61">
        <f>MODELE!B126</f>
        <v>0</v>
      </c>
      <c r="B126" s="56">
        <f>MODELE!C126</f>
        <v>0</v>
      </c>
      <c r="C126" s="56">
        <f>MODELE!D126</f>
        <v>0</v>
      </c>
      <c r="D126" s="56">
        <f>MODELE!E126</f>
        <v>0</v>
      </c>
      <c r="E126" s="18">
        <f>MODELE!F126</f>
        <v>0</v>
      </c>
      <c r="F126" s="46" t="str">
        <f>MODELE!W126</f>
        <v/>
      </c>
      <c r="G126" s="44" t="str">
        <f>MODELE!Z126</f>
        <v/>
      </c>
      <c r="H126" s="14" t="str">
        <f>MODELE!AA126</f>
        <v/>
      </c>
      <c r="I126" s="8" t="str">
        <f>MODELE!AB126</f>
        <v/>
      </c>
      <c r="J126" s="48" t="str">
        <f>MODELE!AH126</f>
        <v/>
      </c>
      <c r="K126" s="48">
        <f>MODELE!Y126</f>
        <v>0</v>
      </c>
      <c r="M126" s="48" t="str">
        <f t="shared" si="2"/>
        <v/>
      </c>
    </row>
    <row r="127" spans="1:13" ht="40.5" customHeight="1" x14ac:dyDescent="0.25">
      <c r="A127" s="61">
        <f>MODELE!B127</f>
        <v>0</v>
      </c>
      <c r="B127" s="56">
        <f>MODELE!C127</f>
        <v>0</v>
      </c>
      <c r="C127" s="56">
        <f>MODELE!D127</f>
        <v>0</v>
      </c>
      <c r="D127" s="56">
        <f>MODELE!E127</f>
        <v>0</v>
      </c>
      <c r="E127" s="18">
        <f>MODELE!F127</f>
        <v>0</v>
      </c>
      <c r="F127" s="46" t="str">
        <f>MODELE!W127</f>
        <v/>
      </c>
      <c r="G127" s="44" t="str">
        <f>MODELE!Z127</f>
        <v/>
      </c>
      <c r="H127" s="14" t="str">
        <f>MODELE!AA127</f>
        <v/>
      </c>
      <c r="I127" s="8" t="str">
        <f>MODELE!AB127</f>
        <v/>
      </c>
      <c r="J127" s="48" t="str">
        <f>MODELE!AH127</f>
        <v/>
      </c>
      <c r="K127" s="48">
        <f>MODELE!Y127</f>
        <v>0</v>
      </c>
      <c r="M127" s="48" t="str">
        <f t="shared" si="2"/>
        <v/>
      </c>
    </row>
    <row r="128" spans="1:13" ht="40.5" customHeight="1" x14ac:dyDescent="0.25">
      <c r="A128" s="61">
        <f>MODELE!B128</f>
        <v>0</v>
      </c>
      <c r="B128" s="56">
        <f>MODELE!C128</f>
        <v>0</v>
      </c>
      <c r="C128" s="56">
        <f>MODELE!D128</f>
        <v>0</v>
      </c>
      <c r="D128" s="56">
        <f>MODELE!E128</f>
        <v>0</v>
      </c>
      <c r="E128" s="18">
        <f>MODELE!F128</f>
        <v>0</v>
      </c>
      <c r="F128" s="46" t="str">
        <f>MODELE!W128</f>
        <v/>
      </c>
      <c r="G128" s="44" t="str">
        <f>MODELE!Z128</f>
        <v/>
      </c>
      <c r="H128" s="14" t="str">
        <f>MODELE!AA128</f>
        <v/>
      </c>
      <c r="I128" s="8" t="str">
        <f>MODELE!AB128</f>
        <v/>
      </c>
      <c r="J128" s="48" t="str">
        <f>MODELE!AH128</f>
        <v/>
      </c>
      <c r="K128" s="48">
        <f>MODELE!Y128</f>
        <v>0</v>
      </c>
      <c r="M128" s="48" t="str">
        <f t="shared" si="2"/>
        <v/>
      </c>
    </row>
    <row r="129" ht="40.5" customHeight="1" x14ac:dyDescent="0.25"/>
  </sheetData>
  <sheetProtection selectLockedCells="1"/>
  <sortState ref="A4:M30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G4:K128 M4:M128">
    <cfRule type="expression" dxfId="10" priority="60">
      <formula>(#REF!="Parcours fini")</formula>
    </cfRule>
    <cfRule type="expression" dxfId="9" priority="61">
      <formula>(#REF!="Non Partant")</formula>
    </cfRule>
    <cfRule type="expression" dxfId="8" priority="62">
      <formula>(#REF!="Eliminé")</formula>
    </cfRule>
    <cfRule type="expression" dxfId="7" priority="63">
      <formula>(#REF!="Chute")</formula>
    </cfRule>
    <cfRule type="expression" dxfId="6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129"/>
  <sheetViews>
    <sheetView showZeros="0" topLeftCell="A19" zoomScale="50" zoomScaleNormal="50" zoomScaleSheetLayoutView="40" workbookViewId="0">
      <pane xSplit="1" topLeftCell="D1" activePane="topRight" state="frozen"/>
      <selection pane="topRight" activeCell="L118" sqref="L118"/>
    </sheetView>
  </sheetViews>
  <sheetFormatPr baseColWidth="10" defaultColWidth="11.5703125" defaultRowHeight="15" x14ac:dyDescent="0.25"/>
  <cols>
    <col min="1" max="1" width="21" style="26" customWidth="1"/>
    <col min="2" max="4" width="45.7109375" style="24" customWidth="1"/>
    <col min="5" max="5" width="20.7109375" style="37" customWidth="1"/>
    <col min="6" max="6" width="27.5703125" style="26" customWidth="1"/>
    <col min="7" max="7" width="30.42578125" style="37" bestFit="1" customWidth="1"/>
    <col min="8" max="8" width="24.85546875" style="37" bestFit="1" customWidth="1"/>
    <col min="9" max="9" width="23.5703125" style="24" bestFit="1" customWidth="1"/>
    <col min="10" max="10" width="33.28515625" style="24" bestFit="1" customWidth="1"/>
    <col min="11" max="11" width="11.5703125" style="24"/>
    <col min="12" max="12" width="25" style="26" bestFit="1" customWidth="1"/>
    <col min="13" max="16384" width="11.5703125" style="24"/>
  </cols>
  <sheetData>
    <row r="1" spans="1:12" s="27" customFormat="1" ht="27" customHeight="1" x14ac:dyDescent="0.25">
      <c r="A1" s="60"/>
      <c r="B1" s="20"/>
      <c r="C1" s="20"/>
      <c r="D1" s="20"/>
      <c r="E1" s="34"/>
      <c r="F1" s="25"/>
      <c r="G1" s="34"/>
      <c r="H1" s="34"/>
      <c r="I1" s="21"/>
      <c r="J1" s="35"/>
      <c r="L1" s="59"/>
    </row>
    <row r="2" spans="1:12" s="33" customFormat="1" ht="24" customHeight="1" x14ac:dyDescent="0.25">
      <c r="A2" s="89" t="s">
        <v>0</v>
      </c>
      <c r="B2" s="77" t="s">
        <v>2</v>
      </c>
      <c r="C2" s="74" t="s">
        <v>1</v>
      </c>
      <c r="D2" s="74" t="s">
        <v>3</v>
      </c>
      <c r="E2" s="71" t="s">
        <v>29</v>
      </c>
      <c r="F2" s="80" t="s">
        <v>5</v>
      </c>
      <c r="G2" s="86" t="s">
        <v>4</v>
      </c>
      <c r="H2" s="82" t="s">
        <v>9</v>
      </c>
      <c r="I2" s="84" t="s">
        <v>10</v>
      </c>
      <c r="J2" s="69" t="s">
        <v>27</v>
      </c>
      <c r="L2" s="91" t="s">
        <v>122</v>
      </c>
    </row>
    <row r="3" spans="1:12" s="33" customFormat="1" ht="24" customHeight="1" x14ac:dyDescent="0.25">
      <c r="A3" s="90"/>
      <c r="B3" s="78"/>
      <c r="C3" s="79"/>
      <c r="D3" s="79"/>
      <c r="E3" s="72"/>
      <c r="F3" s="81"/>
      <c r="G3" s="87"/>
      <c r="H3" s="83"/>
      <c r="I3" s="85"/>
      <c r="J3" s="70"/>
      <c r="L3" s="91"/>
    </row>
    <row r="4" spans="1:12" ht="42" customHeight="1" x14ac:dyDescent="0.25">
      <c r="A4" s="61">
        <f>MATCH(SMALL('CLASSEMENT TRI'!M$4:M$128,ROW()-3),'CLASSEMENT TRI'!M$4:M$128,0)+1200</f>
        <v>1229</v>
      </c>
      <c r="B4" s="64" t="e">
        <f>INDEX('CLASSEMENT TRI'!$B$4:$D$30,$A4-1200,1)</f>
        <v>#REF!</v>
      </c>
      <c r="C4" s="64" t="e">
        <f>INDEX('CLASSEMENT TRI'!$B$4:$E$30,$A4-1200,2)</f>
        <v>#REF!</v>
      </c>
      <c r="D4" s="64">
        <f>INDEX('CLASSEMENT TRI'!$B$4:$F$128,$A4-1200,3)</f>
        <v>0</v>
      </c>
      <c r="E4" s="64"/>
      <c r="F4" s="46">
        <f>INDEX('CLASSEMENT TRI'!$B$4:$F$128,$A4-1200,5)</f>
        <v>0</v>
      </c>
      <c r="G4" s="44">
        <f>INDEX('CLASSEMENT TRI'!$B$4:$G$128,$A4-1200,6)</f>
        <v>0</v>
      </c>
      <c r="H4" s="65">
        <f>INDEX('CLASSEMENT TRI'!$B$4:$H$128,$A4-1200,7)</f>
        <v>0</v>
      </c>
      <c r="I4" s="66">
        <f>INDEX('CLASSEMENT TRI'!$B$4:$I$128,$A4-1200,8)</f>
        <v>1.4421064814814817E-3</v>
      </c>
      <c r="J4" s="67" t="str">
        <f>INDEX('CLASSEMENT TRI'!$B$4:$K$128,$A4-1200,10)</f>
        <v>Parcours fini</v>
      </c>
      <c r="L4" s="48">
        <f>IF(ISERROR(SMALL('CLASSEMENT TRI'!$M$4:$M$128,ROW()-3)),"",SMALL('CLASSEMENT TRI'!$M$4:$M$128,ROW()-3))</f>
        <v>1</v>
      </c>
    </row>
    <row r="5" spans="1:12" ht="42" customHeight="1" x14ac:dyDescent="0.25">
      <c r="A5" s="61">
        <f>MATCH(SMALL('CLASSEMENT TRI'!M$4:M$128,ROW()-3),'CLASSEMENT TRI'!M$4:M$128,0)+1200</f>
        <v>1219</v>
      </c>
      <c r="B5" s="64" t="str">
        <f>INDEX('CLASSEMENT TRI'!$B$4:$D$30,$A5-1200,1)</f>
        <v xml:space="preserve">MARIE LAURE GUERBERT </v>
      </c>
      <c r="C5" s="64" t="str">
        <f>INDEX('CLASSEMENT TRI'!$B$4:$E$30,$A5-1200,2)</f>
        <v>APHELIE DE TURPIN</v>
      </c>
      <c r="D5" s="64" t="str">
        <f>INDEX('CLASSEMENT TRI'!$B$4:$F$128,$A5-1200,3)</f>
        <v>ASCEA GR EQUITATION (91)</v>
      </c>
      <c r="E5" s="18"/>
      <c r="F5" s="46">
        <f>INDEX('CLASSEMENT TRI'!$B$4:$F$128,$A5-1200,5)</f>
        <v>0</v>
      </c>
      <c r="G5" s="44">
        <f>INDEX('CLASSEMENT TRI'!$B$4:$G$128,$A5-1200,6)</f>
        <v>0</v>
      </c>
      <c r="H5" s="65">
        <f>INDEX('CLASSEMENT TRI'!$B$4:$H$128,$A5-1200,7)</f>
        <v>0</v>
      </c>
      <c r="I5" s="66">
        <f>INDEX('CLASSEMENT TRI'!$B$4:$I$128,$A5-1200,8)</f>
        <v>1.3863425925925927E-3</v>
      </c>
      <c r="J5" s="67" t="str">
        <f>INDEX('CLASSEMENT TRI'!$B$4:$K$128,$A5-1200,10)</f>
        <v>Parcours fini</v>
      </c>
      <c r="L5" s="48">
        <f>IF(ISERROR(SMALL('CLASSEMENT TRI'!$M$4:$M$128,ROW()-3)),"",SMALL('CLASSEMENT TRI'!$M$4:$M$128,ROW()-3))</f>
        <v>2.1219000000000001</v>
      </c>
    </row>
    <row r="6" spans="1:12" ht="42" customHeight="1" x14ac:dyDescent="0.25">
      <c r="A6" s="61">
        <f>MATCH(SMALL('CLASSEMENT TRI'!M$4:M$128,ROW()-3),'CLASSEMENT TRI'!M$4:M$128,0)+1200</f>
        <v>1215</v>
      </c>
      <c r="B6" s="64" t="str">
        <f>INDEX('CLASSEMENT TRI'!$B$4:$D$30,$A6-1200,1)</f>
        <v xml:space="preserve">JULIE BECARD </v>
      </c>
      <c r="C6" s="64" t="str">
        <f>INDEX('CLASSEMENT TRI'!$B$4:$E$30,$A6-1200,2)</f>
        <v>URSA GENTILLE</v>
      </c>
      <c r="D6" s="64" t="str">
        <f>INDEX('CLASSEMENT TRI'!$B$4:$F$128,$A6-1200,3)</f>
        <v>ECURIE DE LA BOISSIERE (77)</v>
      </c>
      <c r="E6" s="18"/>
      <c r="F6" s="46">
        <f>INDEX('CLASSEMENT TRI'!$B$4:$F$128,$A6-1200,5)</f>
        <v>0</v>
      </c>
      <c r="G6" s="44">
        <f>INDEX('CLASSEMENT TRI'!$B$4:$G$128,$A6-1200,6)</f>
        <v>0</v>
      </c>
      <c r="H6" s="65">
        <f>INDEX('CLASSEMENT TRI'!$B$4:$H$128,$A6-1200,7)</f>
        <v>0</v>
      </c>
      <c r="I6" s="66">
        <f>INDEX('CLASSEMENT TRI'!$B$4:$I$128,$A6-1200,8)</f>
        <v>1.319212962962963E-3</v>
      </c>
      <c r="J6" s="67" t="str">
        <f>INDEX('CLASSEMENT TRI'!$B$4:$K$128,$A6-1200,10)</f>
        <v>Parcours fini</v>
      </c>
      <c r="L6" s="48">
        <f>IF(ISERROR(SMALL('CLASSEMENT TRI'!$M$4:$M$128,ROW()-3)),"",SMALL('CLASSEMENT TRI'!$M$4:$M$128,ROW()-3))</f>
        <v>3.1215000000000002</v>
      </c>
    </row>
    <row r="7" spans="1:12" ht="40.5" customHeight="1" x14ac:dyDescent="0.25">
      <c r="A7" s="61">
        <f>MATCH(SMALL('CLASSEMENT TRI'!M$4:M$128,ROW()-3),'CLASSEMENT TRI'!M$4:M$128,0)+1200</f>
        <v>1217</v>
      </c>
      <c r="B7" s="64" t="str">
        <f>INDEX('CLASSEMENT TRI'!$B$4:$D$30,$A7-1200,1)</f>
        <v xml:space="preserve">MARIANNE GROSJEAN </v>
      </c>
      <c r="C7" s="64" t="str">
        <f>INDEX('CLASSEMENT TRI'!$B$4:$E$30,$A7-1200,2)</f>
        <v>ONLY DE GARENNE</v>
      </c>
      <c r="D7" s="64" t="str">
        <f>INDEX('CLASSEMENT TRI'!$B$4:$F$128,$A7-1200,3)</f>
        <v>JUMP TERRIER BLANC (60)</v>
      </c>
      <c r="E7" s="18"/>
      <c r="F7" s="46">
        <f>INDEX('CLASSEMENT TRI'!$B$4:$F$128,$A7-1200,5)</f>
        <v>0</v>
      </c>
      <c r="G7" s="44">
        <f>INDEX('CLASSEMENT TRI'!$B$4:$G$128,$A7-1200,6)</f>
        <v>0</v>
      </c>
      <c r="H7" s="65">
        <f>INDEX('CLASSEMENT TRI'!$B$4:$H$128,$A7-1200,7)</f>
        <v>0</v>
      </c>
      <c r="I7" s="66">
        <f>INDEX('CLASSEMENT TRI'!$B$4:$I$128,$A7-1200,8)</f>
        <v>1.2769675925925926E-3</v>
      </c>
      <c r="J7" s="67" t="str">
        <f>INDEX('CLASSEMENT TRI'!$B$4:$K$128,$A7-1200,10)</f>
        <v>Parcours fini</v>
      </c>
      <c r="L7" s="48">
        <f>IF(ISERROR(SMALL('CLASSEMENT TRI'!$M$4:$M$128,ROW()-3)),"",SMALL('CLASSEMENT TRI'!$M$4:$M$128,ROW()-3))</f>
        <v>4.1216999999999997</v>
      </c>
    </row>
    <row r="8" spans="1:12" ht="40.5" customHeight="1" x14ac:dyDescent="0.25">
      <c r="A8" s="61">
        <f>MATCH(SMALL('CLASSEMENT TRI'!M$4:M$128,ROW()-3),'CLASSEMENT TRI'!M$4:M$128,0)+1200</f>
        <v>1211</v>
      </c>
      <c r="B8" s="64" t="str">
        <f>INDEX('CLASSEMENT TRI'!$B$4:$D$30,$A8-1200,1)</f>
        <v xml:space="preserve">OPHELIE SALVATORE </v>
      </c>
      <c r="C8" s="64" t="str">
        <f>INDEX('CLASSEMENT TRI'!$B$4:$E$30,$A8-1200,2)</f>
        <v>BILBAO SILVER FAME</v>
      </c>
      <c r="D8" s="64" t="str">
        <f>INDEX('CLASSEMENT TRI'!$B$4:$F$128,$A8-1200,3)</f>
        <v>ECURIE DE LA BOISSIERE (77)</v>
      </c>
      <c r="E8" s="18"/>
      <c r="F8" s="46">
        <f>INDEX('CLASSEMENT TRI'!$B$4:$F$128,$A8-1200,5)</f>
        <v>0</v>
      </c>
      <c r="G8" s="44">
        <f>INDEX('CLASSEMENT TRI'!$B$4:$G$128,$A8-1200,6)</f>
        <v>0.4</v>
      </c>
      <c r="H8" s="65">
        <f>INDEX('CLASSEMENT TRI'!$B$4:$H$128,$A8-1200,7)</f>
        <v>0.4</v>
      </c>
      <c r="I8" s="66">
        <f>INDEX('CLASSEMENT TRI'!$B$4:$I$128,$A8-1200,8)</f>
        <v>1.4517361111111111E-3</v>
      </c>
      <c r="J8" s="67" t="str">
        <f>INDEX('CLASSEMENT TRI'!$B$4:$K$128,$A8-1200,10)</f>
        <v>Parcours fini</v>
      </c>
      <c r="L8" s="48">
        <f>IF(ISERROR(SMALL('CLASSEMENT TRI'!$M$4:$M$128,ROW()-3)),"",SMALL('CLASSEMENT TRI'!$M$4:$M$128,ROW()-3))</f>
        <v>5.1211000000000002</v>
      </c>
    </row>
    <row r="9" spans="1:12" ht="40.5" customHeight="1" x14ac:dyDescent="0.25">
      <c r="A9" s="61">
        <f>MATCH(SMALL('CLASSEMENT TRI'!M$4:M$128,ROW()-3),'CLASSEMENT TRI'!M$4:M$128,0)+1200</f>
        <v>1223</v>
      </c>
      <c r="B9" s="64" t="str">
        <f>INDEX('CLASSEMENT TRI'!$B$4:$D$30,$A9-1200,1)</f>
        <v xml:space="preserve">SOLENE CLEMENT </v>
      </c>
      <c r="C9" s="64" t="str">
        <f>INDEX('CLASSEMENT TRI'!$B$4:$E$30,$A9-1200,2)</f>
        <v>UTOPY</v>
      </c>
      <c r="D9" s="64" t="str">
        <f>INDEX('CLASSEMENT TRI'!$B$4:$F$128,$A9-1200,3)</f>
        <v>ECURIES DE LA ROCHE (78)</v>
      </c>
      <c r="E9" s="18"/>
      <c r="F9" s="46">
        <f>INDEX('CLASSEMENT TRI'!$B$4:$F$128,$A9-1200,5)</f>
        <v>0</v>
      </c>
      <c r="G9" s="44">
        <f>INDEX('CLASSEMENT TRI'!$B$4:$G$128,$A9-1200,6)</f>
        <v>3.6</v>
      </c>
      <c r="H9" s="65">
        <f>INDEX('CLASSEMENT TRI'!$B$4:$H$128,$A9-1200,7)</f>
        <v>3.6</v>
      </c>
      <c r="I9" s="66">
        <f>INDEX('CLASSEMENT TRI'!$B$4:$I$128,$A9-1200,8)</f>
        <v>1.5442129629629627E-3</v>
      </c>
      <c r="J9" s="67" t="str">
        <f>INDEX('CLASSEMENT TRI'!$B$4:$K$128,$A9-1200,10)</f>
        <v>Parcours fini</v>
      </c>
      <c r="L9" s="48">
        <f>IF(ISERROR(SMALL('CLASSEMENT TRI'!$M$4:$M$128,ROW()-3)),"",SMALL('CLASSEMENT TRI'!$M$4:$M$128,ROW()-3))</f>
        <v>6.1223000000000001</v>
      </c>
    </row>
    <row r="10" spans="1:12" ht="40.5" customHeight="1" x14ac:dyDescent="0.25">
      <c r="A10" s="61">
        <f>MATCH(SMALL('CLASSEMENT TRI'!M$4:M$128,ROW()-3),'CLASSEMENT TRI'!M$4:M$128,0)+1200</f>
        <v>1203</v>
      </c>
      <c r="B10" s="64" t="str">
        <f>INDEX('CLASSEMENT TRI'!$B$4:$D$30,$A10-1200,1)</f>
        <v xml:space="preserve">MARIE PARIZY </v>
      </c>
      <c r="C10" s="64" t="str">
        <f>INDEX('CLASSEMENT TRI'!$B$4:$E$30,$A10-1200,2)</f>
        <v>DAISY</v>
      </c>
      <c r="D10" s="64" t="str">
        <f>INDEX('CLASSEMENT TRI'!$B$4:$F$128,$A10-1200,3)</f>
        <v>PONEY CLUB ECURIES DE JOUY (77)</v>
      </c>
      <c r="E10" s="18"/>
      <c r="F10" s="46">
        <f>INDEX('CLASSEMENT TRI'!$B$4:$F$128,$A10-1200,5)</f>
        <v>4</v>
      </c>
      <c r="G10" s="44">
        <f>INDEX('CLASSEMENT TRI'!$B$4:$G$128,$A10-1200,6)</f>
        <v>0</v>
      </c>
      <c r="H10" s="65">
        <f>INDEX('CLASSEMENT TRI'!$B$4:$H$128,$A10-1200,7)</f>
        <v>4</v>
      </c>
      <c r="I10" s="66">
        <f>INDEX('CLASSEMENT TRI'!$B$4:$I$128,$A10-1200,8)</f>
        <v>1.3710648148148148E-3</v>
      </c>
      <c r="J10" s="67" t="str">
        <f>INDEX('CLASSEMENT TRI'!$B$4:$K$128,$A10-1200,10)</f>
        <v>Parcours fini</v>
      </c>
      <c r="L10" s="48">
        <f>IF(ISERROR(SMALL('CLASSEMENT TRI'!$M$4:$M$128,ROW()-3)),"",SMALL('CLASSEMENT TRI'!$M$4:$M$128,ROW()-3))</f>
        <v>7.1203000000000003</v>
      </c>
    </row>
    <row r="11" spans="1:12" ht="40.5" customHeight="1" x14ac:dyDescent="0.25">
      <c r="A11" s="61">
        <f>MATCH(SMALL('CLASSEMENT TRI'!M$4:M$128,ROW()-3),'CLASSEMENT TRI'!M$4:M$128,0)+1200</f>
        <v>1207</v>
      </c>
      <c r="B11" s="64" t="str">
        <f>INDEX('CLASSEMENT TRI'!$B$4:$D$30,$A11-1200,1)</f>
        <v xml:space="preserve">JULIE ANDRE </v>
      </c>
      <c r="C11" s="64" t="str">
        <f>INDEX('CLASSEMENT TRI'!$B$4:$E$30,$A11-1200,2)</f>
        <v>LOUBLUE</v>
      </c>
      <c r="D11" s="64" t="str">
        <f>INDEX('CLASSEMENT TRI'!$B$4:$F$128,$A11-1200,3)</f>
        <v>ECURIE DE LA BOISSIERE (77)</v>
      </c>
      <c r="E11" s="18"/>
      <c r="F11" s="46">
        <f>INDEX('CLASSEMENT TRI'!$B$4:$F$128,$A11-1200,5)</f>
        <v>4</v>
      </c>
      <c r="G11" s="44">
        <f>INDEX('CLASSEMENT TRI'!$B$4:$G$128,$A11-1200,6)</f>
        <v>0</v>
      </c>
      <c r="H11" s="65">
        <f>INDEX('CLASSEMENT TRI'!$B$4:$H$128,$A11-1200,7)</f>
        <v>4</v>
      </c>
      <c r="I11" s="66">
        <f>INDEX('CLASSEMENT TRI'!$B$4:$I$128,$A11-1200,8)</f>
        <v>1.2989583333333332E-3</v>
      </c>
      <c r="J11" s="67" t="str">
        <f>INDEX('CLASSEMENT TRI'!$B$4:$K$128,$A11-1200,10)</f>
        <v>Parcours fini</v>
      </c>
      <c r="L11" s="48">
        <f>IF(ISERROR(SMALL('CLASSEMENT TRI'!$M$4:$M$128,ROW()-3)),"",SMALL('CLASSEMENT TRI'!$M$4:$M$128,ROW()-3))</f>
        <v>8.1206999999999994</v>
      </c>
    </row>
    <row r="12" spans="1:12" ht="40.5" customHeight="1" x14ac:dyDescent="0.25">
      <c r="A12" s="61">
        <f>MATCH(SMALL('CLASSEMENT TRI'!M$4:M$128,ROW()-3),'CLASSEMENT TRI'!M$4:M$128,0)+1200</f>
        <v>1201</v>
      </c>
      <c r="B12" s="64" t="str">
        <f>INDEX('CLASSEMENT TRI'!$B$4:$D$30,$A12-1200,1)</f>
        <v xml:space="preserve">CLEMENT GUILLAUME </v>
      </c>
      <c r="C12" s="64" t="str">
        <f>INDEX('CLASSEMENT TRI'!$B$4:$E$30,$A12-1200,2)</f>
        <v>SAIDAM II</v>
      </c>
      <c r="D12" s="64" t="str">
        <f>INDEX('CLASSEMENT TRI'!$B$4:$F$128,$A12-1200,3)</f>
        <v>E E AURORE FERIGNAC (91)</v>
      </c>
      <c r="E12" s="18"/>
      <c r="F12" s="46">
        <f>INDEX('CLASSEMENT TRI'!$B$4:$F$128,$A12-1200,5)</f>
        <v>4</v>
      </c>
      <c r="G12" s="44">
        <f>INDEX('CLASSEMENT TRI'!$B$4:$G$128,$A12-1200,6)</f>
        <v>1</v>
      </c>
      <c r="H12" s="65">
        <f>INDEX('CLASSEMENT TRI'!$B$4:$H$128,$A12-1200,7)</f>
        <v>5</v>
      </c>
      <c r="I12" s="66">
        <f>INDEX('CLASSEMENT TRI'!$B$4:$I$128,$A12-1200,8)</f>
        <v>1.2710648148148149E-3</v>
      </c>
      <c r="J12" s="67" t="str">
        <f>INDEX('CLASSEMENT TRI'!$B$4:$K$128,$A12-1200,10)</f>
        <v>Parcours fini</v>
      </c>
      <c r="L12" s="48">
        <f>IF(ISERROR(SMALL('CLASSEMENT TRI'!$M$4:$M$128,ROW()-3)),"",SMALL('CLASSEMENT TRI'!$M$4:$M$128,ROW()-3))</f>
        <v>9.1201000000000008</v>
      </c>
    </row>
    <row r="13" spans="1:12" ht="40.5" customHeight="1" x14ac:dyDescent="0.25">
      <c r="A13" s="61">
        <f>MATCH(SMALL('CLASSEMENT TRI'!M$4:M$128,ROW()-3),'CLASSEMENT TRI'!M$4:M$128,0)+1200</f>
        <v>1210</v>
      </c>
      <c r="B13" s="64" t="str">
        <f>INDEX('CLASSEMENT TRI'!$B$4:$D$30,$A13-1200,1)</f>
        <v xml:space="preserve">JULIEN LEMAIRE </v>
      </c>
      <c r="C13" s="64" t="str">
        <f>INDEX('CLASSEMENT TRI'!$B$4:$E$30,$A13-1200,2)</f>
        <v>UTOPE</v>
      </c>
      <c r="D13" s="64" t="str">
        <f>INDEX('CLASSEMENT TRI'!$B$4:$F$128,$A13-1200,3)</f>
        <v>PONEY CLUB DE ROMORANTIN (41)</v>
      </c>
      <c r="E13" s="18"/>
      <c r="F13" s="46">
        <f>INDEX('CLASSEMENT TRI'!$B$4:$F$128,$A13-1200,5)</f>
        <v>4</v>
      </c>
      <c r="G13" s="44">
        <f>INDEX('CLASSEMENT TRI'!$B$4:$G$128,$A13-1200,6)</f>
        <v>1.6</v>
      </c>
      <c r="H13" s="65">
        <f>INDEX('CLASSEMENT TRI'!$B$4:$H$128,$A13-1200,7)</f>
        <v>5.6</v>
      </c>
      <c r="I13" s="66">
        <f>INDEX('CLASSEMENT TRI'!$B$4:$I$128,$A13-1200,8)</f>
        <v>1.4876157407407407E-3</v>
      </c>
      <c r="J13" s="67" t="str">
        <f>INDEX('CLASSEMENT TRI'!$B$4:$K$128,$A13-1200,10)</f>
        <v>Parcours fini</v>
      </c>
      <c r="L13" s="48">
        <f>IF(ISERROR(SMALL('CLASSEMENT TRI'!$M$4:$M$128,ROW()-3)),"",SMALL('CLASSEMENT TRI'!$M$4:$M$128,ROW()-3))</f>
        <v>10.121</v>
      </c>
    </row>
    <row r="14" spans="1:12" ht="40.5" customHeight="1" x14ac:dyDescent="0.25">
      <c r="A14" s="61">
        <f>MATCH(SMALL('CLASSEMENT TRI'!M$4:M$128,ROW()-3),'CLASSEMENT TRI'!M$4:M$128,0)+1200</f>
        <v>1206</v>
      </c>
      <c r="B14" s="64" t="str">
        <f>INDEX('CLASSEMENT TRI'!$B$4:$D$30,$A14-1200,1)</f>
        <v xml:space="preserve">ANDREA FOUILLOT </v>
      </c>
      <c r="C14" s="64" t="str">
        <f>INDEX('CLASSEMENT TRI'!$B$4:$E$30,$A14-1200,2)</f>
        <v>LOCKYDOR</v>
      </c>
      <c r="D14" s="64" t="str">
        <f>INDEX('CLASSEMENT TRI'!$B$4:$F$128,$A14-1200,3)</f>
        <v>ECURIES DE VILLECRESNES (94)</v>
      </c>
      <c r="E14" s="18"/>
      <c r="F14" s="46">
        <f>INDEX('CLASSEMENT TRI'!$B$4:$F$128,$A14-1200,5)</f>
        <v>0</v>
      </c>
      <c r="G14" s="44">
        <f>INDEX('CLASSEMENT TRI'!$B$4:$G$128,$A14-1200,6)</f>
        <v>6</v>
      </c>
      <c r="H14" s="65">
        <f>INDEX('CLASSEMENT TRI'!$B$4:$H$128,$A14-1200,7)</f>
        <v>6</v>
      </c>
      <c r="I14" s="66">
        <f>INDEX('CLASSEMENT TRI'!$B$4:$I$128,$A14-1200,8)</f>
        <v>1.2063657407407407E-3</v>
      </c>
      <c r="J14" s="67" t="str">
        <f>INDEX('CLASSEMENT TRI'!$B$4:$K$128,$A14-1200,10)</f>
        <v>Parcours fini</v>
      </c>
      <c r="L14" s="48">
        <f>IF(ISERROR(SMALL('CLASSEMENT TRI'!$M$4:$M$128,ROW()-3)),"",SMALL('CLASSEMENT TRI'!$M$4:$M$128,ROW()-3))</f>
        <v>11.1206</v>
      </c>
    </row>
    <row r="15" spans="1:12" ht="40.5" customHeight="1" x14ac:dyDescent="0.25">
      <c r="A15" s="61">
        <f>MATCH(SMALL('CLASSEMENT TRI'!M$4:M$128,ROW()-3),'CLASSEMENT TRI'!M$4:M$128,0)+1200</f>
        <v>1216</v>
      </c>
      <c r="B15" s="64" t="str">
        <f>INDEX('CLASSEMENT TRI'!$B$4:$D$30,$A15-1200,1)</f>
        <v xml:space="preserve">CELIA GUEDON </v>
      </c>
      <c r="C15" s="64" t="str">
        <f>INDEX('CLASSEMENT TRI'!$B$4:$E$30,$A15-1200,2)</f>
        <v>TULLAHILL PRINCESS</v>
      </c>
      <c r="D15" s="64" t="str">
        <f>INDEX('CLASSEMENT TRI'!$B$4:$F$128,$A15-1200,3)</f>
        <v>ECURIE DU MOULIN DE COTON (77)</v>
      </c>
      <c r="E15" s="18"/>
      <c r="F15" s="46">
        <f>INDEX('CLASSEMENT TRI'!$B$4:$F$128,$A15-1200,5)</f>
        <v>0</v>
      </c>
      <c r="G15" s="44">
        <f>INDEX('CLASSEMENT TRI'!$B$4:$G$128,$A15-1200,6)</f>
        <v>8</v>
      </c>
      <c r="H15" s="65">
        <f>INDEX('CLASSEMENT TRI'!$B$4:$H$128,$A15-1200,7)</f>
        <v>8</v>
      </c>
      <c r="I15" s="66">
        <f>INDEX('CLASSEMENT TRI'!$B$4:$I$128,$A15-1200,8)</f>
        <v>1.1881944444444444E-3</v>
      </c>
      <c r="J15" s="67" t="str">
        <f>INDEX('CLASSEMENT TRI'!$B$4:$K$128,$A15-1200,10)</f>
        <v>Parcours fini</v>
      </c>
      <c r="L15" s="48">
        <f>IF(ISERROR(SMALL('CLASSEMENT TRI'!$M$4:$M$128,ROW()-3)),"",SMALL('CLASSEMENT TRI'!$M$4:$M$128,ROW()-3))</f>
        <v>12.121600000000001</v>
      </c>
    </row>
    <row r="16" spans="1:12" ht="40.5" customHeight="1" x14ac:dyDescent="0.25">
      <c r="A16" s="61">
        <f>MATCH(SMALL('CLASSEMENT TRI'!M$4:M$128,ROW()-3),'CLASSEMENT TRI'!M$4:M$128,0)+1200</f>
        <v>1212</v>
      </c>
      <c r="B16" s="64" t="str">
        <f>INDEX('CLASSEMENT TRI'!$B$4:$D$30,$A16-1200,1)</f>
        <v xml:space="preserve">VICTOIRE CAGNOT </v>
      </c>
      <c r="C16" s="64" t="str">
        <f>INDEX('CLASSEMENT TRI'!$B$4:$E$30,$A16-1200,2)</f>
        <v>VOTRE ALTESSE D'OTHON</v>
      </c>
      <c r="D16" s="64" t="str">
        <f>INDEX('CLASSEMENT TRI'!$B$4:$F$128,$A16-1200,3)</f>
        <v>ECURIES DE CONDE (94)</v>
      </c>
      <c r="E16" s="18"/>
      <c r="F16" s="46">
        <f>INDEX('CLASSEMENT TRI'!$B$4:$F$128,$A16-1200,5)</f>
        <v>4</v>
      </c>
      <c r="G16" s="44">
        <f>INDEX('CLASSEMENT TRI'!$B$4:$G$128,$A16-1200,6)</f>
        <v>5.6000000000000005</v>
      </c>
      <c r="H16" s="65">
        <f>INDEX('CLASSEMENT TRI'!$B$4:$H$128,$A16-1200,7)</f>
        <v>9.6000000000000014</v>
      </c>
      <c r="I16" s="66">
        <f>INDEX('CLASSEMENT TRI'!$B$4:$I$128,$A16-1200,8)</f>
        <v>1.6078703703703704E-3</v>
      </c>
      <c r="J16" s="67" t="str">
        <f>INDEX('CLASSEMENT TRI'!$B$4:$K$128,$A16-1200,10)</f>
        <v>Parcours fini</v>
      </c>
      <c r="L16" s="48">
        <f>IF(ISERROR(SMALL('CLASSEMENT TRI'!$M$4:$M$128,ROW()-3)),"",SMALL('CLASSEMENT TRI'!$M$4:$M$128,ROW()-3))</f>
        <v>13.1212</v>
      </c>
    </row>
    <row r="17" spans="1:12" ht="40.5" customHeight="1" x14ac:dyDescent="0.25">
      <c r="A17" s="61">
        <f>MATCH(SMALL('CLASSEMENT TRI'!M$4:M$128,ROW()-3),'CLASSEMENT TRI'!M$4:M$128,0)+1200</f>
        <v>1226</v>
      </c>
      <c r="B17" s="64" t="str">
        <f>INDEX('CLASSEMENT TRI'!$B$4:$D$30,$A17-1200,1)</f>
        <v xml:space="preserve">LINA BARRY </v>
      </c>
      <c r="C17" s="64" t="str">
        <f>INDEX('CLASSEMENT TRI'!$B$4:$E$30,$A17-1200,2)</f>
        <v>PRODIGIE</v>
      </c>
      <c r="D17" s="64" t="str">
        <f>INDEX('CLASSEMENT TRI'!$B$4:$F$128,$A17-1200,3)</f>
        <v>E E AURORE FERIGNAC (91)</v>
      </c>
      <c r="E17" s="18"/>
      <c r="F17" s="46">
        <f>INDEX('CLASSEMENT TRI'!$B$4:$F$128,$A17-1200,5)</f>
        <v>10</v>
      </c>
      <c r="G17" s="44">
        <f>INDEX('CLASSEMENT TRI'!$B$4:$G$128,$A17-1200,6)</f>
        <v>0</v>
      </c>
      <c r="H17" s="65">
        <f>INDEX('CLASSEMENT TRI'!$B$4:$H$128,$A17-1200,7)</f>
        <v>10</v>
      </c>
      <c r="I17" s="66">
        <f>INDEX('CLASSEMENT TRI'!$B$4:$I$128,$A17-1200,8)</f>
        <v>1.3692129629629629E-3</v>
      </c>
      <c r="J17" s="67" t="str">
        <f>INDEX('CLASSEMENT TRI'!$B$4:$K$128,$A17-1200,10)</f>
        <v>Parcours fini</v>
      </c>
      <c r="L17" s="48">
        <f>IF(ISERROR(SMALL('CLASSEMENT TRI'!$M$4:$M$128,ROW()-3)),"",SMALL('CLASSEMENT TRI'!$M$4:$M$128,ROW()-3))</f>
        <v>14.1226</v>
      </c>
    </row>
    <row r="18" spans="1:12" ht="40.5" customHeight="1" x14ac:dyDescent="0.25">
      <c r="A18" s="61">
        <f>MATCH(SMALL('CLASSEMENT TRI'!M$4:M$128,ROW()-3),'CLASSEMENT TRI'!M$4:M$128,0)+1200</f>
        <v>1221</v>
      </c>
      <c r="B18" s="64" t="str">
        <f>INDEX('CLASSEMENT TRI'!$B$4:$D$30,$A18-1200,1)</f>
        <v xml:space="preserve">NOEMIE CANTRELLE </v>
      </c>
      <c r="C18" s="64" t="str">
        <f>INDEX('CLASSEMENT TRI'!$B$4:$E$30,$A18-1200,2)</f>
        <v>IAGO DE MONTLIEU</v>
      </c>
      <c r="D18" s="64" t="str">
        <f>INDEX('CLASSEMENT TRI'!$B$4:$F$128,$A18-1200,3)</f>
        <v>HARAS DE MAISON BLANCHE (77)</v>
      </c>
      <c r="E18" s="18"/>
      <c r="F18" s="46">
        <f>INDEX('CLASSEMENT TRI'!$B$4:$F$128,$A18-1200,5)</f>
        <v>4</v>
      </c>
      <c r="G18" s="44">
        <f>INDEX('CLASSEMENT TRI'!$B$4:$G$128,$A18-1200,6)</f>
        <v>6.8000000000000007</v>
      </c>
      <c r="H18" s="65">
        <f>INDEX('CLASSEMENT TRI'!$B$4:$H$128,$A18-1200,7)</f>
        <v>10.8</v>
      </c>
      <c r="I18" s="66">
        <f>INDEX('CLASSEMENT TRI'!$B$4:$I$128,$A18-1200,8)</f>
        <v>1.6377314814814815E-3</v>
      </c>
      <c r="J18" s="67" t="str">
        <f>INDEX('CLASSEMENT TRI'!$B$4:$K$128,$A18-1200,10)</f>
        <v>Parcours fini</v>
      </c>
      <c r="L18" s="48">
        <f>IF(ISERROR(SMALL('CLASSEMENT TRI'!$M$4:$M$128,ROW()-3)),"",SMALL('CLASSEMENT TRI'!$M$4:$M$128,ROW()-3))</f>
        <v>15.1221</v>
      </c>
    </row>
    <row r="19" spans="1:12" ht="40.5" customHeight="1" x14ac:dyDescent="0.25">
      <c r="A19" s="61">
        <f>MATCH(SMALL('CLASSEMENT TRI'!M$4:M$128,ROW()-3),'CLASSEMENT TRI'!M$4:M$128,0)+1200</f>
        <v>1213</v>
      </c>
      <c r="B19" s="64" t="str">
        <f>INDEX('CLASSEMENT TRI'!$B$4:$D$30,$A19-1200,1)</f>
        <v>Chloé DESMOND</v>
      </c>
      <c r="C19" s="64" t="str">
        <f>INDEX('CLASSEMENT TRI'!$B$4:$E$30,$A19-1200,2)</f>
        <v>VICOMTE D'ARTONGES</v>
      </c>
      <c r="D19" s="64" t="str">
        <f>INDEX('CLASSEMENT TRI'!$B$4:$F$128,$A19-1200,3)</f>
        <v>E E AURORE FERIGNAC (91)</v>
      </c>
      <c r="E19" s="18"/>
      <c r="F19" s="46">
        <f>INDEX('CLASSEMENT TRI'!$B$4:$F$128,$A19-1200,5)</f>
        <v>4</v>
      </c>
      <c r="G19" s="44">
        <f>INDEX('CLASSEMENT TRI'!$B$4:$G$128,$A19-1200,6)</f>
        <v>7.2</v>
      </c>
      <c r="H19" s="65">
        <f>INDEX('CLASSEMENT TRI'!$B$4:$H$128,$A19-1200,7)</f>
        <v>11.2</v>
      </c>
      <c r="I19" s="66">
        <f>INDEX('CLASSEMENT TRI'!$B$4:$I$128,$A19-1200,8)</f>
        <v>1.6549768518518519E-3</v>
      </c>
      <c r="J19" s="67" t="str">
        <f>INDEX('CLASSEMENT TRI'!$B$4:$K$128,$A19-1200,10)</f>
        <v>Parcours fini</v>
      </c>
      <c r="L19" s="48">
        <f>IF(ISERROR(SMALL('CLASSEMENT TRI'!$M$4:$M$128,ROW()-3)),"",SMALL('CLASSEMENT TRI'!$M$4:$M$128,ROW()-3))</f>
        <v>16.121300000000002</v>
      </c>
    </row>
    <row r="20" spans="1:12" ht="40.5" customHeight="1" x14ac:dyDescent="0.25">
      <c r="A20" s="61">
        <f>MATCH(SMALL('CLASSEMENT TRI'!M$4:M$128,ROW()-3),'CLASSEMENT TRI'!M$4:M$128,0)+1200</f>
        <v>1202</v>
      </c>
      <c r="B20" s="64" t="str">
        <f>INDEX('CLASSEMENT TRI'!$B$4:$D$30,$A20-1200,1)</f>
        <v xml:space="preserve">LUCILE CLEMENT </v>
      </c>
      <c r="C20" s="64" t="str">
        <f>INDEX('CLASSEMENT TRI'!$B$4:$E$30,$A20-1200,2)</f>
        <v>UTOPY</v>
      </c>
      <c r="D20" s="64" t="str">
        <f>INDEX('CLASSEMENT TRI'!$B$4:$F$128,$A20-1200,3)</f>
        <v>ECURIES DE LA ROCHE (78)</v>
      </c>
      <c r="E20" s="18"/>
      <c r="F20" s="46">
        <f>INDEX('CLASSEMENT TRI'!$B$4:$F$128,$A20-1200,5)</f>
        <v>12</v>
      </c>
      <c r="G20" s="44">
        <f>INDEX('CLASSEMENT TRI'!$B$4:$G$128,$A20-1200,6)</f>
        <v>15.200000000000001</v>
      </c>
      <c r="H20" s="65">
        <f>INDEX('CLASSEMENT TRI'!$B$4:$H$128,$A20-1200,7)</f>
        <v>27.200000000000003</v>
      </c>
      <c r="I20" s="66">
        <f>INDEX('CLASSEMENT TRI'!$B$4:$I$128,$A20-1200,8)</f>
        <v>1.8792824074074074E-3</v>
      </c>
      <c r="J20" s="67" t="str">
        <f>INDEX('CLASSEMENT TRI'!$B$4:$K$128,$A20-1200,10)</f>
        <v>Parcours fini</v>
      </c>
      <c r="L20" s="48">
        <f>IF(ISERROR(SMALL('CLASSEMENT TRI'!$M$4:$M$128,ROW()-3)),"",SMALL('CLASSEMENT TRI'!$M$4:$M$128,ROW()-3))</f>
        <v>17.120200000000001</v>
      </c>
    </row>
    <row r="21" spans="1:12" ht="40.5" customHeight="1" x14ac:dyDescent="0.25">
      <c r="A21" s="61">
        <f>MATCH(SMALL('CLASSEMENT TRI'!M$4:M$128,ROW()-3),'CLASSEMENT TRI'!M$4:M$128,0)+1200</f>
        <v>1204</v>
      </c>
      <c r="B21" s="64" t="str">
        <f>INDEX('CLASSEMENT TRI'!$B$4:$D$30,$A21-1200,1)</f>
        <v xml:space="preserve">SOPHIE SAHYOUN LEGGIERI </v>
      </c>
      <c r="C21" s="64" t="str">
        <f>INDEX('CLASSEMENT TRI'!$B$4:$E$30,$A21-1200,2)</f>
        <v>BEAUTY NIGHT MARY</v>
      </c>
      <c r="D21" s="64" t="str">
        <f>INDEX('CLASSEMENT TRI'!$B$4:$F$128,$A21-1200,3)</f>
        <v>ECURIES DE CONDE (94)</v>
      </c>
      <c r="E21" s="18"/>
      <c r="F21" s="46">
        <f>INDEX('CLASSEMENT TRI'!$B$4:$F$128,$A21-1200,5)</f>
        <v>0</v>
      </c>
      <c r="G21" s="44" t="str">
        <f>INDEX('CLASSEMENT TRI'!$B$4:$G$128,$A21-1200,6)</f>
        <v/>
      </c>
      <c r="H21" s="65" t="str">
        <f>INDEX('CLASSEMENT TRI'!$B$4:$H$128,$A21-1200,7)</f>
        <v/>
      </c>
      <c r="I21" s="66" t="str">
        <f>INDEX('CLASSEMENT TRI'!$B$4:$I$128,$A21-1200,8)</f>
        <v/>
      </c>
      <c r="J21" s="67" t="str">
        <f>INDEX('CLASSEMENT TRI'!$B$4:$K$128,$A21-1200,10)</f>
        <v>Eliminé</v>
      </c>
      <c r="L21" s="48">
        <f>IF(ISERROR(SMALL('CLASSEMENT TRI'!$M$4:$M$128,ROW()-3)),"",SMALL('CLASSEMENT TRI'!$M$4:$M$128,ROW()-3))</f>
        <v>1000.1204</v>
      </c>
    </row>
    <row r="22" spans="1:12" ht="40.5" customHeight="1" x14ac:dyDescent="0.25">
      <c r="A22" s="61">
        <f>MATCH(SMALL('CLASSEMENT TRI'!M$4:M$128,ROW()-3),'CLASSEMENT TRI'!M$4:M$128,0)+1200</f>
        <v>1208</v>
      </c>
      <c r="B22" s="64" t="str">
        <f>INDEX('CLASSEMENT TRI'!$B$4:$D$30,$A22-1200,1)</f>
        <v xml:space="preserve">Laure PICARD </v>
      </c>
      <c r="C22" s="64" t="str">
        <f>INDEX('CLASSEMENT TRI'!$B$4:$E$30,$A22-1200,2)</f>
        <v>TALIA DES BOURDONS</v>
      </c>
      <c r="D22" s="64" t="str">
        <f>INDEX('CLASSEMENT TRI'!$B$4:$F$128,$A22-1200,3)</f>
        <v>PONEY CLUB DE REVE (91)</v>
      </c>
      <c r="E22" s="18"/>
      <c r="F22" s="46">
        <f>INDEX('CLASSEMENT TRI'!$B$4:$F$128,$A22-1200,5)</f>
        <v>0</v>
      </c>
      <c r="G22" s="44" t="str">
        <f>INDEX('CLASSEMENT TRI'!$B$4:$G$128,$A22-1200,6)</f>
        <v/>
      </c>
      <c r="H22" s="65" t="str">
        <f>INDEX('CLASSEMENT TRI'!$B$4:$H$128,$A22-1200,7)</f>
        <v/>
      </c>
      <c r="I22" s="66" t="str">
        <f>INDEX('CLASSEMENT TRI'!$B$4:$I$128,$A22-1200,8)</f>
        <v/>
      </c>
      <c r="J22" s="67" t="str">
        <f>INDEX('CLASSEMENT TRI'!$B$4:$K$128,$A22-1200,10)</f>
        <v>Eliminé</v>
      </c>
      <c r="L22" s="48">
        <f>IF(ISERROR(SMALL('CLASSEMENT TRI'!$M$4:$M$128,ROW()-3)),"",SMALL('CLASSEMENT TRI'!$M$4:$M$128,ROW()-3))</f>
        <v>1000.1208</v>
      </c>
    </row>
    <row r="23" spans="1:12" ht="40.5" customHeight="1" x14ac:dyDescent="0.25">
      <c r="A23" s="61">
        <f>MATCH(SMALL('CLASSEMENT TRI'!M$4:M$128,ROW()-3),'CLASSEMENT TRI'!M$4:M$128,0)+1200</f>
        <v>1209</v>
      </c>
      <c r="B23" s="64" t="str">
        <f>INDEX('CLASSEMENT TRI'!$B$4:$D$30,$A23-1200,1)</f>
        <v>LEANA BRUNET</v>
      </c>
      <c r="C23" s="64" t="str">
        <f>INDEX('CLASSEMENT TRI'!$B$4:$E$30,$A23-1200,2)</f>
        <v>BALKAN ROSE</v>
      </c>
      <c r="D23" s="64" t="str">
        <f>INDEX('CLASSEMENT TRI'!$B$4:$F$128,$A23-1200,3)</f>
        <v>E E AURORE FERIGNAC (91)</v>
      </c>
      <c r="E23" s="18"/>
      <c r="F23" s="46">
        <f>INDEX('CLASSEMENT TRI'!$B$4:$F$128,$A23-1200,5)</f>
        <v>0</v>
      </c>
      <c r="G23" s="44" t="str">
        <f>INDEX('CLASSEMENT TRI'!$B$4:$G$128,$A23-1200,6)</f>
        <v/>
      </c>
      <c r="H23" s="65" t="str">
        <f>INDEX('CLASSEMENT TRI'!$B$4:$H$128,$A23-1200,7)</f>
        <v/>
      </c>
      <c r="I23" s="66" t="str">
        <f>INDEX('CLASSEMENT TRI'!$B$4:$I$128,$A23-1200,8)</f>
        <v/>
      </c>
      <c r="J23" s="67" t="str">
        <f>INDEX('CLASSEMENT TRI'!$B$4:$K$128,$A23-1200,10)</f>
        <v>Eliminé</v>
      </c>
      <c r="L23" s="48">
        <f>IF(ISERROR(SMALL('CLASSEMENT TRI'!$M$4:$M$128,ROW()-3)),"",SMALL('CLASSEMENT TRI'!$M$4:$M$128,ROW()-3))</f>
        <v>1000.1209</v>
      </c>
    </row>
    <row r="24" spans="1:12" ht="40.5" customHeight="1" x14ac:dyDescent="0.25">
      <c r="A24" s="61">
        <f>MATCH(SMALL('CLASSEMENT TRI'!M$4:M$128,ROW()-3),'CLASSEMENT TRI'!M$4:M$128,0)+1200</f>
        <v>1222</v>
      </c>
      <c r="B24" s="64" t="str">
        <f>INDEX('CLASSEMENT TRI'!$B$4:$D$30,$A24-1200,1)</f>
        <v xml:space="preserve">CLEMENT GUILLAUME </v>
      </c>
      <c r="C24" s="64" t="str">
        <f>INDEX('CLASSEMENT TRI'!$B$4:$E$30,$A24-1200,2)</f>
        <v>DAHRA VAN DEN DRAAIBOOM</v>
      </c>
      <c r="D24" s="64" t="str">
        <f>INDEX('CLASSEMENT TRI'!$B$4:$F$128,$A24-1200,3)</f>
        <v>E E AURORE FERIGNAC (91)</v>
      </c>
      <c r="E24" s="18"/>
      <c r="F24" s="46">
        <f>INDEX('CLASSEMENT TRI'!$B$4:$F$128,$A24-1200,5)</f>
        <v>0</v>
      </c>
      <c r="G24" s="44" t="str">
        <f>INDEX('CLASSEMENT TRI'!$B$4:$G$128,$A24-1200,6)</f>
        <v/>
      </c>
      <c r="H24" s="65" t="str">
        <f>INDEX('CLASSEMENT TRI'!$B$4:$H$128,$A24-1200,7)</f>
        <v/>
      </c>
      <c r="I24" s="66" t="str">
        <f>INDEX('CLASSEMENT TRI'!$B$4:$I$128,$A24-1200,8)</f>
        <v/>
      </c>
      <c r="J24" s="67" t="str">
        <f>INDEX('CLASSEMENT TRI'!$B$4:$K$128,$A24-1200,10)</f>
        <v>Eliminé</v>
      </c>
      <c r="L24" s="48">
        <f>IF(ISERROR(SMALL('CLASSEMENT TRI'!$M$4:$M$128,ROW()-3)),"",SMALL('CLASSEMENT TRI'!$M$4:$M$128,ROW()-3))</f>
        <v>1000.1222</v>
      </c>
    </row>
    <row r="25" spans="1:12" ht="40.5" customHeight="1" x14ac:dyDescent="0.25">
      <c r="A25" s="61">
        <f>MATCH(SMALL('CLASSEMENT TRI'!M$4:M$128,ROW()-3),'CLASSEMENT TRI'!M$4:M$128,0)+1200</f>
        <v>1224</v>
      </c>
      <c r="B25" s="64" t="str">
        <f>INDEX('CLASSEMENT TRI'!$B$4:$D$30,$A25-1200,1)</f>
        <v xml:space="preserve">JULIE PILU </v>
      </c>
      <c r="C25" s="64" t="str">
        <f>INDEX('CLASSEMENT TRI'!$B$4:$E$30,$A25-1200,2)</f>
        <v>CUPIDON LA MENNERIE</v>
      </c>
      <c r="D25" s="64" t="str">
        <f>INDEX('CLASSEMENT TRI'!$B$4:$F$128,$A25-1200,3)</f>
        <v>PONEY CLUB DE ROMORANTIN (41)</v>
      </c>
      <c r="E25" s="18"/>
      <c r="F25" s="46">
        <f>INDEX('CLASSEMENT TRI'!$B$4:$F$128,$A25-1200,5)</f>
        <v>0</v>
      </c>
      <c r="G25" s="44" t="str">
        <f>INDEX('CLASSEMENT TRI'!$B$4:$G$128,$A25-1200,6)</f>
        <v/>
      </c>
      <c r="H25" s="65" t="str">
        <f>INDEX('CLASSEMENT TRI'!$B$4:$H$128,$A25-1200,7)</f>
        <v/>
      </c>
      <c r="I25" s="66" t="str">
        <f>INDEX('CLASSEMENT TRI'!$B$4:$I$128,$A25-1200,8)</f>
        <v/>
      </c>
      <c r="J25" s="67" t="str">
        <f>INDEX('CLASSEMENT TRI'!$B$4:$K$128,$A25-1200,10)</f>
        <v>Eliminé</v>
      </c>
      <c r="L25" s="48">
        <f>IF(ISERROR(SMALL('CLASSEMENT TRI'!$M$4:$M$128,ROW()-3)),"",SMALL('CLASSEMENT TRI'!$M$4:$M$128,ROW()-3))</f>
        <v>1000.1224</v>
      </c>
    </row>
    <row r="26" spans="1:12" ht="40.5" customHeight="1" x14ac:dyDescent="0.25">
      <c r="A26" s="61">
        <f>MATCH(SMALL('CLASSEMENT TRI'!M$4:M$128,ROW()-3),'CLASSEMENT TRI'!M$4:M$128,0)+1200</f>
        <v>1225</v>
      </c>
      <c r="B26" s="64" t="str">
        <f>INDEX('CLASSEMENT TRI'!$B$4:$D$30,$A26-1200,1)</f>
        <v xml:space="preserve">JUSTINE CHARNASSE </v>
      </c>
      <c r="C26" s="64" t="str">
        <f>INDEX('CLASSEMENT TRI'!$B$4:$E$30,$A26-1200,2)</f>
        <v>COQUIN TOUT COURT</v>
      </c>
      <c r="D26" s="64" t="str">
        <f>INDEX('CLASSEMENT TRI'!$B$4:$F$128,$A26-1200,3)</f>
        <v>ECURIE DE LA BOISSIERE (77)</v>
      </c>
      <c r="E26" s="18"/>
      <c r="F26" s="46">
        <f>INDEX('CLASSEMENT TRI'!$B$4:$F$128,$A26-1200,5)</f>
        <v>0</v>
      </c>
      <c r="G26" s="44" t="str">
        <f>INDEX('CLASSEMENT TRI'!$B$4:$G$128,$A26-1200,6)</f>
        <v/>
      </c>
      <c r="H26" s="65" t="str">
        <f>INDEX('CLASSEMENT TRI'!$B$4:$H$128,$A26-1200,7)</f>
        <v/>
      </c>
      <c r="I26" s="66" t="str">
        <f>INDEX('CLASSEMENT TRI'!$B$4:$I$128,$A26-1200,8)</f>
        <v/>
      </c>
      <c r="J26" s="67" t="str">
        <f>INDEX('CLASSEMENT TRI'!$B$4:$K$128,$A26-1200,10)</f>
        <v>Eliminé</v>
      </c>
      <c r="L26" s="48">
        <f>IF(ISERROR(SMALL('CLASSEMENT TRI'!$M$4:$M$128,ROW()-3)),"",SMALL('CLASSEMENT TRI'!$M$4:$M$128,ROW()-3))</f>
        <v>1000.1224999999999</v>
      </c>
    </row>
    <row r="27" spans="1:12" ht="40.5" customHeight="1" x14ac:dyDescent="0.25">
      <c r="A27" s="61">
        <f>MATCH(SMALL('CLASSEMENT TRI'!M$4:M$128,ROW()-3),'CLASSEMENT TRI'!M$4:M$128,0)+1200</f>
        <v>1227</v>
      </c>
      <c r="B27" s="64" t="str">
        <f>INDEX('CLASSEMENT TRI'!$B$4:$D$30,$A27-1200,1)</f>
        <v>Magali PORET</v>
      </c>
      <c r="C27" s="64" t="str">
        <f>INDEX('CLASSEMENT TRI'!$B$4:$E$30,$A27-1200,2)</f>
        <v>BARATIN DES ROSIERS</v>
      </c>
      <c r="D27" s="64">
        <f>INDEX('CLASSEMENT TRI'!$B$4:$F$128,$A27-1200,3)</f>
        <v>0</v>
      </c>
      <c r="E27" s="18"/>
      <c r="F27" s="46">
        <f>INDEX('CLASSEMENT TRI'!$B$4:$F$128,$A27-1200,5)</f>
        <v>0</v>
      </c>
      <c r="G27" s="44" t="str">
        <f>INDEX('CLASSEMENT TRI'!$B$4:$G$128,$A27-1200,6)</f>
        <v/>
      </c>
      <c r="H27" s="65" t="str">
        <f>INDEX('CLASSEMENT TRI'!$B$4:$H$128,$A27-1200,7)</f>
        <v/>
      </c>
      <c r="I27" s="66" t="str">
        <f>INDEX('CLASSEMENT TRI'!$B$4:$I$128,$A27-1200,8)</f>
        <v/>
      </c>
      <c r="J27" s="67" t="str">
        <f>INDEX('CLASSEMENT TRI'!$B$4:$K$128,$A27-1200,10)</f>
        <v>Eliminé</v>
      </c>
      <c r="L27" s="48">
        <f>IF(ISERROR(SMALL('CLASSEMENT TRI'!$M$4:$M$128,ROW()-3)),"",SMALL('CLASSEMENT TRI'!$M$4:$M$128,ROW()-3))</f>
        <v>1000.1227</v>
      </c>
    </row>
    <row r="28" spans="1:12" ht="40.5" customHeight="1" x14ac:dyDescent="0.25">
      <c r="A28" s="61">
        <f>MATCH(SMALL('CLASSEMENT TRI'!M$4:M$128,ROW()-3),'CLASSEMENT TRI'!M$4:M$128,0)+1200</f>
        <v>1205</v>
      </c>
      <c r="B28" s="64" t="str">
        <f>INDEX('CLASSEMENT TRI'!$B$4:$D$30,$A28-1200,1)</f>
        <v xml:space="preserve">JANE NORBURY </v>
      </c>
      <c r="C28" s="64" t="str">
        <f>INDEX('CLASSEMENT TRI'!$B$4:$E$30,$A28-1200,2)</f>
        <v>DALASKANE DU PARK</v>
      </c>
      <c r="D28" s="64" t="str">
        <f>INDEX('CLASSEMENT TRI'!$B$4:$F$128,$A28-1200,3)</f>
        <v>ECURIE DE LA BOISSIERE (77)</v>
      </c>
      <c r="E28" s="18"/>
      <c r="F28" s="46">
        <f>INDEX('CLASSEMENT TRI'!$B$4:$F$128,$A28-1200,5)</f>
        <v>0</v>
      </c>
      <c r="G28" s="44" t="str">
        <f>INDEX('CLASSEMENT TRI'!$B$4:$G$128,$A28-1200,6)</f>
        <v/>
      </c>
      <c r="H28" s="65" t="str">
        <f>INDEX('CLASSEMENT TRI'!$B$4:$H$128,$A28-1200,7)</f>
        <v/>
      </c>
      <c r="I28" s="66" t="str">
        <f>INDEX('CLASSEMENT TRI'!$B$4:$I$128,$A28-1200,8)</f>
        <v/>
      </c>
      <c r="J28" s="67" t="str">
        <f>INDEX('CLASSEMENT TRI'!$B$4:$K$128,$A28-1200,10)</f>
        <v>Chute</v>
      </c>
      <c r="L28" s="48">
        <f>IF(ISERROR(SMALL('CLASSEMENT TRI'!$M$4:$M$128,ROW()-3)),"",SMALL('CLASSEMENT TRI'!$M$4:$M$128,ROW()-3))</f>
        <v>2000.1205</v>
      </c>
    </row>
    <row r="29" spans="1:12" ht="40.5" customHeight="1" x14ac:dyDescent="0.25">
      <c r="A29" s="61">
        <f>MATCH(SMALL('CLASSEMENT TRI'!M$4:M$128,ROW()-3),'CLASSEMENT TRI'!M$4:M$128,0)+1200</f>
        <v>1214</v>
      </c>
      <c r="B29" s="64" t="str">
        <f>INDEX('CLASSEMENT TRI'!$B$4:$D$30,$A29-1200,1)</f>
        <v xml:space="preserve">MELINA MARQUES </v>
      </c>
      <c r="C29" s="64" t="str">
        <f>INDEX('CLASSEMENT TRI'!$B$4:$E$30,$A29-1200,2)</f>
        <v>LLANGATTOCK JULIE</v>
      </c>
      <c r="D29" s="64" t="str">
        <f>INDEX('CLASSEMENT TRI'!$B$4:$F$128,$A29-1200,3)</f>
        <v>E E AURORE FERIGNAC (91)</v>
      </c>
      <c r="E29" s="18"/>
      <c r="F29" s="46">
        <f>INDEX('CLASSEMENT TRI'!$B$4:$F$128,$A29-1200,5)</f>
        <v>0</v>
      </c>
      <c r="G29" s="44" t="str">
        <f>INDEX('CLASSEMENT TRI'!$B$4:$G$128,$A29-1200,6)</f>
        <v/>
      </c>
      <c r="H29" s="65" t="str">
        <f>INDEX('CLASSEMENT TRI'!$B$4:$H$128,$A29-1200,7)</f>
        <v/>
      </c>
      <c r="I29" s="66" t="str">
        <f>INDEX('CLASSEMENT TRI'!$B$4:$I$128,$A29-1200,8)</f>
        <v/>
      </c>
      <c r="J29" s="67" t="str">
        <f>INDEX('CLASSEMENT TRI'!$B$4:$K$128,$A29-1200,10)</f>
        <v>Chute</v>
      </c>
      <c r="L29" s="48">
        <f>IF(ISERROR(SMALL('CLASSEMENT TRI'!$M$4:$M$128,ROW()-3)),"",SMALL('CLASSEMENT TRI'!$M$4:$M$128,ROW()-3))</f>
        <v>2000.1214</v>
      </c>
    </row>
    <row r="30" spans="1:12" ht="40.5" customHeight="1" x14ac:dyDescent="0.25">
      <c r="A30" s="61">
        <f>MATCH(SMALL('CLASSEMENT TRI'!M$4:M$128,ROW()-3),'CLASSEMENT TRI'!M$4:M$128,0)+1200</f>
        <v>1220</v>
      </c>
      <c r="B30" s="64" t="str">
        <f>INDEX('CLASSEMENT TRI'!$B$4:$D$30,$A30-1200,1)</f>
        <v xml:space="preserve">LEANE LOPEZ </v>
      </c>
      <c r="C30" s="64" t="str">
        <f>INDEX('CLASSEMENT TRI'!$B$4:$E$30,$A30-1200,2)</f>
        <v>TESSIA</v>
      </c>
      <c r="D30" s="64" t="str">
        <f>INDEX('CLASSEMENT TRI'!$B$4:$F$128,$A30-1200,3)</f>
        <v>PONEY CLUB DE ROMORANTIN (41)</v>
      </c>
      <c r="E30" s="18"/>
      <c r="F30" s="46">
        <f>INDEX('CLASSEMENT TRI'!$B$4:$F$128,$A30-1200,5)</f>
        <v>0</v>
      </c>
      <c r="G30" s="44" t="str">
        <f>INDEX('CLASSEMENT TRI'!$B$4:$G$128,$A30-1200,6)</f>
        <v/>
      </c>
      <c r="H30" s="65" t="str">
        <f>INDEX('CLASSEMENT TRI'!$B$4:$H$128,$A30-1200,7)</f>
        <v/>
      </c>
      <c r="I30" s="66" t="str">
        <f>INDEX('CLASSEMENT TRI'!$B$4:$I$128,$A30-1200,8)</f>
        <v/>
      </c>
      <c r="J30" s="67" t="str">
        <f>INDEX('CLASSEMENT TRI'!$B$4:$K$128,$A30-1200,10)</f>
        <v>Abandon</v>
      </c>
      <c r="L30" s="48">
        <f>IF(ISERROR(SMALL('CLASSEMENT TRI'!$M$4:$M$128,ROW()-3)),"",SMALL('CLASSEMENT TRI'!$M$4:$M$128,ROW()-3))</f>
        <v>3000.1219999999998</v>
      </c>
    </row>
    <row r="31" spans="1:12" ht="40.5" customHeight="1" x14ac:dyDescent="0.25">
      <c r="A31" s="61">
        <f>MATCH(SMALL('CLASSEMENT TRI'!M$4:M$128,ROW()-3),'CLASSEMENT TRI'!M$4:M$128,0)+1200</f>
        <v>1218</v>
      </c>
      <c r="B31" s="64" t="str">
        <f>INDEX('CLASSEMENT TRI'!$B$4:$D$30,$A31-1200,1)</f>
        <v xml:space="preserve">CHARLOTTE KLEKOT </v>
      </c>
      <c r="C31" s="64" t="str">
        <f>INDEX('CLASSEMENT TRI'!$B$4:$E$30,$A31-1200,2)</f>
        <v>QUEEN MARY</v>
      </c>
      <c r="D31" s="64" t="str">
        <f>INDEX('CLASSEMENT TRI'!$B$4:$F$128,$A31-1200,3)</f>
        <v>C H DE MEAUX (77)</v>
      </c>
      <c r="E31" s="18"/>
      <c r="F31" s="46">
        <f>INDEX('CLASSEMENT TRI'!$B$4:$F$128,$A31-1200,5)</f>
        <v>0</v>
      </c>
      <c r="G31" s="44" t="str">
        <f>INDEX('CLASSEMENT TRI'!$B$4:$G$128,$A31-1200,6)</f>
        <v/>
      </c>
      <c r="H31" s="65" t="str">
        <f>INDEX('CLASSEMENT TRI'!$B$4:$H$128,$A31-1200,7)</f>
        <v/>
      </c>
      <c r="I31" s="66" t="str">
        <f>INDEX('CLASSEMENT TRI'!$B$4:$I$128,$A31-1200,8)</f>
        <v/>
      </c>
      <c r="J31" s="67" t="str">
        <f>INDEX('CLASSEMENT TRI'!$B$4:$K$128,$A31-1200,10)</f>
        <v>Non Partant</v>
      </c>
      <c r="L31" s="48">
        <f>IF(ISERROR(SMALL('CLASSEMENT TRI'!$M$4:$M$128,ROW()-3)),"",SMALL('CLASSEMENT TRI'!$M$4:$M$128,ROW()-3))</f>
        <v>4000.1217999999999</v>
      </c>
    </row>
    <row r="32" spans="1:12" ht="40.5" customHeight="1" x14ac:dyDescent="0.25">
      <c r="A32" s="61" t="e">
        <f>MATCH(SMALL('CLASSEMENT TRI'!M$4:M$128,ROW()-3),'CLASSEMENT TRI'!M$4:M$128,0)+1200</f>
        <v>#NUM!</v>
      </c>
      <c r="B32" s="56"/>
      <c r="C32" s="56"/>
      <c r="D32" s="64" t="e">
        <f>INDEX('CLASSEMENT TRI'!$B$4:$F$128,$A32-1200,3)</f>
        <v>#NUM!</v>
      </c>
      <c r="E32" s="18"/>
      <c r="F32" s="46" t="e">
        <f>INDEX('CLASSEMENT TRI'!$B$4:$F$128,$A32-1200,5)</f>
        <v>#NUM!</v>
      </c>
      <c r="G32" s="44" t="e">
        <f>INDEX('CLASSEMENT TRI'!$B$4:$G$128,$A32-1200,6)</f>
        <v>#NUM!</v>
      </c>
      <c r="H32" s="65" t="e">
        <f>INDEX('CLASSEMENT TRI'!$B$4:$H$128,$A32-1200,7)</f>
        <v>#NUM!</v>
      </c>
      <c r="I32" s="66" t="e">
        <f>INDEX('CLASSEMENT TRI'!$B$4:$I$128,$A32-1200,8)</f>
        <v>#NUM!</v>
      </c>
      <c r="J32" s="67" t="e">
        <f>INDEX('CLASSEMENT TRI'!$B$4:$K$128,$A32-1200,10)</f>
        <v>#NUM!</v>
      </c>
      <c r="L32" s="48" t="str">
        <f>IF(ISERROR(SMALL('CLASSEMENT TRI'!$M$4:$M$128,ROW()-3)),"",SMALL('CLASSEMENT TRI'!$M$4:$M$128,ROW()-3))</f>
        <v/>
      </c>
    </row>
    <row r="33" spans="1:12" ht="40.5" customHeight="1" x14ac:dyDescent="0.25">
      <c r="A33" s="61" t="e">
        <f>MATCH(SMALL('CLASSEMENT TRI'!M$4:M$128,ROW()-3),'CLASSEMENT TRI'!M$4:M$128,0)+1200</f>
        <v>#NUM!</v>
      </c>
      <c r="B33" s="56"/>
      <c r="C33" s="56"/>
      <c r="D33" s="64" t="e">
        <f>INDEX('CLASSEMENT TRI'!$B$4:$F$128,$A33-1200,3)</f>
        <v>#NUM!</v>
      </c>
      <c r="E33" s="18"/>
      <c r="F33" s="46" t="e">
        <f>INDEX('CLASSEMENT TRI'!$B$4:$F$128,$A33-1200,5)</f>
        <v>#NUM!</v>
      </c>
      <c r="G33" s="44" t="e">
        <f>INDEX('CLASSEMENT TRI'!$B$4:$G$128,$A33-1200,6)</f>
        <v>#NUM!</v>
      </c>
      <c r="H33" s="65" t="e">
        <f>INDEX('CLASSEMENT TRI'!$B$4:$H$128,$A33-1200,7)</f>
        <v>#NUM!</v>
      </c>
      <c r="I33" s="66" t="e">
        <f>INDEX('CLASSEMENT TRI'!$B$4:$I$128,$A33-1200,8)</f>
        <v>#NUM!</v>
      </c>
      <c r="J33" s="67" t="e">
        <f>INDEX('CLASSEMENT TRI'!$B$4:$K$128,$A33-1200,10)</f>
        <v>#NUM!</v>
      </c>
      <c r="L33" s="48" t="str">
        <f>IF(ISERROR(SMALL('CLASSEMENT TRI'!$M$4:$M$128,ROW()-3)),"",SMALL('CLASSEMENT TRI'!$M$4:$M$128,ROW()-3))</f>
        <v/>
      </c>
    </row>
    <row r="34" spans="1:12" ht="40.5" customHeight="1" x14ac:dyDescent="0.25">
      <c r="A34" s="61" t="e">
        <f>MATCH(SMALL('CLASSEMENT TRI'!M$4:M$128,ROW()-3),'CLASSEMENT TRI'!M$4:M$128,0)+1200</f>
        <v>#NUM!</v>
      </c>
      <c r="B34" s="56"/>
      <c r="C34" s="56"/>
      <c r="D34" s="64" t="e">
        <f>INDEX('CLASSEMENT TRI'!$B$4:$F$128,$A34-1200,3)</f>
        <v>#NUM!</v>
      </c>
      <c r="E34" s="18"/>
      <c r="F34" s="46" t="e">
        <f>INDEX('CLASSEMENT TRI'!$B$4:$F$128,$A34-1200,5)</f>
        <v>#NUM!</v>
      </c>
      <c r="G34" s="44" t="e">
        <f>INDEX('CLASSEMENT TRI'!$B$4:$G$128,$A34-1200,6)</f>
        <v>#NUM!</v>
      </c>
      <c r="H34" s="65" t="e">
        <f>INDEX('CLASSEMENT TRI'!$B$4:$H$128,$A34-1200,7)</f>
        <v>#NUM!</v>
      </c>
      <c r="I34" s="66" t="e">
        <f>INDEX('CLASSEMENT TRI'!$B$4:$I$128,$A34-1200,8)</f>
        <v>#NUM!</v>
      </c>
      <c r="J34" s="67" t="e">
        <f>INDEX('CLASSEMENT TRI'!$B$4:$K$128,$A34-1200,10)</f>
        <v>#NUM!</v>
      </c>
      <c r="L34" s="48" t="str">
        <f>IF(ISERROR(SMALL('CLASSEMENT TRI'!$M$4:$M$128,ROW()-3)),"",SMALL('CLASSEMENT TRI'!$M$4:$M$128,ROW()-3))</f>
        <v/>
      </c>
    </row>
    <row r="35" spans="1:12" ht="40.5" customHeight="1" x14ac:dyDescent="0.25">
      <c r="A35" s="61" t="e">
        <f>MATCH(SMALL('CLASSEMENT TRI'!M$4:M$128,ROW()-3),'CLASSEMENT TRI'!M$4:M$128,0)+1200</f>
        <v>#NUM!</v>
      </c>
      <c r="B35" s="56"/>
      <c r="C35" s="56"/>
      <c r="D35" s="64" t="e">
        <f>INDEX('CLASSEMENT TRI'!$B$4:$F$128,$A35-1200,3)</f>
        <v>#NUM!</v>
      </c>
      <c r="E35" s="18"/>
      <c r="F35" s="46" t="e">
        <f>INDEX('CLASSEMENT TRI'!$B$4:$F$128,$A35-1200,5)</f>
        <v>#NUM!</v>
      </c>
      <c r="G35" s="44" t="e">
        <f>INDEX('CLASSEMENT TRI'!$B$4:$G$128,$A35-1200,6)</f>
        <v>#NUM!</v>
      </c>
      <c r="H35" s="65" t="e">
        <f>INDEX('CLASSEMENT TRI'!$B$4:$H$128,$A35-1200,7)</f>
        <v>#NUM!</v>
      </c>
      <c r="I35" s="66" t="e">
        <f>INDEX('CLASSEMENT TRI'!$B$4:$I$128,$A35-1200,8)</f>
        <v>#NUM!</v>
      </c>
      <c r="J35" s="67" t="e">
        <f>INDEX('CLASSEMENT TRI'!$B$4:$K$128,$A35-1200,10)</f>
        <v>#NUM!</v>
      </c>
      <c r="L35" s="48" t="str">
        <f>IF(ISERROR(SMALL('CLASSEMENT TRI'!$M$4:$M$128,ROW()-3)),"",SMALL('CLASSEMENT TRI'!$M$4:$M$128,ROW()-3))</f>
        <v/>
      </c>
    </row>
    <row r="36" spans="1:12" ht="40.5" customHeight="1" x14ac:dyDescent="0.25">
      <c r="A36" s="61" t="e">
        <f>MATCH(SMALL('CLASSEMENT TRI'!M$4:M$128,ROW()-3),'CLASSEMENT TRI'!M$4:M$128,0)+1200</f>
        <v>#NUM!</v>
      </c>
      <c r="B36" s="56"/>
      <c r="C36" s="56"/>
      <c r="D36" s="64" t="e">
        <f>INDEX('CLASSEMENT TRI'!$B$4:$F$128,$A36-1200,3)</f>
        <v>#NUM!</v>
      </c>
      <c r="E36" s="18"/>
      <c r="F36" s="46" t="e">
        <f>INDEX('CLASSEMENT TRI'!$B$4:$F$128,$A36-1200,5)</f>
        <v>#NUM!</v>
      </c>
      <c r="G36" s="44" t="e">
        <f>INDEX('CLASSEMENT TRI'!$B$4:$G$128,$A36-1200,6)</f>
        <v>#NUM!</v>
      </c>
      <c r="H36" s="65" t="e">
        <f>INDEX('CLASSEMENT TRI'!$B$4:$H$128,$A36-1200,7)</f>
        <v>#NUM!</v>
      </c>
      <c r="I36" s="66" t="e">
        <f>INDEX('CLASSEMENT TRI'!$B$4:$I$128,$A36-1200,8)</f>
        <v>#NUM!</v>
      </c>
      <c r="J36" s="67" t="e">
        <f>INDEX('CLASSEMENT TRI'!$B$4:$K$128,$A36-1200,10)</f>
        <v>#NUM!</v>
      </c>
      <c r="L36" s="48" t="str">
        <f>IF(ISERROR(SMALL('CLASSEMENT TRI'!$M$4:$M$128,ROW()-3)),"",SMALL('CLASSEMENT TRI'!$M$4:$M$128,ROW()-3))</f>
        <v/>
      </c>
    </row>
    <row r="37" spans="1:12" ht="40.5" customHeight="1" x14ac:dyDescent="0.25">
      <c r="A37" s="61" t="e">
        <f>MATCH(SMALL('CLASSEMENT TRI'!M$4:M$128,ROW()-3),'CLASSEMENT TRI'!M$4:M$128,0)+1200</f>
        <v>#NUM!</v>
      </c>
      <c r="B37" s="56"/>
      <c r="C37" s="56"/>
      <c r="D37" s="64" t="e">
        <f>INDEX('CLASSEMENT TRI'!$B$4:$F$128,$A37-1200,3)</f>
        <v>#NUM!</v>
      </c>
      <c r="E37" s="18"/>
      <c r="F37" s="46" t="e">
        <f>INDEX('CLASSEMENT TRI'!$B$4:$F$128,$A37-1200,5)</f>
        <v>#NUM!</v>
      </c>
      <c r="G37" s="44" t="e">
        <f>INDEX('CLASSEMENT TRI'!$B$4:$G$128,$A37-1200,6)</f>
        <v>#NUM!</v>
      </c>
      <c r="H37" s="65" t="e">
        <f>INDEX('CLASSEMENT TRI'!$B$4:$H$128,$A37-1200,7)</f>
        <v>#NUM!</v>
      </c>
      <c r="I37" s="66" t="e">
        <f>INDEX('CLASSEMENT TRI'!$B$4:$I$128,$A37-1200,8)</f>
        <v>#NUM!</v>
      </c>
      <c r="J37" s="67" t="e">
        <f>INDEX('CLASSEMENT TRI'!$B$4:$K$128,$A37-1200,10)</f>
        <v>#NUM!</v>
      </c>
      <c r="L37" s="48" t="str">
        <f>IF(ISERROR(SMALL('CLASSEMENT TRI'!$M$4:$M$128,ROW()-3)),"",SMALL('CLASSEMENT TRI'!$M$4:$M$128,ROW()-3))</f>
        <v/>
      </c>
    </row>
    <row r="38" spans="1:12" ht="40.5" customHeight="1" x14ac:dyDescent="0.25">
      <c r="A38" s="61" t="e">
        <f>MATCH(SMALL('CLASSEMENT TRI'!M$4:M$128,ROW()-3),'CLASSEMENT TRI'!M$4:M$128,0)+1200</f>
        <v>#NUM!</v>
      </c>
      <c r="B38" s="56"/>
      <c r="C38" s="56"/>
      <c r="D38" s="64" t="e">
        <f>INDEX('CLASSEMENT TRI'!$B$4:$F$128,$A38-1200,3)</f>
        <v>#NUM!</v>
      </c>
      <c r="E38" s="18"/>
      <c r="F38" s="46" t="e">
        <f>INDEX('CLASSEMENT TRI'!$B$4:$F$128,$A38-1200,5)</f>
        <v>#NUM!</v>
      </c>
      <c r="G38" s="44" t="e">
        <f>INDEX('CLASSEMENT TRI'!$B$4:$G$128,$A38-1200,6)</f>
        <v>#NUM!</v>
      </c>
      <c r="H38" s="65" t="e">
        <f>INDEX('CLASSEMENT TRI'!$B$4:$H$128,$A38-1200,7)</f>
        <v>#NUM!</v>
      </c>
      <c r="I38" s="66" t="e">
        <f>INDEX('CLASSEMENT TRI'!$B$4:$I$128,$A38-1200,8)</f>
        <v>#NUM!</v>
      </c>
      <c r="J38" s="67" t="e">
        <f>INDEX('CLASSEMENT TRI'!$B$4:$K$128,$A38-1200,10)</f>
        <v>#NUM!</v>
      </c>
      <c r="L38" s="48" t="str">
        <f>IF(ISERROR(SMALL('CLASSEMENT TRI'!$M$4:$M$128,ROW()-3)),"",SMALL('CLASSEMENT TRI'!$M$4:$M$128,ROW()-3))</f>
        <v/>
      </c>
    </row>
    <row r="39" spans="1:12" ht="40.5" customHeight="1" x14ac:dyDescent="0.25">
      <c r="A39" s="61" t="e">
        <f>MATCH(SMALL('CLASSEMENT TRI'!M$4:M$128,ROW()-3),'CLASSEMENT TRI'!M$4:M$128,0)+1200</f>
        <v>#NUM!</v>
      </c>
      <c r="B39" s="56"/>
      <c r="C39" s="56"/>
      <c r="D39" s="64" t="e">
        <f>INDEX('CLASSEMENT TRI'!$B$4:$F$128,$A39-1200,3)</f>
        <v>#NUM!</v>
      </c>
      <c r="E39" s="18"/>
      <c r="F39" s="46" t="e">
        <f>INDEX('CLASSEMENT TRI'!$B$4:$F$128,$A39-1200,5)</f>
        <v>#NUM!</v>
      </c>
      <c r="G39" s="44" t="e">
        <f>INDEX('CLASSEMENT TRI'!$B$4:$G$128,$A39-1200,6)</f>
        <v>#NUM!</v>
      </c>
      <c r="H39" s="65" t="e">
        <f>INDEX('CLASSEMENT TRI'!$B$4:$H$128,$A39-1200,7)</f>
        <v>#NUM!</v>
      </c>
      <c r="I39" s="66" t="e">
        <f>INDEX('CLASSEMENT TRI'!$B$4:$I$128,$A39-1200,8)</f>
        <v>#NUM!</v>
      </c>
      <c r="J39" s="67" t="e">
        <f>INDEX('CLASSEMENT TRI'!$B$4:$K$128,$A39-1200,10)</f>
        <v>#NUM!</v>
      </c>
      <c r="L39" s="48" t="str">
        <f>IF(ISERROR(SMALL('CLASSEMENT TRI'!$M$4:$M$128,ROW()-3)),"",SMALL('CLASSEMENT TRI'!$M$4:$M$128,ROW()-3))</f>
        <v/>
      </c>
    </row>
    <row r="40" spans="1:12" ht="40.5" customHeight="1" x14ac:dyDescent="0.25">
      <c r="A40" s="61" t="e">
        <f>MATCH(SMALL('CLASSEMENT TRI'!M$4:M$128,ROW()-3),'CLASSEMENT TRI'!M$4:M$128,0)+1200</f>
        <v>#NUM!</v>
      </c>
      <c r="B40" s="56"/>
      <c r="C40" s="56"/>
      <c r="D40" s="64" t="e">
        <f>INDEX('CLASSEMENT TRI'!$B$4:$F$128,$A40-1200,3)</f>
        <v>#NUM!</v>
      </c>
      <c r="E40" s="18"/>
      <c r="F40" s="46" t="e">
        <f>INDEX('CLASSEMENT TRI'!$B$4:$F$128,$A40-1200,5)</f>
        <v>#NUM!</v>
      </c>
      <c r="G40" s="44" t="e">
        <f>INDEX('CLASSEMENT TRI'!$B$4:$G$128,$A40-1200,6)</f>
        <v>#NUM!</v>
      </c>
      <c r="H40" s="65" t="e">
        <f>INDEX('CLASSEMENT TRI'!$B$4:$H$128,$A40-1200,7)</f>
        <v>#NUM!</v>
      </c>
      <c r="I40" s="66" t="e">
        <f>INDEX('CLASSEMENT TRI'!$B$4:$I$128,$A40-1200,8)</f>
        <v>#NUM!</v>
      </c>
      <c r="J40" s="67" t="e">
        <f>INDEX('CLASSEMENT TRI'!$B$4:$K$128,$A40-1200,10)</f>
        <v>#NUM!</v>
      </c>
      <c r="L40" s="48" t="str">
        <f>IF(ISERROR(SMALL('CLASSEMENT TRI'!$M$4:$M$128,ROW()-3)),"",SMALL('CLASSEMENT TRI'!$M$4:$M$128,ROW()-3))</f>
        <v/>
      </c>
    </row>
    <row r="41" spans="1:12" ht="40.5" customHeight="1" x14ac:dyDescent="0.25">
      <c r="A41" s="61" t="e">
        <f>MATCH(SMALL('CLASSEMENT TRI'!M$4:M$128,ROW()-3),'CLASSEMENT TRI'!M$4:M$128,0)+1200</f>
        <v>#NUM!</v>
      </c>
      <c r="B41" s="56"/>
      <c r="C41" s="56"/>
      <c r="D41" s="64" t="e">
        <f>INDEX('CLASSEMENT TRI'!$B$4:$F$128,$A41-1200,3)</f>
        <v>#NUM!</v>
      </c>
      <c r="E41" s="18"/>
      <c r="F41" s="46" t="e">
        <f>INDEX('CLASSEMENT TRI'!$B$4:$F$128,$A41-1200,5)</f>
        <v>#NUM!</v>
      </c>
      <c r="G41" s="44" t="e">
        <f>INDEX('CLASSEMENT TRI'!$B$4:$G$128,$A41-1200,6)</f>
        <v>#NUM!</v>
      </c>
      <c r="H41" s="65" t="e">
        <f>INDEX('CLASSEMENT TRI'!$B$4:$H$128,$A41-1200,7)</f>
        <v>#NUM!</v>
      </c>
      <c r="I41" s="66" t="e">
        <f>INDEX('CLASSEMENT TRI'!$B$4:$I$128,$A41-1200,8)</f>
        <v>#NUM!</v>
      </c>
      <c r="J41" s="67" t="e">
        <f>INDEX('CLASSEMENT TRI'!$B$4:$K$128,$A41-1200,10)</f>
        <v>#NUM!</v>
      </c>
      <c r="L41" s="48" t="str">
        <f>IF(ISERROR(SMALL('CLASSEMENT TRI'!$M$4:$M$128,ROW()-3)),"",SMALL('CLASSEMENT TRI'!$M$4:$M$128,ROW()-3))</f>
        <v/>
      </c>
    </row>
    <row r="42" spans="1:12" ht="40.5" customHeight="1" x14ac:dyDescent="0.25">
      <c r="A42" s="61" t="e">
        <f>MATCH(SMALL('CLASSEMENT TRI'!M$4:M$128,ROW()-3),'CLASSEMENT TRI'!M$4:M$128,0)+1200</f>
        <v>#NUM!</v>
      </c>
      <c r="B42" s="56"/>
      <c r="C42" s="56"/>
      <c r="D42" s="64" t="e">
        <f>INDEX('CLASSEMENT TRI'!$B$4:$F$128,$A42-1200,3)</f>
        <v>#NUM!</v>
      </c>
      <c r="E42" s="18"/>
      <c r="F42" s="46" t="e">
        <f>INDEX('CLASSEMENT TRI'!$B$4:$F$128,$A42-1200,5)</f>
        <v>#NUM!</v>
      </c>
      <c r="G42" s="44" t="e">
        <f>INDEX('CLASSEMENT TRI'!$B$4:$G$128,$A42-1200,6)</f>
        <v>#NUM!</v>
      </c>
      <c r="H42" s="65" t="e">
        <f>INDEX('CLASSEMENT TRI'!$B$4:$H$128,$A42-1200,7)</f>
        <v>#NUM!</v>
      </c>
      <c r="I42" s="66" t="e">
        <f>INDEX('CLASSEMENT TRI'!$B$4:$I$128,$A42-1200,8)</f>
        <v>#NUM!</v>
      </c>
      <c r="J42" s="67" t="e">
        <f>INDEX('CLASSEMENT TRI'!$B$4:$K$128,$A42-1200,10)</f>
        <v>#NUM!</v>
      </c>
      <c r="L42" s="48" t="str">
        <f>IF(ISERROR(SMALL('CLASSEMENT TRI'!$M$4:$M$128,ROW()-3)),"",SMALL('CLASSEMENT TRI'!$M$4:$M$128,ROW()-3))</f>
        <v/>
      </c>
    </row>
    <row r="43" spans="1:12" ht="40.5" customHeight="1" x14ac:dyDescent="0.25">
      <c r="A43" s="61" t="e">
        <f>MATCH(SMALL('CLASSEMENT TRI'!M$4:M$128,ROW()-3),'CLASSEMENT TRI'!M$4:M$128,0)+1200</f>
        <v>#NUM!</v>
      </c>
      <c r="B43" s="56"/>
      <c r="C43" s="56"/>
      <c r="D43" s="64" t="e">
        <f>INDEX('CLASSEMENT TRI'!$B$4:$F$128,$A43-1200,3)</f>
        <v>#NUM!</v>
      </c>
      <c r="E43" s="18"/>
      <c r="F43" s="46" t="e">
        <f>INDEX('CLASSEMENT TRI'!$B$4:$F$128,$A43-1200,5)</f>
        <v>#NUM!</v>
      </c>
      <c r="G43" s="44" t="e">
        <f>INDEX('CLASSEMENT TRI'!$B$4:$G$128,$A43-1200,6)</f>
        <v>#NUM!</v>
      </c>
      <c r="H43" s="65" t="e">
        <f>INDEX('CLASSEMENT TRI'!$B$4:$H$128,$A43-1200,7)</f>
        <v>#NUM!</v>
      </c>
      <c r="I43" s="66" t="e">
        <f>INDEX('CLASSEMENT TRI'!$B$4:$I$128,$A43-1200,8)</f>
        <v>#NUM!</v>
      </c>
      <c r="J43" s="67" t="e">
        <f>INDEX('CLASSEMENT TRI'!$B$4:$K$128,$A43-1200,10)</f>
        <v>#NUM!</v>
      </c>
      <c r="L43" s="48" t="str">
        <f>IF(ISERROR(SMALL('CLASSEMENT TRI'!$M$4:$M$128,ROW()-3)),"",SMALL('CLASSEMENT TRI'!$M$4:$M$128,ROW()-3))</f>
        <v/>
      </c>
    </row>
    <row r="44" spans="1:12" ht="40.5" customHeight="1" x14ac:dyDescent="0.25">
      <c r="A44" s="61" t="e">
        <f>MATCH(SMALL('CLASSEMENT TRI'!M$4:M$128,ROW()-3),'CLASSEMENT TRI'!M$4:M$128,0)+1200</f>
        <v>#NUM!</v>
      </c>
      <c r="B44" s="56"/>
      <c r="C44" s="56"/>
      <c r="D44" s="64" t="e">
        <f>INDEX('CLASSEMENT TRI'!$B$4:$F$128,$A44-1200,3)</f>
        <v>#NUM!</v>
      </c>
      <c r="E44" s="18"/>
      <c r="F44" s="46" t="e">
        <f>INDEX('CLASSEMENT TRI'!$B$4:$F$128,$A44-1200,5)</f>
        <v>#NUM!</v>
      </c>
      <c r="G44" s="44" t="e">
        <f>INDEX('CLASSEMENT TRI'!$B$4:$G$128,$A44-1200,6)</f>
        <v>#NUM!</v>
      </c>
      <c r="H44" s="65" t="e">
        <f>INDEX('CLASSEMENT TRI'!$B$4:$H$128,$A44-1200,7)</f>
        <v>#NUM!</v>
      </c>
      <c r="I44" s="66" t="e">
        <f>INDEX('CLASSEMENT TRI'!$B$4:$I$128,$A44-1200,8)</f>
        <v>#NUM!</v>
      </c>
      <c r="J44" s="67" t="e">
        <f>INDEX('CLASSEMENT TRI'!$B$4:$K$128,$A44-1200,10)</f>
        <v>#NUM!</v>
      </c>
      <c r="L44" s="48" t="str">
        <f>IF(ISERROR(SMALL('CLASSEMENT TRI'!$M$4:$M$128,ROW()-3)),"",SMALL('CLASSEMENT TRI'!$M$4:$M$128,ROW()-3))</f>
        <v/>
      </c>
    </row>
    <row r="45" spans="1:12" ht="40.5" customHeight="1" x14ac:dyDescent="0.25">
      <c r="A45" s="61" t="e">
        <f>MATCH(SMALL('CLASSEMENT TRI'!M$4:M$128,ROW()-3),'CLASSEMENT TRI'!M$4:M$128,0)+1200</f>
        <v>#NUM!</v>
      </c>
      <c r="B45" s="56"/>
      <c r="C45" s="56"/>
      <c r="D45" s="64" t="e">
        <f>INDEX('CLASSEMENT TRI'!$B$4:$F$128,$A45-1200,3)</f>
        <v>#NUM!</v>
      </c>
      <c r="E45" s="18"/>
      <c r="F45" s="46" t="e">
        <f>INDEX('CLASSEMENT TRI'!$B$4:$F$128,$A45-1200,5)</f>
        <v>#NUM!</v>
      </c>
      <c r="G45" s="44" t="e">
        <f>INDEX('CLASSEMENT TRI'!$B$4:$G$128,$A45-1200,6)</f>
        <v>#NUM!</v>
      </c>
      <c r="H45" s="65" t="e">
        <f>INDEX('CLASSEMENT TRI'!$B$4:$H$128,$A45-1200,7)</f>
        <v>#NUM!</v>
      </c>
      <c r="I45" s="66" t="e">
        <f>INDEX('CLASSEMENT TRI'!$B$4:$I$128,$A45-1200,8)</f>
        <v>#NUM!</v>
      </c>
      <c r="J45" s="67" t="e">
        <f>INDEX('CLASSEMENT TRI'!$B$4:$K$128,$A45-1200,10)</f>
        <v>#NUM!</v>
      </c>
      <c r="L45" s="48" t="str">
        <f>IF(ISERROR(SMALL('CLASSEMENT TRI'!$M$4:$M$128,ROW()-3)),"",SMALL('CLASSEMENT TRI'!$M$4:$M$128,ROW()-3))</f>
        <v/>
      </c>
    </row>
    <row r="46" spans="1:12" ht="40.5" customHeight="1" x14ac:dyDescent="0.25">
      <c r="A46" s="61" t="e">
        <f>MATCH(SMALL('CLASSEMENT TRI'!M$4:M$128,ROW()-3),'CLASSEMENT TRI'!M$4:M$128,0)+1200</f>
        <v>#NUM!</v>
      </c>
      <c r="B46" s="56"/>
      <c r="C46" s="56"/>
      <c r="D46" s="64" t="e">
        <f>INDEX('CLASSEMENT TRI'!$B$4:$F$128,$A46-1200,3)</f>
        <v>#NUM!</v>
      </c>
      <c r="E46" s="18"/>
      <c r="F46" s="46" t="e">
        <f>INDEX('CLASSEMENT TRI'!$B$4:$F$128,$A46-1200,5)</f>
        <v>#NUM!</v>
      </c>
      <c r="G46" s="44" t="e">
        <f>INDEX('CLASSEMENT TRI'!$B$4:$G$128,$A46-1200,6)</f>
        <v>#NUM!</v>
      </c>
      <c r="H46" s="65" t="e">
        <f>INDEX('CLASSEMENT TRI'!$B$4:$H$128,$A46-1200,7)</f>
        <v>#NUM!</v>
      </c>
      <c r="I46" s="66" t="e">
        <f>INDEX('CLASSEMENT TRI'!$B$4:$I$128,$A46-1200,8)</f>
        <v>#NUM!</v>
      </c>
      <c r="J46" s="67" t="e">
        <f>INDEX('CLASSEMENT TRI'!$B$4:$K$128,$A46-1200,10)</f>
        <v>#NUM!</v>
      </c>
      <c r="L46" s="48" t="str">
        <f>IF(ISERROR(SMALL('CLASSEMENT TRI'!$M$4:$M$128,ROW()-3)),"",SMALL('CLASSEMENT TRI'!$M$4:$M$128,ROW()-3))</f>
        <v/>
      </c>
    </row>
    <row r="47" spans="1:12" ht="40.5" customHeight="1" x14ac:dyDescent="0.25">
      <c r="A47" s="61" t="e">
        <f>MATCH(SMALL('CLASSEMENT TRI'!M$4:M$128,ROW()-3),'CLASSEMENT TRI'!M$4:M$128,0)+1200</f>
        <v>#NUM!</v>
      </c>
      <c r="B47" s="56"/>
      <c r="C47" s="56"/>
      <c r="D47" s="64" t="e">
        <f>INDEX('CLASSEMENT TRI'!$B$4:$F$128,$A47-1200,3)</f>
        <v>#NUM!</v>
      </c>
      <c r="E47" s="18"/>
      <c r="F47" s="46" t="e">
        <f>INDEX('CLASSEMENT TRI'!$B$4:$F$128,$A47-1200,5)</f>
        <v>#NUM!</v>
      </c>
      <c r="G47" s="44" t="e">
        <f>INDEX('CLASSEMENT TRI'!$B$4:$G$128,$A47-1200,6)</f>
        <v>#NUM!</v>
      </c>
      <c r="H47" s="65" t="e">
        <f>INDEX('CLASSEMENT TRI'!$B$4:$H$128,$A47-1200,7)</f>
        <v>#NUM!</v>
      </c>
      <c r="I47" s="66" t="e">
        <f>INDEX('CLASSEMENT TRI'!$B$4:$I$128,$A47-1200,8)</f>
        <v>#NUM!</v>
      </c>
      <c r="J47" s="67" t="e">
        <f>INDEX('CLASSEMENT TRI'!$B$4:$K$128,$A47-1200,10)</f>
        <v>#NUM!</v>
      </c>
      <c r="L47" s="48" t="str">
        <f>IF(ISERROR(SMALL('CLASSEMENT TRI'!$M$4:$M$128,ROW()-3)),"",SMALL('CLASSEMENT TRI'!$M$4:$M$128,ROW()-3))</f>
        <v/>
      </c>
    </row>
    <row r="48" spans="1:12" ht="40.5" customHeight="1" x14ac:dyDescent="0.25">
      <c r="A48" s="61" t="e">
        <f>MATCH(SMALL('CLASSEMENT TRI'!M$4:M$128,ROW()-3),'CLASSEMENT TRI'!M$4:M$128,0)+1200</f>
        <v>#NUM!</v>
      </c>
      <c r="B48" s="56"/>
      <c r="C48" s="56"/>
      <c r="D48" s="64" t="e">
        <f>INDEX('CLASSEMENT TRI'!$B$4:$F$128,$A48-1200,3)</f>
        <v>#NUM!</v>
      </c>
      <c r="E48" s="18"/>
      <c r="F48" s="46" t="e">
        <f>INDEX('CLASSEMENT TRI'!$B$4:$F$128,$A48-1200,5)</f>
        <v>#NUM!</v>
      </c>
      <c r="G48" s="44" t="e">
        <f>INDEX('CLASSEMENT TRI'!$B$4:$G$128,$A48-1200,6)</f>
        <v>#NUM!</v>
      </c>
      <c r="H48" s="65" t="e">
        <f>INDEX('CLASSEMENT TRI'!$B$4:$H$128,$A48-1200,7)</f>
        <v>#NUM!</v>
      </c>
      <c r="I48" s="66" t="e">
        <f>INDEX('CLASSEMENT TRI'!$B$4:$I$128,$A48-1200,8)</f>
        <v>#NUM!</v>
      </c>
      <c r="J48" s="67" t="e">
        <f>INDEX('CLASSEMENT TRI'!$B$4:$K$128,$A48-1200,10)</f>
        <v>#NUM!</v>
      </c>
      <c r="L48" s="48" t="str">
        <f>IF(ISERROR(SMALL('CLASSEMENT TRI'!$M$4:$M$128,ROW()-3)),"",SMALL('CLASSEMENT TRI'!$M$4:$M$128,ROW()-3))</f>
        <v/>
      </c>
    </row>
    <row r="49" spans="1:12" ht="40.5" customHeight="1" x14ac:dyDescent="0.25">
      <c r="A49" s="61" t="e">
        <f>MATCH(SMALL('CLASSEMENT TRI'!M$4:M$128,ROW()-3),'CLASSEMENT TRI'!M$4:M$128,0)+1200</f>
        <v>#NUM!</v>
      </c>
      <c r="B49" s="56"/>
      <c r="C49" s="56"/>
      <c r="D49" s="64" t="e">
        <f>INDEX('CLASSEMENT TRI'!$B$4:$F$128,$A49-1200,3)</f>
        <v>#NUM!</v>
      </c>
      <c r="E49" s="18"/>
      <c r="F49" s="46" t="e">
        <f>INDEX('CLASSEMENT TRI'!$B$4:$F$128,$A49-1200,5)</f>
        <v>#NUM!</v>
      </c>
      <c r="G49" s="44" t="e">
        <f>INDEX('CLASSEMENT TRI'!$B$4:$G$128,$A49-1200,6)</f>
        <v>#NUM!</v>
      </c>
      <c r="H49" s="65" t="e">
        <f>INDEX('CLASSEMENT TRI'!$B$4:$H$128,$A49-1200,7)</f>
        <v>#NUM!</v>
      </c>
      <c r="I49" s="66" t="e">
        <f>INDEX('CLASSEMENT TRI'!$B$4:$I$128,$A49-1200,8)</f>
        <v>#NUM!</v>
      </c>
      <c r="J49" s="67" t="e">
        <f>INDEX('CLASSEMENT TRI'!$B$4:$K$128,$A49-1200,10)</f>
        <v>#NUM!</v>
      </c>
      <c r="L49" s="48" t="str">
        <f>IF(ISERROR(SMALL('CLASSEMENT TRI'!$M$4:$M$128,ROW()-3)),"",SMALL('CLASSEMENT TRI'!$M$4:$M$128,ROW()-3))</f>
        <v/>
      </c>
    </row>
    <row r="50" spans="1:12" ht="40.5" customHeight="1" x14ac:dyDescent="0.25">
      <c r="A50" s="61" t="e">
        <f>MATCH(SMALL('CLASSEMENT TRI'!M$4:M$128,ROW()-3),'CLASSEMENT TRI'!M$4:M$128,0)+1200</f>
        <v>#NUM!</v>
      </c>
      <c r="B50" s="56"/>
      <c r="C50" s="56"/>
      <c r="D50" s="64" t="e">
        <f>INDEX('CLASSEMENT TRI'!$B$4:$F$128,$A50-1200,3)</f>
        <v>#NUM!</v>
      </c>
      <c r="E50" s="18"/>
      <c r="F50" s="46" t="e">
        <f>INDEX('CLASSEMENT TRI'!$B$4:$F$128,$A50-1200,5)</f>
        <v>#NUM!</v>
      </c>
      <c r="G50" s="44" t="e">
        <f>INDEX('CLASSEMENT TRI'!$B$4:$G$128,$A50-1200,6)</f>
        <v>#NUM!</v>
      </c>
      <c r="H50" s="65" t="e">
        <f>INDEX('CLASSEMENT TRI'!$B$4:$H$128,$A50-1200,7)</f>
        <v>#NUM!</v>
      </c>
      <c r="I50" s="66" t="e">
        <f>INDEX('CLASSEMENT TRI'!$B$4:$I$128,$A50-1200,8)</f>
        <v>#NUM!</v>
      </c>
      <c r="J50" s="67" t="e">
        <f>INDEX('CLASSEMENT TRI'!$B$4:$K$128,$A50-1200,10)</f>
        <v>#NUM!</v>
      </c>
      <c r="L50" s="48" t="str">
        <f>IF(ISERROR(SMALL('CLASSEMENT TRI'!$M$4:$M$128,ROW()-3)),"",SMALL('CLASSEMENT TRI'!$M$4:$M$128,ROW()-3))</f>
        <v/>
      </c>
    </row>
    <row r="51" spans="1:12" ht="40.5" customHeight="1" x14ac:dyDescent="0.25">
      <c r="A51" s="61" t="e">
        <f>MATCH(SMALL('CLASSEMENT TRI'!M$4:M$128,ROW()-3),'CLASSEMENT TRI'!M$4:M$128,0)+1200</f>
        <v>#NUM!</v>
      </c>
      <c r="B51" s="56"/>
      <c r="C51" s="56"/>
      <c r="D51" s="64" t="e">
        <f>INDEX('CLASSEMENT TRI'!$B$4:$F$128,$A51-1200,3)</f>
        <v>#NUM!</v>
      </c>
      <c r="E51" s="18"/>
      <c r="F51" s="46" t="e">
        <f>INDEX('CLASSEMENT TRI'!$B$4:$F$128,$A51-1200,5)</f>
        <v>#NUM!</v>
      </c>
      <c r="G51" s="44" t="e">
        <f>INDEX('CLASSEMENT TRI'!$B$4:$G$128,$A51-1200,6)</f>
        <v>#NUM!</v>
      </c>
      <c r="H51" s="65" t="e">
        <f>INDEX('CLASSEMENT TRI'!$B$4:$H$128,$A51-1200,7)</f>
        <v>#NUM!</v>
      </c>
      <c r="I51" s="66" t="e">
        <f>INDEX('CLASSEMENT TRI'!$B$4:$I$128,$A51-1200,8)</f>
        <v>#NUM!</v>
      </c>
      <c r="J51" s="67" t="e">
        <f>INDEX('CLASSEMENT TRI'!$B$4:$K$128,$A51-1200,10)</f>
        <v>#NUM!</v>
      </c>
      <c r="L51" s="48" t="str">
        <f>IF(ISERROR(SMALL('CLASSEMENT TRI'!$M$4:$M$128,ROW()-3)),"",SMALL('CLASSEMENT TRI'!$M$4:$M$128,ROW()-3))</f>
        <v/>
      </c>
    </row>
    <row r="52" spans="1:12" ht="40.5" customHeight="1" x14ac:dyDescent="0.25">
      <c r="A52" s="61" t="e">
        <f>MATCH(SMALL('CLASSEMENT TRI'!M$4:M$128,ROW()-3),'CLASSEMENT TRI'!M$4:M$128,0)+1200</f>
        <v>#NUM!</v>
      </c>
      <c r="B52" s="56"/>
      <c r="C52" s="56"/>
      <c r="D52" s="64" t="e">
        <f>INDEX('CLASSEMENT TRI'!$B$4:$F$128,$A52-1200,3)</f>
        <v>#NUM!</v>
      </c>
      <c r="E52" s="18"/>
      <c r="F52" s="46" t="e">
        <f>INDEX('CLASSEMENT TRI'!$B$4:$F$128,$A52-1200,5)</f>
        <v>#NUM!</v>
      </c>
      <c r="G52" s="44" t="e">
        <f>INDEX('CLASSEMENT TRI'!$B$4:$G$128,$A52-1200,6)</f>
        <v>#NUM!</v>
      </c>
      <c r="H52" s="65" t="e">
        <f>INDEX('CLASSEMENT TRI'!$B$4:$H$128,$A52-1200,7)</f>
        <v>#NUM!</v>
      </c>
      <c r="I52" s="66" t="e">
        <f>INDEX('CLASSEMENT TRI'!$B$4:$I$128,$A52-1200,8)</f>
        <v>#NUM!</v>
      </c>
      <c r="J52" s="67" t="e">
        <f>INDEX('CLASSEMENT TRI'!$B$4:$K$128,$A52-1200,10)</f>
        <v>#NUM!</v>
      </c>
      <c r="L52" s="48" t="str">
        <f>IF(ISERROR(SMALL('CLASSEMENT TRI'!$M$4:$M$128,ROW()-3)),"",SMALL('CLASSEMENT TRI'!$M$4:$M$128,ROW()-3))</f>
        <v/>
      </c>
    </row>
    <row r="53" spans="1:12" ht="40.5" customHeight="1" x14ac:dyDescent="0.25">
      <c r="A53" s="61" t="e">
        <f>MATCH(SMALL('CLASSEMENT TRI'!M$4:M$128,ROW()-3),'CLASSEMENT TRI'!M$4:M$128,0)+1200</f>
        <v>#NUM!</v>
      </c>
      <c r="B53" s="56"/>
      <c r="C53" s="56"/>
      <c r="D53" s="64" t="e">
        <f>INDEX('CLASSEMENT TRI'!$B$4:$F$128,$A53-1200,3)</f>
        <v>#NUM!</v>
      </c>
      <c r="E53" s="18"/>
      <c r="F53" s="46" t="e">
        <f>INDEX('CLASSEMENT TRI'!$B$4:$F$128,$A53-1200,5)</f>
        <v>#NUM!</v>
      </c>
      <c r="G53" s="44" t="e">
        <f>INDEX('CLASSEMENT TRI'!$B$4:$G$128,$A53-1200,6)</f>
        <v>#NUM!</v>
      </c>
      <c r="H53" s="65" t="e">
        <f>INDEX('CLASSEMENT TRI'!$B$4:$H$128,$A53-1200,7)</f>
        <v>#NUM!</v>
      </c>
      <c r="I53" s="66" t="e">
        <f>INDEX('CLASSEMENT TRI'!$B$4:$I$128,$A53-1200,8)</f>
        <v>#NUM!</v>
      </c>
      <c r="J53" s="67" t="e">
        <f>INDEX('CLASSEMENT TRI'!$B$4:$K$128,$A53-1200,10)</f>
        <v>#NUM!</v>
      </c>
      <c r="L53" s="48" t="str">
        <f>IF(ISERROR(SMALL('CLASSEMENT TRI'!$M$4:$M$128,ROW()-3)),"",SMALL('CLASSEMENT TRI'!$M$4:$M$128,ROW()-3))</f>
        <v/>
      </c>
    </row>
    <row r="54" spans="1:12" ht="40.5" customHeight="1" x14ac:dyDescent="0.25">
      <c r="A54" s="61" t="e">
        <f>MATCH(SMALL('CLASSEMENT TRI'!M$4:M$128,ROW()-3),'CLASSEMENT TRI'!M$4:M$128,0)+1200</f>
        <v>#NUM!</v>
      </c>
      <c r="B54" s="56"/>
      <c r="C54" s="56"/>
      <c r="D54" s="64" t="e">
        <f>INDEX('CLASSEMENT TRI'!$B$4:$F$128,$A54-1200,3)</f>
        <v>#NUM!</v>
      </c>
      <c r="E54" s="18"/>
      <c r="F54" s="46" t="e">
        <f>INDEX('CLASSEMENT TRI'!$B$4:$F$128,$A54-1200,5)</f>
        <v>#NUM!</v>
      </c>
      <c r="G54" s="44" t="e">
        <f>INDEX('CLASSEMENT TRI'!$B$4:$G$128,$A54-1200,6)</f>
        <v>#NUM!</v>
      </c>
      <c r="H54" s="65" t="e">
        <f>INDEX('CLASSEMENT TRI'!$B$4:$H$128,$A54-1200,7)</f>
        <v>#NUM!</v>
      </c>
      <c r="I54" s="66" t="e">
        <f>INDEX('CLASSEMENT TRI'!$B$4:$I$128,$A54-1200,8)</f>
        <v>#NUM!</v>
      </c>
      <c r="J54" s="67" t="e">
        <f>INDEX('CLASSEMENT TRI'!$B$4:$K$128,$A54-1200,10)</f>
        <v>#NUM!</v>
      </c>
      <c r="L54" s="48" t="str">
        <f>IF(ISERROR(SMALL('CLASSEMENT TRI'!$M$4:$M$128,ROW()-3)),"",SMALL('CLASSEMENT TRI'!$M$4:$M$128,ROW()-3))</f>
        <v/>
      </c>
    </row>
    <row r="55" spans="1:12" ht="40.5" customHeight="1" x14ac:dyDescent="0.25">
      <c r="A55" s="61" t="e">
        <f>MATCH(SMALL('CLASSEMENT TRI'!M$4:M$128,ROW()-3),'CLASSEMENT TRI'!M$4:M$128,0)+1200</f>
        <v>#NUM!</v>
      </c>
      <c r="B55" s="56"/>
      <c r="C55" s="56"/>
      <c r="D55" s="64" t="e">
        <f>INDEX('CLASSEMENT TRI'!$B$4:$F$128,$A55-1200,3)</f>
        <v>#NUM!</v>
      </c>
      <c r="E55" s="18"/>
      <c r="F55" s="46" t="e">
        <f>INDEX('CLASSEMENT TRI'!$B$4:$F$128,$A55-1200,5)</f>
        <v>#NUM!</v>
      </c>
      <c r="G55" s="44" t="e">
        <f>INDEX('CLASSEMENT TRI'!$B$4:$G$128,$A55-1200,6)</f>
        <v>#NUM!</v>
      </c>
      <c r="H55" s="65" t="e">
        <f>INDEX('CLASSEMENT TRI'!$B$4:$H$128,$A55-1200,7)</f>
        <v>#NUM!</v>
      </c>
      <c r="I55" s="66" t="e">
        <f>INDEX('CLASSEMENT TRI'!$B$4:$I$128,$A55-1200,8)</f>
        <v>#NUM!</v>
      </c>
      <c r="J55" s="67" t="e">
        <f>INDEX('CLASSEMENT TRI'!$B$4:$K$128,$A55-1200,10)</f>
        <v>#NUM!</v>
      </c>
      <c r="L55" s="48" t="str">
        <f>IF(ISERROR(SMALL('CLASSEMENT TRI'!$M$4:$M$128,ROW()-3)),"",SMALL('CLASSEMENT TRI'!$M$4:$M$128,ROW()-3))</f>
        <v/>
      </c>
    </row>
    <row r="56" spans="1:12" ht="40.5" customHeight="1" x14ac:dyDescent="0.25">
      <c r="A56" s="61" t="e">
        <f>MATCH(SMALL('CLASSEMENT TRI'!M$4:M$128,ROW()-3),'CLASSEMENT TRI'!M$4:M$128,0)+1200</f>
        <v>#NUM!</v>
      </c>
      <c r="B56" s="56"/>
      <c r="C56" s="56"/>
      <c r="D56" s="64" t="e">
        <f>INDEX('CLASSEMENT TRI'!$B$4:$F$128,$A56-1200,3)</f>
        <v>#NUM!</v>
      </c>
      <c r="E56" s="18"/>
      <c r="F56" s="46" t="e">
        <f>INDEX('CLASSEMENT TRI'!$B$4:$F$128,$A56-1200,5)</f>
        <v>#NUM!</v>
      </c>
      <c r="G56" s="44" t="e">
        <f>INDEX('CLASSEMENT TRI'!$B$4:$G$128,$A56-1200,6)</f>
        <v>#NUM!</v>
      </c>
      <c r="H56" s="65" t="e">
        <f>INDEX('CLASSEMENT TRI'!$B$4:$H$128,$A56-1200,7)</f>
        <v>#NUM!</v>
      </c>
      <c r="I56" s="66" t="e">
        <f>INDEX('CLASSEMENT TRI'!$B$4:$I$128,$A56-1200,8)</f>
        <v>#NUM!</v>
      </c>
      <c r="J56" s="67" t="e">
        <f>INDEX('CLASSEMENT TRI'!$B$4:$K$128,$A56-1200,10)</f>
        <v>#NUM!</v>
      </c>
      <c r="L56" s="48" t="str">
        <f>IF(ISERROR(SMALL('CLASSEMENT TRI'!$M$4:$M$128,ROW()-3)),"",SMALL('CLASSEMENT TRI'!$M$4:$M$128,ROW()-3))</f>
        <v/>
      </c>
    </row>
    <row r="57" spans="1:12" ht="40.5" customHeight="1" x14ac:dyDescent="0.25">
      <c r="A57" s="61" t="e">
        <f>MATCH(SMALL('CLASSEMENT TRI'!M$4:M$128,ROW()-3),'CLASSEMENT TRI'!M$4:M$128,0)+1200</f>
        <v>#NUM!</v>
      </c>
      <c r="B57" s="56"/>
      <c r="C57" s="56"/>
      <c r="D57" s="64" t="e">
        <f>INDEX('CLASSEMENT TRI'!$B$4:$F$128,$A57-1200,3)</f>
        <v>#NUM!</v>
      </c>
      <c r="E57" s="18"/>
      <c r="F57" s="46" t="e">
        <f>INDEX('CLASSEMENT TRI'!$B$4:$F$128,$A57-1200,5)</f>
        <v>#NUM!</v>
      </c>
      <c r="G57" s="44" t="e">
        <f>INDEX('CLASSEMENT TRI'!$B$4:$G$128,$A57-1200,6)</f>
        <v>#NUM!</v>
      </c>
      <c r="H57" s="65" t="e">
        <f>INDEX('CLASSEMENT TRI'!$B$4:$H$128,$A57-1200,7)</f>
        <v>#NUM!</v>
      </c>
      <c r="I57" s="66" t="e">
        <f>INDEX('CLASSEMENT TRI'!$B$4:$I$128,$A57-1200,8)</f>
        <v>#NUM!</v>
      </c>
      <c r="J57" s="67" t="e">
        <f>INDEX('CLASSEMENT TRI'!$B$4:$K$128,$A57-1200,10)</f>
        <v>#NUM!</v>
      </c>
      <c r="L57" s="48" t="str">
        <f>IF(ISERROR(SMALL('CLASSEMENT TRI'!$M$4:$M$128,ROW()-3)),"",SMALL('CLASSEMENT TRI'!$M$4:$M$128,ROW()-3))</f>
        <v/>
      </c>
    </row>
    <row r="58" spans="1:12" ht="40.5" customHeight="1" x14ac:dyDescent="0.25">
      <c r="A58" s="61" t="e">
        <f>MATCH(SMALL('CLASSEMENT TRI'!M$4:M$128,ROW()-3),'CLASSEMENT TRI'!M$4:M$128,0)+1200</f>
        <v>#NUM!</v>
      </c>
      <c r="B58" s="56"/>
      <c r="C58" s="56"/>
      <c r="D58" s="64" t="e">
        <f>INDEX('CLASSEMENT TRI'!$B$4:$F$128,$A58-1200,3)</f>
        <v>#NUM!</v>
      </c>
      <c r="E58" s="18"/>
      <c r="F58" s="46" t="e">
        <f>INDEX('CLASSEMENT TRI'!$B$4:$F$128,$A58-1200,5)</f>
        <v>#NUM!</v>
      </c>
      <c r="G58" s="44" t="e">
        <f>INDEX('CLASSEMENT TRI'!$B$4:$G$128,$A58-1200,6)</f>
        <v>#NUM!</v>
      </c>
      <c r="H58" s="65" t="e">
        <f>INDEX('CLASSEMENT TRI'!$B$4:$H$128,$A58-1200,7)</f>
        <v>#NUM!</v>
      </c>
      <c r="I58" s="66" t="e">
        <f>INDEX('CLASSEMENT TRI'!$B$4:$I$128,$A58-1200,8)</f>
        <v>#NUM!</v>
      </c>
      <c r="J58" s="67" t="e">
        <f>INDEX('CLASSEMENT TRI'!$B$4:$K$128,$A58-1200,10)</f>
        <v>#NUM!</v>
      </c>
      <c r="L58" s="48" t="str">
        <f>IF(ISERROR(SMALL('CLASSEMENT TRI'!$M$4:$M$128,ROW()-3)),"",SMALL('CLASSEMENT TRI'!$M$4:$M$128,ROW()-3))</f>
        <v/>
      </c>
    </row>
    <row r="59" spans="1:12" ht="40.5" customHeight="1" x14ac:dyDescent="0.25">
      <c r="A59" s="61" t="e">
        <f>MATCH(SMALL('CLASSEMENT TRI'!M$4:M$128,ROW()-3),'CLASSEMENT TRI'!M$4:M$128,0)+1200</f>
        <v>#NUM!</v>
      </c>
      <c r="B59" s="56"/>
      <c r="C59" s="56"/>
      <c r="D59" s="64" t="e">
        <f>INDEX('CLASSEMENT TRI'!$B$4:$F$128,$A59-1200,3)</f>
        <v>#NUM!</v>
      </c>
      <c r="E59" s="18"/>
      <c r="F59" s="46" t="e">
        <f>INDEX('CLASSEMENT TRI'!$B$4:$F$128,$A59-1200,5)</f>
        <v>#NUM!</v>
      </c>
      <c r="G59" s="44" t="e">
        <f>INDEX('CLASSEMENT TRI'!$B$4:$G$128,$A59-1200,6)</f>
        <v>#NUM!</v>
      </c>
      <c r="H59" s="65" t="e">
        <f>INDEX('CLASSEMENT TRI'!$B$4:$H$128,$A59-1200,7)</f>
        <v>#NUM!</v>
      </c>
      <c r="I59" s="66" t="e">
        <f>INDEX('CLASSEMENT TRI'!$B$4:$I$128,$A59-1200,8)</f>
        <v>#NUM!</v>
      </c>
      <c r="J59" s="67" t="e">
        <f>INDEX('CLASSEMENT TRI'!$B$4:$K$128,$A59-1200,10)</f>
        <v>#NUM!</v>
      </c>
      <c r="L59" s="48" t="str">
        <f>IF(ISERROR(SMALL('CLASSEMENT TRI'!$M$4:$M$128,ROW()-3)),"",SMALL('CLASSEMENT TRI'!$M$4:$M$128,ROW()-3))</f>
        <v/>
      </c>
    </row>
    <row r="60" spans="1:12" ht="40.5" customHeight="1" x14ac:dyDescent="0.25">
      <c r="A60" s="61" t="e">
        <f>MATCH(SMALL('CLASSEMENT TRI'!M$4:M$128,ROW()-3),'CLASSEMENT TRI'!M$4:M$128,0)+1200</f>
        <v>#NUM!</v>
      </c>
      <c r="B60" s="56"/>
      <c r="C60" s="56"/>
      <c r="D60" s="64" t="e">
        <f>INDEX('CLASSEMENT TRI'!$B$4:$F$128,$A60-1200,3)</f>
        <v>#NUM!</v>
      </c>
      <c r="E60" s="18"/>
      <c r="F60" s="46" t="e">
        <f>INDEX('CLASSEMENT TRI'!$B$4:$F$128,$A60-1200,5)</f>
        <v>#NUM!</v>
      </c>
      <c r="G60" s="44" t="e">
        <f>INDEX('CLASSEMENT TRI'!$B$4:$G$128,$A60-1200,6)</f>
        <v>#NUM!</v>
      </c>
      <c r="H60" s="65" t="e">
        <f>INDEX('CLASSEMENT TRI'!$B$4:$H$128,$A60-1200,7)</f>
        <v>#NUM!</v>
      </c>
      <c r="I60" s="66" t="e">
        <f>INDEX('CLASSEMENT TRI'!$B$4:$I$128,$A60-1200,8)</f>
        <v>#NUM!</v>
      </c>
      <c r="J60" s="67" t="e">
        <f>INDEX('CLASSEMENT TRI'!$B$4:$K$128,$A60-1200,10)</f>
        <v>#NUM!</v>
      </c>
      <c r="L60" s="48" t="str">
        <f>IF(ISERROR(SMALL('CLASSEMENT TRI'!$M$4:$M$128,ROW()-3)),"",SMALL('CLASSEMENT TRI'!$M$4:$M$128,ROW()-3))</f>
        <v/>
      </c>
    </row>
    <row r="61" spans="1:12" ht="40.5" customHeight="1" x14ac:dyDescent="0.25">
      <c r="A61" s="61" t="e">
        <f>MATCH(SMALL('CLASSEMENT TRI'!M$4:M$128,ROW()-3),'CLASSEMENT TRI'!M$4:M$128,0)+1200</f>
        <v>#NUM!</v>
      </c>
      <c r="B61" s="56"/>
      <c r="C61" s="56"/>
      <c r="D61" s="64" t="e">
        <f>INDEX('CLASSEMENT TRI'!$B$4:$F$128,$A61-1200,3)</f>
        <v>#NUM!</v>
      </c>
      <c r="E61" s="18"/>
      <c r="F61" s="46" t="e">
        <f>INDEX('CLASSEMENT TRI'!$B$4:$F$128,$A61-1200,5)</f>
        <v>#NUM!</v>
      </c>
      <c r="G61" s="44" t="e">
        <f>INDEX('CLASSEMENT TRI'!$B$4:$G$128,$A61-1200,6)</f>
        <v>#NUM!</v>
      </c>
      <c r="H61" s="65" t="e">
        <f>INDEX('CLASSEMENT TRI'!$B$4:$H$128,$A61-1200,7)</f>
        <v>#NUM!</v>
      </c>
      <c r="I61" s="66" t="e">
        <f>INDEX('CLASSEMENT TRI'!$B$4:$I$128,$A61-1200,8)</f>
        <v>#NUM!</v>
      </c>
      <c r="J61" s="67" t="e">
        <f>INDEX('CLASSEMENT TRI'!$B$4:$K$128,$A61-1200,10)</f>
        <v>#NUM!</v>
      </c>
      <c r="L61" s="48" t="str">
        <f>IF(ISERROR(SMALL('CLASSEMENT TRI'!$M$4:$M$128,ROW()-3)),"",SMALL('CLASSEMENT TRI'!$M$4:$M$128,ROW()-3))</f>
        <v/>
      </c>
    </row>
    <row r="62" spans="1:12" ht="40.5" customHeight="1" x14ac:dyDescent="0.25">
      <c r="A62" s="61" t="e">
        <f>MATCH(SMALL('CLASSEMENT TRI'!M$4:M$128,ROW()-3),'CLASSEMENT TRI'!M$4:M$128,0)+1200</f>
        <v>#NUM!</v>
      </c>
      <c r="B62" s="56"/>
      <c r="C62" s="56"/>
      <c r="D62" s="64" t="e">
        <f>INDEX('CLASSEMENT TRI'!$B$4:$F$128,$A62-1200,3)</f>
        <v>#NUM!</v>
      </c>
      <c r="E62" s="18"/>
      <c r="F62" s="46" t="e">
        <f>INDEX('CLASSEMENT TRI'!$B$4:$F$128,$A62-1200,5)</f>
        <v>#NUM!</v>
      </c>
      <c r="G62" s="44" t="e">
        <f>INDEX('CLASSEMENT TRI'!$B$4:$G$128,$A62-1200,6)</f>
        <v>#NUM!</v>
      </c>
      <c r="H62" s="65" t="e">
        <f>INDEX('CLASSEMENT TRI'!$B$4:$H$128,$A62-1200,7)</f>
        <v>#NUM!</v>
      </c>
      <c r="I62" s="66" t="e">
        <f>INDEX('CLASSEMENT TRI'!$B$4:$I$128,$A62-1200,8)</f>
        <v>#NUM!</v>
      </c>
      <c r="J62" s="67" t="e">
        <f>INDEX('CLASSEMENT TRI'!$B$4:$K$128,$A62-1200,10)</f>
        <v>#NUM!</v>
      </c>
      <c r="L62" s="48" t="str">
        <f>IF(ISERROR(SMALL('CLASSEMENT TRI'!$M$4:$M$128,ROW()-3)),"",SMALL('CLASSEMENT TRI'!$M$4:$M$128,ROW()-3))</f>
        <v/>
      </c>
    </row>
    <row r="63" spans="1:12" ht="40.5" customHeight="1" x14ac:dyDescent="0.25">
      <c r="A63" s="61" t="e">
        <f>MATCH(SMALL('CLASSEMENT TRI'!M$4:M$128,ROW()-3),'CLASSEMENT TRI'!M$4:M$128,0)+1200</f>
        <v>#NUM!</v>
      </c>
      <c r="B63" s="56"/>
      <c r="C63" s="56"/>
      <c r="D63" s="64" t="e">
        <f>INDEX('CLASSEMENT TRI'!$B$4:$F$128,$A63-1200,3)</f>
        <v>#NUM!</v>
      </c>
      <c r="E63" s="18"/>
      <c r="F63" s="46" t="e">
        <f>INDEX('CLASSEMENT TRI'!$B$4:$F$128,$A63-1200,5)</f>
        <v>#NUM!</v>
      </c>
      <c r="G63" s="44" t="e">
        <f>INDEX('CLASSEMENT TRI'!$B$4:$G$128,$A63-1200,6)</f>
        <v>#NUM!</v>
      </c>
      <c r="H63" s="65" t="e">
        <f>INDEX('CLASSEMENT TRI'!$B$4:$H$128,$A63-1200,7)</f>
        <v>#NUM!</v>
      </c>
      <c r="I63" s="66" t="e">
        <f>INDEX('CLASSEMENT TRI'!$B$4:$I$128,$A63-1200,8)</f>
        <v>#NUM!</v>
      </c>
      <c r="J63" s="67" t="e">
        <f>INDEX('CLASSEMENT TRI'!$B$4:$K$128,$A63-1200,10)</f>
        <v>#NUM!</v>
      </c>
      <c r="L63" s="48" t="str">
        <f>IF(ISERROR(SMALL('CLASSEMENT TRI'!$M$4:$M$128,ROW()-3)),"",SMALL('CLASSEMENT TRI'!$M$4:$M$128,ROW()-3))</f>
        <v/>
      </c>
    </row>
    <row r="64" spans="1:12" ht="40.5" customHeight="1" x14ac:dyDescent="0.25">
      <c r="A64" s="61" t="e">
        <f>MATCH(SMALL('CLASSEMENT TRI'!M$4:M$128,ROW()-3),'CLASSEMENT TRI'!M$4:M$128,0)+1200</f>
        <v>#NUM!</v>
      </c>
      <c r="B64" s="56"/>
      <c r="C64" s="56"/>
      <c r="D64" s="64" t="e">
        <f>INDEX('CLASSEMENT TRI'!$B$4:$F$128,$A64-1200,3)</f>
        <v>#NUM!</v>
      </c>
      <c r="E64" s="18"/>
      <c r="F64" s="46" t="e">
        <f>INDEX('CLASSEMENT TRI'!$B$4:$F$128,$A64-1200,5)</f>
        <v>#NUM!</v>
      </c>
      <c r="G64" s="44" t="e">
        <f>INDEX('CLASSEMENT TRI'!$B$4:$G$128,$A64-1200,6)</f>
        <v>#NUM!</v>
      </c>
      <c r="H64" s="65" t="e">
        <f>INDEX('CLASSEMENT TRI'!$B$4:$H$128,$A64-1200,7)</f>
        <v>#NUM!</v>
      </c>
      <c r="I64" s="66" t="e">
        <f>INDEX('CLASSEMENT TRI'!$B$4:$I$128,$A64-1200,8)</f>
        <v>#NUM!</v>
      </c>
      <c r="J64" s="67" t="e">
        <f>INDEX('CLASSEMENT TRI'!$B$4:$K$128,$A64-1200,10)</f>
        <v>#NUM!</v>
      </c>
      <c r="L64" s="48" t="str">
        <f>IF(ISERROR(SMALL('CLASSEMENT TRI'!$M$4:$M$128,ROW()-3)),"",SMALL('CLASSEMENT TRI'!$M$4:$M$128,ROW()-3))</f>
        <v/>
      </c>
    </row>
    <row r="65" spans="1:12" ht="40.5" customHeight="1" x14ac:dyDescent="0.25">
      <c r="A65" s="61" t="e">
        <f>MATCH(SMALL('CLASSEMENT TRI'!M$4:M$128,ROW()-3),'CLASSEMENT TRI'!M$4:M$128,0)+1200</f>
        <v>#NUM!</v>
      </c>
      <c r="B65" s="56"/>
      <c r="C65" s="56"/>
      <c r="D65" s="64" t="e">
        <f>INDEX('CLASSEMENT TRI'!$B$4:$F$128,$A65-1200,3)</f>
        <v>#NUM!</v>
      </c>
      <c r="E65" s="18"/>
      <c r="F65" s="46" t="e">
        <f>INDEX('CLASSEMENT TRI'!$B$4:$F$128,$A65-1200,5)</f>
        <v>#NUM!</v>
      </c>
      <c r="G65" s="44" t="e">
        <f>INDEX('CLASSEMENT TRI'!$B$4:$G$128,$A65-1200,6)</f>
        <v>#NUM!</v>
      </c>
      <c r="H65" s="65" t="e">
        <f>INDEX('CLASSEMENT TRI'!$B$4:$H$128,$A65-1200,7)</f>
        <v>#NUM!</v>
      </c>
      <c r="I65" s="66" t="e">
        <f>INDEX('CLASSEMENT TRI'!$B$4:$I$128,$A65-1200,8)</f>
        <v>#NUM!</v>
      </c>
      <c r="J65" s="67" t="e">
        <f>INDEX('CLASSEMENT TRI'!$B$4:$K$128,$A65-1200,10)</f>
        <v>#NUM!</v>
      </c>
      <c r="L65" s="48" t="str">
        <f>IF(ISERROR(SMALL('CLASSEMENT TRI'!$M$4:$M$128,ROW()-3)),"",SMALL('CLASSEMENT TRI'!$M$4:$M$128,ROW()-3))</f>
        <v/>
      </c>
    </row>
    <row r="66" spans="1:12" ht="40.5" customHeight="1" x14ac:dyDescent="0.25">
      <c r="A66" s="61" t="e">
        <f>MATCH(SMALL('CLASSEMENT TRI'!M$4:M$128,ROW()-3),'CLASSEMENT TRI'!M$4:M$128,0)+1200</f>
        <v>#NUM!</v>
      </c>
      <c r="B66" s="56"/>
      <c r="C66" s="56"/>
      <c r="D66" s="64" t="e">
        <f>INDEX('CLASSEMENT TRI'!$B$4:$F$128,$A66-1200,3)</f>
        <v>#NUM!</v>
      </c>
      <c r="E66" s="18"/>
      <c r="F66" s="46" t="e">
        <f>INDEX('CLASSEMENT TRI'!$B$4:$F$128,$A66-1200,5)</f>
        <v>#NUM!</v>
      </c>
      <c r="G66" s="44" t="e">
        <f>INDEX('CLASSEMENT TRI'!$B$4:$G$128,$A66-1200,6)</f>
        <v>#NUM!</v>
      </c>
      <c r="H66" s="65" t="e">
        <f>INDEX('CLASSEMENT TRI'!$B$4:$H$128,$A66-1200,7)</f>
        <v>#NUM!</v>
      </c>
      <c r="I66" s="66" t="e">
        <f>INDEX('CLASSEMENT TRI'!$B$4:$I$128,$A66-1200,8)</f>
        <v>#NUM!</v>
      </c>
      <c r="J66" s="67" t="e">
        <f>INDEX('CLASSEMENT TRI'!$B$4:$K$128,$A66-1200,10)</f>
        <v>#NUM!</v>
      </c>
      <c r="L66" s="48" t="str">
        <f>IF(ISERROR(SMALL('CLASSEMENT TRI'!$M$4:$M$128,ROW()-3)),"",SMALL('CLASSEMENT TRI'!$M$4:$M$128,ROW()-3))</f>
        <v/>
      </c>
    </row>
    <row r="67" spans="1:12" ht="40.5" customHeight="1" x14ac:dyDescent="0.25">
      <c r="A67" s="61" t="e">
        <f>MATCH(SMALL('CLASSEMENT TRI'!M$4:M$128,ROW()-3),'CLASSEMENT TRI'!M$4:M$128,0)+1200</f>
        <v>#NUM!</v>
      </c>
      <c r="B67" s="56"/>
      <c r="C67" s="56"/>
      <c r="D67" s="64" t="e">
        <f>INDEX('CLASSEMENT TRI'!$B$4:$F$128,$A67-1200,3)</f>
        <v>#NUM!</v>
      </c>
      <c r="E67" s="18"/>
      <c r="F67" s="46" t="e">
        <f>INDEX('CLASSEMENT TRI'!$B$4:$F$128,$A67-1200,5)</f>
        <v>#NUM!</v>
      </c>
      <c r="G67" s="44" t="e">
        <f>INDEX('CLASSEMENT TRI'!$B$4:$G$128,$A67-1200,6)</f>
        <v>#NUM!</v>
      </c>
      <c r="H67" s="65" t="e">
        <f>INDEX('CLASSEMENT TRI'!$B$4:$H$128,$A67-1200,7)</f>
        <v>#NUM!</v>
      </c>
      <c r="I67" s="66" t="e">
        <f>INDEX('CLASSEMENT TRI'!$B$4:$I$128,$A67-1200,8)</f>
        <v>#NUM!</v>
      </c>
      <c r="J67" s="67" t="e">
        <f>INDEX('CLASSEMENT TRI'!$B$4:$K$128,$A67-1200,10)</f>
        <v>#NUM!</v>
      </c>
      <c r="L67" s="48" t="str">
        <f>IF(ISERROR(SMALL('CLASSEMENT TRI'!$M$4:$M$128,ROW()-3)),"",SMALL('CLASSEMENT TRI'!$M$4:$M$128,ROW()-3))</f>
        <v/>
      </c>
    </row>
    <row r="68" spans="1:12" ht="40.5" customHeight="1" x14ac:dyDescent="0.25">
      <c r="A68" s="61" t="e">
        <f>MATCH(SMALL('CLASSEMENT TRI'!M$4:M$128,ROW()-3),'CLASSEMENT TRI'!M$4:M$128,0)+1200</f>
        <v>#NUM!</v>
      </c>
      <c r="B68" s="56"/>
      <c r="C68" s="56"/>
      <c r="D68" s="64" t="e">
        <f>INDEX('CLASSEMENT TRI'!$B$4:$F$128,$A68-1200,3)</f>
        <v>#NUM!</v>
      </c>
      <c r="E68" s="18"/>
      <c r="F68" s="46" t="e">
        <f>INDEX('CLASSEMENT TRI'!$B$4:$F$128,$A68-1200,5)</f>
        <v>#NUM!</v>
      </c>
      <c r="G68" s="44" t="e">
        <f>INDEX('CLASSEMENT TRI'!$B$4:$G$128,$A68-1200,6)</f>
        <v>#NUM!</v>
      </c>
      <c r="H68" s="65" t="e">
        <f>INDEX('CLASSEMENT TRI'!$B$4:$H$128,$A68-1200,7)</f>
        <v>#NUM!</v>
      </c>
      <c r="I68" s="66" t="e">
        <f>INDEX('CLASSEMENT TRI'!$B$4:$I$128,$A68-1200,8)</f>
        <v>#NUM!</v>
      </c>
      <c r="J68" s="67" t="e">
        <f>INDEX('CLASSEMENT TRI'!$B$4:$K$128,$A68-1200,10)</f>
        <v>#NUM!</v>
      </c>
      <c r="L68" s="48" t="str">
        <f>IF(ISERROR(SMALL('CLASSEMENT TRI'!$M$4:$M$128,ROW()-3)),"",SMALL('CLASSEMENT TRI'!$M$4:$M$128,ROW()-3))</f>
        <v/>
      </c>
    </row>
    <row r="69" spans="1:12" ht="40.5" customHeight="1" x14ac:dyDescent="0.25">
      <c r="A69" s="61" t="e">
        <f>MATCH(SMALL('CLASSEMENT TRI'!M$4:M$128,ROW()-3),'CLASSEMENT TRI'!M$4:M$128,0)+1200</f>
        <v>#NUM!</v>
      </c>
      <c r="B69" s="56"/>
      <c r="C69" s="56"/>
      <c r="D69" s="64" t="e">
        <f>INDEX('CLASSEMENT TRI'!$B$4:$F$128,$A69-1200,3)</f>
        <v>#NUM!</v>
      </c>
      <c r="E69" s="18"/>
      <c r="F69" s="46" t="e">
        <f>INDEX('CLASSEMENT TRI'!$B$4:$F$128,$A69-1200,5)</f>
        <v>#NUM!</v>
      </c>
      <c r="G69" s="44" t="e">
        <f>INDEX('CLASSEMENT TRI'!$B$4:$G$128,$A69-1200,6)</f>
        <v>#NUM!</v>
      </c>
      <c r="H69" s="65" t="e">
        <f>INDEX('CLASSEMENT TRI'!$B$4:$H$128,$A69-1200,7)</f>
        <v>#NUM!</v>
      </c>
      <c r="I69" s="66" t="e">
        <f>INDEX('CLASSEMENT TRI'!$B$4:$I$128,$A69-1200,8)</f>
        <v>#NUM!</v>
      </c>
      <c r="J69" s="67" t="e">
        <f>INDEX('CLASSEMENT TRI'!$B$4:$K$128,$A69-1200,10)</f>
        <v>#NUM!</v>
      </c>
      <c r="L69" s="48" t="str">
        <f>IF(ISERROR(SMALL('CLASSEMENT TRI'!$M$4:$M$128,ROW()-3)),"",SMALL('CLASSEMENT TRI'!$M$4:$M$128,ROW()-3))</f>
        <v/>
      </c>
    </row>
    <row r="70" spans="1:12" ht="40.5" customHeight="1" x14ac:dyDescent="0.25">
      <c r="A70" s="61" t="e">
        <f>MATCH(SMALL('CLASSEMENT TRI'!M$4:M$128,ROW()-3),'CLASSEMENT TRI'!M$4:M$128,0)+1200</f>
        <v>#NUM!</v>
      </c>
      <c r="B70" s="56"/>
      <c r="C70" s="56"/>
      <c r="D70" s="64" t="e">
        <f>INDEX('CLASSEMENT TRI'!$B$4:$F$128,$A70-1200,3)</f>
        <v>#NUM!</v>
      </c>
      <c r="E70" s="18"/>
      <c r="F70" s="46" t="e">
        <f>INDEX('CLASSEMENT TRI'!$B$4:$F$128,$A70-1200,5)</f>
        <v>#NUM!</v>
      </c>
      <c r="G70" s="44" t="e">
        <f>INDEX('CLASSEMENT TRI'!$B$4:$G$128,$A70-1200,6)</f>
        <v>#NUM!</v>
      </c>
      <c r="H70" s="65" t="e">
        <f>INDEX('CLASSEMENT TRI'!$B$4:$H$128,$A70-1200,7)</f>
        <v>#NUM!</v>
      </c>
      <c r="I70" s="66" t="e">
        <f>INDEX('CLASSEMENT TRI'!$B$4:$I$128,$A70-1200,8)</f>
        <v>#NUM!</v>
      </c>
      <c r="J70" s="67" t="e">
        <f>INDEX('CLASSEMENT TRI'!$B$4:$K$128,$A70-1200,10)</f>
        <v>#NUM!</v>
      </c>
      <c r="L70" s="48" t="str">
        <f>IF(ISERROR(SMALL('CLASSEMENT TRI'!$M$4:$M$128,ROW()-3)),"",SMALL('CLASSEMENT TRI'!$M$4:$M$128,ROW()-3))</f>
        <v/>
      </c>
    </row>
    <row r="71" spans="1:12" ht="40.5" customHeight="1" x14ac:dyDescent="0.25">
      <c r="A71" s="61" t="e">
        <f>MATCH(SMALL('CLASSEMENT TRI'!M$4:M$128,ROW()-3),'CLASSEMENT TRI'!M$4:M$128,0)+1200</f>
        <v>#NUM!</v>
      </c>
      <c r="B71" s="56"/>
      <c r="C71" s="56"/>
      <c r="D71" s="64" t="e">
        <f>INDEX('CLASSEMENT TRI'!$B$4:$F$128,$A71-1200,3)</f>
        <v>#NUM!</v>
      </c>
      <c r="E71" s="18"/>
      <c r="F71" s="46" t="e">
        <f>INDEX('CLASSEMENT TRI'!$B$4:$F$128,$A71-1200,5)</f>
        <v>#NUM!</v>
      </c>
      <c r="G71" s="44" t="e">
        <f>INDEX('CLASSEMENT TRI'!$B$4:$G$128,$A71-1200,6)</f>
        <v>#NUM!</v>
      </c>
      <c r="H71" s="65" t="e">
        <f>INDEX('CLASSEMENT TRI'!$B$4:$H$128,$A71-1200,7)</f>
        <v>#NUM!</v>
      </c>
      <c r="I71" s="66" t="e">
        <f>INDEX('CLASSEMENT TRI'!$B$4:$I$128,$A71-1200,8)</f>
        <v>#NUM!</v>
      </c>
      <c r="J71" s="67" t="e">
        <f>INDEX('CLASSEMENT TRI'!$B$4:$K$128,$A71-1200,10)</f>
        <v>#NUM!</v>
      </c>
      <c r="L71" s="48" t="str">
        <f>IF(ISERROR(SMALL('CLASSEMENT TRI'!$M$4:$M$128,ROW()-3)),"",SMALL('CLASSEMENT TRI'!$M$4:$M$128,ROW()-3))</f>
        <v/>
      </c>
    </row>
    <row r="72" spans="1:12" ht="40.5" customHeight="1" x14ac:dyDescent="0.25">
      <c r="A72" s="61" t="e">
        <f>MATCH(SMALL('CLASSEMENT TRI'!M$4:M$128,ROW()-3),'CLASSEMENT TRI'!M$4:M$128,0)+1200</f>
        <v>#NUM!</v>
      </c>
      <c r="B72" s="56"/>
      <c r="C72" s="56"/>
      <c r="D72" s="64" t="e">
        <f>INDEX('CLASSEMENT TRI'!$B$4:$F$128,$A72-1200,3)</f>
        <v>#NUM!</v>
      </c>
      <c r="E72" s="18"/>
      <c r="F72" s="46" t="e">
        <f>INDEX('CLASSEMENT TRI'!$B$4:$F$128,$A72-1200,5)</f>
        <v>#NUM!</v>
      </c>
      <c r="G72" s="44" t="e">
        <f>INDEX('CLASSEMENT TRI'!$B$4:$G$128,$A72-1200,6)</f>
        <v>#NUM!</v>
      </c>
      <c r="H72" s="65" t="e">
        <f>INDEX('CLASSEMENT TRI'!$B$4:$H$128,$A72-1200,7)</f>
        <v>#NUM!</v>
      </c>
      <c r="I72" s="66" t="e">
        <f>INDEX('CLASSEMENT TRI'!$B$4:$I$128,$A72-1200,8)</f>
        <v>#NUM!</v>
      </c>
      <c r="J72" s="67" t="e">
        <f>INDEX('CLASSEMENT TRI'!$B$4:$K$128,$A72-1200,10)</f>
        <v>#NUM!</v>
      </c>
      <c r="L72" s="48" t="str">
        <f>IF(ISERROR(SMALL('CLASSEMENT TRI'!$M$4:$M$128,ROW()-3)),"",SMALL('CLASSEMENT TRI'!$M$4:$M$128,ROW()-3))</f>
        <v/>
      </c>
    </row>
    <row r="73" spans="1:12" ht="40.5" customHeight="1" x14ac:dyDescent="0.25">
      <c r="A73" s="61" t="e">
        <f>MATCH(SMALL('CLASSEMENT TRI'!M$4:M$128,ROW()-3),'CLASSEMENT TRI'!M$4:M$128,0)+1200</f>
        <v>#NUM!</v>
      </c>
      <c r="B73" s="56"/>
      <c r="C73" s="56"/>
      <c r="D73" s="64" t="e">
        <f>INDEX('CLASSEMENT TRI'!$B$4:$F$128,$A73-1200,3)</f>
        <v>#NUM!</v>
      </c>
      <c r="E73" s="18"/>
      <c r="F73" s="46" t="e">
        <f>INDEX('CLASSEMENT TRI'!$B$4:$F$128,$A73-1200,5)</f>
        <v>#NUM!</v>
      </c>
      <c r="G73" s="44" t="e">
        <f>INDEX('CLASSEMENT TRI'!$B$4:$G$128,$A73-1200,6)</f>
        <v>#NUM!</v>
      </c>
      <c r="H73" s="65" t="e">
        <f>INDEX('CLASSEMENT TRI'!$B$4:$H$128,$A73-1200,7)</f>
        <v>#NUM!</v>
      </c>
      <c r="I73" s="66" t="e">
        <f>INDEX('CLASSEMENT TRI'!$B$4:$I$128,$A73-1200,8)</f>
        <v>#NUM!</v>
      </c>
      <c r="J73" s="67" t="e">
        <f>INDEX('CLASSEMENT TRI'!$B$4:$K$128,$A73-1200,10)</f>
        <v>#NUM!</v>
      </c>
      <c r="L73" s="48" t="str">
        <f>IF(ISERROR(SMALL('CLASSEMENT TRI'!$M$4:$M$128,ROW()-3)),"",SMALL('CLASSEMENT TRI'!$M$4:$M$128,ROW()-3))</f>
        <v/>
      </c>
    </row>
    <row r="74" spans="1:12" ht="40.5" customHeight="1" x14ac:dyDescent="0.25">
      <c r="A74" s="61" t="e">
        <f>MATCH(SMALL('CLASSEMENT TRI'!M$4:M$128,ROW()-3),'CLASSEMENT TRI'!M$4:M$128,0)+1200</f>
        <v>#NUM!</v>
      </c>
      <c r="B74" s="56"/>
      <c r="C74" s="56"/>
      <c r="D74" s="64" t="e">
        <f>INDEX('CLASSEMENT TRI'!$B$4:$F$128,$A74-1200,3)</f>
        <v>#NUM!</v>
      </c>
      <c r="E74" s="18"/>
      <c r="F74" s="46" t="e">
        <f>INDEX('CLASSEMENT TRI'!$B$4:$F$128,$A74-1200,5)</f>
        <v>#NUM!</v>
      </c>
      <c r="G74" s="44" t="e">
        <f>INDEX('CLASSEMENT TRI'!$B$4:$G$128,$A74-1200,6)</f>
        <v>#NUM!</v>
      </c>
      <c r="H74" s="65" t="e">
        <f>INDEX('CLASSEMENT TRI'!$B$4:$H$128,$A74-1200,7)</f>
        <v>#NUM!</v>
      </c>
      <c r="I74" s="66" t="e">
        <f>INDEX('CLASSEMENT TRI'!$B$4:$I$128,$A74-1200,8)</f>
        <v>#NUM!</v>
      </c>
      <c r="J74" s="67" t="e">
        <f>INDEX('CLASSEMENT TRI'!$B$4:$K$128,$A74-1200,10)</f>
        <v>#NUM!</v>
      </c>
      <c r="L74" s="48" t="str">
        <f>IF(ISERROR(SMALL('CLASSEMENT TRI'!$M$4:$M$128,ROW()-3)),"",SMALL('CLASSEMENT TRI'!$M$4:$M$128,ROW()-3))</f>
        <v/>
      </c>
    </row>
    <row r="75" spans="1:12" ht="40.5" customHeight="1" x14ac:dyDescent="0.25">
      <c r="A75" s="61" t="e">
        <f>MATCH(SMALL('CLASSEMENT TRI'!M$4:M$128,ROW()-3),'CLASSEMENT TRI'!M$4:M$128,0)+1200</f>
        <v>#NUM!</v>
      </c>
      <c r="B75" s="56"/>
      <c r="C75" s="56"/>
      <c r="D75" s="64" t="e">
        <f>INDEX('CLASSEMENT TRI'!$B$4:$F$128,$A75-1200,3)</f>
        <v>#NUM!</v>
      </c>
      <c r="E75" s="18"/>
      <c r="F75" s="46" t="e">
        <f>INDEX('CLASSEMENT TRI'!$B$4:$F$128,$A75-1200,5)</f>
        <v>#NUM!</v>
      </c>
      <c r="G75" s="44" t="e">
        <f>INDEX('CLASSEMENT TRI'!$B$4:$G$128,$A75-1200,6)</f>
        <v>#NUM!</v>
      </c>
      <c r="H75" s="65" t="e">
        <f>INDEX('CLASSEMENT TRI'!$B$4:$H$128,$A75-1200,7)</f>
        <v>#NUM!</v>
      </c>
      <c r="I75" s="66" t="e">
        <f>INDEX('CLASSEMENT TRI'!$B$4:$I$128,$A75-1200,8)</f>
        <v>#NUM!</v>
      </c>
      <c r="J75" s="67" t="e">
        <f>INDEX('CLASSEMENT TRI'!$B$4:$K$128,$A75-1200,10)</f>
        <v>#NUM!</v>
      </c>
      <c r="L75" s="48" t="str">
        <f>IF(ISERROR(SMALL('CLASSEMENT TRI'!$M$4:$M$128,ROW()-3)),"",SMALL('CLASSEMENT TRI'!$M$4:$M$128,ROW()-3))</f>
        <v/>
      </c>
    </row>
    <row r="76" spans="1:12" ht="40.5" customHeight="1" x14ac:dyDescent="0.25">
      <c r="A76" s="61" t="e">
        <f>MATCH(SMALL('CLASSEMENT TRI'!M$4:M$128,ROW()-3),'CLASSEMENT TRI'!M$4:M$128,0)+1200</f>
        <v>#NUM!</v>
      </c>
      <c r="B76" s="56"/>
      <c r="C76" s="56"/>
      <c r="D76" s="64" t="e">
        <f>INDEX('CLASSEMENT TRI'!$B$4:$F$128,$A76-1200,3)</f>
        <v>#NUM!</v>
      </c>
      <c r="E76" s="18"/>
      <c r="F76" s="46" t="e">
        <f>INDEX('CLASSEMENT TRI'!$B$4:$F$128,$A76-1200,5)</f>
        <v>#NUM!</v>
      </c>
      <c r="G76" s="44" t="e">
        <f>INDEX('CLASSEMENT TRI'!$B$4:$G$128,$A76-1200,6)</f>
        <v>#NUM!</v>
      </c>
      <c r="H76" s="65" t="e">
        <f>INDEX('CLASSEMENT TRI'!$B$4:$H$128,$A76-1200,7)</f>
        <v>#NUM!</v>
      </c>
      <c r="I76" s="66" t="e">
        <f>INDEX('CLASSEMENT TRI'!$B$4:$I$128,$A76-1200,8)</f>
        <v>#NUM!</v>
      </c>
      <c r="J76" s="67" t="e">
        <f>INDEX('CLASSEMENT TRI'!$B$4:$K$128,$A76-1200,10)</f>
        <v>#NUM!</v>
      </c>
      <c r="L76" s="48" t="str">
        <f>IF(ISERROR(SMALL('CLASSEMENT TRI'!$M$4:$M$128,ROW()-3)),"",SMALL('CLASSEMENT TRI'!$M$4:$M$128,ROW()-3))</f>
        <v/>
      </c>
    </row>
    <row r="77" spans="1:12" ht="40.5" customHeight="1" x14ac:dyDescent="0.25">
      <c r="A77" s="61" t="e">
        <f>MATCH(SMALL('CLASSEMENT TRI'!M$4:M$128,ROW()-3),'CLASSEMENT TRI'!M$4:M$128,0)+1200</f>
        <v>#NUM!</v>
      </c>
      <c r="B77" s="56"/>
      <c r="C77" s="56"/>
      <c r="D77" s="64" t="e">
        <f>INDEX('CLASSEMENT TRI'!$B$4:$F$128,$A77-1200,3)</f>
        <v>#NUM!</v>
      </c>
      <c r="E77" s="18"/>
      <c r="F77" s="46" t="e">
        <f>INDEX('CLASSEMENT TRI'!$B$4:$F$128,$A77-1200,5)</f>
        <v>#NUM!</v>
      </c>
      <c r="G77" s="44" t="e">
        <f>INDEX('CLASSEMENT TRI'!$B$4:$G$128,$A77-1200,6)</f>
        <v>#NUM!</v>
      </c>
      <c r="H77" s="65" t="e">
        <f>INDEX('CLASSEMENT TRI'!$B$4:$H$128,$A77-1200,7)</f>
        <v>#NUM!</v>
      </c>
      <c r="I77" s="66" t="e">
        <f>INDEX('CLASSEMENT TRI'!$B$4:$I$128,$A77-1200,8)</f>
        <v>#NUM!</v>
      </c>
      <c r="J77" s="67" t="e">
        <f>INDEX('CLASSEMENT TRI'!$B$4:$K$128,$A77-1200,10)</f>
        <v>#NUM!</v>
      </c>
      <c r="L77" s="48" t="str">
        <f>IF(ISERROR(SMALL('CLASSEMENT TRI'!$M$4:$M$128,ROW()-3)),"",SMALL('CLASSEMENT TRI'!$M$4:$M$128,ROW()-3))</f>
        <v/>
      </c>
    </row>
    <row r="78" spans="1:12" ht="40.5" customHeight="1" x14ac:dyDescent="0.25">
      <c r="A78" s="61" t="e">
        <f>MATCH(SMALL('CLASSEMENT TRI'!M$4:M$128,ROW()-3),'CLASSEMENT TRI'!M$4:M$128,0)+1200</f>
        <v>#NUM!</v>
      </c>
      <c r="B78" s="56"/>
      <c r="C78" s="56"/>
      <c r="D78" s="64" t="e">
        <f>INDEX('CLASSEMENT TRI'!$B$4:$F$128,$A78-1200,3)</f>
        <v>#NUM!</v>
      </c>
      <c r="E78" s="18"/>
      <c r="F78" s="46" t="e">
        <f>INDEX('CLASSEMENT TRI'!$B$4:$F$128,$A78-1200,5)</f>
        <v>#NUM!</v>
      </c>
      <c r="G78" s="44" t="e">
        <f>INDEX('CLASSEMENT TRI'!$B$4:$G$128,$A78-1200,6)</f>
        <v>#NUM!</v>
      </c>
      <c r="H78" s="65" t="e">
        <f>INDEX('CLASSEMENT TRI'!$B$4:$H$128,$A78-1200,7)</f>
        <v>#NUM!</v>
      </c>
      <c r="I78" s="66" t="e">
        <f>INDEX('CLASSEMENT TRI'!$B$4:$I$128,$A78-1200,8)</f>
        <v>#NUM!</v>
      </c>
      <c r="J78" s="67" t="e">
        <f>INDEX('CLASSEMENT TRI'!$B$4:$K$128,$A78-1200,10)</f>
        <v>#NUM!</v>
      </c>
      <c r="L78" s="48" t="str">
        <f>IF(ISERROR(SMALL('CLASSEMENT TRI'!$M$4:$M$128,ROW()-3)),"",SMALL('CLASSEMENT TRI'!$M$4:$M$128,ROW()-3))</f>
        <v/>
      </c>
    </row>
    <row r="79" spans="1:12" ht="40.5" customHeight="1" x14ac:dyDescent="0.25">
      <c r="A79" s="61" t="e">
        <f>MATCH(SMALL('CLASSEMENT TRI'!M$4:M$128,ROW()-3),'CLASSEMENT TRI'!M$4:M$128,0)+1200</f>
        <v>#NUM!</v>
      </c>
      <c r="B79" s="56"/>
      <c r="C79" s="56"/>
      <c r="D79" s="64" t="e">
        <f>INDEX('CLASSEMENT TRI'!$B$4:$F$128,$A79-1200,3)</f>
        <v>#NUM!</v>
      </c>
      <c r="E79" s="18"/>
      <c r="F79" s="46" t="e">
        <f>INDEX('CLASSEMENT TRI'!$B$4:$F$128,$A79-1200,5)</f>
        <v>#NUM!</v>
      </c>
      <c r="G79" s="44" t="e">
        <f>INDEX('CLASSEMENT TRI'!$B$4:$G$128,$A79-1200,6)</f>
        <v>#NUM!</v>
      </c>
      <c r="H79" s="65" t="e">
        <f>INDEX('CLASSEMENT TRI'!$B$4:$H$128,$A79-1200,7)</f>
        <v>#NUM!</v>
      </c>
      <c r="I79" s="66" t="e">
        <f>INDEX('CLASSEMENT TRI'!$B$4:$I$128,$A79-1200,8)</f>
        <v>#NUM!</v>
      </c>
      <c r="J79" s="67" t="e">
        <f>INDEX('CLASSEMENT TRI'!$B$4:$K$128,$A79-1200,10)</f>
        <v>#NUM!</v>
      </c>
      <c r="L79" s="48" t="str">
        <f>IF(ISERROR(SMALL('CLASSEMENT TRI'!$M$4:$M$128,ROW()-3)),"",SMALL('CLASSEMENT TRI'!$M$4:$M$128,ROW()-3))</f>
        <v/>
      </c>
    </row>
    <row r="80" spans="1:12" ht="40.5" customHeight="1" x14ac:dyDescent="0.25">
      <c r="A80" s="61" t="e">
        <f>MATCH(SMALL('CLASSEMENT TRI'!M$4:M$128,ROW()-3),'CLASSEMENT TRI'!M$4:M$128,0)+1200</f>
        <v>#NUM!</v>
      </c>
      <c r="B80" s="56"/>
      <c r="C80" s="56"/>
      <c r="D80" s="64" t="e">
        <f>INDEX('CLASSEMENT TRI'!$B$4:$F$128,$A80-1200,3)</f>
        <v>#NUM!</v>
      </c>
      <c r="E80" s="18"/>
      <c r="F80" s="46" t="e">
        <f>INDEX('CLASSEMENT TRI'!$B$4:$F$128,$A80-1200,5)</f>
        <v>#NUM!</v>
      </c>
      <c r="G80" s="44" t="e">
        <f>INDEX('CLASSEMENT TRI'!$B$4:$G$128,$A80-1200,6)</f>
        <v>#NUM!</v>
      </c>
      <c r="H80" s="65" t="e">
        <f>INDEX('CLASSEMENT TRI'!$B$4:$H$128,$A80-1200,7)</f>
        <v>#NUM!</v>
      </c>
      <c r="I80" s="66" t="e">
        <f>INDEX('CLASSEMENT TRI'!$B$4:$I$128,$A80-1200,8)</f>
        <v>#NUM!</v>
      </c>
      <c r="J80" s="67" t="e">
        <f>INDEX('CLASSEMENT TRI'!$B$4:$K$128,$A80-1200,10)</f>
        <v>#NUM!</v>
      </c>
      <c r="L80" s="48" t="str">
        <f>IF(ISERROR(SMALL('CLASSEMENT TRI'!$M$4:$M$128,ROW()-3)),"",SMALL('CLASSEMENT TRI'!$M$4:$M$128,ROW()-3))</f>
        <v/>
      </c>
    </row>
    <row r="81" spans="1:12" ht="40.5" customHeight="1" x14ac:dyDescent="0.25">
      <c r="A81" s="61" t="e">
        <f>MATCH(SMALL('CLASSEMENT TRI'!M$4:M$128,ROW()-3),'CLASSEMENT TRI'!M$4:M$128,0)+1200</f>
        <v>#NUM!</v>
      </c>
      <c r="B81" s="56"/>
      <c r="C81" s="56"/>
      <c r="D81" s="64" t="e">
        <f>INDEX('CLASSEMENT TRI'!$B$4:$F$128,$A81-1200,3)</f>
        <v>#NUM!</v>
      </c>
      <c r="E81" s="18"/>
      <c r="F81" s="46" t="e">
        <f>INDEX('CLASSEMENT TRI'!$B$4:$F$128,$A81-1200,5)</f>
        <v>#NUM!</v>
      </c>
      <c r="G81" s="44" t="e">
        <f>INDEX('CLASSEMENT TRI'!$B$4:$G$128,$A81-1200,6)</f>
        <v>#NUM!</v>
      </c>
      <c r="H81" s="65" t="e">
        <f>INDEX('CLASSEMENT TRI'!$B$4:$H$128,$A81-1200,7)</f>
        <v>#NUM!</v>
      </c>
      <c r="I81" s="66" t="e">
        <f>INDEX('CLASSEMENT TRI'!$B$4:$I$128,$A81-1200,8)</f>
        <v>#NUM!</v>
      </c>
      <c r="J81" s="67" t="e">
        <f>INDEX('CLASSEMENT TRI'!$B$4:$K$128,$A81-1200,10)</f>
        <v>#NUM!</v>
      </c>
      <c r="L81" s="48" t="str">
        <f>IF(ISERROR(SMALL('CLASSEMENT TRI'!$M$4:$M$128,ROW()-3)),"",SMALL('CLASSEMENT TRI'!$M$4:$M$128,ROW()-3))</f>
        <v/>
      </c>
    </row>
    <row r="82" spans="1:12" ht="40.5" customHeight="1" x14ac:dyDescent="0.25">
      <c r="A82" s="61" t="e">
        <f>MATCH(SMALL('CLASSEMENT TRI'!M$4:M$128,ROW()-3),'CLASSEMENT TRI'!M$4:M$128,0)+1200</f>
        <v>#NUM!</v>
      </c>
      <c r="B82" s="56"/>
      <c r="C82" s="56"/>
      <c r="D82" s="64" t="e">
        <f>INDEX('CLASSEMENT TRI'!$B$4:$F$128,$A82-1200,3)</f>
        <v>#NUM!</v>
      </c>
      <c r="E82" s="18"/>
      <c r="F82" s="46" t="e">
        <f>INDEX('CLASSEMENT TRI'!$B$4:$F$128,$A82-1200,5)</f>
        <v>#NUM!</v>
      </c>
      <c r="G82" s="44" t="e">
        <f>INDEX('CLASSEMENT TRI'!$B$4:$G$128,$A82-1200,6)</f>
        <v>#NUM!</v>
      </c>
      <c r="H82" s="65" t="e">
        <f>INDEX('CLASSEMENT TRI'!$B$4:$H$128,$A82-1200,7)</f>
        <v>#NUM!</v>
      </c>
      <c r="I82" s="66" t="e">
        <f>INDEX('CLASSEMENT TRI'!$B$4:$I$128,$A82-1200,8)</f>
        <v>#NUM!</v>
      </c>
      <c r="J82" s="67" t="e">
        <f>INDEX('CLASSEMENT TRI'!$B$4:$K$128,$A82-1200,10)</f>
        <v>#NUM!</v>
      </c>
      <c r="L82" s="48" t="str">
        <f>IF(ISERROR(SMALL('CLASSEMENT TRI'!$M$4:$M$128,ROW()-3)),"",SMALL('CLASSEMENT TRI'!$M$4:$M$128,ROW()-3))</f>
        <v/>
      </c>
    </row>
    <row r="83" spans="1:12" ht="40.5" customHeight="1" x14ac:dyDescent="0.25">
      <c r="A83" s="61" t="e">
        <f>MATCH(SMALL('CLASSEMENT TRI'!M$4:M$128,ROW()-3),'CLASSEMENT TRI'!M$4:M$128,0)+1200</f>
        <v>#NUM!</v>
      </c>
      <c r="B83" s="56"/>
      <c r="C83" s="56"/>
      <c r="D83" s="64" t="e">
        <f>INDEX('CLASSEMENT TRI'!$B$4:$F$128,$A83-1200,3)</f>
        <v>#NUM!</v>
      </c>
      <c r="E83" s="18"/>
      <c r="F83" s="46" t="e">
        <f>INDEX('CLASSEMENT TRI'!$B$4:$F$128,$A83-1200,5)</f>
        <v>#NUM!</v>
      </c>
      <c r="G83" s="44" t="e">
        <f>INDEX('CLASSEMENT TRI'!$B$4:$G$128,$A83-1200,6)</f>
        <v>#NUM!</v>
      </c>
      <c r="H83" s="65" t="e">
        <f>INDEX('CLASSEMENT TRI'!$B$4:$H$128,$A83-1200,7)</f>
        <v>#NUM!</v>
      </c>
      <c r="I83" s="66" t="e">
        <f>INDEX('CLASSEMENT TRI'!$B$4:$I$128,$A83-1200,8)</f>
        <v>#NUM!</v>
      </c>
      <c r="J83" s="67" t="e">
        <f>INDEX('CLASSEMENT TRI'!$B$4:$K$128,$A83-1200,10)</f>
        <v>#NUM!</v>
      </c>
      <c r="L83" s="48" t="str">
        <f>IF(ISERROR(SMALL('CLASSEMENT TRI'!$M$4:$M$128,ROW()-3)),"",SMALL('CLASSEMENT TRI'!$M$4:$M$128,ROW()-3))</f>
        <v/>
      </c>
    </row>
    <row r="84" spans="1:12" ht="40.5" customHeight="1" x14ac:dyDescent="0.25">
      <c r="A84" s="61" t="e">
        <f>MATCH(SMALL('CLASSEMENT TRI'!M$4:M$128,ROW()-3),'CLASSEMENT TRI'!M$4:M$128,0)+1200</f>
        <v>#NUM!</v>
      </c>
      <c r="B84" s="56"/>
      <c r="C84" s="56"/>
      <c r="D84" s="64" t="e">
        <f>INDEX('CLASSEMENT TRI'!$B$4:$F$128,$A84-1200,3)</f>
        <v>#NUM!</v>
      </c>
      <c r="E84" s="18"/>
      <c r="F84" s="46" t="e">
        <f>INDEX('CLASSEMENT TRI'!$B$4:$F$128,$A84-1200,5)</f>
        <v>#NUM!</v>
      </c>
      <c r="G84" s="44" t="e">
        <f>INDEX('CLASSEMENT TRI'!$B$4:$G$128,$A84-1200,6)</f>
        <v>#NUM!</v>
      </c>
      <c r="H84" s="65" t="e">
        <f>INDEX('CLASSEMENT TRI'!$B$4:$H$128,$A84-1200,7)</f>
        <v>#NUM!</v>
      </c>
      <c r="I84" s="66" t="e">
        <f>INDEX('CLASSEMENT TRI'!$B$4:$I$128,$A84-1200,8)</f>
        <v>#NUM!</v>
      </c>
      <c r="J84" s="67" t="e">
        <f>INDEX('CLASSEMENT TRI'!$B$4:$K$128,$A84-1200,10)</f>
        <v>#NUM!</v>
      </c>
      <c r="L84" s="48" t="str">
        <f>IF(ISERROR(SMALL('CLASSEMENT TRI'!$M$4:$M$128,ROW()-3)),"",SMALL('CLASSEMENT TRI'!$M$4:$M$128,ROW()-3))</f>
        <v/>
      </c>
    </row>
    <row r="85" spans="1:12" ht="40.5" customHeight="1" x14ac:dyDescent="0.25">
      <c r="A85" s="61" t="e">
        <f>MATCH(SMALL('CLASSEMENT TRI'!M$4:M$128,ROW()-3),'CLASSEMENT TRI'!M$4:M$128,0)+1200</f>
        <v>#NUM!</v>
      </c>
      <c r="B85" s="56"/>
      <c r="C85" s="56"/>
      <c r="D85" s="64" t="e">
        <f>INDEX('CLASSEMENT TRI'!$B$4:$F$128,$A85-1200,3)</f>
        <v>#NUM!</v>
      </c>
      <c r="E85" s="18"/>
      <c r="F85" s="46" t="e">
        <f>INDEX('CLASSEMENT TRI'!$B$4:$F$128,$A85-1200,5)</f>
        <v>#NUM!</v>
      </c>
      <c r="G85" s="44" t="e">
        <f>INDEX('CLASSEMENT TRI'!$B$4:$G$128,$A85-1200,6)</f>
        <v>#NUM!</v>
      </c>
      <c r="H85" s="65" t="e">
        <f>INDEX('CLASSEMENT TRI'!$B$4:$H$128,$A85-1200,7)</f>
        <v>#NUM!</v>
      </c>
      <c r="I85" s="66" t="e">
        <f>INDEX('CLASSEMENT TRI'!$B$4:$I$128,$A85-1200,8)</f>
        <v>#NUM!</v>
      </c>
      <c r="J85" s="67" t="e">
        <f>INDEX('CLASSEMENT TRI'!$B$4:$K$128,$A85-1200,10)</f>
        <v>#NUM!</v>
      </c>
      <c r="L85" s="48" t="str">
        <f>IF(ISERROR(SMALL('CLASSEMENT TRI'!$M$4:$M$128,ROW()-3)),"",SMALL('CLASSEMENT TRI'!$M$4:$M$128,ROW()-3))</f>
        <v/>
      </c>
    </row>
    <row r="86" spans="1:12" ht="40.5" customHeight="1" x14ac:dyDescent="0.25">
      <c r="A86" s="61" t="e">
        <f>MATCH(SMALL('CLASSEMENT TRI'!M$4:M$128,ROW()-3),'CLASSEMENT TRI'!M$4:M$128,0)+1200</f>
        <v>#NUM!</v>
      </c>
      <c r="B86" s="56"/>
      <c r="C86" s="56"/>
      <c r="D86" s="64" t="e">
        <f>INDEX('CLASSEMENT TRI'!$B$4:$F$128,$A86-1200,3)</f>
        <v>#NUM!</v>
      </c>
      <c r="E86" s="18"/>
      <c r="F86" s="46" t="e">
        <f>INDEX('CLASSEMENT TRI'!$B$4:$F$128,$A86-1200,5)</f>
        <v>#NUM!</v>
      </c>
      <c r="G86" s="44" t="e">
        <f>INDEX('CLASSEMENT TRI'!$B$4:$G$128,$A86-1200,6)</f>
        <v>#NUM!</v>
      </c>
      <c r="H86" s="65" t="e">
        <f>INDEX('CLASSEMENT TRI'!$B$4:$H$128,$A86-1200,7)</f>
        <v>#NUM!</v>
      </c>
      <c r="I86" s="66" t="e">
        <f>INDEX('CLASSEMENT TRI'!$B$4:$I$128,$A86-1200,8)</f>
        <v>#NUM!</v>
      </c>
      <c r="J86" s="67" t="e">
        <f>INDEX('CLASSEMENT TRI'!$B$4:$K$128,$A86-1200,10)</f>
        <v>#NUM!</v>
      </c>
      <c r="L86" s="48" t="str">
        <f>IF(ISERROR(SMALL('CLASSEMENT TRI'!$M$4:$M$128,ROW()-3)),"",SMALL('CLASSEMENT TRI'!$M$4:$M$128,ROW()-3))</f>
        <v/>
      </c>
    </row>
    <row r="87" spans="1:12" ht="40.5" customHeight="1" x14ac:dyDescent="0.25">
      <c r="A87" s="61" t="e">
        <f>MATCH(SMALL('CLASSEMENT TRI'!M$4:M$128,ROW()-3),'CLASSEMENT TRI'!M$4:M$128,0)+1200</f>
        <v>#NUM!</v>
      </c>
      <c r="B87" s="56"/>
      <c r="C87" s="56"/>
      <c r="D87" s="64" t="e">
        <f>INDEX('CLASSEMENT TRI'!$B$4:$F$128,$A87-1200,3)</f>
        <v>#NUM!</v>
      </c>
      <c r="E87" s="18"/>
      <c r="F87" s="46" t="e">
        <f>INDEX('CLASSEMENT TRI'!$B$4:$F$128,$A87-1200,5)</f>
        <v>#NUM!</v>
      </c>
      <c r="G87" s="44" t="e">
        <f>INDEX('CLASSEMENT TRI'!$B$4:$G$128,$A87-1200,6)</f>
        <v>#NUM!</v>
      </c>
      <c r="H87" s="65" t="e">
        <f>INDEX('CLASSEMENT TRI'!$B$4:$H$128,$A87-1200,7)</f>
        <v>#NUM!</v>
      </c>
      <c r="I87" s="66" t="e">
        <f>INDEX('CLASSEMENT TRI'!$B$4:$I$128,$A87-1200,8)</f>
        <v>#NUM!</v>
      </c>
      <c r="J87" s="67" t="e">
        <f>INDEX('CLASSEMENT TRI'!$B$4:$K$128,$A87-1200,10)</f>
        <v>#NUM!</v>
      </c>
      <c r="L87" s="48" t="str">
        <f>IF(ISERROR(SMALL('CLASSEMENT TRI'!$M$4:$M$128,ROW()-3)),"",SMALL('CLASSEMENT TRI'!$M$4:$M$128,ROW()-3))</f>
        <v/>
      </c>
    </row>
    <row r="88" spans="1:12" ht="40.5" customHeight="1" x14ac:dyDescent="0.25">
      <c r="A88" s="61" t="e">
        <f>MATCH(SMALL('CLASSEMENT TRI'!M$4:M$128,ROW()-3),'CLASSEMENT TRI'!M$4:M$128,0)+1200</f>
        <v>#NUM!</v>
      </c>
      <c r="B88" s="56"/>
      <c r="C88" s="56"/>
      <c r="D88" s="64" t="e">
        <f>INDEX('CLASSEMENT TRI'!$B$4:$F$128,$A88-1200,3)</f>
        <v>#NUM!</v>
      </c>
      <c r="E88" s="18"/>
      <c r="F88" s="46" t="e">
        <f>INDEX('CLASSEMENT TRI'!$B$4:$F$128,$A88-1200,5)</f>
        <v>#NUM!</v>
      </c>
      <c r="G88" s="44" t="e">
        <f>INDEX('CLASSEMENT TRI'!$B$4:$G$128,$A88-1200,6)</f>
        <v>#NUM!</v>
      </c>
      <c r="H88" s="65" t="e">
        <f>INDEX('CLASSEMENT TRI'!$B$4:$H$128,$A88-1200,7)</f>
        <v>#NUM!</v>
      </c>
      <c r="I88" s="66" t="e">
        <f>INDEX('CLASSEMENT TRI'!$B$4:$I$128,$A88-1200,8)</f>
        <v>#NUM!</v>
      </c>
      <c r="J88" s="67" t="e">
        <f>INDEX('CLASSEMENT TRI'!$B$4:$K$128,$A88-1200,10)</f>
        <v>#NUM!</v>
      </c>
      <c r="L88" s="48" t="str">
        <f>IF(ISERROR(SMALL('CLASSEMENT TRI'!$M$4:$M$128,ROW()-3)),"",SMALL('CLASSEMENT TRI'!$M$4:$M$128,ROW()-3))</f>
        <v/>
      </c>
    </row>
    <row r="89" spans="1:12" ht="40.5" customHeight="1" x14ac:dyDescent="0.25">
      <c r="A89" s="61" t="e">
        <f>MATCH(SMALL('CLASSEMENT TRI'!M$4:M$128,ROW()-3),'CLASSEMENT TRI'!M$4:M$128,0)+1200</f>
        <v>#NUM!</v>
      </c>
      <c r="B89" s="56"/>
      <c r="C89" s="56"/>
      <c r="D89" s="64" t="e">
        <f>INDEX('CLASSEMENT TRI'!$B$4:$F$128,$A89-1200,3)</f>
        <v>#NUM!</v>
      </c>
      <c r="E89" s="18"/>
      <c r="F89" s="46" t="e">
        <f>INDEX('CLASSEMENT TRI'!$B$4:$F$128,$A89-1200,5)</f>
        <v>#NUM!</v>
      </c>
      <c r="G89" s="44" t="e">
        <f>INDEX('CLASSEMENT TRI'!$B$4:$G$128,$A89-1200,6)</f>
        <v>#NUM!</v>
      </c>
      <c r="H89" s="65" t="e">
        <f>INDEX('CLASSEMENT TRI'!$B$4:$H$128,$A89-1200,7)</f>
        <v>#NUM!</v>
      </c>
      <c r="I89" s="66" t="e">
        <f>INDEX('CLASSEMENT TRI'!$B$4:$I$128,$A89-1200,8)</f>
        <v>#NUM!</v>
      </c>
      <c r="J89" s="67" t="e">
        <f>INDEX('CLASSEMENT TRI'!$B$4:$K$128,$A89-1200,10)</f>
        <v>#NUM!</v>
      </c>
      <c r="L89" s="48" t="str">
        <f>IF(ISERROR(SMALL('CLASSEMENT TRI'!$M$4:$M$128,ROW()-3)),"",SMALL('CLASSEMENT TRI'!$M$4:$M$128,ROW()-3))</f>
        <v/>
      </c>
    </row>
    <row r="90" spans="1:12" ht="40.5" customHeight="1" x14ac:dyDescent="0.25">
      <c r="A90" s="61" t="e">
        <f>MATCH(SMALL('CLASSEMENT TRI'!M$4:M$128,ROW()-3),'CLASSEMENT TRI'!M$4:M$128,0)+1200</f>
        <v>#NUM!</v>
      </c>
      <c r="B90" s="56"/>
      <c r="C90" s="56"/>
      <c r="D90" s="64" t="e">
        <f>INDEX('CLASSEMENT TRI'!$B$4:$F$128,$A90-1200,3)</f>
        <v>#NUM!</v>
      </c>
      <c r="E90" s="18"/>
      <c r="F90" s="46" t="e">
        <f>INDEX('CLASSEMENT TRI'!$B$4:$F$128,$A90-1200,5)</f>
        <v>#NUM!</v>
      </c>
      <c r="G90" s="44" t="e">
        <f>INDEX('CLASSEMENT TRI'!$B$4:$G$128,$A90-1200,6)</f>
        <v>#NUM!</v>
      </c>
      <c r="H90" s="65" t="e">
        <f>INDEX('CLASSEMENT TRI'!$B$4:$H$128,$A90-1200,7)</f>
        <v>#NUM!</v>
      </c>
      <c r="I90" s="66" t="e">
        <f>INDEX('CLASSEMENT TRI'!$B$4:$I$128,$A90-1200,8)</f>
        <v>#NUM!</v>
      </c>
      <c r="J90" s="67" t="e">
        <f>INDEX('CLASSEMENT TRI'!$B$4:$K$128,$A90-1200,10)</f>
        <v>#NUM!</v>
      </c>
      <c r="L90" s="48" t="str">
        <f>IF(ISERROR(SMALL('CLASSEMENT TRI'!$M$4:$M$128,ROW()-3)),"",SMALL('CLASSEMENT TRI'!$M$4:$M$128,ROW()-3))</f>
        <v/>
      </c>
    </row>
    <row r="91" spans="1:12" ht="40.5" customHeight="1" x14ac:dyDescent="0.25">
      <c r="A91" s="61" t="e">
        <f>MATCH(SMALL('CLASSEMENT TRI'!M$4:M$128,ROW()-3),'CLASSEMENT TRI'!M$4:M$128,0)+1200</f>
        <v>#NUM!</v>
      </c>
      <c r="B91" s="56"/>
      <c r="C91" s="56"/>
      <c r="D91" s="64" t="e">
        <f>INDEX('CLASSEMENT TRI'!$B$4:$F$128,$A91-1200,3)</f>
        <v>#NUM!</v>
      </c>
      <c r="E91" s="18"/>
      <c r="F91" s="46" t="e">
        <f>INDEX('CLASSEMENT TRI'!$B$4:$F$128,$A91-1200,5)</f>
        <v>#NUM!</v>
      </c>
      <c r="G91" s="44" t="e">
        <f>INDEX('CLASSEMENT TRI'!$B$4:$G$128,$A91-1200,6)</f>
        <v>#NUM!</v>
      </c>
      <c r="H91" s="65" t="e">
        <f>INDEX('CLASSEMENT TRI'!$B$4:$H$128,$A91-1200,7)</f>
        <v>#NUM!</v>
      </c>
      <c r="I91" s="66" t="e">
        <f>INDEX('CLASSEMENT TRI'!$B$4:$I$128,$A91-1200,8)</f>
        <v>#NUM!</v>
      </c>
      <c r="J91" s="67" t="e">
        <f>INDEX('CLASSEMENT TRI'!$B$4:$K$128,$A91-1200,10)</f>
        <v>#NUM!</v>
      </c>
      <c r="L91" s="48" t="str">
        <f>IF(ISERROR(SMALL('CLASSEMENT TRI'!$M$4:$M$128,ROW()-3)),"",SMALL('CLASSEMENT TRI'!$M$4:$M$128,ROW()-3))</f>
        <v/>
      </c>
    </row>
    <row r="92" spans="1:12" ht="40.5" customHeight="1" x14ac:dyDescent="0.25">
      <c r="A92" s="61" t="e">
        <f>MATCH(SMALL('CLASSEMENT TRI'!M$4:M$128,ROW()-3),'CLASSEMENT TRI'!M$4:M$128,0)+1200</f>
        <v>#NUM!</v>
      </c>
      <c r="B92" s="56"/>
      <c r="C92" s="56"/>
      <c r="D92" s="64" t="e">
        <f>INDEX('CLASSEMENT TRI'!$B$4:$F$128,$A92-1200,3)</f>
        <v>#NUM!</v>
      </c>
      <c r="E92" s="18"/>
      <c r="F92" s="46" t="e">
        <f>INDEX('CLASSEMENT TRI'!$B$4:$F$128,$A92-1200,5)</f>
        <v>#NUM!</v>
      </c>
      <c r="G92" s="44" t="e">
        <f>INDEX('CLASSEMENT TRI'!$B$4:$G$128,$A92-1200,6)</f>
        <v>#NUM!</v>
      </c>
      <c r="H92" s="65" t="e">
        <f>INDEX('CLASSEMENT TRI'!$B$4:$H$128,$A92-1200,7)</f>
        <v>#NUM!</v>
      </c>
      <c r="I92" s="66" t="e">
        <f>INDEX('CLASSEMENT TRI'!$B$4:$I$128,$A92-1200,8)</f>
        <v>#NUM!</v>
      </c>
      <c r="J92" s="67" t="e">
        <f>INDEX('CLASSEMENT TRI'!$B$4:$K$128,$A92-1200,10)</f>
        <v>#NUM!</v>
      </c>
      <c r="L92" s="48" t="str">
        <f>IF(ISERROR(SMALL('CLASSEMENT TRI'!$M$4:$M$128,ROW()-3)),"",SMALL('CLASSEMENT TRI'!$M$4:$M$128,ROW()-3))</f>
        <v/>
      </c>
    </row>
    <row r="93" spans="1:12" ht="40.5" customHeight="1" x14ac:dyDescent="0.25">
      <c r="A93" s="61" t="e">
        <f>MATCH(SMALL('CLASSEMENT TRI'!M$4:M$128,ROW()-3),'CLASSEMENT TRI'!M$4:M$128,0)+1200</f>
        <v>#NUM!</v>
      </c>
      <c r="B93" s="56"/>
      <c r="C93" s="56"/>
      <c r="D93" s="64" t="e">
        <f>INDEX('CLASSEMENT TRI'!$B$4:$F$128,$A93-1200,3)</f>
        <v>#NUM!</v>
      </c>
      <c r="E93" s="18"/>
      <c r="F93" s="46" t="e">
        <f>INDEX('CLASSEMENT TRI'!$B$4:$F$128,$A93-1200,5)</f>
        <v>#NUM!</v>
      </c>
      <c r="G93" s="44" t="e">
        <f>INDEX('CLASSEMENT TRI'!$B$4:$G$128,$A93-1200,6)</f>
        <v>#NUM!</v>
      </c>
      <c r="H93" s="65" t="e">
        <f>INDEX('CLASSEMENT TRI'!$B$4:$H$128,$A93-1200,7)</f>
        <v>#NUM!</v>
      </c>
      <c r="I93" s="66" t="e">
        <f>INDEX('CLASSEMENT TRI'!$B$4:$I$128,$A93-1200,8)</f>
        <v>#NUM!</v>
      </c>
      <c r="J93" s="67" t="e">
        <f>INDEX('CLASSEMENT TRI'!$B$4:$K$128,$A93-1200,10)</f>
        <v>#NUM!</v>
      </c>
      <c r="L93" s="48" t="str">
        <f>IF(ISERROR(SMALL('CLASSEMENT TRI'!$M$4:$M$128,ROW()-3)),"",SMALL('CLASSEMENT TRI'!$M$4:$M$128,ROW()-3))</f>
        <v/>
      </c>
    </row>
    <row r="94" spans="1:12" ht="40.5" customHeight="1" x14ac:dyDescent="0.25">
      <c r="A94" s="61" t="e">
        <f>MATCH(SMALL('CLASSEMENT TRI'!M$4:M$128,ROW()-3),'CLASSEMENT TRI'!M$4:M$128,0)+1200</f>
        <v>#NUM!</v>
      </c>
      <c r="B94" s="56"/>
      <c r="C94" s="56"/>
      <c r="D94" s="64" t="e">
        <f>INDEX('CLASSEMENT TRI'!$B$4:$F$128,$A94-1200,3)</f>
        <v>#NUM!</v>
      </c>
      <c r="E94" s="18"/>
      <c r="F94" s="46" t="e">
        <f>INDEX('CLASSEMENT TRI'!$B$4:$F$128,$A94-1200,5)</f>
        <v>#NUM!</v>
      </c>
      <c r="G94" s="44" t="e">
        <f>INDEX('CLASSEMENT TRI'!$B$4:$G$128,$A94-1200,6)</f>
        <v>#NUM!</v>
      </c>
      <c r="H94" s="65" t="e">
        <f>INDEX('CLASSEMENT TRI'!$B$4:$H$128,$A94-1200,7)</f>
        <v>#NUM!</v>
      </c>
      <c r="I94" s="66" t="e">
        <f>INDEX('CLASSEMENT TRI'!$B$4:$I$128,$A94-1200,8)</f>
        <v>#NUM!</v>
      </c>
      <c r="J94" s="67" t="e">
        <f>INDEX('CLASSEMENT TRI'!$B$4:$K$128,$A94-1200,10)</f>
        <v>#NUM!</v>
      </c>
      <c r="L94" s="48" t="str">
        <f>IF(ISERROR(SMALL('CLASSEMENT TRI'!$M$4:$M$128,ROW()-3)),"",SMALL('CLASSEMENT TRI'!$M$4:$M$128,ROW()-3))</f>
        <v/>
      </c>
    </row>
    <row r="95" spans="1:12" ht="40.5" customHeight="1" x14ac:dyDescent="0.25">
      <c r="A95" s="61" t="e">
        <f>MATCH(SMALL('CLASSEMENT TRI'!M$4:M$128,ROW()-3),'CLASSEMENT TRI'!M$4:M$128,0)+1200</f>
        <v>#NUM!</v>
      </c>
      <c r="B95" s="56"/>
      <c r="C95" s="56"/>
      <c r="D95" s="64" t="e">
        <f>INDEX('CLASSEMENT TRI'!$B$4:$F$128,$A95-1200,3)</f>
        <v>#NUM!</v>
      </c>
      <c r="E95" s="18"/>
      <c r="F95" s="46" t="e">
        <f>INDEX('CLASSEMENT TRI'!$B$4:$F$128,$A95-1200,5)</f>
        <v>#NUM!</v>
      </c>
      <c r="G95" s="44" t="e">
        <f>INDEX('CLASSEMENT TRI'!$B$4:$G$128,$A95-1200,6)</f>
        <v>#NUM!</v>
      </c>
      <c r="H95" s="65" t="e">
        <f>INDEX('CLASSEMENT TRI'!$B$4:$H$128,$A95-1200,7)</f>
        <v>#NUM!</v>
      </c>
      <c r="I95" s="66" t="e">
        <f>INDEX('CLASSEMENT TRI'!$B$4:$I$128,$A95-1200,8)</f>
        <v>#NUM!</v>
      </c>
      <c r="J95" s="67" t="e">
        <f>INDEX('CLASSEMENT TRI'!$B$4:$K$128,$A95-1200,10)</f>
        <v>#NUM!</v>
      </c>
      <c r="L95" s="48" t="str">
        <f>IF(ISERROR(SMALL('CLASSEMENT TRI'!$M$4:$M$128,ROW()-3)),"",SMALL('CLASSEMENT TRI'!$M$4:$M$128,ROW()-3))</f>
        <v/>
      </c>
    </row>
    <row r="96" spans="1:12" ht="40.5" customHeight="1" x14ac:dyDescent="0.25">
      <c r="A96" s="61" t="e">
        <f>MATCH(SMALL('CLASSEMENT TRI'!M$4:M$128,ROW()-3),'CLASSEMENT TRI'!M$4:M$128,0)+1200</f>
        <v>#NUM!</v>
      </c>
      <c r="B96" s="56"/>
      <c r="C96" s="56"/>
      <c r="D96" s="64" t="e">
        <f>INDEX('CLASSEMENT TRI'!$B$4:$F$128,$A96-1200,3)</f>
        <v>#NUM!</v>
      </c>
      <c r="E96" s="18"/>
      <c r="F96" s="46" t="e">
        <f>INDEX('CLASSEMENT TRI'!$B$4:$F$128,$A96-1200,5)</f>
        <v>#NUM!</v>
      </c>
      <c r="G96" s="44" t="e">
        <f>INDEX('CLASSEMENT TRI'!$B$4:$G$128,$A96-1200,6)</f>
        <v>#NUM!</v>
      </c>
      <c r="H96" s="65" t="e">
        <f>INDEX('CLASSEMENT TRI'!$B$4:$H$128,$A96-1200,7)</f>
        <v>#NUM!</v>
      </c>
      <c r="I96" s="66" t="e">
        <f>INDEX('CLASSEMENT TRI'!$B$4:$I$128,$A96-1200,8)</f>
        <v>#NUM!</v>
      </c>
      <c r="J96" s="67" t="e">
        <f>INDEX('CLASSEMENT TRI'!$B$4:$K$128,$A96-1200,10)</f>
        <v>#NUM!</v>
      </c>
      <c r="L96" s="48" t="str">
        <f>IF(ISERROR(SMALL('CLASSEMENT TRI'!$M$4:$M$128,ROW()-3)),"",SMALL('CLASSEMENT TRI'!$M$4:$M$128,ROW()-3))</f>
        <v/>
      </c>
    </row>
    <row r="97" spans="1:12" ht="40.5" customHeight="1" x14ac:dyDescent="0.25">
      <c r="A97" s="61" t="e">
        <f>MATCH(SMALL('CLASSEMENT TRI'!M$4:M$128,ROW()-3),'CLASSEMENT TRI'!M$4:M$128,0)+1200</f>
        <v>#NUM!</v>
      </c>
      <c r="B97" s="56"/>
      <c r="C97" s="56"/>
      <c r="D97" s="64" t="e">
        <f>INDEX('CLASSEMENT TRI'!$B$4:$F$128,$A97-1200,3)</f>
        <v>#NUM!</v>
      </c>
      <c r="E97" s="18"/>
      <c r="F97" s="46" t="e">
        <f>INDEX('CLASSEMENT TRI'!$B$4:$F$128,$A97-1200,5)</f>
        <v>#NUM!</v>
      </c>
      <c r="G97" s="44" t="e">
        <f>INDEX('CLASSEMENT TRI'!$B$4:$G$128,$A97-1200,6)</f>
        <v>#NUM!</v>
      </c>
      <c r="H97" s="65" t="e">
        <f>INDEX('CLASSEMENT TRI'!$B$4:$H$128,$A97-1200,7)</f>
        <v>#NUM!</v>
      </c>
      <c r="I97" s="66" t="e">
        <f>INDEX('CLASSEMENT TRI'!$B$4:$I$128,$A97-1200,8)</f>
        <v>#NUM!</v>
      </c>
      <c r="J97" s="67" t="e">
        <f>INDEX('CLASSEMENT TRI'!$B$4:$K$128,$A97-1200,10)</f>
        <v>#NUM!</v>
      </c>
      <c r="L97" s="48" t="str">
        <f>IF(ISERROR(SMALL('CLASSEMENT TRI'!$M$4:$M$128,ROW()-3)),"",SMALL('CLASSEMENT TRI'!$M$4:$M$128,ROW()-3))</f>
        <v/>
      </c>
    </row>
    <row r="98" spans="1:12" ht="40.5" customHeight="1" x14ac:dyDescent="0.25">
      <c r="A98" s="61" t="e">
        <f>MATCH(SMALL('CLASSEMENT TRI'!M$4:M$128,ROW()-3),'CLASSEMENT TRI'!M$4:M$128,0)+1200</f>
        <v>#NUM!</v>
      </c>
      <c r="B98" s="56"/>
      <c r="C98" s="56"/>
      <c r="D98" s="64" t="e">
        <f>INDEX('CLASSEMENT TRI'!$B$4:$F$128,$A98-1200,3)</f>
        <v>#NUM!</v>
      </c>
      <c r="E98" s="18"/>
      <c r="F98" s="46" t="e">
        <f>INDEX('CLASSEMENT TRI'!$B$4:$F$128,$A98-1200,5)</f>
        <v>#NUM!</v>
      </c>
      <c r="G98" s="44" t="e">
        <f>INDEX('CLASSEMENT TRI'!$B$4:$G$128,$A98-1200,6)</f>
        <v>#NUM!</v>
      </c>
      <c r="H98" s="65" t="e">
        <f>INDEX('CLASSEMENT TRI'!$B$4:$H$128,$A98-1200,7)</f>
        <v>#NUM!</v>
      </c>
      <c r="I98" s="66" t="e">
        <f>INDEX('CLASSEMENT TRI'!$B$4:$I$128,$A98-1200,8)</f>
        <v>#NUM!</v>
      </c>
      <c r="J98" s="67" t="e">
        <f>INDEX('CLASSEMENT TRI'!$B$4:$K$128,$A98-1200,10)</f>
        <v>#NUM!</v>
      </c>
      <c r="L98" s="48" t="str">
        <f>IF(ISERROR(SMALL('CLASSEMENT TRI'!$M$4:$M$128,ROW()-3)),"",SMALL('CLASSEMENT TRI'!$M$4:$M$128,ROW()-3))</f>
        <v/>
      </c>
    </row>
    <row r="99" spans="1:12" ht="40.5" customHeight="1" x14ac:dyDescent="0.25">
      <c r="A99" s="61" t="e">
        <f>MATCH(SMALL('CLASSEMENT TRI'!M$4:M$128,ROW()-3),'CLASSEMENT TRI'!M$4:M$128,0)+1200</f>
        <v>#NUM!</v>
      </c>
      <c r="B99" s="56"/>
      <c r="C99" s="56"/>
      <c r="D99" s="64" t="e">
        <f>INDEX('CLASSEMENT TRI'!$B$4:$F$128,$A99-1200,3)</f>
        <v>#NUM!</v>
      </c>
      <c r="E99" s="18"/>
      <c r="F99" s="46" t="e">
        <f>INDEX('CLASSEMENT TRI'!$B$4:$F$128,$A99-1200,5)</f>
        <v>#NUM!</v>
      </c>
      <c r="G99" s="44" t="e">
        <f>INDEX('CLASSEMENT TRI'!$B$4:$G$128,$A99-1200,6)</f>
        <v>#NUM!</v>
      </c>
      <c r="H99" s="65" t="e">
        <f>INDEX('CLASSEMENT TRI'!$B$4:$H$128,$A99-1200,7)</f>
        <v>#NUM!</v>
      </c>
      <c r="I99" s="66" t="e">
        <f>INDEX('CLASSEMENT TRI'!$B$4:$I$128,$A99-1200,8)</f>
        <v>#NUM!</v>
      </c>
      <c r="J99" s="67" t="e">
        <f>INDEX('CLASSEMENT TRI'!$B$4:$K$128,$A99-1200,10)</f>
        <v>#NUM!</v>
      </c>
      <c r="L99" s="48" t="str">
        <f>IF(ISERROR(SMALL('CLASSEMENT TRI'!$M$4:$M$128,ROW()-3)),"",SMALL('CLASSEMENT TRI'!$M$4:$M$128,ROW()-3))</f>
        <v/>
      </c>
    </row>
    <row r="100" spans="1:12" ht="40.5" customHeight="1" x14ac:dyDescent="0.25">
      <c r="A100" s="61" t="e">
        <f>MATCH(SMALL('CLASSEMENT TRI'!M$4:M$128,ROW()-3),'CLASSEMENT TRI'!M$4:M$128,0)+1200</f>
        <v>#NUM!</v>
      </c>
      <c r="B100" s="56"/>
      <c r="C100" s="56"/>
      <c r="D100" s="64" t="e">
        <f>INDEX('CLASSEMENT TRI'!$B$4:$F$128,$A100-1200,3)</f>
        <v>#NUM!</v>
      </c>
      <c r="E100" s="18"/>
      <c r="F100" s="46" t="e">
        <f>INDEX('CLASSEMENT TRI'!$B$4:$F$128,$A100-1200,5)</f>
        <v>#NUM!</v>
      </c>
      <c r="G100" s="44" t="e">
        <f>INDEX('CLASSEMENT TRI'!$B$4:$G$128,$A100-1200,6)</f>
        <v>#NUM!</v>
      </c>
      <c r="H100" s="65" t="e">
        <f>INDEX('CLASSEMENT TRI'!$B$4:$H$128,$A100-1200,7)</f>
        <v>#NUM!</v>
      </c>
      <c r="I100" s="66" t="e">
        <f>INDEX('CLASSEMENT TRI'!$B$4:$I$128,$A100-1200,8)</f>
        <v>#NUM!</v>
      </c>
      <c r="J100" s="67" t="e">
        <f>INDEX('CLASSEMENT TRI'!$B$4:$K$128,$A100-1200,10)</f>
        <v>#NUM!</v>
      </c>
      <c r="L100" s="48" t="str">
        <f>IF(ISERROR(SMALL('CLASSEMENT TRI'!$M$4:$M$128,ROW()-3)),"",SMALL('CLASSEMENT TRI'!$M$4:$M$128,ROW()-3))</f>
        <v/>
      </c>
    </row>
    <row r="101" spans="1:12" ht="40.5" customHeight="1" x14ac:dyDescent="0.25">
      <c r="A101" s="61" t="e">
        <f>MATCH(SMALL('CLASSEMENT TRI'!M$4:M$128,ROW()-3),'CLASSEMENT TRI'!M$4:M$128,0)+1200</f>
        <v>#NUM!</v>
      </c>
      <c r="B101" s="56"/>
      <c r="C101" s="56"/>
      <c r="D101" s="64" t="e">
        <f>INDEX('CLASSEMENT TRI'!$B$4:$F$128,$A101-1200,3)</f>
        <v>#NUM!</v>
      </c>
      <c r="E101" s="18"/>
      <c r="F101" s="46" t="e">
        <f>INDEX('CLASSEMENT TRI'!$B$4:$F$128,$A101-1200,5)</f>
        <v>#NUM!</v>
      </c>
      <c r="G101" s="44" t="e">
        <f>INDEX('CLASSEMENT TRI'!$B$4:$G$128,$A101-1200,6)</f>
        <v>#NUM!</v>
      </c>
      <c r="H101" s="65" t="e">
        <f>INDEX('CLASSEMENT TRI'!$B$4:$H$128,$A101-1200,7)</f>
        <v>#NUM!</v>
      </c>
      <c r="I101" s="66" t="e">
        <f>INDEX('CLASSEMENT TRI'!$B$4:$I$128,$A101-1200,8)</f>
        <v>#NUM!</v>
      </c>
      <c r="J101" s="67" t="e">
        <f>INDEX('CLASSEMENT TRI'!$B$4:$K$128,$A101-1200,10)</f>
        <v>#NUM!</v>
      </c>
      <c r="L101" s="48" t="str">
        <f>IF(ISERROR(SMALL('CLASSEMENT TRI'!$M$4:$M$128,ROW()-3)),"",SMALL('CLASSEMENT TRI'!$M$4:$M$128,ROW()-3))</f>
        <v/>
      </c>
    </row>
    <row r="102" spans="1:12" ht="40.5" customHeight="1" x14ac:dyDescent="0.25">
      <c r="A102" s="61" t="e">
        <f>MATCH(SMALL('CLASSEMENT TRI'!M$4:M$128,ROW()-3),'CLASSEMENT TRI'!M$4:M$128,0)+1200</f>
        <v>#NUM!</v>
      </c>
      <c r="B102" s="56"/>
      <c r="C102" s="56"/>
      <c r="D102" s="64" t="e">
        <f>INDEX('CLASSEMENT TRI'!$B$4:$F$128,$A102-1200,3)</f>
        <v>#NUM!</v>
      </c>
      <c r="E102" s="18"/>
      <c r="F102" s="46" t="e">
        <f>INDEX('CLASSEMENT TRI'!$B$4:$F$128,$A102-1200,5)</f>
        <v>#NUM!</v>
      </c>
      <c r="G102" s="44" t="e">
        <f>INDEX('CLASSEMENT TRI'!$B$4:$G$128,$A102-1200,6)</f>
        <v>#NUM!</v>
      </c>
      <c r="H102" s="65" t="e">
        <f>INDEX('CLASSEMENT TRI'!$B$4:$H$128,$A102-1200,7)</f>
        <v>#NUM!</v>
      </c>
      <c r="I102" s="66" t="e">
        <f>INDEX('CLASSEMENT TRI'!$B$4:$I$128,$A102-1200,8)</f>
        <v>#NUM!</v>
      </c>
      <c r="J102" s="67" t="e">
        <f>INDEX('CLASSEMENT TRI'!$B$4:$K$128,$A102-1200,10)</f>
        <v>#NUM!</v>
      </c>
      <c r="L102" s="48" t="str">
        <f>IF(ISERROR(SMALL('CLASSEMENT TRI'!$M$4:$M$128,ROW()-3)),"",SMALL('CLASSEMENT TRI'!$M$4:$M$128,ROW()-3))</f>
        <v/>
      </c>
    </row>
    <row r="103" spans="1:12" ht="40.5" customHeight="1" x14ac:dyDescent="0.25">
      <c r="A103" s="61" t="e">
        <f>MATCH(SMALL('CLASSEMENT TRI'!M$4:M$128,ROW()-3),'CLASSEMENT TRI'!M$4:M$128,0)+1200</f>
        <v>#NUM!</v>
      </c>
      <c r="B103" s="56"/>
      <c r="C103" s="56"/>
      <c r="D103" s="64" t="e">
        <f>INDEX('CLASSEMENT TRI'!$B$4:$F$128,$A103-1200,3)</f>
        <v>#NUM!</v>
      </c>
      <c r="E103" s="18"/>
      <c r="F103" s="46" t="e">
        <f>INDEX('CLASSEMENT TRI'!$B$4:$F$128,$A103-1200,5)</f>
        <v>#NUM!</v>
      </c>
      <c r="G103" s="44" t="e">
        <f>INDEX('CLASSEMENT TRI'!$B$4:$G$128,$A103-1200,6)</f>
        <v>#NUM!</v>
      </c>
      <c r="H103" s="65" t="e">
        <f>INDEX('CLASSEMENT TRI'!$B$4:$H$128,$A103-1200,7)</f>
        <v>#NUM!</v>
      </c>
      <c r="I103" s="66" t="e">
        <f>INDEX('CLASSEMENT TRI'!$B$4:$I$128,$A103-1200,8)</f>
        <v>#NUM!</v>
      </c>
      <c r="J103" s="67" t="e">
        <f>INDEX('CLASSEMENT TRI'!$B$4:$K$128,$A103-1200,10)</f>
        <v>#NUM!</v>
      </c>
      <c r="L103" s="48" t="str">
        <f>IF(ISERROR(SMALL('CLASSEMENT TRI'!$M$4:$M$128,ROW()-3)),"",SMALL('CLASSEMENT TRI'!$M$4:$M$128,ROW()-3))</f>
        <v/>
      </c>
    </row>
    <row r="104" spans="1:12" ht="40.5" customHeight="1" x14ac:dyDescent="0.25">
      <c r="A104" s="61" t="e">
        <f>MATCH(SMALL('CLASSEMENT TRI'!M$4:M$128,ROW()-3),'CLASSEMENT TRI'!M$4:M$128,0)+1200</f>
        <v>#NUM!</v>
      </c>
      <c r="B104" s="56"/>
      <c r="C104" s="56"/>
      <c r="D104" s="64" t="e">
        <f>INDEX('CLASSEMENT TRI'!$B$4:$F$128,$A104-1200,3)</f>
        <v>#NUM!</v>
      </c>
      <c r="E104" s="18"/>
      <c r="F104" s="46" t="e">
        <f>INDEX('CLASSEMENT TRI'!$B$4:$F$128,$A104-1200,5)</f>
        <v>#NUM!</v>
      </c>
      <c r="G104" s="44" t="e">
        <f>INDEX('CLASSEMENT TRI'!$B$4:$G$128,$A104-1200,6)</f>
        <v>#NUM!</v>
      </c>
      <c r="H104" s="65" t="e">
        <f>INDEX('CLASSEMENT TRI'!$B$4:$H$128,$A104-1200,7)</f>
        <v>#NUM!</v>
      </c>
      <c r="I104" s="66" t="e">
        <f>INDEX('CLASSEMENT TRI'!$B$4:$I$128,$A104-1200,8)</f>
        <v>#NUM!</v>
      </c>
      <c r="J104" s="67" t="e">
        <f>INDEX('CLASSEMENT TRI'!$B$4:$K$128,$A104-1200,10)</f>
        <v>#NUM!</v>
      </c>
      <c r="L104" s="48" t="str">
        <f>IF(ISERROR(SMALL('CLASSEMENT TRI'!$M$4:$M$128,ROW()-3)),"",SMALL('CLASSEMENT TRI'!$M$4:$M$128,ROW()-3))</f>
        <v/>
      </c>
    </row>
    <row r="105" spans="1:12" ht="40.5" customHeight="1" x14ac:dyDescent="0.25">
      <c r="A105" s="61" t="e">
        <f>MATCH(SMALL('CLASSEMENT TRI'!M$4:M$128,ROW()-3),'CLASSEMENT TRI'!M$4:M$128,0)+1200</f>
        <v>#NUM!</v>
      </c>
      <c r="B105" s="56"/>
      <c r="C105" s="56"/>
      <c r="D105" s="64" t="e">
        <f>INDEX('CLASSEMENT TRI'!$B$4:$F$128,$A105-1200,3)</f>
        <v>#NUM!</v>
      </c>
      <c r="E105" s="18"/>
      <c r="F105" s="46" t="e">
        <f>INDEX('CLASSEMENT TRI'!$B$4:$F$128,$A105-1200,5)</f>
        <v>#NUM!</v>
      </c>
      <c r="G105" s="44" t="e">
        <f>INDEX('CLASSEMENT TRI'!$B$4:$G$128,$A105-1200,6)</f>
        <v>#NUM!</v>
      </c>
      <c r="H105" s="65" t="e">
        <f>INDEX('CLASSEMENT TRI'!$B$4:$H$128,$A105-1200,7)</f>
        <v>#NUM!</v>
      </c>
      <c r="I105" s="66" t="e">
        <f>INDEX('CLASSEMENT TRI'!$B$4:$I$128,$A105-1200,8)</f>
        <v>#NUM!</v>
      </c>
      <c r="J105" s="67" t="e">
        <f>INDEX('CLASSEMENT TRI'!$B$4:$K$128,$A105-1200,10)</f>
        <v>#NUM!</v>
      </c>
      <c r="L105" s="48" t="str">
        <f>IF(ISERROR(SMALL('CLASSEMENT TRI'!$M$4:$M$128,ROW()-3)),"",SMALL('CLASSEMENT TRI'!$M$4:$M$128,ROW()-3))</f>
        <v/>
      </c>
    </row>
    <row r="106" spans="1:12" ht="40.5" customHeight="1" x14ac:dyDescent="0.25">
      <c r="A106" s="61" t="e">
        <f>MATCH(SMALL('CLASSEMENT TRI'!M$4:M$128,ROW()-3),'CLASSEMENT TRI'!M$4:M$128,0)+1200</f>
        <v>#NUM!</v>
      </c>
      <c r="B106" s="56"/>
      <c r="C106" s="56"/>
      <c r="D106" s="64" t="e">
        <f>INDEX('CLASSEMENT TRI'!$B$4:$F$128,$A106-1200,3)</f>
        <v>#NUM!</v>
      </c>
      <c r="E106" s="18"/>
      <c r="F106" s="46" t="e">
        <f>INDEX('CLASSEMENT TRI'!$B$4:$F$128,$A106-1200,5)</f>
        <v>#NUM!</v>
      </c>
      <c r="G106" s="44" t="e">
        <f>INDEX('CLASSEMENT TRI'!$B$4:$G$128,$A106-1200,6)</f>
        <v>#NUM!</v>
      </c>
      <c r="H106" s="65" t="e">
        <f>INDEX('CLASSEMENT TRI'!$B$4:$H$128,$A106-1200,7)</f>
        <v>#NUM!</v>
      </c>
      <c r="I106" s="66" t="e">
        <f>INDEX('CLASSEMENT TRI'!$B$4:$I$128,$A106-1200,8)</f>
        <v>#NUM!</v>
      </c>
      <c r="J106" s="67" t="e">
        <f>INDEX('CLASSEMENT TRI'!$B$4:$K$128,$A106-1200,10)</f>
        <v>#NUM!</v>
      </c>
      <c r="L106" s="48" t="str">
        <f>IF(ISERROR(SMALL('CLASSEMENT TRI'!$M$4:$M$128,ROW()-3)),"",SMALL('CLASSEMENT TRI'!$M$4:$M$128,ROW()-3))</f>
        <v/>
      </c>
    </row>
    <row r="107" spans="1:12" ht="40.5" customHeight="1" x14ac:dyDescent="0.25">
      <c r="A107" s="61" t="e">
        <f>MATCH(SMALL('CLASSEMENT TRI'!M$4:M$128,ROW()-3),'CLASSEMENT TRI'!M$4:M$128,0)+1200</f>
        <v>#NUM!</v>
      </c>
      <c r="B107" s="56"/>
      <c r="C107" s="56"/>
      <c r="D107" s="64" t="e">
        <f>INDEX('CLASSEMENT TRI'!$B$4:$F$128,$A107-1200,3)</f>
        <v>#NUM!</v>
      </c>
      <c r="E107" s="18"/>
      <c r="F107" s="46" t="e">
        <f>INDEX('CLASSEMENT TRI'!$B$4:$F$128,$A107-1200,5)</f>
        <v>#NUM!</v>
      </c>
      <c r="G107" s="44" t="e">
        <f>INDEX('CLASSEMENT TRI'!$B$4:$G$128,$A107-1200,6)</f>
        <v>#NUM!</v>
      </c>
      <c r="H107" s="65" t="e">
        <f>INDEX('CLASSEMENT TRI'!$B$4:$H$128,$A107-1200,7)</f>
        <v>#NUM!</v>
      </c>
      <c r="I107" s="66" t="e">
        <f>INDEX('CLASSEMENT TRI'!$B$4:$I$128,$A107-1200,8)</f>
        <v>#NUM!</v>
      </c>
      <c r="J107" s="67" t="e">
        <f>INDEX('CLASSEMENT TRI'!$B$4:$K$128,$A107-1200,10)</f>
        <v>#NUM!</v>
      </c>
      <c r="L107" s="48" t="str">
        <f>IF(ISERROR(SMALL('CLASSEMENT TRI'!$M$4:$M$128,ROW()-3)),"",SMALL('CLASSEMENT TRI'!$M$4:$M$128,ROW()-3))</f>
        <v/>
      </c>
    </row>
    <row r="108" spans="1:12" ht="40.5" customHeight="1" x14ac:dyDescent="0.25">
      <c r="A108" s="61" t="e">
        <f>MATCH(SMALL('CLASSEMENT TRI'!M$4:M$128,ROW()-3),'CLASSEMENT TRI'!M$4:M$128,0)+1200</f>
        <v>#NUM!</v>
      </c>
      <c r="B108" s="56"/>
      <c r="C108" s="56"/>
      <c r="D108" s="64" t="e">
        <f>INDEX('CLASSEMENT TRI'!$B$4:$F$128,$A108-1200,3)</f>
        <v>#NUM!</v>
      </c>
      <c r="E108" s="18"/>
      <c r="F108" s="46" t="e">
        <f>INDEX('CLASSEMENT TRI'!$B$4:$F$128,$A108-1200,5)</f>
        <v>#NUM!</v>
      </c>
      <c r="G108" s="44" t="e">
        <f>INDEX('CLASSEMENT TRI'!$B$4:$G$128,$A108-1200,6)</f>
        <v>#NUM!</v>
      </c>
      <c r="H108" s="65" t="e">
        <f>INDEX('CLASSEMENT TRI'!$B$4:$H$128,$A108-1200,7)</f>
        <v>#NUM!</v>
      </c>
      <c r="I108" s="66" t="e">
        <f>INDEX('CLASSEMENT TRI'!$B$4:$I$128,$A108-1200,8)</f>
        <v>#NUM!</v>
      </c>
      <c r="J108" s="67" t="e">
        <f>INDEX('CLASSEMENT TRI'!$B$4:$K$128,$A108-1200,10)</f>
        <v>#NUM!</v>
      </c>
      <c r="L108" s="48" t="str">
        <f>IF(ISERROR(SMALL('CLASSEMENT TRI'!$M$4:$M$128,ROW()-3)),"",SMALL('CLASSEMENT TRI'!$M$4:$M$128,ROW()-3))</f>
        <v/>
      </c>
    </row>
    <row r="109" spans="1:12" ht="40.5" customHeight="1" x14ac:dyDescent="0.25">
      <c r="A109" s="61" t="e">
        <f>MATCH(SMALL('CLASSEMENT TRI'!M$4:M$128,ROW()-3),'CLASSEMENT TRI'!M$4:M$128,0)+1200</f>
        <v>#NUM!</v>
      </c>
      <c r="B109" s="56"/>
      <c r="C109" s="56"/>
      <c r="D109" s="64" t="e">
        <f>INDEX('CLASSEMENT TRI'!$B$4:$F$128,$A109-1200,3)</f>
        <v>#NUM!</v>
      </c>
      <c r="E109" s="18"/>
      <c r="F109" s="46" t="e">
        <f>INDEX('CLASSEMENT TRI'!$B$4:$F$128,$A109-1200,5)</f>
        <v>#NUM!</v>
      </c>
      <c r="G109" s="44" t="e">
        <f>INDEX('CLASSEMENT TRI'!$B$4:$G$128,$A109-1200,6)</f>
        <v>#NUM!</v>
      </c>
      <c r="H109" s="65" t="e">
        <f>INDEX('CLASSEMENT TRI'!$B$4:$H$128,$A109-1200,7)</f>
        <v>#NUM!</v>
      </c>
      <c r="I109" s="66" t="e">
        <f>INDEX('CLASSEMENT TRI'!$B$4:$I$128,$A109-1200,8)</f>
        <v>#NUM!</v>
      </c>
      <c r="J109" s="67" t="e">
        <f>INDEX('CLASSEMENT TRI'!$B$4:$K$128,$A109-1200,10)</f>
        <v>#NUM!</v>
      </c>
      <c r="L109" s="48" t="str">
        <f>IF(ISERROR(SMALL('CLASSEMENT TRI'!$M$4:$M$128,ROW()-3)),"",SMALL('CLASSEMENT TRI'!$M$4:$M$128,ROW()-3))</f>
        <v/>
      </c>
    </row>
    <row r="110" spans="1:12" ht="40.5" customHeight="1" x14ac:dyDescent="0.25">
      <c r="A110" s="61" t="e">
        <f>MATCH(SMALL('CLASSEMENT TRI'!M$4:M$128,ROW()-3),'CLASSEMENT TRI'!M$4:M$128,0)+1200</f>
        <v>#NUM!</v>
      </c>
      <c r="B110" s="56"/>
      <c r="C110" s="56"/>
      <c r="D110" s="64" t="e">
        <f>INDEX('CLASSEMENT TRI'!$B$4:$F$128,$A110-1200,3)</f>
        <v>#NUM!</v>
      </c>
      <c r="E110" s="18"/>
      <c r="F110" s="46" t="e">
        <f>INDEX('CLASSEMENT TRI'!$B$4:$F$128,$A110-1200,5)</f>
        <v>#NUM!</v>
      </c>
      <c r="G110" s="44" t="e">
        <f>INDEX('CLASSEMENT TRI'!$B$4:$G$128,$A110-1200,6)</f>
        <v>#NUM!</v>
      </c>
      <c r="H110" s="65" t="e">
        <f>INDEX('CLASSEMENT TRI'!$B$4:$H$128,$A110-1200,7)</f>
        <v>#NUM!</v>
      </c>
      <c r="I110" s="66" t="e">
        <f>INDEX('CLASSEMENT TRI'!$B$4:$I$128,$A110-1200,8)</f>
        <v>#NUM!</v>
      </c>
      <c r="J110" s="67" t="e">
        <f>INDEX('CLASSEMENT TRI'!$B$4:$K$128,$A110-1200,10)</f>
        <v>#NUM!</v>
      </c>
      <c r="L110" s="48" t="str">
        <f>IF(ISERROR(SMALL('CLASSEMENT TRI'!$M$4:$M$128,ROW()-3)),"",SMALL('CLASSEMENT TRI'!$M$4:$M$128,ROW()-3))</f>
        <v/>
      </c>
    </row>
    <row r="111" spans="1:12" ht="40.5" customHeight="1" x14ac:dyDescent="0.25">
      <c r="A111" s="61" t="e">
        <f>MATCH(SMALL('CLASSEMENT TRI'!M$4:M$128,ROW()-3),'CLASSEMENT TRI'!M$4:M$128,0)+1200</f>
        <v>#NUM!</v>
      </c>
      <c r="B111" s="56"/>
      <c r="C111" s="56"/>
      <c r="D111" s="64" t="e">
        <f>INDEX('CLASSEMENT TRI'!$B$4:$F$128,$A111-1200,3)</f>
        <v>#NUM!</v>
      </c>
      <c r="E111" s="18"/>
      <c r="F111" s="46" t="e">
        <f>INDEX('CLASSEMENT TRI'!$B$4:$F$128,$A111-1200,5)</f>
        <v>#NUM!</v>
      </c>
      <c r="G111" s="44" t="e">
        <f>INDEX('CLASSEMENT TRI'!$B$4:$G$128,$A111-1200,6)</f>
        <v>#NUM!</v>
      </c>
      <c r="H111" s="65" t="e">
        <f>INDEX('CLASSEMENT TRI'!$B$4:$H$128,$A111-1200,7)</f>
        <v>#NUM!</v>
      </c>
      <c r="I111" s="66" t="e">
        <f>INDEX('CLASSEMENT TRI'!$B$4:$I$128,$A111-1200,8)</f>
        <v>#NUM!</v>
      </c>
      <c r="J111" s="67" t="e">
        <f>INDEX('CLASSEMENT TRI'!$B$4:$K$128,$A111-1200,10)</f>
        <v>#NUM!</v>
      </c>
      <c r="L111" s="48" t="str">
        <f>IF(ISERROR(SMALL('CLASSEMENT TRI'!$M$4:$M$128,ROW()-3)),"",SMALL('CLASSEMENT TRI'!$M$4:$M$128,ROW()-3))</f>
        <v/>
      </c>
    </row>
    <row r="112" spans="1:12" ht="40.5" customHeight="1" x14ac:dyDescent="0.25">
      <c r="A112" s="61" t="e">
        <f>MATCH(SMALL('CLASSEMENT TRI'!M$4:M$128,ROW()-3),'CLASSEMENT TRI'!M$4:M$128,0)+1200</f>
        <v>#NUM!</v>
      </c>
      <c r="B112" s="56"/>
      <c r="C112" s="56"/>
      <c r="D112" s="64" t="e">
        <f>INDEX('CLASSEMENT TRI'!$B$4:$F$128,$A112-1200,3)</f>
        <v>#NUM!</v>
      </c>
      <c r="E112" s="18"/>
      <c r="F112" s="46" t="e">
        <f>INDEX('CLASSEMENT TRI'!$B$4:$F$128,$A112-1200,5)</f>
        <v>#NUM!</v>
      </c>
      <c r="G112" s="44" t="e">
        <f>INDEX('CLASSEMENT TRI'!$B$4:$G$128,$A112-1200,6)</f>
        <v>#NUM!</v>
      </c>
      <c r="H112" s="65" t="e">
        <f>INDEX('CLASSEMENT TRI'!$B$4:$H$128,$A112-1200,7)</f>
        <v>#NUM!</v>
      </c>
      <c r="I112" s="66" t="e">
        <f>INDEX('CLASSEMENT TRI'!$B$4:$I$128,$A112-1200,8)</f>
        <v>#NUM!</v>
      </c>
      <c r="J112" s="67" t="e">
        <f>INDEX('CLASSEMENT TRI'!$B$4:$K$128,$A112-1200,10)</f>
        <v>#NUM!</v>
      </c>
      <c r="L112" s="48" t="str">
        <f>IF(ISERROR(SMALL('CLASSEMENT TRI'!$M$4:$M$128,ROW()-3)),"",SMALL('CLASSEMENT TRI'!$M$4:$M$128,ROW()-3))</f>
        <v/>
      </c>
    </row>
    <row r="113" spans="1:12" ht="40.5" customHeight="1" x14ac:dyDescent="0.25">
      <c r="A113" s="61" t="e">
        <f>MATCH(SMALL('CLASSEMENT TRI'!M$4:M$128,ROW()-3),'CLASSEMENT TRI'!M$4:M$128,0)+1200</f>
        <v>#NUM!</v>
      </c>
      <c r="B113" s="56"/>
      <c r="C113" s="56"/>
      <c r="D113" s="64" t="e">
        <f>INDEX('CLASSEMENT TRI'!$B$4:$F$128,$A113-1200,3)</f>
        <v>#NUM!</v>
      </c>
      <c r="E113" s="18"/>
      <c r="F113" s="46" t="e">
        <f>INDEX('CLASSEMENT TRI'!$B$4:$F$128,$A113-1200,5)</f>
        <v>#NUM!</v>
      </c>
      <c r="G113" s="44" t="e">
        <f>INDEX('CLASSEMENT TRI'!$B$4:$G$128,$A113-1200,6)</f>
        <v>#NUM!</v>
      </c>
      <c r="H113" s="65" t="e">
        <f>INDEX('CLASSEMENT TRI'!$B$4:$H$128,$A113-1200,7)</f>
        <v>#NUM!</v>
      </c>
      <c r="I113" s="66" t="e">
        <f>INDEX('CLASSEMENT TRI'!$B$4:$I$128,$A113-1200,8)</f>
        <v>#NUM!</v>
      </c>
      <c r="J113" s="67" t="e">
        <f>INDEX('CLASSEMENT TRI'!$B$4:$K$128,$A113-1200,10)</f>
        <v>#NUM!</v>
      </c>
      <c r="L113" s="48" t="str">
        <f>IF(ISERROR(SMALL('CLASSEMENT TRI'!$M$4:$M$128,ROW()-3)),"",SMALL('CLASSEMENT TRI'!$M$4:$M$128,ROW()-3))</f>
        <v/>
      </c>
    </row>
    <row r="114" spans="1:12" ht="40.5" customHeight="1" x14ac:dyDescent="0.25">
      <c r="A114" s="61" t="e">
        <f>MATCH(SMALL('CLASSEMENT TRI'!M$4:M$128,ROW()-3),'CLASSEMENT TRI'!M$4:M$128,0)+1200</f>
        <v>#NUM!</v>
      </c>
      <c r="B114" s="56"/>
      <c r="C114" s="56"/>
      <c r="D114" s="64" t="e">
        <f>INDEX('CLASSEMENT TRI'!$B$4:$F$128,$A114-1200,3)</f>
        <v>#NUM!</v>
      </c>
      <c r="E114" s="18"/>
      <c r="F114" s="46" t="e">
        <f>INDEX('CLASSEMENT TRI'!$B$4:$F$128,$A114-1200,5)</f>
        <v>#NUM!</v>
      </c>
      <c r="G114" s="44" t="e">
        <f>INDEX('CLASSEMENT TRI'!$B$4:$G$128,$A114-1200,6)</f>
        <v>#NUM!</v>
      </c>
      <c r="H114" s="65" t="e">
        <f>INDEX('CLASSEMENT TRI'!$B$4:$H$128,$A114-1200,7)</f>
        <v>#NUM!</v>
      </c>
      <c r="I114" s="66" t="e">
        <f>INDEX('CLASSEMENT TRI'!$B$4:$I$128,$A114-1200,8)</f>
        <v>#NUM!</v>
      </c>
      <c r="J114" s="67" t="e">
        <f>INDEX('CLASSEMENT TRI'!$B$4:$K$128,$A114-1200,10)</f>
        <v>#NUM!</v>
      </c>
      <c r="L114" s="48" t="str">
        <f>IF(ISERROR(SMALL('CLASSEMENT TRI'!$M$4:$M$128,ROW()-3)),"",SMALL('CLASSEMENT TRI'!$M$4:$M$128,ROW()-3))</f>
        <v/>
      </c>
    </row>
    <row r="115" spans="1:12" ht="40.5" customHeight="1" x14ac:dyDescent="0.25">
      <c r="A115" s="61" t="e">
        <f>MATCH(SMALL('CLASSEMENT TRI'!M$4:M$128,ROW()-3),'CLASSEMENT TRI'!M$4:M$128,0)+1200</f>
        <v>#NUM!</v>
      </c>
      <c r="B115" s="56"/>
      <c r="C115" s="56"/>
      <c r="D115" s="64" t="e">
        <f>INDEX('CLASSEMENT TRI'!$B$4:$F$128,$A115-1200,3)</f>
        <v>#NUM!</v>
      </c>
      <c r="E115" s="18"/>
      <c r="F115" s="46" t="e">
        <f>INDEX('CLASSEMENT TRI'!$B$4:$F$128,$A115-1200,5)</f>
        <v>#NUM!</v>
      </c>
      <c r="G115" s="44" t="e">
        <f>INDEX('CLASSEMENT TRI'!$B$4:$G$128,$A115-1200,6)</f>
        <v>#NUM!</v>
      </c>
      <c r="H115" s="65" t="e">
        <f>INDEX('CLASSEMENT TRI'!$B$4:$H$128,$A115-1200,7)</f>
        <v>#NUM!</v>
      </c>
      <c r="I115" s="66" t="e">
        <f>INDEX('CLASSEMENT TRI'!$B$4:$I$128,$A115-1200,8)</f>
        <v>#NUM!</v>
      </c>
      <c r="J115" s="67" t="e">
        <f>INDEX('CLASSEMENT TRI'!$B$4:$K$128,$A115-1200,10)</f>
        <v>#NUM!</v>
      </c>
      <c r="L115" s="48" t="str">
        <f>IF(ISERROR(SMALL('CLASSEMENT TRI'!$M$4:$M$128,ROW()-3)),"",SMALL('CLASSEMENT TRI'!$M$4:$M$128,ROW()-3))</f>
        <v/>
      </c>
    </row>
    <row r="116" spans="1:12" ht="40.5" customHeight="1" x14ac:dyDescent="0.25">
      <c r="A116" s="61" t="e">
        <f>MATCH(SMALL('CLASSEMENT TRI'!M$4:M$128,ROW()-3),'CLASSEMENT TRI'!M$4:M$128,0)+1200</f>
        <v>#NUM!</v>
      </c>
      <c r="B116" s="56"/>
      <c r="C116" s="56"/>
      <c r="D116" s="64" t="e">
        <f>INDEX('CLASSEMENT TRI'!$B$4:$F$128,$A116-1200,3)</f>
        <v>#NUM!</v>
      </c>
      <c r="E116" s="18"/>
      <c r="F116" s="46" t="e">
        <f>INDEX('CLASSEMENT TRI'!$B$4:$F$128,$A116-1200,5)</f>
        <v>#NUM!</v>
      </c>
      <c r="G116" s="44" t="e">
        <f>INDEX('CLASSEMENT TRI'!$B$4:$G$128,$A116-1200,6)</f>
        <v>#NUM!</v>
      </c>
      <c r="H116" s="65" t="e">
        <f>INDEX('CLASSEMENT TRI'!$B$4:$H$128,$A116-1200,7)</f>
        <v>#NUM!</v>
      </c>
      <c r="I116" s="66" t="e">
        <f>INDEX('CLASSEMENT TRI'!$B$4:$I$128,$A116-1200,8)</f>
        <v>#NUM!</v>
      </c>
      <c r="J116" s="67" t="e">
        <f>INDEX('CLASSEMENT TRI'!$B$4:$K$128,$A116-1200,10)</f>
        <v>#NUM!</v>
      </c>
      <c r="L116" s="48" t="str">
        <f>IF(ISERROR(SMALL('CLASSEMENT TRI'!$M$4:$M$128,ROW()-3)),"",SMALL('CLASSEMENT TRI'!$M$4:$M$128,ROW()-3))</f>
        <v/>
      </c>
    </row>
    <row r="117" spans="1:12" ht="40.5" customHeight="1" x14ac:dyDescent="0.25">
      <c r="A117" s="61" t="e">
        <f>MATCH(SMALL('CLASSEMENT TRI'!M$4:M$128,ROW()-3),'CLASSEMENT TRI'!M$4:M$128,0)+1200</f>
        <v>#NUM!</v>
      </c>
      <c r="B117" s="56"/>
      <c r="C117" s="56"/>
      <c r="D117" s="64" t="e">
        <f>INDEX('CLASSEMENT TRI'!$B$4:$F$128,$A117-1200,3)</f>
        <v>#NUM!</v>
      </c>
      <c r="E117" s="18"/>
      <c r="F117" s="46" t="e">
        <f>INDEX('CLASSEMENT TRI'!$B$4:$F$128,$A117-1200,5)</f>
        <v>#NUM!</v>
      </c>
      <c r="G117" s="44" t="e">
        <f>INDEX('CLASSEMENT TRI'!$B$4:$G$128,$A117-1200,6)</f>
        <v>#NUM!</v>
      </c>
      <c r="H117" s="65" t="e">
        <f>INDEX('CLASSEMENT TRI'!$B$4:$H$128,$A117-1200,7)</f>
        <v>#NUM!</v>
      </c>
      <c r="I117" s="66" t="e">
        <f>INDEX('CLASSEMENT TRI'!$B$4:$I$128,$A117-1200,8)</f>
        <v>#NUM!</v>
      </c>
      <c r="J117" s="67" t="e">
        <f>INDEX('CLASSEMENT TRI'!$B$4:$K$128,$A117-1200,10)</f>
        <v>#NUM!</v>
      </c>
      <c r="L117" s="48" t="str">
        <f>IF(ISERROR(SMALL('CLASSEMENT TRI'!$M$4:$M$128,ROW()-3)),"",SMALL('CLASSEMENT TRI'!$M$4:$M$128,ROW()-3))</f>
        <v/>
      </c>
    </row>
    <row r="118" spans="1:12" ht="40.5" customHeight="1" x14ac:dyDescent="0.25">
      <c r="A118" s="61" t="e">
        <f>MATCH(SMALL('CLASSEMENT TRI'!M$4:M$128,ROW()-3),'CLASSEMENT TRI'!M$4:M$128,0)+1200</f>
        <v>#NUM!</v>
      </c>
      <c r="B118" s="56"/>
      <c r="C118" s="56"/>
      <c r="D118" s="64" t="e">
        <f>INDEX('CLASSEMENT TRI'!$B$4:$F$128,$A118-1200,3)</f>
        <v>#NUM!</v>
      </c>
      <c r="E118" s="18"/>
      <c r="F118" s="46" t="e">
        <f>INDEX('CLASSEMENT TRI'!$B$4:$F$128,$A118-1200,5)</f>
        <v>#NUM!</v>
      </c>
      <c r="G118" s="44" t="e">
        <f>INDEX('CLASSEMENT TRI'!$B$4:$G$128,$A118-1200,6)</f>
        <v>#NUM!</v>
      </c>
      <c r="H118" s="65" t="e">
        <f>INDEX('CLASSEMENT TRI'!$B$4:$H$128,$A118-1200,7)</f>
        <v>#NUM!</v>
      </c>
      <c r="I118" s="66" t="e">
        <f>INDEX('CLASSEMENT TRI'!$B$4:$I$128,$A118-1200,8)</f>
        <v>#NUM!</v>
      </c>
      <c r="J118" s="67" t="e">
        <f>INDEX('CLASSEMENT TRI'!$B$4:$K$128,$A118-1200,10)</f>
        <v>#NUM!</v>
      </c>
      <c r="L118" s="48" t="str">
        <f>IF(ISERROR(SMALL('CLASSEMENT TRI'!$M$4:$M$128,ROW()-3)),"",SMALL('CLASSEMENT TRI'!$M$4:$M$128,ROW()-3))</f>
        <v/>
      </c>
    </row>
    <row r="119" spans="1:12" ht="40.5" customHeight="1" x14ac:dyDescent="0.25">
      <c r="A119" s="61" t="e">
        <f>MATCH(SMALL('CLASSEMENT TRI'!M$4:M$128,ROW()-3),'CLASSEMENT TRI'!M$4:M$128,0)+1200</f>
        <v>#NUM!</v>
      </c>
      <c r="B119" s="56"/>
      <c r="C119" s="56"/>
      <c r="D119" s="64" t="e">
        <f>INDEX('CLASSEMENT TRI'!$B$4:$F$128,$A119-1200,3)</f>
        <v>#NUM!</v>
      </c>
      <c r="E119" s="18"/>
      <c r="F119" s="46" t="e">
        <f>INDEX('CLASSEMENT TRI'!$B$4:$F$128,$A119-1200,5)</f>
        <v>#NUM!</v>
      </c>
      <c r="G119" s="44" t="e">
        <f>INDEX('CLASSEMENT TRI'!$B$4:$G$128,$A119-1200,6)</f>
        <v>#NUM!</v>
      </c>
      <c r="H119" s="65" t="e">
        <f>INDEX('CLASSEMENT TRI'!$B$4:$H$128,$A119-1200,7)</f>
        <v>#NUM!</v>
      </c>
      <c r="I119" s="66" t="e">
        <f>INDEX('CLASSEMENT TRI'!$B$4:$I$128,$A119-1200,8)</f>
        <v>#NUM!</v>
      </c>
      <c r="J119" s="67" t="e">
        <f>INDEX('CLASSEMENT TRI'!$B$4:$K$128,$A119-1200,10)</f>
        <v>#NUM!</v>
      </c>
      <c r="L119" s="48" t="str">
        <f>IF(ISERROR(SMALL('CLASSEMENT TRI'!$M$4:$M$128,ROW()-3)),"",SMALL('CLASSEMENT TRI'!$M$4:$M$128,ROW()-3))</f>
        <v/>
      </c>
    </row>
    <row r="120" spans="1:12" ht="40.5" customHeight="1" x14ac:dyDescent="0.25">
      <c r="A120" s="61" t="e">
        <f>MATCH(SMALL('CLASSEMENT TRI'!M$4:M$128,ROW()-3),'CLASSEMENT TRI'!M$4:M$128,0)+1200</f>
        <v>#NUM!</v>
      </c>
      <c r="B120" s="56"/>
      <c r="C120" s="56"/>
      <c r="D120" s="64" t="e">
        <f>INDEX('CLASSEMENT TRI'!$B$4:$F$128,$A120-1200,3)</f>
        <v>#NUM!</v>
      </c>
      <c r="E120" s="18"/>
      <c r="F120" s="46" t="e">
        <f>INDEX('CLASSEMENT TRI'!$B$4:$F$128,$A120-1200,5)</f>
        <v>#NUM!</v>
      </c>
      <c r="G120" s="44" t="e">
        <f>INDEX('CLASSEMENT TRI'!$B$4:$G$128,$A120-1200,6)</f>
        <v>#NUM!</v>
      </c>
      <c r="H120" s="65" t="e">
        <f>INDEX('CLASSEMENT TRI'!$B$4:$H$128,$A120-1200,7)</f>
        <v>#NUM!</v>
      </c>
      <c r="I120" s="66" t="e">
        <f>INDEX('CLASSEMENT TRI'!$B$4:$I$128,$A120-1200,8)</f>
        <v>#NUM!</v>
      </c>
      <c r="J120" s="67" t="e">
        <f>INDEX('CLASSEMENT TRI'!$B$4:$K$128,$A120-1200,10)</f>
        <v>#NUM!</v>
      </c>
      <c r="L120" s="48" t="str">
        <f>IF(ISERROR(SMALL('CLASSEMENT TRI'!$M$4:$M$128,ROW()-3)),"",SMALL('CLASSEMENT TRI'!$M$4:$M$128,ROW()-3))</f>
        <v/>
      </c>
    </row>
    <row r="121" spans="1:12" ht="40.5" customHeight="1" x14ac:dyDescent="0.25">
      <c r="A121" s="61" t="e">
        <f>MATCH(SMALL('CLASSEMENT TRI'!M$4:M$128,ROW()-3),'CLASSEMENT TRI'!M$4:M$128,0)+1200</f>
        <v>#NUM!</v>
      </c>
      <c r="B121" s="56"/>
      <c r="C121" s="56"/>
      <c r="D121" s="64" t="e">
        <f>INDEX('CLASSEMENT TRI'!$B$4:$F$128,$A121-1200,3)</f>
        <v>#NUM!</v>
      </c>
      <c r="E121" s="18"/>
      <c r="F121" s="46" t="e">
        <f>INDEX('CLASSEMENT TRI'!$B$4:$F$128,$A121-1200,5)</f>
        <v>#NUM!</v>
      </c>
      <c r="G121" s="44" t="e">
        <f>INDEX('CLASSEMENT TRI'!$B$4:$G$128,$A121-1200,6)</f>
        <v>#NUM!</v>
      </c>
      <c r="H121" s="65" t="e">
        <f>INDEX('CLASSEMENT TRI'!$B$4:$H$128,$A121-1200,7)</f>
        <v>#NUM!</v>
      </c>
      <c r="I121" s="66" t="e">
        <f>INDEX('CLASSEMENT TRI'!$B$4:$I$128,$A121-1200,8)</f>
        <v>#NUM!</v>
      </c>
      <c r="J121" s="67" t="e">
        <f>INDEX('CLASSEMENT TRI'!$B$4:$K$128,$A121-1200,10)</f>
        <v>#NUM!</v>
      </c>
      <c r="L121" s="48" t="str">
        <f>IF(ISERROR(SMALL('CLASSEMENT TRI'!$M$4:$M$128,ROW()-3)),"",SMALL('CLASSEMENT TRI'!$M$4:$M$128,ROW()-3))</f>
        <v/>
      </c>
    </row>
    <row r="122" spans="1:12" ht="40.5" customHeight="1" x14ac:dyDescent="0.25">
      <c r="A122" s="61" t="e">
        <f>MATCH(SMALL('CLASSEMENT TRI'!M$4:M$128,ROW()-3),'CLASSEMENT TRI'!M$4:M$128,0)+1200</f>
        <v>#NUM!</v>
      </c>
      <c r="B122" s="56"/>
      <c r="C122" s="56"/>
      <c r="D122" s="64" t="e">
        <f>INDEX('CLASSEMENT TRI'!$B$4:$F$128,$A122-1200,3)</f>
        <v>#NUM!</v>
      </c>
      <c r="E122" s="18"/>
      <c r="F122" s="46" t="e">
        <f>INDEX('CLASSEMENT TRI'!$B$4:$F$128,$A122-1200,5)</f>
        <v>#NUM!</v>
      </c>
      <c r="G122" s="44" t="e">
        <f>INDEX('CLASSEMENT TRI'!$B$4:$G$128,$A122-1200,6)</f>
        <v>#NUM!</v>
      </c>
      <c r="H122" s="65" t="e">
        <f>INDEX('CLASSEMENT TRI'!$B$4:$H$128,$A122-1200,7)</f>
        <v>#NUM!</v>
      </c>
      <c r="I122" s="66" t="e">
        <f>INDEX('CLASSEMENT TRI'!$B$4:$I$128,$A122-1200,8)</f>
        <v>#NUM!</v>
      </c>
      <c r="J122" s="67" t="e">
        <f>INDEX('CLASSEMENT TRI'!$B$4:$K$128,$A122-1200,10)</f>
        <v>#NUM!</v>
      </c>
      <c r="L122" s="48" t="str">
        <f>IF(ISERROR(SMALL('CLASSEMENT TRI'!$M$4:$M$128,ROW()-3)),"",SMALL('CLASSEMENT TRI'!$M$4:$M$128,ROW()-3))</f>
        <v/>
      </c>
    </row>
    <row r="123" spans="1:12" ht="40.5" customHeight="1" x14ac:dyDescent="0.25">
      <c r="A123" s="61" t="e">
        <f>MATCH(SMALL('CLASSEMENT TRI'!M$4:M$128,ROW()-3),'CLASSEMENT TRI'!M$4:M$128,0)+1200</f>
        <v>#NUM!</v>
      </c>
      <c r="B123" s="56"/>
      <c r="C123" s="56"/>
      <c r="D123" s="64" t="e">
        <f>INDEX('CLASSEMENT TRI'!$B$4:$F$128,$A123-1200,3)</f>
        <v>#NUM!</v>
      </c>
      <c r="E123" s="18"/>
      <c r="F123" s="46" t="e">
        <f>INDEX('CLASSEMENT TRI'!$B$4:$F$128,$A123-1200,5)</f>
        <v>#NUM!</v>
      </c>
      <c r="G123" s="44" t="e">
        <f>INDEX('CLASSEMENT TRI'!$B$4:$G$128,$A123-1200,6)</f>
        <v>#NUM!</v>
      </c>
      <c r="H123" s="65" t="e">
        <f>INDEX('CLASSEMENT TRI'!$B$4:$H$128,$A123-1200,7)</f>
        <v>#NUM!</v>
      </c>
      <c r="I123" s="66" t="e">
        <f>INDEX('CLASSEMENT TRI'!$B$4:$I$128,$A123-1200,8)</f>
        <v>#NUM!</v>
      </c>
      <c r="J123" s="67" t="e">
        <f>INDEX('CLASSEMENT TRI'!$B$4:$K$128,$A123-1200,10)</f>
        <v>#NUM!</v>
      </c>
      <c r="L123" s="48" t="str">
        <f>IF(ISERROR(SMALL('CLASSEMENT TRI'!$M$4:$M$128,ROW()-3)),"",SMALL('CLASSEMENT TRI'!$M$4:$M$128,ROW()-3))</f>
        <v/>
      </c>
    </row>
    <row r="124" spans="1:12" ht="40.5" customHeight="1" x14ac:dyDescent="0.25">
      <c r="A124" s="61" t="e">
        <f>MATCH(SMALL('CLASSEMENT TRI'!M$4:M$128,ROW()-3),'CLASSEMENT TRI'!M$4:M$128,0)+1200</f>
        <v>#NUM!</v>
      </c>
      <c r="B124" s="56"/>
      <c r="C124" s="56"/>
      <c r="D124" s="64" t="e">
        <f>INDEX('CLASSEMENT TRI'!$B$4:$F$128,$A124-1200,3)</f>
        <v>#NUM!</v>
      </c>
      <c r="E124" s="18"/>
      <c r="F124" s="46" t="e">
        <f>INDEX('CLASSEMENT TRI'!$B$4:$F$128,$A124-1200,5)</f>
        <v>#NUM!</v>
      </c>
      <c r="G124" s="44" t="e">
        <f>INDEX('CLASSEMENT TRI'!$B$4:$G$128,$A124-1200,6)</f>
        <v>#NUM!</v>
      </c>
      <c r="H124" s="65" t="e">
        <f>INDEX('CLASSEMENT TRI'!$B$4:$H$128,$A124-1200,7)</f>
        <v>#NUM!</v>
      </c>
      <c r="I124" s="66" t="e">
        <f>INDEX('CLASSEMENT TRI'!$B$4:$I$128,$A124-1200,8)</f>
        <v>#NUM!</v>
      </c>
      <c r="J124" s="67" t="e">
        <f>INDEX('CLASSEMENT TRI'!$B$4:$K$128,$A124-1200,10)</f>
        <v>#NUM!</v>
      </c>
      <c r="L124" s="48" t="str">
        <f>IF(ISERROR(SMALL('CLASSEMENT TRI'!$M$4:$M$128,ROW()-3)),"",SMALL('CLASSEMENT TRI'!$M$4:$M$128,ROW()-3))</f>
        <v/>
      </c>
    </row>
    <row r="125" spans="1:12" ht="40.5" customHeight="1" x14ac:dyDescent="0.25">
      <c r="A125" s="61" t="e">
        <f>MATCH(SMALL('CLASSEMENT TRI'!M$4:M$128,ROW()-3),'CLASSEMENT TRI'!M$4:M$128,0)+1200</f>
        <v>#NUM!</v>
      </c>
      <c r="B125" s="56"/>
      <c r="C125" s="56"/>
      <c r="D125" s="64" t="e">
        <f>INDEX('CLASSEMENT TRI'!$B$4:$F$128,$A125-1200,3)</f>
        <v>#NUM!</v>
      </c>
      <c r="E125" s="18"/>
      <c r="F125" s="46" t="e">
        <f>INDEX('CLASSEMENT TRI'!$B$4:$F$128,$A125-1200,5)</f>
        <v>#NUM!</v>
      </c>
      <c r="G125" s="44" t="e">
        <f>INDEX('CLASSEMENT TRI'!$B$4:$G$128,$A125-1200,6)</f>
        <v>#NUM!</v>
      </c>
      <c r="H125" s="65" t="e">
        <f>INDEX('CLASSEMENT TRI'!$B$4:$H$128,$A125-1200,7)</f>
        <v>#NUM!</v>
      </c>
      <c r="I125" s="66" t="e">
        <f>INDEX('CLASSEMENT TRI'!$B$4:$I$128,$A125-1200,8)</f>
        <v>#NUM!</v>
      </c>
      <c r="J125" s="67" t="e">
        <f>INDEX('CLASSEMENT TRI'!$B$4:$K$128,$A125-1200,10)</f>
        <v>#NUM!</v>
      </c>
      <c r="L125" s="48" t="str">
        <f>IF(ISERROR(SMALL('CLASSEMENT TRI'!$M$4:$M$128,ROW()-3)),"",SMALL('CLASSEMENT TRI'!$M$4:$M$128,ROW()-3))</f>
        <v/>
      </c>
    </row>
    <row r="126" spans="1:12" ht="40.5" customHeight="1" x14ac:dyDescent="0.25">
      <c r="A126" s="61" t="e">
        <f>MATCH(SMALL('CLASSEMENT TRI'!M$4:M$128,ROW()-3),'CLASSEMENT TRI'!M$4:M$128,0)+1200</f>
        <v>#NUM!</v>
      </c>
      <c r="B126" s="56"/>
      <c r="C126" s="56"/>
      <c r="D126" s="64" t="e">
        <f>INDEX('CLASSEMENT TRI'!$B$4:$F$128,$A126-1200,3)</f>
        <v>#NUM!</v>
      </c>
      <c r="E126" s="18"/>
      <c r="F126" s="46" t="e">
        <f>INDEX('CLASSEMENT TRI'!$B$4:$F$128,$A126-1200,5)</f>
        <v>#NUM!</v>
      </c>
      <c r="G126" s="44" t="e">
        <f>INDEX('CLASSEMENT TRI'!$B$4:$G$128,$A126-1200,6)</f>
        <v>#NUM!</v>
      </c>
      <c r="H126" s="65" t="e">
        <f>INDEX('CLASSEMENT TRI'!$B$4:$H$128,$A126-1200,7)</f>
        <v>#NUM!</v>
      </c>
      <c r="I126" s="66" t="e">
        <f>INDEX('CLASSEMENT TRI'!$B$4:$I$128,$A126-1200,8)</f>
        <v>#NUM!</v>
      </c>
      <c r="J126" s="67" t="e">
        <f>INDEX('CLASSEMENT TRI'!$B$4:$K$128,$A126-1200,10)</f>
        <v>#NUM!</v>
      </c>
      <c r="L126" s="48" t="str">
        <f>IF(ISERROR(SMALL('CLASSEMENT TRI'!$M$4:$M$128,ROW()-3)),"",SMALL('CLASSEMENT TRI'!$M$4:$M$128,ROW()-3))</f>
        <v/>
      </c>
    </row>
    <row r="127" spans="1:12" ht="40.5" customHeight="1" x14ac:dyDescent="0.25">
      <c r="A127" s="61" t="e">
        <f>MATCH(SMALL('CLASSEMENT TRI'!M$4:M$128,ROW()-3),'CLASSEMENT TRI'!M$4:M$128,0)+1200</f>
        <v>#NUM!</v>
      </c>
      <c r="B127" s="56"/>
      <c r="C127" s="56"/>
      <c r="D127" s="64" t="e">
        <f>INDEX('CLASSEMENT TRI'!$B$4:$F$128,$A127-1200,3)</f>
        <v>#NUM!</v>
      </c>
      <c r="E127" s="18"/>
      <c r="F127" s="46" t="e">
        <f>INDEX('CLASSEMENT TRI'!$B$4:$F$128,$A127-1200,5)</f>
        <v>#NUM!</v>
      </c>
      <c r="G127" s="44" t="e">
        <f>INDEX('CLASSEMENT TRI'!$B$4:$G$128,$A127-1200,6)</f>
        <v>#NUM!</v>
      </c>
      <c r="H127" s="65" t="e">
        <f>INDEX('CLASSEMENT TRI'!$B$4:$H$128,$A127-1200,7)</f>
        <v>#NUM!</v>
      </c>
      <c r="I127" s="66" t="e">
        <f>INDEX('CLASSEMENT TRI'!$B$4:$I$128,$A127-1200,8)</f>
        <v>#NUM!</v>
      </c>
      <c r="J127" s="67" t="e">
        <f>INDEX('CLASSEMENT TRI'!$B$4:$K$128,$A127-1200,10)</f>
        <v>#NUM!</v>
      </c>
      <c r="L127" s="48" t="str">
        <f>IF(ISERROR(SMALL('CLASSEMENT TRI'!$M$4:$M$128,ROW()-3)),"",SMALL('CLASSEMENT TRI'!$M$4:$M$128,ROW()-3))</f>
        <v/>
      </c>
    </row>
    <row r="128" spans="1:12" ht="40.5" customHeight="1" x14ac:dyDescent="0.25">
      <c r="A128" s="61" t="e">
        <f>MATCH(SMALL('CLASSEMENT TRI'!M$4:M$128,ROW()-3),'CLASSEMENT TRI'!M$4:M$128,0)+1200</f>
        <v>#NUM!</v>
      </c>
      <c r="B128" s="56"/>
      <c r="C128" s="56"/>
      <c r="D128" s="64" t="e">
        <f>INDEX('CLASSEMENT TRI'!$B$4:$F$128,$A128-1200,3)</f>
        <v>#NUM!</v>
      </c>
      <c r="E128" s="18"/>
      <c r="F128" s="46" t="e">
        <f>INDEX('CLASSEMENT TRI'!$B$4:$F$128,$A128-1200,5)</f>
        <v>#NUM!</v>
      </c>
      <c r="G128" s="44" t="e">
        <f>INDEX('CLASSEMENT TRI'!$B$4:$G$128,$A128-1200,6)</f>
        <v>#NUM!</v>
      </c>
      <c r="H128" s="65" t="e">
        <f>INDEX('CLASSEMENT TRI'!$B$4:$H$128,$A128-1200,7)</f>
        <v>#NUM!</v>
      </c>
      <c r="I128" s="66" t="e">
        <f>INDEX('CLASSEMENT TRI'!$B$4:$I$128,$A128-1200,8)</f>
        <v>#NUM!</v>
      </c>
      <c r="J128" s="67" t="e">
        <f>INDEX('CLASSEMENT TRI'!$B$4:$K$128,$A128-1200,10)</f>
        <v>#NUM!</v>
      </c>
      <c r="L128" s="48" t="str">
        <f>IF(ISERROR(SMALL('CLASSEMENT TRI'!$M$4:$M$128,ROW()-3)),"",SMALL('CLASSEMENT TRI'!$M$4:$M$128,ROW()-3))</f>
        <v/>
      </c>
    </row>
    <row r="129" ht="40.5" customHeight="1" x14ac:dyDescent="0.25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L4:L128">
    <cfRule type="expression" dxfId="5" priority="5">
      <formula>(#REF!="Parcours fini")</formula>
    </cfRule>
    <cfRule type="expression" dxfId="4" priority="6">
      <formula>(#REF!="Non Partant")</formula>
    </cfRule>
    <cfRule type="expression" dxfId="3" priority="7">
      <formula>(#REF!="Eliminé")</formula>
    </cfRule>
    <cfRule type="expression" dxfId="2" priority="8">
      <formula>(#REF!="Chute")</formula>
    </cfRule>
    <cfRule type="expression" dxfId="1" priority="9">
      <formula>(#REF!="Abandon")</formula>
    </cfRule>
  </conditionalFormatting>
  <conditionalFormatting sqref="A4:E1000">
    <cfRule type="containsErrors" dxfId="0" priority="10">
      <formula>ISERROR(A4)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david</cp:lastModifiedBy>
  <cp:lastPrinted>2019-10-15T07:49:04Z</cp:lastPrinted>
  <dcterms:created xsi:type="dcterms:W3CDTF">2018-09-26T06:26:36Z</dcterms:created>
  <dcterms:modified xsi:type="dcterms:W3CDTF">2019-10-22T17:07:28Z</dcterms:modified>
</cp:coreProperties>
</file>