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3Dtotem\Documents\"/>
    </mc:Choice>
  </mc:AlternateContent>
  <xr:revisionPtr revIDLastSave="0" documentId="13_ncr:1_{1FC94139-E4AE-49EE-88D2-2CCD2CEFE81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ABLEAU_FIN_DE_SEMAINE_A_JOUR" sheetId="1" r:id="rId1"/>
    <sheet name="Fiche_de_commande" sheetId="2" r:id="rId2"/>
    <sheet name="Impression_de_la_Checklist_S190" sheetId="3" r:id="rId3"/>
    <sheet name="Impression_de_la_Checklist_S330" sheetId="4" r:id="rId4"/>
  </sheets>
  <externalReferences>
    <externalReference r:id="rId5"/>
    <externalReference r:id="rId6"/>
  </externalReferenc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2" i="1" l="1"/>
  <c r="I42" i="1"/>
  <c r="H41" i="1"/>
  <c r="H4" i="1"/>
  <c r="H5" i="1"/>
  <c r="H6" i="1"/>
  <c r="H2" i="1" l="1"/>
  <c r="H3" i="1"/>
  <c r="J33" i="1" l="1"/>
  <c r="H33" i="1"/>
  <c r="I33" i="1" s="1"/>
  <c r="C33" i="2" s="1"/>
  <c r="H61" i="1"/>
  <c r="H62" i="1"/>
  <c r="H63" i="1"/>
  <c r="H64" i="1"/>
  <c r="H65" i="1"/>
  <c r="J8" i="1"/>
  <c r="J18" i="1"/>
  <c r="H18" i="1"/>
  <c r="I18" i="1" s="1"/>
  <c r="C18" i="2" s="1"/>
  <c r="J63" i="1"/>
  <c r="B33" i="2" l="1"/>
  <c r="B18" i="2"/>
  <c r="J34" i="1"/>
  <c r="H34" i="1"/>
  <c r="I34" i="1" s="1"/>
  <c r="C34" i="2" s="1"/>
  <c r="B34" i="2" l="1"/>
  <c r="J12" i="1"/>
  <c r="H12" i="1"/>
  <c r="I12" i="1" s="1"/>
  <c r="B12" i="2" s="1"/>
  <c r="C12" i="2" l="1"/>
  <c r="C64" i="2"/>
  <c r="B64" i="2"/>
  <c r="J64" i="1"/>
  <c r="C65" i="2"/>
  <c r="B65" i="2"/>
  <c r="J65" i="1"/>
  <c r="J11" i="1"/>
  <c r="H11" i="1"/>
  <c r="I11" i="1" l="1"/>
  <c r="B11" i="2" s="1"/>
  <c r="C5" i="2"/>
  <c r="C14" i="2"/>
  <c r="C36" i="2"/>
  <c r="C37" i="2"/>
  <c r="C42" i="2"/>
  <c r="C61" i="2"/>
  <c r="C63" i="2"/>
  <c r="C72" i="2"/>
  <c r="B5" i="2"/>
  <c r="B14" i="2"/>
  <c r="B36" i="2"/>
  <c r="B37" i="2"/>
  <c r="B42" i="2"/>
  <c r="B61" i="2"/>
  <c r="B63" i="2"/>
  <c r="B72" i="2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45" i="1"/>
  <c r="J4" i="1"/>
  <c r="J5" i="1"/>
  <c r="J6" i="1"/>
  <c r="J7" i="1"/>
  <c r="J9" i="1"/>
  <c r="J10" i="1"/>
  <c r="J13" i="1"/>
  <c r="J68" i="1"/>
  <c r="H68" i="1"/>
  <c r="I68" i="1" s="1"/>
  <c r="B68" i="2" s="1"/>
  <c r="J69" i="1"/>
  <c r="H69" i="1"/>
  <c r="I69" i="1" s="1"/>
  <c r="C11" i="2" l="1"/>
  <c r="C69" i="2"/>
  <c r="B69" i="2"/>
  <c r="C68" i="2"/>
  <c r="H71" i="1"/>
  <c r="I71" i="1" s="1"/>
  <c r="J71" i="1"/>
  <c r="J72" i="1"/>
  <c r="H73" i="1"/>
  <c r="I73" i="1" s="1"/>
  <c r="J73" i="1"/>
  <c r="I74" i="1"/>
  <c r="J74" i="1"/>
  <c r="I75" i="1"/>
  <c r="J75" i="1"/>
  <c r="I76" i="1"/>
  <c r="J76" i="1"/>
  <c r="I77" i="1"/>
  <c r="J77" i="1"/>
  <c r="I78" i="1"/>
  <c r="J78" i="1"/>
  <c r="I79" i="1"/>
  <c r="J79" i="1"/>
  <c r="I80" i="1"/>
  <c r="J80" i="1"/>
  <c r="I81" i="1"/>
  <c r="J81" i="1"/>
  <c r="I82" i="1"/>
  <c r="J82" i="1"/>
  <c r="I83" i="1"/>
  <c r="J83" i="1"/>
  <c r="I84" i="1"/>
  <c r="J84" i="1"/>
  <c r="I85" i="1"/>
  <c r="J85" i="1"/>
  <c r="I86" i="1"/>
  <c r="J86" i="1"/>
  <c r="I87" i="1"/>
  <c r="J87" i="1"/>
  <c r="I88" i="1"/>
  <c r="J88" i="1"/>
  <c r="I89" i="1"/>
  <c r="J89" i="1"/>
  <c r="I90" i="1"/>
  <c r="J90" i="1"/>
  <c r="I91" i="1"/>
  <c r="J91" i="1"/>
  <c r="I92" i="1"/>
  <c r="J92" i="1"/>
  <c r="I93" i="1"/>
  <c r="J93" i="1"/>
  <c r="I94" i="1"/>
  <c r="J94" i="1"/>
  <c r="I95" i="1"/>
  <c r="J95" i="1"/>
  <c r="I96" i="1"/>
  <c r="J96" i="1"/>
  <c r="I97" i="1"/>
  <c r="J97" i="1"/>
  <c r="I98" i="1"/>
  <c r="J98" i="1"/>
  <c r="I99" i="1"/>
  <c r="J99" i="1"/>
  <c r="I100" i="1"/>
  <c r="J100" i="1"/>
  <c r="I101" i="1"/>
  <c r="J101" i="1"/>
  <c r="I102" i="1"/>
  <c r="J102" i="1"/>
  <c r="I103" i="1"/>
  <c r="J103" i="1"/>
  <c r="I104" i="1"/>
  <c r="J104" i="1"/>
  <c r="I105" i="1"/>
  <c r="J105" i="1"/>
  <c r="I106" i="1"/>
  <c r="J106" i="1"/>
  <c r="I107" i="1"/>
  <c r="J107" i="1"/>
  <c r="I108" i="1"/>
  <c r="J108" i="1"/>
  <c r="C71" i="2" l="1"/>
  <c r="B71" i="2"/>
  <c r="C104" i="2"/>
  <c r="B104" i="2"/>
  <c r="C102" i="2"/>
  <c r="B102" i="2"/>
  <c r="C100" i="2"/>
  <c r="B100" i="2"/>
  <c r="C98" i="2"/>
  <c r="B98" i="2"/>
  <c r="C96" i="2"/>
  <c r="B96" i="2"/>
  <c r="C94" i="2"/>
  <c r="B94" i="2"/>
  <c r="C92" i="2"/>
  <c r="B92" i="2"/>
  <c r="C90" i="2"/>
  <c r="B90" i="2"/>
  <c r="C88" i="2"/>
  <c r="B88" i="2"/>
  <c r="C86" i="2"/>
  <c r="B86" i="2"/>
  <c r="C84" i="2"/>
  <c r="B84" i="2"/>
  <c r="C82" i="2"/>
  <c r="B82" i="2"/>
  <c r="C80" i="2"/>
  <c r="B80" i="2"/>
  <c r="C78" i="2"/>
  <c r="B78" i="2"/>
  <c r="C76" i="2"/>
  <c r="B76" i="2"/>
  <c r="C73" i="2"/>
  <c r="B73" i="2"/>
  <c r="C108" i="2"/>
  <c r="B108" i="2"/>
  <c r="C106" i="2"/>
  <c r="B106" i="2"/>
  <c r="B107" i="2"/>
  <c r="C107" i="2"/>
  <c r="C105" i="2"/>
  <c r="B105" i="2"/>
  <c r="B103" i="2"/>
  <c r="C103" i="2"/>
  <c r="C101" i="2"/>
  <c r="B101" i="2"/>
  <c r="B99" i="2"/>
  <c r="C99" i="2"/>
  <c r="C97" i="2"/>
  <c r="B97" i="2"/>
  <c r="B95" i="2"/>
  <c r="C95" i="2"/>
  <c r="C93" i="2"/>
  <c r="B93" i="2"/>
  <c r="B91" i="2"/>
  <c r="C91" i="2"/>
  <c r="C89" i="2"/>
  <c r="B89" i="2"/>
  <c r="B87" i="2"/>
  <c r="C87" i="2"/>
  <c r="C85" i="2"/>
  <c r="B85" i="2"/>
  <c r="B83" i="2"/>
  <c r="C83" i="2"/>
  <c r="C81" i="2"/>
  <c r="B81" i="2"/>
  <c r="B79" i="2"/>
  <c r="C79" i="2"/>
  <c r="C77" i="2"/>
  <c r="B77" i="2"/>
  <c r="B75" i="2"/>
  <c r="C75" i="2"/>
  <c r="C74" i="2"/>
  <c r="B74" i="2"/>
  <c r="H30" i="1"/>
  <c r="I30" i="1" s="1"/>
  <c r="J30" i="1"/>
  <c r="H31" i="1"/>
  <c r="I31" i="1" s="1"/>
  <c r="J31" i="1"/>
  <c r="I45" i="1"/>
  <c r="J45" i="1"/>
  <c r="H32" i="1"/>
  <c r="I32" i="1" s="1"/>
  <c r="J32" i="1"/>
  <c r="J3" i="1"/>
  <c r="J14" i="1"/>
  <c r="J15" i="1"/>
  <c r="J16" i="1"/>
  <c r="J17" i="1"/>
  <c r="J19" i="1"/>
  <c r="J20" i="1"/>
  <c r="J21" i="1"/>
  <c r="J22" i="1"/>
  <c r="J23" i="1"/>
  <c r="J24" i="1"/>
  <c r="J25" i="1"/>
  <c r="J26" i="1"/>
  <c r="J27" i="1"/>
  <c r="J28" i="1"/>
  <c r="J29" i="1"/>
  <c r="J35" i="1"/>
  <c r="J36" i="1"/>
  <c r="J37" i="1"/>
  <c r="J38" i="1"/>
  <c r="J39" i="1"/>
  <c r="J40" i="1"/>
  <c r="J41" i="1"/>
  <c r="J42" i="1"/>
  <c r="J43" i="1"/>
  <c r="J44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6" i="1"/>
  <c r="J67" i="1"/>
  <c r="J70" i="1"/>
  <c r="C32" i="2" l="1"/>
  <c r="B32" i="2"/>
  <c r="C31" i="2"/>
  <c r="B31" i="2"/>
  <c r="C45" i="2"/>
  <c r="B45" i="2"/>
  <c r="C30" i="2"/>
  <c r="B30" i="2"/>
  <c r="H55" i="1"/>
  <c r="I55" i="1" s="1"/>
  <c r="C55" i="2" l="1"/>
  <c r="B55" i="2"/>
  <c r="I2" i="1"/>
  <c r="I3" i="1"/>
  <c r="I4" i="1"/>
  <c r="I6" i="1"/>
  <c r="H7" i="1"/>
  <c r="I7" i="1" s="1"/>
  <c r="H8" i="1"/>
  <c r="I8" i="1" s="1"/>
  <c r="H9" i="1"/>
  <c r="I9" i="1" s="1"/>
  <c r="H10" i="1"/>
  <c r="I10" i="1" s="1"/>
  <c r="H13" i="1"/>
  <c r="I13" i="1" s="1"/>
  <c r="H15" i="1"/>
  <c r="I15" i="1" s="1"/>
  <c r="H16" i="1"/>
  <c r="I16" i="1" s="1"/>
  <c r="H17" i="1"/>
  <c r="I17" i="1" s="1"/>
  <c r="C17" i="2" s="1"/>
  <c r="H19" i="1"/>
  <c r="I19" i="1" s="1"/>
  <c r="H20" i="1"/>
  <c r="I20" i="1" s="1"/>
  <c r="H21" i="1"/>
  <c r="I21" i="1" s="1"/>
  <c r="H22" i="1"/>
  <c r="I22" i="1" s="1"/>
  <c r="H23" i="1"/>
  <c r="I23" i="1" s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I35" i="1"/>
  <c r="H37" i="1"/>
  <c r="H38" i="1"/>
  <c r="I38" i="1" s="1"/>
  <c r="H39" i="1"/>
  <c r="I39" i="1" s="1"/>
  <c r="H40" i="1"/>
  <c r="I40" i="1" s="1"/>
  <c r="I41" i="1"/>
  <c r="H43" i="1"/>
  <c r="I43" i="1" s="1"/>
  <c r="H44" i="1"/>
  <c r="I44" i="1" s="1"/>
  <c r="I46" i="1"/>
  <c r="H47" i="1"/>
  <c r="I47" i="1" s="1"/>
  <c r="H48" i="1"/>
  <c r="I48" i="1" s="1"/>
  <c r="H49" i="1"/>
  <c r="I49" i="1" s="1"/>
  <c r="H50" i="1"/>
  <c r="H51" i="1"/>
  <c r="I51" i="1" s="1"/>
  <c r="H52" i="1"/>
  <c r="I52" i="1" s="1"/>
  <c r="H53" i="1"/>
  <c r="I53" i="1" s="1"/>
  <c r="H54" i="1"/>
  <c r="I54" i="1" s="1"/>
  <c r="H56" i="1"/>
  <c r="I56" i="1" s="1"/>
  <c r="H57" i="1"/>
  <c r="I57" i="1" s="1"/>
  <c r="H58" i="1"/>
  <c r="I58" i="1" s="1"/>
  <c r="H59" i="1"/>
  <c r="I59" i="1" s="1"/>
  <c r="H60" i="1"/>
  <c r="I60" i="1" s="1"/>
  <c r="I62" i="1"/>
  <c r="H66" i="1"/>
  <c r="I66" i="1" s="1"/>
  <c r="H67" i="1"/>
  <c r="I67" i="1" s="1"/>
  <c r="H70" i="1"/>
  <c r="I70" i="1" s="1"/>
  <c r="C66" i="2" l="1"/>
  <c r="B66" i="2"/>
  <c r="C43" i="2"/>
  <c r="B43" i="2"/>
  <c r="C24" i="2"/>
  <c r="B24" i="2"/>
  <c r="C8" i="2"/>
  <c r="B8" i="2"/>
  <c r="C3" i="2"/>
  <c r="B3" i="2"/>
  <c r="B62" i="2"/>
  <c r="C62" i="2"/>
  <c r="C54" i="2"/>
  <c r="B54" i="2"/>
  <c r="C51" i="2"/>
  <c r="B51" i="2"/>
  <c r="C47" i="2"/>
  <c r="B47" i="2"/>
  <c r="C41" i="2"/>
  <c r="B41" i="2"/>
  <c r="C27" i="2"/>
  <c r="B27" i="2"/>
  <c r="C23" i="2"/>
  <c r="B23" i="2"/>
  <c r="C19" i="2"/>
  <c r="B19" i="2"/>
  <c r="C13" i="2"/>
  <c r="B13" i="2"/>
  <c r="C7" i="2"/>
  <c r="B7" i="2"/>
  <c r="B58" i="2"/>
  <c r="C58" i="2"/>
  <c r="C38" i="2"/>
  <c r="B38" i="2"/>
  <c r="C20" i="2"/>
  <c r="B20" i="2"/>
  <c r="C60" i="2"/>
  <c r="B60" i="2"/>
  <c r="C53" i="2"/>
  <c r="B53" i="2"/>
  <c r="B40" i="2"/>
  <c r="C40" i="2"/>
  <c r="C26" i="2"/>
  <c r="B26" i="2"/>
  <c r="C22" i="2"/>
  <c r="B22" i="2"/>
  <c r="B17" i="2"/>
  <c r="B10" i="2"/>
  <c r="C10" i="2"/>
  <c r="B6" i="2"/>
  <c r="C6" i="2"/>
  <c r="C52" i="2"/>
  <c r="B52" i="2"/>
  <c r="C48" i="2"/>
  <c r="B48" i="2"/>
  <c r="C28" i="2"/>
  <c r="B28" i="2"/>
  <c r="C15" i="2"/>
  <c r="B15" i="2"/>
  <c r="C70" i="2"/>
  <c r="B70" i="2"/>
  <c r="C57" i="2"/>
  <c r="B57" i="2"/>
  <c r="C50" i="2"/>
  <c r="B50" i="2"/>
  <c r="C67" i="2"/>
  <c r="B67" i="2"/>
  <c r="C59" i="2"/>
  <c r="B59" i="2"/>
  <c r="C56" i="2"/>
  <c r="B56" i="2"/>
  <c r="B49" i="2"/>
  <c r="C49" i="2"/>
  <c r="B44" i="2"/>
  <c r="C44" i="2"/>
  <c r="C39" i="2"/>
  <c r="B39" i="2"/>
  <c r="B29" i="2"/>
  <c r="C29" i="2"/>
  <c r="B25" i="2"/>
  <c r="C25" i="2"/>
  <c r="B21" i="2"/>
  <c r="C21" i="2"/>
  <c r="B16" i="2"/>
  <c r="C16" i="2"/>
  <c r="C9" i="2"/>
  <c r="B9" i="2"/>
  <c r="C4" i="2"/>
  <c r="B4" i="2"/>
  <c r="C2" i="2"/>
  <c r="B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tc={29016F83-70C0-48E3-9723-6273FC72198C}</author>
    <author/>
    <author>tc={F15D8DAF-CAC7-413D-A240-C5EE46CCB135}</author>
    <author>tc={85BDEA14-355B-4324-8683-25D848B7413D}</author>
    <author>tc={F1CB95C5-79A1-4F80-AA40-1B459B6B178D}</author>
    <author>tc={72CBD4D6-CB46-4716-B67E-82381E42F350}</author>
    <author>tc={CC383FCA-0721-4444-AD00-F9E7D7933E10}</author>
    <author>tc={92499CAD-766A-4F7B-88C1-E63CDA112E0C}</author>
    <author>tc={4168F954-253D-4A4F-997A-CE5E14A7F22C}</author>
    <author>tc={5B871E59-D804-4299-9F77-6006DE5745FD}</author>
    <author>tc={7A458481-9C2F-4C05-B758-A07A7BD1C6B0}</author>
    <author>tc={AE5C8476-E10D-4FEA-ADD6-5163E0785CA1}</author>
    <author>tc={867DFA96-8BC5-479A-8A99-829572B028CE}</author>
    <author>tc={447BE6A5-B467-4E3E-818F-D9F29BF63FE7}</author>
    <author>tc={D33C3005-83D0-4A14-ADEE-139AACF5EA65}</author>
    <author>tc={617BAE33-A296-4AC4-BF66-B325537E79B2}</author>
    <author>tc={0A95656D-13BB-4113-A80F-99F7843FD7DF}</author>
    <author>tc={DBB0E961-BB05-4128-9D16-3F02CB5279DC}</author>
    <author>tc={D2BDB3AC-1D78-4C6E-BDF7-1A6AA1B66A0E}</author>
    <author>tc={504B2C12-CA45-4D2B-A133-D5A17EBC256C}</author>
    <author>tc={F292B41F-28AF-4F83-A09E-B45DAB6E7169}</author>
    <author>tc={4FD23794-295D-4751-8AB5-320AB9F2173E}</author>
    <author>tc={202D1A03-EC1D-4257-9A83-A8B1FC31A5AF}</author>
    <author>tc={6F4523A9-5021-42E0-A062-5D48A09E1E01}</author>
    <author>tc={E1B2FB41-22AD-46F6-BA89-B256D938EC10}</author>
    <author>tc={0E8C8414-5B7D-4EAE-A82A-80A9C7F93AE8}</author>
    <author>tc={678DD3E8-FA37-4A75-B0A4-B55133BAC74B}</author>
    <author>tc={BE40D2FE-3FC8-4651-91B6-D9D3697A92CC}</author>
  </authors>
  <commentList>
    <comment ref="B2" authorId="0" shapeId="0" xr:uid="{29016F83-70C0-48E3-9723-6273FC72198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</text>
    </comment>
    <comment ref="F2" authorId="1" shapeId="0" xr:uid="{ED833A70-EE8C-47CC-80D9-B09853100686}">
      <text>
        <r>
          <rPr>
            <sz val="11"/>
            <color rgb="FF000000"/>
            <rFont val="Arial1"/>
          </rPr>
          <t xml:space="preserve">Mathieu:
mettre oui si commandé et en attente de reception
</t>
        </r>
      </text>
    </comment>
    <comment ref="H2" authorId="1" shapeId="0" xr:uid="{FE621E38-FA93-4785-803F-86F50F8D4427}">
      <text>
        <r>
          <rPr>
            <sz val="11"/>
            <color rgb="FF000000"/>
            <rFont val="Arial1"/>
          </rPr>
          <t xml:space="preserve">Mathieu:
en rouge si la quantité en stock est inférieur au seuil critique
</t>
        </r>
      </text>
    </comment>
    <comment ref="I2" authorId="1" shapeId="0" xr:uid="{03FF8AEE-3922-4623-9B35-09920E21B979}">
      <text>
        <r>
          <rPr>
            <sz val="11"/>
            <color rgb="FF000000"/>
            <rFont val="Arial1"/>
          </rPr>
          <t xml:space="preserve">Mathieu:
si oui, aller en page "fiche de commande et faire la commande du produit
</t>
        </r>
      </text>
    </comment>
    <comment ref="B6" authorId="2" shapeId="0" xr:uid="{F15D8DAF-CAC7-413D-A240-C5EE46CCB13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</text>
    </comment>
    <comment ref="B7" authorId="3" shapeId="0" xr:uid="{85BDEA14-355B-4324-8683-25D848B7413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</text>
    </comment>
    <comment ref="B8" authorId="4" shapeId="0" xr:uid="{F1CB95C5-79A1-4F80-AA40-1B459B6B178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</text>
    </comment>
    <comment ref="B9" authorId="5" shapeId="0" xr:uid="{72CBD4D6-CB46-4716-B67E-82381E42F35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</text>
    </comment>
    <comment ref="B10" authorId="6" shapeId="0" xr:uid="{CC383FCA-0721-4444-AD00-F9E7D7933E1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</text>
    </comment>
    <comment ref="B13" authorId="7" shapeId="0" xr:uid="{92499CAD-766A-4F7B-88C1-E63CDA112E0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</text>
    </comment>
    <comment ref="B15" authorId="8" shapeId="0" xr:uid="{4168F954-253D-4A4F-997A-CE5E14A7F22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"Kit Japonais" ne pas modifier le nom</t>
      </text>
    </comment>
    <comment ref="B16" authorId="9" shapeId="0" xr:uid="{5B871E59-D804-4299-9F77-6006DE5745F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"Spatule jaune" ne pas modifier le nom</t>
      </text>
    </comment>
    <comment ref="B17" authorId="10" shapeId="0" xr:uid="{7A458481-9C2F-4C05-B758-A07A7BD1C6B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"Alcool"  ne pas modifier le nom</t>
      </text>
    </comment>
    <comment ref="B23" authorId="11" shapeId="0" xr:uid="{AE5C8476-E10D-4FEA-ADD6-5163E0785CA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</text>
    </comment>
    <comment ref="B24" authorId="12" shapeId="0" xr:uid="{867DFA96-8BC5-479A-8A99-829572B028C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</text>
    </comment>
    <comment ref="B25" authorId="13" shapeId="0" xr:uid="{447BE6A5-B467-4E3E-818F-D9F29BF63FE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</text>
    </comment>
    <comment ref="B26" authorId="14" shapeId="0" xr:uid="{D33C3005-83D0-4A14-ADEE-139AACF5EA6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</text>
    </comment>
    <comment ref="B28" authorId="15" shapeId="0" xr:uid="{617BAE33-A296-4AC4-BF66-B325537E79B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</text>
    </comment>
    <comment ref="B29" authorId="16" shapeId="0" xr:uid="{0A95656D-13BB-4113-A80F-99F7843FD7D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</text>
    </comment>
    <comment ref="B33" authorId="17" shapeId="0" xr:uid="{DBB0E961-BB05-4128-9D16-3F02CB5279D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</text>
    </comment>
    <comment ref="B38" authorId="18" shapeId="0" xr:uid="{D2BDB3AC-1D78-4C6E-BDF7-1A6AA1B66A0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</text>
    </comment>
    <comment ref="B39" authorId="19" shapeId="0" xr:uid="{504B2C12-CA45-4D2B-A133-D5A17EBC256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</text>
    </comment>
    <comment ref="B40" authorId="20" shapeId="0" xr:uid="{F292B41F-28AF-4F83-A09E-B45DAB6E716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</text>
    </comment>
    <comment ref="B41" authorId="21" shapeId="0" xr:uid="{4FD23794-295D-4751-8AB5-320AB9F2173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</text>
    </comment>
    <comment ref="B42" authorId="22" shapeId="0" xr:uid="{202D1A03-EC1D-4257-9A83-A8B1FC31A5A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</text>
    </comment>
    <comment ref="B43" authorId="23" shapeId="0" xr:uid="{6F4523A9-5021-42E0-A062-5D48A09E1E0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</text>
    </comment>
    <comment ref="B44" authorId="24" shapeId="0" xr:uid="{E1B2FB41-22AD-46F6-BA89-B256D938EC1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</text>
    </comment>
    <comment ref="B63" authorId="25" shapeId="0" xr:uid="{0E8C8414-5B7D-4EAE-A82A-80A9C7F93AE8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</text>
    </comment>
    <comment ref="B66" authorId="26" shapeId="0" xr:uid="{678DD3E8-FA37-4A75-B0A4-B55133BAC74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</text>
    </comment>
    <comment ref="B70" authorId="27" shapeId="0" xr:uid="{BE40D2FE-3FC8-4651-91B6-D9D3697A92C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le nom</t>
      </text>
    </comment>
  </commentList>
</comments>
</file>

<file path=xl/sharedStrings.xml><?xml version="1.0" encoding="utf-8"?>
<sst xmlns="http://schemas.openxmlformats.org/spreadsheetml/2006/main" count="318" uniqueCount="188">
  <si>
    <t>A commander</t>
  </si>
  <si>
    <t>Quantité</t>
  </si>
  <si>
    <t>Lien</t>
  </si>
  <si>
    <t>Résines</t>
  </si>
  <si>
    <t>Désignation</t>
  </si>
  <si>
    <t>Quantités</t>
  </si>
  <si>
    <t>Seuil critique</t>
  </si>
  <si>
    <t>Seuil optimal</t>
  </si>
  <si>
    <t>Commandé?</t>
  </si>
  <si>
    <t>Commentaires</t>
  </si>
  <si>
    <t>Niveau critique</t>
  </si>
  <si>
    <t>Résine beige Totem</t>
  </si>
  <si>
    <t>oui</t>
  </si>
  <si>
    <t>A faire (blanche+colorant)</t>
  </si>
  <si>
    <t>Résine blanche Totem</t>
  </si>
  <si>
    <t>Résine rouge Totem</t>
  </si>
  <si>
    <t>Résine bleue Totem</t>
  </si>
  <si>
    <t>Resine Dentifix Sable</t>
  </si>
  <si>
    <t>Resine Dentifix Grey</t>
  </si>
  <si>
    <t>Resine NextDent Ortho Clear</t>
  </si>
  <si>
    <t>Resine NextDent IBT</t>
  </si>
  <si>
    <t>Kit Japonais</t>
  </si>
  <si>
    <t>Spatule jaune</t>
  </si>
  <si>
    <t>Alcool</t>
  </si>
  <si>
    <t>Film 330</t>
  </si>
  <si>
    <t>Film 190</t>
  </si>
  <si>
    <t>Film150</t>
  </si>
  <si>
    <t>Entonnoir</t>
  </si>
  <si>
    <t>Niveau a bulles</t>
  </si>
  <si>
    <t>Chiffon ecran antistatique</t>
  </si>
  <si>
    <t>Laser UV</t>
  </si>
  <si>
    <t>Tube en carton</t>
  </si>
  <si>
    <t>Numero de serie S190</t>
  </si>
  <si>
    <t>Numero de serie S330</t>
  </si>
  <si>
    <t>Machines</t>
  </si>
  <si>
    <t>Sentry Pro</t>
  </si>
  <si>
    <t>Dont 1 invendable</t>
  </si>
  <si>
    <t>Sentry 150</t>
  </si>
  <si>
    <t>Sentry 190</t>
  </si>
  <si>
    <t>Sentry 330</t>
  </si>
  <si>
    <t>Bac a ultrason 4,5L</t>
  </si>
  <si>
    <t>Bac a ultrason 3,2L</t>
  </si>
  <si>
    <t>Bac a ultrason 1,3L</t>
  </si>
  <si>
    <t>Four UV</t>
  </si>
  <si>
    <t>Tunnel UV</t>
  </si>
  <si>
    <t>Panneau Led S330</t>
  </si>
  <si>
    <t>Panneau Led S190</t>
  </si>
  <si>
    <t>écran LCD 150</t>
  </si>
  <si>
    <t>écran LCD 190</t>
  </si>
  <si>
    <t>écran LCD 330</t>
  </si>
  <si>
    <t>écran LCD 4k 330</t>
  </si>
  <si>
    <t>Plateau 330</t>
  </si>
  <si>
    <t>Plateau 190</t>
  </si>
  <si>
    <t>Bac 190</t>
  </si>
  <si>
    <t>Bac 330</t>
  </si>
  <si>
    <t>Joints de bac 330</t>
  </si>
  <si>
    <t>Vitre frontale S150</t>
  </si>
  <si>
    <t>Vitre latérale S150</t>
  </si>
  <si>
    <t>Vitre frontale S330</t>
  </si>
  <si>
    <t>Set Stepper330</t>
  </si>
  <si>
    <t>Adapteur Wifi S190</t>
  </si>
  <si>
    <t>Fusible S190</t>
  </si>
  <si>
    <t>les blanc sont special S190</t>
  </si>
  <si>
    <t>Ampoule de four UV</t>
  </si>
  <si>
    <t>Skin 190</t>
  </si>
  <si>
    <t>Skin 190 Ortho</t>
  </si>
  <si>
    <t>Prozen ABS White(500gr)</t>
  </si>
  <si>
    <t>Prozen ABS Greymat(500gr)</t>
  </si>
  <si>
    <t>Prozen ABS Greydeep(500gr)2</t>
  </si>
  <si>
    <t>NextDent C&amp;B (litre)</t>
  </si>
  <si>
    <t>NextDent model (litre)</t>
  </si>
  <si>
    <t>NextDent Cast purple (litre)</t>
  </si>
  <si>
    <t>NextDent Base Pink (litre)</t>
  </si>
  <si>
    <t>Next dent denture 3d (litre</t>
  </si>
  <si>
    <t>Detax Ortho bio 405nm (litre)</t>
  </si>
  <si>
    <t>Detax Ortho bio 378nm (litre)</t>
  </si>
  <si>
    <t>Detax Model T 405nm (litre)</t>
  </si>
  <si>
    <t>Detax Sand 405nm (litre)</t>
  </si>
  <si>
    <t>Detax Temp 378nm (litre)</t>
  </si>
  <si>
    <t>Detax Cast rouge 378nm (litre)</t>
  </si>
  <si>
    <t>Detax Cast rouge 405nm (litre)</t>
  </si>
  <si>
    <t>3DM Tough (kilo)</t>
  </si>
  <si>
    <t xml:space="preserve">c&amp;b mhf nextdent </t>
  </si>
  <si>
    <t>3DM Cast Old (kilo)</t>
  </si>
  <si>
    <t>3DM Cast New (kilo)</t>
  </si>
  <si>
    <t>3DM Model (kilo)</t>
  </si>
  <si>
    <t>Photocentric Beige Hard (kilo)</t>
  </si>
  <si>
    <t>Photocentric Grise Hard (kilo)</t>
  </si>
  <si>
    <t>Photocentric Cast Smoky (kilo)</t>
  </si>
  <si>
    <t>Photocentric Grise Firm (kilo)</t>
  </si>
  <si>
    <t>Photocentric Flexible Clear (kilo)</t>
  </si>
  <si>
    <t>Ameralab Coal Black (litre)</t>
  </si>
  <si>
    <t>Realform 3d (kilo)</t>
  </si>
  <si>
    <t>MakerJuice (kilo)</t>
  </si>
  <si>
    <t>OOKuma cast (kilo)</t>
  </si>
  <si>
    <t>DruckWedge (kilo)</t>
  </si>
  <si>
    <t>Morpheus Tough (kilo)</t>
  </si>
  <si>
    <t>Senertek Cast (litre)</t>
  </si>
  <si>
    <t>Dreve Gengiva 385nm (kilo)</t>
  </si>
  <si>
    <t>Résine Model+ (X004)</t>
  </si>
  <si>
    <t>Résine Model+ Ocre</t>
  </si>
  <si>
    <t>Résine Model+ Blanche</t>
  </si>
  <si>
    <t xml:space="preserve"> </t>
  </si>
  <si>
    <t>Bac Sentry Pro</t>
  </si>
  <si>
    <t>Mike01700</t>
  </si>
  <si>
    <t>https://www.atome3d.com/collections/dentifix-modelling/products/resine-dentaire-dentifix-1l-slash-duplicator-projet-1500-uv-405nm-405-nm-professionnel-protesiste-abordable-alignement-dentaire-modele?ls=fr-FR</t>
  </si>
  <si>
    <t>https://www.atome3d.com/collections/dentifix-modelling/products/dentifix-3d-modelling-hr-grise-grey-funtodo-lcd-dlp-1l?ls=fr-FR</t>
  </si>
  <si>
    <t>previnaire@dentalbiolux.be</t>
  </si>
  <si>
    <t>1 semaine</t>
  </si>
  <si>
    <t>3 semaines</t>
  </si>
  <si>
    <t>https://www.dt-shop.com/index.php?suchtext=detax+free+print&amp;tx_indexedsearch%5Bsubmit_button%5D=&amp;tx_indexedsearch%5B_sections%5D=0&amp;tx_indexedsearch%5Bpointer%5D=0&amp;tx_indexedsearch%5Bext%5D=0&amp;tx_indexedsearch%5Btype%5D=1&amp;id=67&amp;L=3</t>
  </si>
  <si>
    <t>https://www.peinturevoiture.fr/1373-spatule-mastic-acier.html</t>
  </si>
  <si>
    <t>1semaine</t>
  </si>
  <si>
    <t>leroy merlin</t>
  </si>
  <si>
    <t>https://www.amazon.fr/30-baytronic-isopropanol-IPA-99/dp/B01HKBBVV8/ref=sr_1_2?__mk_fr_FR=ÅMÅZÕÑ&amp;qid=1552983790&amp;s=specialty-aps&amp;sr=8-2&amp;srs=10866616031</t>
  </si>
  <si>
    <t>4 jours</t>
  </si>
  <si>
    <t>https://www.atome3d.com/collections/phrozen-3dp-imprimante-3d-haute-resolution/products/phrozen-xl?ls=fr-FR</t>
  </si>
  <si>
    <t>https://www.atome3d.com/collections/phrozen-3dp-imprimante-3d-haute-resolution/products/phrozen-shuffle-xl-reservoir-resine-resin-tank?ls=fr-FR</t>
  </si>
  <si>
    <t>https://www.atome3d.com/collections/phrozen-3dp-imprimante-3d-haute-resolution/products/phrozen-shuffle-xl-ecran-lcd-8-9?ls=fr-FR</t>
  </si>
  <si>
    <t>https://www.atome3d.com/collections/phrozen-3dp-imprimante-3d-haute-resolution/products/phrozen-shuffle-xl-fusible?ls=fr-FR</t>
  </si>
  <si>
    <t>https://www.atome3d.com/collections/phrozen-3dp-imprimante-3d-haute-resolution/products/phrozen-shuffle-xl-film-fep-100hd?ls=fr-FR</t>
  </si>
  <si>
    <t>https://www.atome3d.com/collections/phrozen-3dp-imprimante-3d-haute-resolution/products/led-module-pour-shuffle-1?ls=fr-FR</t>
  </si>
  <si>
    <t>https://www.atome3d.com/collections/phrozen-3dp-imprimante-3d-haute-resolution/products/phrozen-shuffle-xl-plateau-dimpression-building-plate?ls=fr-FR</t>
  </si>
  <si>
    <t>https://www.atome3d.com/collections/phrozen-3dp-imprimante-3d-haute-resolution/products/ecran-tactile-pour-phrozen-shuffle?ls=fr-FR</t>
  </si>
  <si>
    <t>https://www.manomano.fr/entretien-des-outils-motorises-huiles-additifs-854?model_id=6266232&amp;g=1&amp;referer_id=537135&amp;ach=5fb98&amp;achsqrt=164f3&amp;gclid=EAIaIQobChMI19yen-WN4QIVh4bVCh2SBwddEAYYASABEgKzW_D_BwE</t>
  </si>
  <si>
    <t>https://fr.aliexpress.com/item/Accuracy-Spirit-Level-Diameter-60mm-Green-Round-PMMA-Material-Universal-Bubble-Level-For-Adjusting-Level-Of/32775495921.html?spm=a2g0w.search0204.3.116.4a8b606dxoDCyA&amp;ws_ab_test=searchweb0_0,searchweb201602_6_10065_10068_319_10892_317_10696_10084_453_454_10083_10618_10304_10307_10820_10821_537_10302_536_10902_10843_10059_10884_10887_321_322_10103,searchweb201603_56,ppcSwitch_0&amp;algo_expid=808dd37e-b2e0-4139-8454-a8e47121d206-16&amp;algo_pvid=808dd37e-b2e0-4139-8454-a8e47121d206&amp;transAbTest=ae803_3</t>
  </si>
  <si>
    <t>33 jours</t>
  </si>
  <si>
    <t>https://fr.aliexpress.com/item/Digital-Heated-Ultrasonic-Cleaner-Cleaning-3-2L-Tank-Basket-Watche-Dental-120W-40kHz-Ultrasound-Cleaner-Industry/32811135149.html?spm=a2g0s.9042311.0.0.3eb46c37M6Sx8D</t>
  </si>
  <si>
    <t>https://fr.aliexpress.com/item/Digital-Ultrasonic-Washer-4-5L-180W-40kHz-Limpiador-Ultrasonico-Jewelry-Watches-Dental-Digital-Heated-Ultrasonic-Cleaner/1000001369767.html?spm=a2g0s.9042311.0.0.3eb46c37M6Sx8D</t>
  </si>
  <si>
    <t>https://www.amazon.fr/Ambassador-Cardboard-Postal-diameter-450mm/dp/B000J6DHA0/ref=pd_yo_rr_rp_2/259-9734971-6660605?_encoding=UTF8&amp;pd_rd_i=B000J6DHA0&amp;pd_rd_r=c0920830-52f0-4bf4-a2bc-68d6f2f83893&amp;pd_rd_w=QHgpw&amp;pd_rd_wg=ra6vl&amp;pf_rd_p=403c6a66-f85a-4a3e-9393-084fbabf0428&amp;pf_rd_r=FJ83RHZX714EXMCVSZDT&amp;psc=1&amp;refRID=FJ83RHZX714EXMCVSZDT</t>
  </si>
  <si>
    <t>mail à: annesophie@hibrido.fr s190 à partir de 60 et s330 à partir de 50</t>
  </si>
  <si>
    <t>30 jours</t>
  </si>
  <si>
    <t>7 jours</t>
  </si>
  <si>
    <t>u.brick@burms.de Miicraft 125 (demander occas)</t>
  </si>
  <si>
    <t>https://wickedengineering.com</t>
  </si>
  <si>
    <t>code promo: 3DTOTEM</t>
  </si>
  <si>
    <t>15 jours</t>
  </si>
  <si>
    <t>u.brick@burms.de Miicraft 125</t>
  </si>
  <si>
    <t>clem</t>
  </si>
  <si>
    <t>kameleon69@free.fr</t>
  </si>
  <si>
    <t>https://www.formware.co/customerproducts</t>
  </si>
  <si>
    <t>https://www.atome3d.com/collections/bluecast-dlp-sla/products/bluecast-x5-lcd-et-dlp?ls=fr-FR</t>
  </si>
  <si>
    <t>admat54@hotmail.com</t>
  </si>
  <si>
    <t>owl works 3d sj.owlworks@gmail.com (sj)   sh.owlworks@gmail.com (tony)   mail en anglais</t>
  </si>
  <si>
    <t>Durée</t>
  </si>
  <si>
    <t>michael.gauthier@3d-totem.fr</t>
  </si>
  <si>
    <t>3 jours</t>
  </si>
  <si>
    <t>https://fr.aliexpress.com/item/150-Mbps-USB-High-Gain-WiFi-adaptateur-sans-fil-avec-Antenne/32977710507.html?spm=a2g0s.9042311.0.0.3eb46c37M6Sx8D</t>
  </si>
  <si>
    <t>60 jours</t>
  </si>
  <si>
    <t>Date de commande</t>
  </si>
  <si>
    <t>Delais</t>
  </si>
  <si>
    <t>Thermoformeuse</t>
  </si>
  <si>
    <t>Plaque thermo 0,5</t>
  </si>
  <si>
    <t>Plaque thermo 0,75</t>
  </si>
  <si>
    <t>5 jours</t>
  </si>
  <si>
    <t>mauvais état</t>
  </si>
  <si>
    <t xml:space="preserve">2 invendable </t>
  </si>
  <si>
    <t>Driver 190 pour led</t>
  </si>
  <si>
    <t>Touch lcd 190</t>
  </si>
  <si>
    <t>gauthiermichael01@gmail.com</t>
  </si>
  <si>
    <t>amazon</t>
  </si>
  <si>
    <t>identifiant amazon</t>
  </si>
  <si>
    <t>Dont 4 invendable</t>
  </si>
  <si>
    <t>3DM Dent brown</t>
  </si>
  <si>
    <t>Kit et</t>
  </si>
  <si>
    <t xml:space="preserve">   consommables</t>
  </si>
  <si>
    <t xml:space="preserve">Pièces         </t>
  </si>
  <si>
    <t>détachées</t>
  </si>
  <si>
    <t xml:space="preserve">Autres               </t>
  </si>
  <si>
    <t>Resines</t>
  </si>
  <si>
    <t xml:space="preserve">NextDent Gengiva Mask </t>
  </si>
  <si>
    <t>Raspberry 2K</t>
  </si>
  <si>
    <t>Raspberry 4k</t>
  </si>
  <si>
    <t>Nextdent SG</t>
  </si>
  <si>
    <t>3 à vérifier</t>
  </si>
  <si>
    <t>Clef allen 2mm</t>
  </si>
  <si>
    <t>Dont une en service</t>
  </si>
  <si>
    <t>Ciseaux pour plaque</t>
  </si>
  <si>
    <t>DentalBioLux</t>
  </si>
  <si>
    <t>ResineAway</t>
  </si>
  <si>
    <t>Plaque thermo 0,625</t>
  </si>
  <si>
    <t xml:space="preserve">Dont 2 a reparer </t>
  </si>
  <si>
    <t>Dont1 invendable</t>
  </si>
  <si>
    <t>3 d'occaz</t>
  </si>
  <si>
    <t>Dont 3 a verifier</t>
  </si>
  <si>
    <t>dont 1 X5</t>
  </si>
  <si>
    <t>BlueCast 1l</t>
  </si>
  <si>
    <t>Spray alcool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</si>
</sst>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rgb="FF000000"/>
      <name val="Arial1"/>
    </font>
    <font>
      <sz val="9"/>
      <color rgb="FF000000"/>
      <name val="Arial1"/>
    </font>
    <font>
      <b/>
      <u/>
      <sz val="9"/>
      <color rgb="FF000000"/>
      <name val="Arial1"/>
    </font>
    <font>
      <b/>
      <sz val="9"/>
      <color rgb="FFFF0000"/>
      <name val="Arial1"/>
    </font>
    <font>
      <b/>
      <sz val="15"/>
      <color rgb="FF000000"/>
      <name val="Arial1"/>
    </font>
    <font>
      <b/>
      <sz val="12"/>
      <color rgb="FF000000"/>
      <name val="Arial1"/>
    </font>
    <font>
      <b/>
      <sz val="11"/>
      <color rgb="FF000000"/>
      <name val="Arial1"/>
    </font>
    <font>
      <sz val="12"/>
      <color rgb="FF000000"/>
      <name val="Arial1"/>
    </font>
    <font>
      <sz val="11"/>
      <color rgb="FF000000"/>
      <name val="Calibri"/>
      <family val="2"/>
    </font>
    <font>
      <u/>
      <sz val="11"/>
      <color theme="10"/>
      <name val="Arial1"/>
    </font>
    <font>
      <sz val="9"/>
      <color rgb="FF000000"/>
      <name val="Georgia"/>
      <family val="1"/>
    </font>
    <font>
      <sz val="9"/>
      <color rgb="FF000000"/>
      <name val="Arial"/>
      <family val="2"/>
    </font>
    <font>
      <sz val="11"/>
      <color rgb="FF000000"/>
      <name val="Arial1"/>
    </font>
    <font>
      <b/>
      <sz val="16"/>
      <color rgb="FF000000"/>
      <name val="Arial1"/>
    </font>
    <font>
      <b/>
      <sz val="20"/>
      <color rgb="FF333399"/>
      <name val="Georgia"/>
      <family val="1"/>
    </font>
    <font>
      <b/>
      <sz val="20"/>
      <color rgb="FF000080"/>
      <name val="Georgia"/>
      <family val="1"/>
    </font>
    <font>
      <sz val="11"/>
      <color rgb="FF00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C6EFCE"/>
        <bgColor rgb="FFC6EFCE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B7FF"/>
        <bgColor indexed="64"/>
      </patternFill>
    </fill>
  </fills>
  <borders count="6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91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/>
    </xf>
    <xf numFmtId="0" fontId="0" fillId="3" borderId="6" xfId="0" applyFill="1" applyBorder="1"/>
    <xf numFmtId="0" fontId="8" fillId="2" borderId="6" xfId="0" applyFont="1" applyFill="1" applyBorder="1"/>
    <xf numFmtId="0" fontId="1" fillId="0" borderId="1" xfId="0" applyFont="1" applyBorder="1"/>
    <xf numFmtId="0" fontId="9" fillId="0" borderId="1" xfId="1" applyBorder="1"/>
    <xf numFmtId="0" fontId="0" fillId="4" borderId="1" xfId="0" applyFill="1" applyBorder="1"/>
    <xf numFmtId="0" fontId="0" fillId="4" borderId="5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6" xfId="0" applyFill="1" applyBorder="1"/>
    <xf numFmtId="0" fontId="8" fillId="2" borderId="9" xfId="0" applyFont="1" applyFill="1" applyBorder="1"/>
    <xf numFmtId="0" fontId="8" fillId="2" borderId="12" xfId="0" applyFont="1" applyFill="1" applyBorder="1"/>
    <xf numFmtId="0" fontId="0" fillId="4" borderId="16" xfId="0" applyFill="1" applyBorder="1"/>
    <xf numFmtId="0" fontId="0" fillId="4" borderId="17" xfId="0" applyFill="1" applyBorder="1"/>
    <xf numFmtId="0" fontId="0" fillId="4" borderId="16" xfId="0" applyFill="1" applyBorder="1" applyAlignment="1">
      <alignment horizontal="center"/>
    </xf>
    <xf numFmtId="0" fontId="7" fillId="4" borderId="16" xfId="0" applyFont="1" applyFill="1" applyBorder="1" applyAlignment="1">
      <alignment horizontal="center"/>
    </xf>
    <xf numFmtId="0" fontId="0" fillId="4" borderId="18" xfId="0" applyFill="1" applyBorder="1"/>
    <xf numFmtId="0" fontId="0" fillId="4" borderId="19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9" fillId="0" borderId="0" xfId="1"/>
    <xf numFmtId="0" fontId="1" fillId="5" borderId="1" xfId="0" applyFont="1" applyFill="1" applyBorder="1"/>
    <xf numFmtId="0" fontId="9" fillId="6" borderId="1" xfId="1" applyFill="1" applyBorder="1"/>
    <xf numFmtId="0" fontId="0" fillId="6" borderId="0" xfId="0" applyFill="1"/>
    <xf numFmtId="0" fontId="1" fillId="6" borderId="1" xfId="0" applyFont="1" applyFill="1" applyBorder="1"/>
    <xf numFmtId="0" fontId="1" fillId="7" borderId="1" xfId="0" applyFont="1" applyFill="1" applyBorder="1"/>
    <xf numFmtId="0" fontId="9" fillId="7" borderId="1" xfId="1" applyFill="1" applyBorder="1"/>
    <xf numFmtId="0" fontId="12" fillId="0" borderId="0" xfId="0" applyFont="1"/>
    <xf numFmtId="0" fontId="0" fillId="8" borderId="2" xfId="0" applyFill="1" applyBorder="1" applyAlignment="1">
      <alignment horizontal="center"/>
    </xf>
    <xf numFmtId="0" fontId="7" fillId="8" borderId="2" xfId="0" applyFont="1" applyFill="1" applyBorder="1" applyAlignment="1">
      <alignment horizontal="center"/>
    </xf>
    <xf numFmtId="0" fontId="0" fillId="8" borderId="1" xfId="0" applyFill="1" applyBorder="1"/>
    <xf numFmtId="0" fontId="0" fillId="8" borderId="5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6" xfId="0" applyFill="1" applyBorder="1"/>
    <xf numFmtId="16" fontId="0" fillId="8" borderId="6" xfId="0" applyNumberFormat="1" applyFill="1" applyBorder="1"/>
    <xf numFmtId="0" fontId="0" fillId="9" borderId="2" xfId="0" applyFill="1" applyBorder="1" applyAlignment="1">
      <alignment horizontal="center"/>
    </xf>
    <xf numFmtId="0" fontId="7" fillId="9" borderId="2" xfId="0" applyFont="1" applyFill="1" applyBorder="1" applyAlignment="1">
      <alignment horizontal="center"/>
    </xf>
    <xf numFmtId="0" fontId="0" fillId="9" borderId="1" xfId="0" applyFill="1" applyBorder="1"/>
    <xf numFmtId="0" fontId="0" fillId="9" borderId="5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16" fontId="0" fillId="9" borderId="6" xfId="0" applyNumberFormat="1" applyFill="1" applyBorder="1"/>
    <xf numFmtId="0" fontId="0" fillId="9" borderId="6" xfId="0" applyFill="1" applyBorder="1"/>
    <xf numFmtId="0" fontId="0" fillId="10" borderId="2" xfId="0" applyFill="1" applyBorder="1" applyAlignment="1">
      <alignment horizontal="center"/>
    </xf>
    <xf numFmtId="0" fontId="7" fillId="10" borderId="2" xfId="0" applyFont="1" applyFill="1" applyBorder="1" applyAlignment="1">
      <alignment horizontal="center"/>
    </xf>
    <xf numFmtId="0" fontId="0" fillId="10" borderId="1" xfId="0" applyFill="1" applyBorder="1"/>
    <xf numFmtId="0" fontId="0" fillId="10" borderId="5" xfId="0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10" borderId="6" xfId="0" applyFill="1" applyBorder="1"/>
    <xf numFmtId="0" fontId="0" fillId="11" borderId="2" xfId="0" applyFill="1" applyBorder="1" applyAlignment="1">
      <alignment horizontal="center"/>
    </xf>
    <xf numFmtId="0" fontId="7" fillId="11" borderId="2" xfId="0" applyFont="1" applyFill="1" applyBorder="1" applyAlignment="1">
      <alignment horizontal="center"/>
    </xf>
    <xf numFmtId="0" fontId="0" fillId="11" borderId="1" xfId="0" applyFill="1" applyBorder="1"/>
    <xf numFmtId="0" fontId="0" fillId="11" borderId="3" xfId="0" applyFill="1" applyBorder="1" applyAlignment="1">
      <alignment horizontal="center"/>
    </xf>
    <xf numFmtId="0" fontId="0" fillId="11" borderId="6" xfId="0" applyFill="1" applyBorder="1" applyAlignment="1">
      <alignment horizontal="center"/>
    </xf>
    <xf numFmtId="0" fontId="0" fillId="11" borderId="10" xfId="0" applyFill="1" applyBorder="1" applyAlignment="1">
      <alignment horizontal="center"/>
    </xf>
    <xf numFmtId="0" fontId="7" fillId="11" borderId="3" xfId="0" applyFont="1" applyFill="1" applyBorder="1" applyAlignment="1">
      <alignment horizontal="center"/>
    </xf>
    <xf numFmtId="0" fontId="0" fillId="11" borderId="4" xfId="0" applyFill="1" applyBorder="1"/>
    <xf numFmtId="0" fontId="0" fillId="11" borderId="5" xfId="0" applyFill="1" applyBorder="1" applyAlignment="1">
      <alignment horizontal="center"/>
    </xf>
    <xf numFmtId="0" fontId="0" fillId="11" borderId="13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11" borderId="6" xfId="0" applyFill="1" applyBorder="1"/>
    <xf numFmtId="16" fontId="0" fillId="11" borderId="6" xfId="0" applyNumberFormat="1" applyFill="1" applyBorder="1"/>
    <xf numFmtId="0" fontId="0" fillId="11" borderId="11" xfId="0" applyFill="1" applyBorder="1" applyAlignment="1">
      <alignment horizontal="center"/>
    </xf>
    <xf numFmtId="0" fontId="0" fillId="11" borderId="9" xfId="0" applyFill="1" applyBorder="1"/>
    <xf numFmtId="0" fontId="0" fillId="12" borderId="7" xfId="0" applyFill="1" applyBorder="1"/>
    <xf numFmtId="0" fontId="0" fillId="12" borderId="12" xfId="0" applyFill="1" applyBorder="1" applyAlignment="1">
      <alignment horizontal="center"/>
    </xf>
    <xf numFmtId="0" fontId="0" fillId="12" borderId="13" xfId="0" applyFill="1" applyBorder="1" applyAlignment="1">
      <alignment horizontal="center"/>
    </xf>
    <xf numFmtId="0" fontId="7" fillId="12" borderId="13" xfId="0" applyFont="1" applyFill="1" applyBorder="1" applyAlignment="1">
      <alignment horizontal="center"/>
    </xf>
    <xf numFmtId="0" fontId="0" fillId="12" borderId="1" xfId="0" applyFill="1" applyBorder="1"/>
    <xf numFmtId="0" fontId="0" fillId="12" borderId="3" xfId="0" applyFill="1" applyBorder="1" applyAlignment="1">
      <alignment horizontal="center"/>
    </xf>
    <xf numFmtId="0" fontId="7" fillId="12" borderId="3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2" borderId="14" xfId="0" applyFill="1" applyBorder="1" applyAlignment="1">
      <alignment horizontal="center"/>
    </xf>
    <xf numFmtId="0" fontId="0" fillId="12" borderId="15" xfId="0" applyFill="1" applyBorder="1" applyAlignment="1">
      <alignment horizontal="center"/>
    </xf>
    <xf numFmtId="0" fontId="0" fillId="12" borderId="12" xfId="0" applyFill="1" applyBorder="1"/>
    <xf numFmtId="0" fontId="0" fillId="12" borderId="5" xfId="0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12" borderId="6" xfId="0" applyFill="1" applyBorder="1"/>
    <xf numFmtId="0" fontId="10" fillId="8" borderId="23" xfId="0" applyFont="1" applyFill="1" applyBorder="1"/>
    <xf numFmtId="0" fontId="11" fillId="8" borderId="23" xfId="0" applyFont="1" applyFill="1" applyBorder="1"/>
    <xf numFmtId="0" fontId="11" fillId="4" borderId="23" xfId="0" applyFont="1" applyFill="1" applyBorder="1"/>
    <xf numFmtId="0" fontId="11" fillId="9" borderId="23" xfId="0" applyFont="1" applyFill="1" applyBorder="1"/>
    <xf numFmtId="0" fontId="11" fillId="10" borderId="23" xfId="0" applyFont="1" applyFill="1" applyBorder="1"/>
    <xf numFmtId="0" fontId="11" fillId="11" borderId="23" xfId="0" applyFont="1" applyFill="1" applyBorder="1"/>
    <xf numFmtId="0" fontId="11" fillId="11" borderId="24" xfId="0" applyFont="1" applyFill="1" applyBorder="1"/>
    <xf numFmtId="0" fontId="11" fillId="12" borderId="25" xfId="0" applyFont="1" applyFill="1" applyBorder="1"/>
    <xf numFmtId="0" fontId="11" fillId="12" borderId="23" xfId="0" applyFont="1" applyFill="1" applyBorder="1"/>
    <xf numFmtId="0" fontId="0" fillId="12" borderId="26" xfId="0" applyFill="1" applyBorder="1" applyAlignment="1">
      <alignment horizontal="center"/>
    </xf>
    <xf numFmtId="0" fontId="0" fillId="12" borderId="27" xfId="0" applyFill="1" applyBorder="1" applyAlignment="1">
      <alignment horizontal="center"/>
    </xf>
    <xf numFmtId="0" fontId="0" fillId="12" borderId="28" xfId="0" applyFill="1" applyBorder="1" applyAlignment="1">
      <alignment horizontal="center"/>
    </xf>
    <xf numFmtId="0" fontId="7" fillId="12" borderId="28" xfId="0" applyFont="1" applyFill="1" applyBorder="1" applyAlignment="1">
      <alignment horizontal="center"/>
    </xf>
    <xf numFmtId="0" fontId="0" fillId="12" borderId="29" xfId="0" applyFill="1" applyBorder="1"/>
    <xf numFmtId="0" fontId="8" fillId="2" borderId="27" xfId="0" applyFont="1" applyFill="1" applyBorder="1"/>
    <xf numFmtId="0" fontId="0" fillId="12" borderId="30" xfId="0" applyFill="1" applyBorder="1" applyAlignment="1">
      <alignment horizontal="center"/>
    </xf>
    <xf numFmtId="0" fontId="0" fillId="12" borderId="29" xfId="0" applyFill="1" applyBorder="1" applyAlignment="1">
      <alignment horizontal="center"/>
    </xf>
    <xf numFmtId="0" fontId="0" fillId="12" borderId="28" xfId="0" applyFill="1" applyBorder="1"/>
    <xf numFmtId="0" fontId="11" fillId="12" borderId="31" xfId="0" applyFont="1" applyFill="1" applyBorder="1"/>
    <xf numFmtId="0" fontId="0" fillId="4" borderId="32" xfId="0" applyFill="1" applyBorder="1"/>
    <xf numFmtId="0" fontId="0" fillId="9" borderId="32" xfId="0" applyFill="1" applyBorder="1"/>
    <xf numFmtId="0" fontId="0" fillId="10" borderId="32" xfId="0" applyFill="1" applyBorder="1"/>
    <xf numFmtId="0" fontId="0" fillId="11" borderId="32" xfId="0" applyFill="1" applyBorder="1"/>
    <xf numFmtId="0" fontId="0" fillId="11" borderId="33" xfId="0" applyFill="1" applyBorder="1"/>
    <xf numFmtId="0" fontId="0" fillId="11" borderId="34" xfId="0" applyFill="1" applyBorder="1"/>
    <xf numFmtId="0" fontId="0" fillId="4" borderId="35" xfId="0" applyFill="1" applyBorder="1"/>
    <xf numFmtId="0" fontId="0" fillId="12" borderId="36" xfId="0" applyFill="1" applyBorder="1"/>
    <xf numFmtId="0" fontId="0" fillId="12" borderId="32" xfId="0" applyFill="1" applyBorder="1"/>
    <xf numFmtId="0" fontId="0" fillId="12" borderId="37" xfId="0" applyFill="1" applyBorder="1"/>
    <xf numFmtId="0" fontId="0" fillId="12" borderId="38" xfId="0" applyFill="1" applyBorder="1"/>
    <xf numFmtId="0" fontId="5" fillId="0" borderId="39" xfId="0" applyFont="1" applyBorder="1" applyAlignment="1">
      <alignment horizontal="center"/>
    </xf>
    <xf numFmtId="0" fontId="5" fillId="0" borderId="40" xfId="0" applyFont="1" applyBorder="1" applyAlignment="1">
      <alignment horizontal="center"/>
    </xf>
    <xf numFmtId="0" fontId="5" fillId="0" borderId="41" xfId="0" applyFont="1" applyBorder="1" applyAlignment="1">
      <alignment horizontal="center"/>
    </xf>
    <xf numFmtId="0" fontId="0" fillId="0" borderId="42" xfId="0" applyBorder="1"/>
    <xf numFmtId="0" fontId="5" fillId="0" borderId="43" xfId="0" applyFont="1" applyBorder="1" applyAlignment="1">
      <alignment horizontal="center"/>
    </xf>
    <xf numFmtId="0" fontId="0" fillId="0" borderId="21" xfId="0" applyBorder="1"/>
    <xf numFmtId="0" fontId="3" fillId="4" borderId="1" xfId="0" applyFont="1" applyFill="1" applyBorder="1" applyAlignment="1">
      <alignment horizontal="center"/>
    </xf>
    <xf numFmtId="0" fontId="9" fillId="4" borderId="1" xfId="1" applyFill="1" applyBorder="1"/>
    <xf numFmtId="0" fontId="1" fillId="4" borderId="1" xfId="0" applyFont="1" applyFill="1" applyBorder="1"/>
    <xf numFmtId="0" fontId="0" fillId="4" borderId="0" xfId="0" applyFill="1"/>
    <xf numFmtId="0" fontId="3" fillId="0" borderId="47" xfId="0" applyFont="1" applyBorder="1" applyAlignment="1">
      <alignment horizontal="center"/>
    </xf>
    <xf numFmtId="0" fontId="1" fillId="5" borderId="47" xfId="0" applyFont="1" applyFill="1" applyBorder="1"/>
    <xf numFmtId="0" fontId="1" fillId="0" borderId="22" xfId="0" applyFont="1" applyBorder="1"/>
    <xf numFmtId="0" fontId="1" fillId="0" borderId="23" xfId="0" applyFont="1" applyBorder="1"/>
    <xf numFmtId="0" fontId="1" fillId="4" borderId="23" xfId="0" applyFont="1" applyFill="1" applyBorder="1"/>
    <xf numFmtId="0" fontId="3" fillId="0" borderId="26" xfId="0" applyFont="1" applyBorder="1" applyAlignment="1">
      <alignment horizontal="center"/>
    </xf>
    <xf numFmtId="0" fontId="9" fillId="0" borderId="26" xfId="1" applyBorder="1"/>
    <xf numFmtId="0" fontId="1" fillId="0" borderId="31" xfId="0" applyFont="1" applyBorder="1"/>
    <xf numFmtId="0" fontId="2" fillId="0" borderId="48" xfId="0" applyFont="1" applyBorder="1" applyAlignment="1">
      <alignment horizontal="center"/>
    </xf>
    <xf numFmtId="0" fontId="2" fillId="0" borderId="49" xfId="0" applyFont="1" applyBorder="1" applyAlignment="1">
      <alignment horizontal="center"/>
    </xf>
    <xf numFmtId="0" fontId="0" fillId="12" borderId="7" xfId="0" applyFill="1" applyBorder="1" applyAlignment="1">
      <alignment horizontal="center"/>
    </xf>
    <xf numFmtId="0" fontId="0" fillId="12" borderId="4" xfId="0" applyFill="1" applyBorder="1" applyAlignment="1">
      <alignment horizontal="center"/>
    </xf>
    <xf numFmtId="0" fontId="13" fillId="11" borderId="44" xfId="0" applyFont="1" applyFill="1" applyBorder="1" applyAlignment="1">
      <alignment horizontal="center" vertical="center" wrapText="1"/>
    </xf>
    <xf numFmtId="0" fontId="13" fillId="10" borderId="44" xfId="0" applyFont="1" applyFill="1" applyBorder="1" applyAlignment="1">
      <alignment horizontal="center" vertical="center"/>
    </xf>
    <xf numFmtId="0" fontId="13" fillId="12" borderId="44" xfId="0" applyFont="1" applyFill="1" applyBorder="1" applyAlignment="1">
      <alignment horizontal="center" vertical="center" wrapText="1"/>
    </xf>
    <xf numFmtId="0" fontId="0" fillId="8" borderId="5" xfId="0" applyFill="1" applyBorder="1"/>
    <xf numFmtId="0" fontId="0" fillId="8" borderId="5" xfId="0" applyFill="1" applyBorder="1" applyAlignment="1">
      <alignment horizontal="left"/>
    </xf>
    <xf numFmtId="0" fontId="0" fillId="4" borderId="36" xfId="0" applyFill="1" applyBorder="1"/>
    <xf numFmtId="0" fontId="13" fillId="8" borderId="50" xfId="0" applyFont="1" applyFill="1" applyBorder="1" applyAlignment="1">
      <alignment horizontal="center" vertical="center"/>
    </xf>
    <xf numFmtId="0" fontId="13" fillId="8" borderId="12" xfId="0" applyFont="1" applyFill="1" applyBorder="1" applyAlignment="1">
      <alignment horizontal="center" vertical="center"/>
    </xf>
    <xf numFmtId="0" fontId="4" fillId="0" borderId="51" xfId="0" applyFont="1" applyBorder="1" applyAlignment="1">
      <alignment horizontal="center"/>
    </xf>
    <xf numFmtId="0" fontId="6" fillId="9" borderId="44" xfId="0" applyFont="1" applyFill="1" applyBorder="1" applyAlignment="1">
      <alignment vertical="center" wrapText="1"/>
    </xf>
    <xf numFmtId="0" fontId="6" fillId="9" borderId="46" xfId="0" applyFont="1" applyFill="1" applyBorder="1" applyAlignment="1">
      <alignment vertical="center" wrapText="1"/>
    </xf>
    <xf numFmtId="49" fontId="6" fillId="9" borderId="44" xfId="0" applyNumberFormat="1" applyFont="1" applyFill="1" applyBorder="1" applyAlignment="1">
      <alignment horizontal="center" vertical="center" wrapText="1"/>
    </xf>
    <xf numFmtId="0" fontId="13" fillId="10" borderId="44" xfId="0" applyFont="1" applyFill="1" applyBorder="1" applyAlignment="1">
      <alignment vertical="center"/>
    </xf>
    <xf numFmtId="0" fontId="13" fillId="10" borderId="46" xfId="0" applyFont="1" applyFill="1" applyBorder="1" applyAlignment="1">
      <alignment vertical="center"/>
    </xf>
    <xf numFmtId="0" fontId="13" fillId="11" borderId="44" xfId="0" applyFont="1" applyFill="1" applyBorder="1" applyAlignment="1">
      <alignment vertical="center" wrapText="1"/>
    </xf>
    <xf numFmtId="0" fontId="13" fillId="11" borderId="45" xfId="0" applyFont="1" applyFill="1" applyBorder="1" applyAlignment="1">
      <alignment vertical="center" wrapText="1"/>
    </xf>
    <xf numFmtId="0" fontId="13" fillId="12" borderId="44" xfId="0" applyFont="1" applyFill="1" applyBorder="1" applyAlignment="1">
      <alignment vertical="center" wrapText="1"/>
    </xf>
    <xf numFmtId="0" fontId="13" fillId="12" borderId="20" xfId="0" applyFont="1" applyFill="1" applyBorder="1" applyAlignment="1">
      <alignment vertical="center" wrapText="1"/>
    </xf>
    <xf numFmtId="0" fontId="7" fillId="11" borderId="1" xfId="0" applyFont="1" applyFill="1" applyBorder="1" applyAlignment="1">
      <alignment horizontal="center"/>
    </xf>
    <xf numFmtId="0" fontId="0" fillId="11" borderId="52" xfId="0" applyFill="1" applyBorder="1"/>
    <xf numFmtId="16" fontId="0" fillId="10" borderId="6" xfId="0" applyNumberFormat="1" applyFill="1" applyBorder="1"/>
    <xf numFmtId="0" fontId="6" fillId="9" borderId="53" xfId="0" applyFont="1" applyFill="1" applyBorder="1" applyAlignment="1">
      <alignment vertical="center" wrapText="1"/>
    </xf>
    <xf numFmtId="0" fontId="6" fillId="9" borderId="0" xfId="0" applyFont="1" applyFill="1" applyBorder="1" applyAlignment="1">
      <alignment vertical="center" wrapText="1"/>
    </xf>
    <xf numFmtId="0" fontId="6" fillId="9" borderId="54" xfId="0" applyFont="1" applyFill="1" applyBorder="1" applyAlignment="1">
      <alignment vertical="center" wrapText="1"/>
    </xf>
    <xf numFmtId="49" fontId="6" fillId="9" borderId="54" xfId="0" applyNumberFormat="1" applyFont="1" applyFill="1" applyBorder="1" applyAlignment="1">
      <alignment horizontal="center" vertical="center" wrapText="1"/>
    </xf>
    <xf numFmtId="0" fontId="0" fillId="4" borderId="37" xfId="0" applyFill="1" applyBorder="1"/>
    <xf numFmtId="0" fontId="0" fillId="4" borderId="3" xfId="0" applyFill="1" applyBorder="1"/>
    <xf numFmtId="0" fontId="0" fillId="4" borderId="3" xfId="0" applyFill="1" applyBorder="1" applyAlignment="1">
      <alignment horizontal="center"/>
    </xf>
    <xf numFmtId="0" fontId="7" fillId="4" borderId="3" xfId="0" applyFont="1" applyFill="1" applyBorder="1" applyAlignment="1">
      <alignment horizontal="center"/>
    </xf>
    <xf numFmtId="0" fontId="0" fillId="4" borderId="4" xfId="0" applyFill="1" applyBorder="1"/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9" xfId="0" applyFill="1" applyBorder="1"/>
    <xf numFmtId="0" fontId="11" fillId="4" borderId="24" xfId="0" applyFont="1" applyFill="1" applyBorder="1"/>
    <xf numFmtId="0" fontId="0" fillId="4" borderId="55" xfId="0" applyFill="1" applyBorder="1" applyAlignment="1">
      <alignment horizontal="center"/>
    </xf>
    <xf numFmtId="0" fontId="7" fillId="4" borderId="55" xfId="0" applyFont="1" applyFill="1" applyBorder="1" applyAlignment="1">
      <alignment horizontal="center"/>
    </xf>
    <xf numFmtId="0" fontId="0" fillId="4" borderId="7" xfId="0" applyFill="1" applyBorder="1"/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2" xfId="0" applyFill="1" applyBorder="1"/>
    <xf numFmtId="0" fontId="11" fillId="4" borderId="25" xfId="0" applyFont="1" applyFill="1" applyBorder="1"/>
    <xf numFmtId="0" fontId="0" fillId="9" borderId="56" xfId="0" applyFill="1" applyBorder="1"/>
    <xf numFmtId="0" fontId="0" fillId="9" borderId="57" xfId="0" applyFill="1" applyBorder="1" applyAlignment="1">
      <alignment horizontal="center"/>
    </xf>
    <xf numFmtId="0" fontId="7" fillId="9" borderId="57" xfId="0" applyFont="1" applyFill="1" applyBorder="1" applyAlignment="1">
      <alignment horizontal="center"/>
    </xf>
    <xf numFmtId="0" fontId="0" fillId="9" borderId="47" xfId="0" applyFill="1" applyBorder="1"/>
    <xf numFmtId="0" fontId="8" fillId="2" borderId="58" xfId="0" applyFont="1" applyFill="1" applyBorder="1"/>
    <xf numFmtId="0" fontId="0" fillId="9" borderId="59" xfId="0" applyFill="1" applyBorder="1" applyAlignment="1">
      <alignment horizontal="center"/>
    </xf>
    <xf numFmtId="0" fontId="0" fillId="9" borderId="60" xfId="0" applyFill="1" applyBorder="1" applyAlignment="1">
      <alignment horizontal="center"/>
    </xf>
    <xf numFmtId="16" fontId="0" fillId="9" borderId="58" xfId="0" applyNumberFormat="1" applyFill="1" applyBorder="1"/>
    <xf numFmtId="0" fontId="11" fillId="9" borderId="22" xfId="0" applyFont="1" applyFill="1" applyBorder="1"/>
    <xf numFmtId="0" fontId="0" fillId="9" borderId="38" xfId="0" applyFill="1" applyBorder="1"/>
    <xf numFmtId="0" fontId="0" fillId="9" borderId="61" xfId="0" applyFill="1" applyBorder="1" applyAlignment="1">
      <alignment horizontal="center"/>
    </xf>
    <xf numFmtId="0" fontId="7" fillId="9" borderId="61" xfId="0" applyFont="1" applyFill="1" applyBorder="1" applyAlignment="1">
      <alignment horizontal="center"/>
    </xf>
    <xf numFmtId="0" fontId="0" fillId="9" borderId="26" xfId="0" applyFill="1" applyBorder="1"/>
    <xf numFmtId="0" fontId="8" fillId="2" borderId="28" xfId="0" applyFont="1" applyFill="1" applyBorder="1"/>
    <xf numFmtId="0" fontId="0" fillId="9" borderId="30" xfId="0" applyFill="1" applyBorder="1" applyAlignment="1">
      <alignment horizontal="center"/>
    </xf>
    <xf numFmtId="0" fontId="0" fillId="9" borderId="29" xfId="0" applyFill="1" applyBorder="1" applyAlignment="1">
      <alignment horizontal="center"/>
    </xf>
    <xf numFmtId="0" fontId="11" fillId="9" borderId="31" xfId="0" applyFont="1" applyFill="1" applyBorder="1"/>
    <xf numFmtId="16" fontId="0" fillId="9" borderId="28" xfId="0" applyNumberFormat="1" applyFill="1" applyBorder="1"/>
    <xf numFmtId="0" fontId="16" fillId="3" borderId="6" xfId="0" applyFont="1" applyFill="1" applyBorder="1"/>
  </cellXfs>
  <cellStyles count="2">
    <cellStyle name="Lien hypertexte" xfId="1" builtinId="8"/>
    <cellStyle name="Normal" xfId="0" builtinId="0"/>
  </cellStyles>
  <dxfs count="72">
    <dxf>
      <font>
        <color rgb="FF9C0006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rgb="FFFF000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theme="9"/>
        </patternFill>
      </fill>
    </dxf>
    <dxf>
      <font>
        <color rgb="FFC6E0B4"/>
      </font>
      <fill>
        <patternFill patternType="solid">
          <fgColor rgb="FFC6E0B4"/>
          <bgColor rgb="FFC6E0B4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rgb="FFFF000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theme="9"/>
        </patternFill>
      </fill>
    </dxf>
    <dxf>
      <font>
        <color rgb="FFC6E0B4"/>
      </font>
      <fill>
        <patternFill patternType="solid">
          <fgColor rgb="FFC6E0B4"/>
          <bgColor rgb="FFC6E0B4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rgb="FFFF000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theme="9"/>
        </patternFill>
      </fill>
    </dxf>
    <dxf>
      <font>
        <color rgb="FFC6E0B4"/>
      </font>
      <fill>
        <patternFill patternType="solid">
          <fgColor rgb="FFC6E0B4"/>
          <bgColor rgb="FFC6E0B4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rgb="FFFF000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theme="9"/>
        </patternFill>
      </fill>
    </dxf>
    <dxf>
      <font>
        <color rgb="FFC6E0B4"/>
      </font>
      <fill>
        <patternFill patternType="solid">
          <fgColor rgb="FFC6E0B4"/>
          <bgColor rgb="FFC6E0B4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rgb="FFFF000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theme="9"/>
        </patternFill>
      </fill>
    </dxf>
    <dxf>
      <font>
        <color rgb="FFC6E0B4"/>
      </font>
      <fill>
        <patternFill patternType="solid">
          <fgColor rgb="FFC6E0B4"/>
          <bgColor rgb="FFC6E0B4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rgb="FFFF000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theme="9"/>
        </patternFill>
      </fill>
    </dxf>
    <dxf>
      <font>
        <color rgb="FFC6E0B4"/>
      </font>
      <fill>
        <patternFill patternType="solid">
          <fgColor rgb="FFC6E0B4"/>
          <bgColor rgb="FFC6E0B4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rgb="FFFF000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theme="9"/>
        </patternFill>
      </fill>
    </dxf>
    <dxf>
      <font>
        <color rgb="FFC6E0B4"/>
      </font>
      <fill>
        <patternFill patternType="solid">
          <fgColor rgb="FFC6E0B4"/>
          <bgColor rgb="FFC6E0B4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rgb="FFFF000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theme="9"/>
        </patternFill>
      </fill>
    </dxf>
    <dxf>
      <font>
        <color rgb="FFC6E0B4"/>
      </font>
      <fill>
        <patternFill patternType="solid">
          <fgColor rgb="FFC6E0B4"/>
          <bgColor rgb="FFC6E0B4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colors>
    <mruColors>
      <color rgb="FFFFB7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0</xdr:row>
          <xdr:rowOff>0</xdr:rowOff>
        </xdr:from>
        <xdr:to>
          <xdr:col>15</xdr:col>
          <xdr:colOff>723900</xdr:colOff>
          <xdr:row>2</xdr:row>
          <xdr:rowOff>171450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333399"/>
                  </a:solidFill>
                  <a:latin typeface="Georgia"/>
                </a:rPr>
                <a:t>Commande Machine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371475</xdr:colOff>
          <xdr:row>3</xdr:row>
          <xdr:rowOff>85725</xdr:rowOff>
        </xdr:from>
        <xdr:to>
          <xdr:col>15</xdr:col>
          <xdr:colOff>504825</xdr:colOff>
          <xdr:row>6</xdr:row>
          <xdr:rowOff>95250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80"/>
                  </a:solidFill>
                  <a:latin typeface="Georgia"/>
                </a:rPr>
                <a:t>Ajouter un item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352425</xdr:colOff>
          <xdr:row>6</xdr:row>
          <xdr:rowOff>161925</xdr:rowOff>
        </xdr:from>
        <xdr:to>
          <xdr:col>15</xdr:col>
          <xdr:colOff>523875</xdr:colOff>
          <xdr:row>12</xdr:row>
          <xdr:rowOff>66675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333399"/>
                  </a:solidFill>
                  <a:latin typeface="Georgia"/>
                </a:rPr>
                <a:t>Supprimer un item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</xdr:colOff>
          <xdr:row>0</xdr:row>
          <xdr:rowOff>123825</xdr:rowOff>
        </xdr:from>
        <xdr:to>
          <xdr:col>7</xdr:col>
          <xdr:colOff>819150</xdr:colOff>
          <xdr:row>52</xdr:row>
          <xdr:rowOff>133350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0</xdr:row>
          <xdr:rowOff>0</xdr:rowOff>
        </xdr:from>
        <xdr:to>
          <xdr:col>7</xdr:col>
          <xdr:colOff>609600</xdr:colOff>
          <xdr:row>52</xdr:row>
          <xdr:rowOff>152400</xdr:rowOff>
        </xdr:to>
        <xdr:sp macro="" textlink="">
          <xdr:nvSpPr>
            <xdr:cNvPr id="4098" name="Object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oleObject" Target="file:///C:\NetSync\Machine\Sentry%20190\Checklist%20190.doc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oleObject" Target="file:///C:\NetSync\Machine\Sentry%20330\Checklist%20330.doc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oleLink xmlns:r="http://schemas.openxmlformats.org/officeDocument/2006/relationships" r:id="rId1" progId="Word.Document.12">
    <oleItems>
      <oleItem name="'" advise="1" preferPic="1"/>
    </oleItems>
  </oleLin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oleLink xmlns:r="http://schemas.openxmlformats.org/officeDocument/2006/relationships" r:id="rId1" progId="Word.Document.12">
    <oleItems>
      <oleItem name="'" advise="1" preferPic="1"/>
    </oleItems>
  </oleLin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3D-totem" id="{F65A3462-6E21-425A-BF0A-E28D6B1DA697}" userId="3D-totem" providerId="None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2" dT="2019-05-06T13:31:53.12" personId="{F65A3462-6E21-425A-BF0A-E28D6B1DA697}" id="{29016F83-70C0-48E3-9723-6273FC72198C}">
    <text>ne pas modifier le nom</text>
  </threadedComment>
  <threadedComment ref="B6" dT="2019-05-06T13:32:20.50" personId="{F65A3462-6E21-425A-BF0A-E28D6B1DA697}" id="{F15D8DAF-CAC7-413D-A240-C5EE46CCB135}">
    <text>ne pas modifier le nom</text>
  </threadedComment>
  <threadedComment ref="B7" dT="2019-05-06T13:32:31.88" personId="{F65A3462-6E21-425A-BF0A-E28D6B1DA697}" id="{85BDEA14-355B-4324-8683-25D848B7413D}">
    <text>ne pas modifier le nom</text>
  </threadedComment>
  <threadedComment ref="B8" dT="2019-05-06T13:33:06.41" personId="{F65A3462-6E21-425A-BF0A-E28D6B1DA697}" id="{F1CB95C5-79A1-4F80-AA40-1B459B6B178D}">
    <text>ne pas modifier le nom</text>
  </threadedComment>
  <threadedComment ref="B9" dT="2019-05-06T13:32:57.02" personId="{F65A3462-6E21-425A-BF0A-E28D6B1DA697}" id="{72CBD4D6-CB46-4716-B67E-82381E42F350}">
    <text>ne pas modifier le nom</text>
  </threadedComment>
  <threadedComment ref="B10" dT="2019-05-06T13:31:27.66" personId="{F65A3462-6E21-425A-BF0A-E28D6B1DA697}" id="{CC383FCA-0721-4444-AD00-F9E7D7933E10}">
    <text>ne pas modifier le nom</text>
  </threadedComment>
  <threadedComment ref="B13" dT="2019-05-06T13:31:15.98" personId="{F65A3462-6E21-425A-BF0A-E28D6B1DA697}" id="{92499CAD-766A-4F7B-88C1-E63CDA112E0C}">
    <text>ne pas modifier le nom</text>
  </threadedComment>
  <threadedComment ref="B15" dT="2019-05-06T13:29:47.55" personId="{F65A3462-6E21-425A-BF0A-E28D6B1DA697}" id="{4168F954-253D-4A4F-997A-CE5E14A7F22C}">
    <text>"Kit Japonais" ne pas modifier le nom</text>
  </threadedComment>
  <threadedComment ref="B16" dT="2019-05-06T13:30:25.55" personId="{F65A3462-6E21-425A-BF0A-E28D6B1DA697}" id="{5B871E59-D804-4299-9F77-6006DE5745FD}">
    <text>"Spatule jaune" ne pas modifier le nom</text>
  </threadedComment>
  <threadedComment ref="B17" dT="2019-05-06T13:30:55.12" personId="{F65A3462-6E21-425A-BF0A-E28D6B1DA697}" id="{7A458481-9C2F-4C05-B758-A07A7BD1C6B0}">
    <text>"Alcool"  ne pas modifier le nom</text>
  </threadedComment>
  <threadedComment ref="B23" dT="2019-05-06T13:37:52.74" personId="{F65A3462-6E21-425A-BF0A-E28D6B1DA697}" id="{AE5C8476-E10D-4FEA-ADD6-5163E0785CA1}">
    <text>ne pas modifier le nom</text>
  </threadedComment>
  <threadedComment ref="B24" dT="2019-05-06T13:38:26.36" personId="{F65A3462-6E21-425A-BF0A-E28D6B1DA697}" id="{867DFA96-8BC5-479A-8A99-829572B028CE}">
    <text>ne pas modifier le nom</text>
  </threadedComment>
  <threadedComment ref="B25" dT="2019-05-06T13:38:14.37" personId="{F65A3462-6E21-425A-BF0A-E28D6B1DA697}" id="{447BE6A5-B467-4E3E-818F-D9F29BF63FE7}">
    <text>ne pas modifier le nom</text>
  </threadedComment>
  <threadedComment ref="B26" dT="2019-05-06T13:38:38.49" personId="{F65A3462-6E21-425A-BF0A-E28D6B1DA697}" id="{D33C3005-83D0-4A14-ADEE-139AACF5EA65}">
    <text>ne pas modifier le nom</text>
  </threadedComment>
  <threadedComment ref="B28" dT="2019-05-06T13:38:51.47" personId="{F65A3462-6E21-425A-BF0A-E28D6B1DA697}" id="{617BAE33-A296-4AC4-BF66-B325537E79B2}">
    <text>ne pas modifier le nom</text>
  </threadedComment>
  <threadedComment ref="B29" dT="2019-05-06T13:38:57.62" personId="{F65A3462-6E21-425A-BF0A-E28D6B1DA697}" id="{0A95656D-13BB-4113-A80F-99F7843FD7DF}">
    <text>ne pas modifier le nom</text>
  </threadedComment>
  <threadedComment ref="B33" dT="2019-06-07T13:48:25.76" personId="{F65A3462-6E21-425A-BF0A-E28D6B1DA697}" id="{DBB0E961-BB05-4128-9D16-3F02CB5279DC}">
    <text>ne pas modifier le nom</text>
  </threadedComment>
  <threadedComment ref="B38" dT="2019-05-06T13:33:52.71" personId="{F65A3462-6E21-425A-BF0A-E28D6B1DA697}" id="{D2BDB3AC-1D78-4C6E-BDF7-1A6AA1B66A0E}">
    <text>ne pas modifier le nom</text>
  </threadedComment>
  <threadedComment ref="B39" dT="2019-05-06T13:33:58.68" personId="{F65A3462-6E21-425A-BF0A-E28D6B1DA697}" id="{504B2C12-CA45-4D2B-A133-D5A17EBC256C}">
    <text>ne pas modifier le nom</text>
  </threadedComment>
  <threadedComment ref="B40" dT="2019-05-06T13:34:05.08" personId="{F65A3462-6E21-425A-BF0A-E28D6B1DA697}" id="{F292B41F-28AF-4F83-A09E-B45DAB6E7169}">
    <text>ne pas modifier le nom</text>
  </threadedComment>
  <threadedComment ref="B41" dT="2019-05-06T13:34:11.08" personId="{F65A3462-6E21-425A-BF0A-E28D6B1DA697}" id="{4FD23794-295D-4751-8AB5-320AB9F2173E}">
    <text>ne pas modifier le nom</text>
  </threadedComment>
  <threadedComment ref="B42" dT="2019-05-06T13:34:20.31" personId="{F65A3462-6E21-425A-BF0A-E28D6B1DA697}" id="{202D1A03-EC1D-4257-9A83-A8B1FC31A5AF}">
    <text>ne pas modifier le nom</text>
  </threadedComment>
  <threadedComment ref="B43" dT="2019-05-06T13:34:35.83" personId="{F65A3462-6E21-425A-BF0A-E28D6B1DA697}" id="{6F4523A9-5021-42E0-A062-5D48A09E1E01}">
    <text>ne pas modifier le nom</text>
  </threadedComment>
  <threadedComment ref="B44" dT="2019-05-06T13:34:42.66" personId="{F65A3462-6E21-425A-BF0A-E28D6B1DA697}" id="{E1B2FB41-22AD-46F6-BA89-B256D938EC10}">
    <text>ne pas modifier le nom</text>
  </threadedComment>
  <threadedComment ref="B63" dT="2019-05-06T13:39:28.96" personId="{F65A3462-6E21-425A-BF0A-E28D6B1DA697}" id="{0E8C8414-5B7D-4EAE-A82A-80A9C7F93AE8}">
    <text>ne pas modifier le nom</text>
  </threadedComment>
  <threadedComment ref="B66" dT="2019-05-06T13:39:15.11" personId="{F65A3462-6E21-425A-BF0A-E28D6B1DA697}" id="{678DD3E8-FA37-4A75-B0A4-B55133BAC74B}">
    <text>ne pas modifier le nom</text>
  </threadedComment>
  <threadedComment ref="B70" dT="2019-05-06T13:37:13.55" personId="{F65A3462-6E21-425A-BF0A-E28D6B1DA697}" id="{BE40D2FE-3FC8-4651-91B6-D9D3697A92CC}">
    <text>ne pas modifier le nom</text>
  </threadedComment>
</ThreadedComments>
</file>

<file path=xl/worksheets/_rels/sheet1.xml.rels><?xml version="1.0" encoding="UTF-8" standalone="yes"?>
<Relationships xmlns="http://schemas.openxmlformats.org/package/2006/relationships"><Relationship Id="rId8" Type="http://schemas.microsoft.com/office/2017/10/relationships/threadedComment" Target="../threadedComments/threadedComment1.xml"/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previnaire@dentalbiolux.be" TargetMode="External"/><Relationship Id="rId13" Type="http://schemas.openxmlformats.org/officeDocument/2006/relationships/hyperlink" Target="mailto:gauthiermichael01@gmail.com" TargetMode="External"/><Relationship Id="rId3" Type="http://schemas.openxmlformats.org/officeDocument/2006/relationships/hyperlink" Target="mailto:u.brick@burms.de%20Miicraft%20125%20(demander%20occas)" TargetMode="External"/><Relationship Id="rId7" Type="http://schemas.openxmlformats.org/officeDocument/2006/relationships/hyperlink" Target="mailto:admat54@hotmail.com" TargetMode="External"/><Relationship Id="rId12" Type="http://schemas.openxmlformats.org/officeDocument/2006/relationships/hyperlink" Target="https://www.amazon.fr/30-baytronic-isopropanol-IPA-99/dp/B01HKBBVV8/ref=sr_1_2?__mk_fr_FR=&#197;M&#197;Z&#213;&#209;&amp;qid=1552983790&amp;s=specialty-aps&amp;sr=8-2&amp;srs=10866616031" TargetMode="External"/><Relationship Id="rId2" Type="http://schemas.openxmlformats.org/officeDocument/2006/relationships/hyperlink" Target="https://www.atome3d.com/collections/dentifix-modelling/products/resine-dentaire-dentifix-1l-slash-duplicator-projet-1500-uv-405nm-405-nm-professionnel-protesiste-abordable-alignement-dentaire-modele?ls=fr-FR" TargetMode="External"/><Relationship Id="rId16" Type="http://schemas.openxmlformats.org/officeDocument/2006/relationships/hyperlink" Target="https://fr.aliexpress.com/item/150-Mbps-USB-High-Gain-WiFi-adaptateur-sans-fil-avec-Antenne/32977710507.html?spm=a2g0s.9042311.0.0.3eb46c37M6Sx8D" TargetMode="External"/><Relationship Id="rId1" Type="http://schemas.openxmlformats.org/officeDocument/2006/relationships/hyperlink" Target="mailto:previnaire@dentalbiolux.be" TargetMode="External"/><Relationship Id="rId6" Type="http://schemas.openxmlformats.org/officeDocument/2006/relationships/hyperlink" Target="mailto:kameleon69@free.fr" TargetMode="External"/><Relationship Id="rId11" Type="http://schemas.openxmlformats.org/officeDocument/2006/relationships/hyperlink" Target="https://www.peinturevoiture.fr/1373-spatule-mastic-acier.html" TargetMode="External"/><Relationship Id="rId5" Type="http://schemas.openxmlformats.org/officeDocument/2006/relationships/hyperlink" Target="mailto:u.brick@burms.de%20Miicraft%20125" TargetMode="External"/><Relationship Id="rId15" Type="http://schemas.openxmlformats.org/officeDocument/2006/relationships/hyperlink" Target="https://www.dt-shop.com/index.php?suchtext=detax+free+print&amp;tx_indexedsearch%5Bsubmit_button%5D=&amp;tx_indexedsearch%5B_sections%5D=0&amp;tx_indexedsearch%5Bpointer%5D=0&amp;tx_indexedsearch%5Bext%5D=0&amp;tx_indexedsearch%5Btype%5D=1&amp;id=67&amp;L=3" TargetMode="External"/><Relationship Id="rId10" Type="http://schemas.openxmlformats.org/officeDocument/2006/relationships/hyperlink" Target="https://www.atome3d.com/collections/bluecast-dlp-sla/products/bluecast-x5-lcd-et-dlp?ls=fr-FR" TargetMode="External"/><Relationship Id="rId4" Type="http://schemas.openxmlformats.org/officeDocument/2006/relationships/hyperlink" Target="https://wickedengineering.com/" TargetMode="External"/><Relationship Id="rId9" Type="http://schemas.openxmlformats.org/officeDocument/2006/relationships/hyperlink" Target="mailto:michael.gauthier@3d-totem.fr" TargetMode="External"/><Relationship Id="rId14" Type="http://schemas.openxmlformats.org/officeDocument/2006/relationships/hyperlink" Target="mailto:kameleon69@free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016"/>
  <sheetViews>
    <sheetView showGridLines="0" tabSelected="1" zoomScale="90" zoomScaleNormal="90" workbookViewId="0">
      <selection activeCell="C18" sqref="C18"/>
    </sheetView>
  </sheetViews>
  <sheetFormatPr baseColWidth="10" defaultColWidth="12.625" defaultRowHeight="15" customHeight="1"/>
  <cols>
    <col min="1" max="1" width="16.25" customWidth="1"/>
    <col min="2" max="2" width="24.625" customWidth="1"/>
    <col min="3" max="3" width="12.125" customWidth="1"/>
    <col min="4" max="5" width="24.375" customWidth="1"/>
    <col min="6" max="6" width="15" customWidth="1"/>
    <col min="7" max="7" width="23.375" customWidth="1"/>
    <col min="8" max="8" width="16.125" customWidth="1"/>
    <col min="9" max="9" width="17.625" customWidth="1"/>
    <col min="10" max="10" width="23.5" customWidth="1"/>
    <col min="11" max="26" width="10.625" customWidth="1"/>
  </cols>
  <sheetData>
    <row r="1" spans="1:12" ht="14.25" customHeight="1" thickBot="1">
      <c r="A1" s="139"/>
      <c r="B1" s="109" t="s">
        <v>4</v>
      </c>
      <c r="C1" s="110" t="s">
        <v>5</v>
      </c>
      <c r="D1" s="110" t="s">
        <v>6</v>
      </c>
      <c r="E1" s="110" t="s">
        <v>7</v>
      </c>
      <c r="F1" s="110" t="s">
        <v>8</v>
      </c>
      <c r="G1" s="110" t="s">
        <v>9</v>
      </c>
      <c r="H1" s="110" t="s">
        <v>10</v>
      </c>
      <c r="I1" s="110" t="s">
        <v>0</v>
      </c>
      <c r="J1" s="111" t="s">
        <v>149</v>
      </c>
      <c r="K1" s="112"/>
      <c r="L1" s="113" t="s">
        <v>150</v>
      </c>
    </row>
    <row r="2" spans="1:12" ht="14.25" customHeight="1">
      <c r="A2" s="137"/>
      <c r="B2" s="134" t="s">
        <v>11</v>
      </c>
      <c r="C2" s="30">
        <v>0</v>
      </c>
      <c r="D2" s="30">
        <v>20</v>
      </c>
      <c r="E2" s="30">
        <v>40</v>
      </c>
      <c r="F2" s="31" t="s">
        <v>12</v>
      </c>
      <c r="G2" s="32" t="s">
        <v>13</v>
      </c>
      <c r="H2" s="4" t="b">
        <f>AND(C2&gt;=D2)</f>
        <v>0</v>
      </c>
      <c r="I2" s="33" t="str">
        <f>IF(OR(F2="oui",H2=TRUE),"","oui")</f>
        <v/>
      </c>
      <c r="J2" s="34"/>
      <c r="K2" s="35"/>
      <c r="L2" s="79"/>
    </row>
    <row r="3" spans="1:12" ht="14.25" customHeight="1">
      <c r="A3" s="137"/>
      <c r="B3" s="134" t="s">
        <v>14</v>
      </c>
      <c r="C3" s="30">
        <v>1</v>
      </c>
      <c r="D3" s="30">
        <v>40</v>
      </c>
      <c r="E3" s="30">
        <v>120</v>
      </c>
      <c r="F3" s="31" t="s">
        <v>12</v>
      </c>
      <c r="G3" s="32"/>
      <c r="H3" s="4" t="b">
        <f>AND(C3&gt;=D3)</f>
        <v>0</v>
      </c>
      <c r="I3" s="33" t="str">
        <f>IF(OR(F3="oui",H3=TRUE),"","oui")</f>
        <v/>
      </c>
      <c r="J3" s="34" t="str">
        <f t="shared" ref="J3:J70" si="0">IF(F3="oui","Ecrire date de commande:","")</f>
        <v>Ecrire date de commande:</v>
      </c>
      <c r="K3" s="36">
        <v>43613</v>
      </c>
      <c r="L3" s="80" t="s">
        <v>109</v>
      </c>
    </row>
    <row r="4" spans="1:12" ht="14.25" customHeight="1">
      <c r="A4" s="137"/>
      <c r="B4" s="134" t="s">
        <v>15</v>
      </c>
      <c r="C4" s="30">
        <v>5</v>
      </c>
      <c r="D4" s="30">
        <v>2</v>
      </c>
      <c r="E4" s="30">
        <v>3</v>
      </c>
      <c r="F4" s="31"/>
      <c r="G4" s="32"/>
      <c r="H4" s="4" t="b">
        <f>AND(C4&gt;=D4)</f>
        <v>1</v>
      </c>
      <c r="I4" s="33" t="str">
        <f>IF(OR(F4="oui",H4=TRUE),"","oui")</f>
        <v/>
      </c>
      <c r="J4" s="34" t="str">
        <f t="shared" si="0"/>
        <v/>
      </c>
      <c r="K4" s="35"/>
      <c r="L4" s="80" t="s">
        <v>109</v>
      </c>
    </row>
    <row r="5" spans="1:12" ht="14.25" customHeight="1">
      <c r="A5" s="137"/>
      <c r="B5" s="134" t="s">
        <v>16</v>
      </c>
      <c r="C5" s="30">
        <v>10</v>
      </c>
      <c r="D5" s="30">
        <v>0</v>
      </c>
      <c r="E5" s="30"/>
      <c r="F5" s="31"/>
      <c r="G5" s="32"/>
      <c r="H5" s="190" t="b">
        <f>AND(C5&gt;=D5)</f>
        <v>1</v>
      </c>
      <c r="I5" s="33"/>
      <c r="J5" s="34" t="str">
        <f t="shared" si="0"/>
        <v/>
      </c>
      <c r="K5" s="35"/>
      <c r="L5" s="80" t="s">
        <v>109</v>
      </c>
    </row>
    <row r="6" spans="1:12" ht="14.25" customHeight="1">
      <c r="A6" s="137" t="s">
        <v>3</v>
      </c>
      <c r="B6" s="134" t="s">
        <v>17</v>
      </c>
      <c r="C6" s="30">
        <v>10</v>
      </c>
      <c r="D6" s="30">
        <v>2</v>
      </c>
      <c r="E6" s="30">
        <v>6</v>
      </c>
      <c r="F6" s="31"/>
      <c r="G6" s="32"/>
      <c r="H6" s="4" t="b">
        <f>AND(C6&gt;=D6)</f>
        <v>1</v>
      </c>
      <c r="I6" s="33" t="str">
        <f t="shared" ref="I6:I13" si="1">IF(OR(F6="oui",H6=TRUE),"","oui")</f>
        <v/>
      </c>
      <c r="J6" s="34" t="str">
        <f t="shared" si="0"/>
        <v/>
      </c>
      <c r="K6" s="36"/>
      <c r="L6" s="80" t="s">
        <v>146</v>
      </c>
    </row>
    <row r="7" spans="1:12" ht="14.25" customHeight="1">
      <c r="A7" s="137"/>
      <c r="B7" s="134" t="s">
        <v>18</v>
      </c>
      <c r="C7" s="30">
        <v>4</v>
      </c>
      <c r="D7" s="30">
        <v>3</v>
      </c>
      <c r="E7" s="30">
        <v>9</v>
      </c>
      <c r="F7" s="31"/>
      <c r="G7" s="32"/>
      <c r="H7" s="4" t="b">
        <f t="shared" ref="H7:H31" si="2">AND(C7&gt;=D7)</f>
        <v>1</v>
      </c>
      <c r="I7" s="33" t="str">
        <f t="shared" si="1"/>
        <v/>
      </c>
      <c r="J7" s="34" t="str">
        <f t="shared" si="0"/>
        <v/>
      </c>
      <c r="K7" s="35"/>
      <c r="L7" s="80" t="s">
        <v>146</v>
      </c>
    </row>
    <row r="8" spans="1:12" ht="14.25" customHeight="1">
      <c r="A8" s="137"/>
      <c r="B8" s="134" t="s">
        <v>19</v>
      </c>
      <c r="C8" s="30">
        <v>3</v>
      </c>
      <c r="D8" s="30">
        <v>3</v>
      </c>
      <c r="E8" s="30">
        <v>5</v>
      </c>
      <c r="F8" s="31" t="s">
        <v>12</v>
      </c>
      <c r="G8" s="32"/>
      <c r="H8" s="4" t="b">
        <f t="shared" si="2"/>
        <v>1</v>
      </c>
      <c r="I8" s="33" t="str">
        <f t="shared" si="1"/>
        <v/>
      </c>
      <c r="J8" s="34" t="str">
        <f>IF(F8="oui","Ecrire date de commande:","")</f>
        <v>Ecrire date de commande:</v>
      </c>
      <c r="K8" s="36">
        <v>43621</v>
      </c>
      <c r="L8" s="80" t="s">
        <v>108</v>
      </c>
    </row>
    <row r="9" spans="1:12" ht="14.25" customHeight="1">
      <c r="A9" s="137"/>
      <c r="B9" s="134" t="s">
        <v>20</v>
      </c>
      <c r="C9" s="30">
        <v>3</v>
      </c>
      <c r="D9" s="30">
        <v>2</v>
      </c>
      <c r="E9" s="30">
        <v>5</v>
      </c>
      <c r="F9" s="31"/>
      <c r="G9" s="32"/>
      <c r="H9" s="4" t="b">
        <f t="shared" si="2"/>
        <v>1</v>
      </c>
      <c r="I9" s="33" t="str">
        <f t="shared" si="1"/>
        <v/>
      </c>
      <c r="J9" s="34" t="str">
        <f t="shared" si="0"/>
        <v/>
      </c>
      <c r="K9" s="36">
        <v>43623</v>
      </c>
      <c r="L9" s="80" t="s">
        <v>108</v>
      </c>
    </row>
    <row r="10" spans="1:12" ht="14.25" customHeight="1">
      <c r="A10" s="137"/>
      <c r="B10" s="135" t="s">
        <v>163</v>
      </c>
      <c r="C10" s="30">
        <v>25</v>
      </c>
      <c r="D10" s="30">
        <v>30</v>
      </c>
      <c r="E10" s="30">
        <v>70</v>
      </c>
      <c r="F10" s="31"/>
      <c r="G10" s="32"/>
      <c r="H10" s="4" t="b">
        <f t="shared" si="2"/>
        <v>0</v>
      </c>
      <c r="I10" s="33" t="str">
        <f t="shared" si="1"/>
        <v>oui</v>
      </c>
      <c r="J10" s="34" t="str">
        <f t="shared" si="0"/>
        <v/>
      </c>
      <c r="K10" s="36">
        <v>43623</v>
      </c>
      <c r="L10" s="80" t="s">
        <v>108</v>
      </c>
    </row>
    <row r="11" spans="1:12" ht="14.25" customHeight="1">
      <c r="A11" s="137"/>
      <c r="B11" s="135" t="s">
        <v>170</v>
      </c>
      <c r="C11" s="30">
        <v>3</v>
      </c>
      <c r="D11" s="30">
        <v>2</v>
      </c>
      <c r="E11" s="30">
        <v>5</v>
      </c>
      <c r="F11" s="31"/>
      <c r="G11" s="32"/>
      <c r="H11" s="4" t="b">
        <f>AND(C11&gt;=D11)</f>
        <v>1</v>
      </c>
      <c r="I11" s="33" t="str">
        <f>IF(OR(F11="oui",H11=TRUE),"","oui")</f>
        <v/>
      </c>
      <c r="J11" s="34" t="str">
        <f>IF(F11="oui","Ecrire date de commande:","")</f>
        <v/>
      </c>
      <c r="K11" s="35"/>
      <c r="L11" s="80"/>
    </row>
    <row r="12" spans="1:12" ht="14.25" customHeight="1">
      <c r="A12" s="137"/>
      <c r="B12" s="135" t="s">
        <v>173</v>
      </c>
      <c r="C12" s="30">
        <v>4</v>
      </c>
      <c r="D12" s="30">
        <v>2</v>
      </c>
      <c r="E12" s="30">
        <v>5</v>
      </c>
      <c r="F12" s="31"/>
      <c r="G12" s="32"/>
      <c r="H12" s="4" t="b">
        <f>AND(C12&gt;=D12)</f>
        <v>1</v>
      </c>
      <c r="I12" s="33" t="str">
        <f>IF(OR(F12="oui",H12=TRUE),"","oui")</f>
        <v/>
      </c>
      <c r="J12" s="34" t="str">
        <f>IF(F12="oui","Ecrire date de commande:","")</f>
        <v/>
      </c>
      <c r="K12" s="36">
        <v>43605</v>
      </c>
      <c r="L12" s="80"/>
    </row>
    <row r="13" spans="1:12" ht="14.25" customHeight="1">
      <c r="A13" s="138"/>
      <c r="B13" s="134" t="s">
        <v>186</v>
      </c>
      <c r="C13" s="30">
        <v>1</v>
      </c>
      <c r="D13" s="30">
        <v>3</v>
      </c>
      <c r="E13" s="30">
        <v>7</v>
      </c>
      <c r="F13" s="31" t="s">
        <v>12</v>
      </c>
      <c r="G13" s="32" t="s">
        <v>185</v>
      </c>
      <c r="H13" s="4" t="b">
        <f t="shared" si="2"/>
        <v>0</v>
      </c>
      <c r="I13" s="33" t="str">
        <f t="shared" si="1"/>
        <v/>
      </c>
      <c r="J13" s="34" t="str">
        <f t="shared" si="0"/>
        <v>Ecrire date de commande:</v>
      </c>
      <c r="K13" s="36">
        <v>43623</v>
      </c>
      <c r="L13" s="80" t="s">
        <v>146</v>
      </c>
    </row>
    <row r="14" spans="1:12" ht="14.25" customHeight="1" thickBot="1">
      <c r="A14" s="136"/>
      <c r="B14" s="156"/>
      <c r="C14" s="157">
        <v>0</v>
      </c>
      <c r="D14" s="158"/>
      <c r="E14" s="158"/>
      <c r="F14" s="159"/>
      <c r="G14" s="160"/>
      <c r="H14" s="160"/>
      <c r="I14" s="161"/>
      <c r="J14" s="162" t="str">
        <f t="shared" si="0"/>
        <v/>
      </c>
      <c r="K14" s="163"/>
      <c r="L14" s="164" t="s">
        <v>108</v>
      </c>
    </row>
    <row r="15" spans="1:12" ht="14.25" customHeight="1">
      <c r="A15" s="154"/>
      <c r="B15" s="172" t="s">
        <v>21</v>
      </c>
      <c r="C15" s="173">
        <v>8</v>
      </c>
      <c r="D15" s="173">
        <v>15</v>
      </c>
      <c r="E15" s="173">
        <v>20</v>
      </c>
      <c r="F15" s="174"/>
      <c r="G15" s="175"/>
      <c r="H15" s="176" t="b">
        <f t="shared" si="2"/>
        <v>0</v>
      </c>
      <c r="I15" s="177" t="str">
        <f t="shared" ref="I15:I35" si="3">IF(OR(F15="oui",H15=TRUE),"","oui")</f>
        <v>oui</v>
      </c>
      <c r="J15" s="178" t="str">
        <f t="shared" si="0"/>
        <v/>
      </c>
      <c r="K15" s="179"/>
      <c r="L15" s="180" t="s">
        <v>154</v>
      </c>
    </row>
    <row r="16" spans="1:12" ht="15" customHeight="1">
      <c r="A16" s="154"/>
      <c r="B16" s="99" t="s">
        <v>22</v>
      </c>
      <c r="C16" s="37">
        <v>8</v>
      </c>
      <c r="D16" s="37">
        <v>15</v>
      </c>
      <c r="E16" s="37">
        <v>20</v>
      </c>
      <c r="F16" s="38"/>
      <c r="G16" s="39"/>
      <c r="H16" s="4" t="b">
        <f t="shared" si="2"/>
        <v>0</v>
      </c>
      <c r="I16" s="40" t="str">
        <f t="shared" si="3"/>
        <v>oui</v>
      </c>
      <c r="J16" s="41" t="str">
        <f t="shared" si="0"/>
        <v/>
      </c>
      <c r="K16" s="43"/>
      <c r="L16" s="82"/>
    </row>
    <row r="17" spans="1:12" ht="14.25" customHeight="1">
      <c r="A17" s="154"/>
      <c r="B17" s="99" t="s">
        <v>23</v>
      </c>
      <c r="C17" s="37">
        <v>15</v>
      </c>
      <c r="D17" s="37">
        <v>20</v>
      </c>
      <c r="E17" s="37">
        <v>50</v>
      </c>
      <c r="F17" s="38" t="s">
        <v>12</v>
      </c>
      <c r="G17" s="39"/>
      <c r="H17" s="4" t="b">
        <f t="shared" si="2"/>
        <v>0</v>
      </c>
      <c r="I17" s="40" t="str">
        <f t="shared" si="3"/>
        <v/>
      </c>
      <c r="J17" s="41" t="str">
        <f t="shared" si="0"/>
        <v>Ecrire date de commande:</v>
      </c>
      <c r="K17" s="42"/>
      <c r="L17" s="82" t="s">
        <v>115</v>
      </c>
    </row>
    <row r="18" spans="1:12" ht="14.25" customHeight="1">
      <c r="A18" s="154"/>
      <c r="B18" s="99" t="s">
        <v>179</v>
      </c>
      <c r="C18" s="37">
        <v>2</v>
      </c>
      <c r="D18" s="37"/>
      <c r="E18" s="37"/>
      <c r="F18" s="38"/>
      <c r="G18" s="39"/>
      <c r="H18" s="4" t="b">
        <f t="shared" ref="H18" si="4">AND(C18&gt;=D18)</f>
        <v>1</v>
      </c>
      <c r="I18" s="40" t="str">
        <f t="shared" ref="I18" si="5">IF(OR(F18="oui",H18=TRUE),"","oui")</f>
        <v/>
      </c>
      <c r="J18" s="41" t="str">
        <f t="shared" ref="J18" si="6">IF(F18="oui","Ecrire date de commande:","")</f>
        <v/>
      </c>
      <c r="K18" s="42"/>
      <c r="L18" s="82"/>
    </row>
    <row r="19" spans="1:12" ht="14.25" customHeight="1">
      <c r="A19" s="154"/>
      <c r="B19" s="99" t="s">
        <v>24</v>
      </c>
      <c r="C19" s="37">
        <v>7</v>
      </c>
      <c r="D19" s="37">
        <v>15</v>
      </c>
      <c r="E19" s="37">
        <v>20</v>
      </c>
      <c r="F19" s="38" t="s">
        <v>12</v>
      </c>
      <c r="G19" s="39"/>
      <c r="H19" s="4" t="b">
        <f t="shared" si="2"/>
        <v>0</v>
      </c>
      <c r="I19" s="40" t="str">
        <f t="shared" si="3"/>
        <v/>
      </c>
      <c r="J19" s="41" t="str">
        <f t="shared" si="0"/>
        <v>Ecrire date de commande:</v>
      </c>
      <c r="K19" s="42">
        <v>43623</v>
      </c>
      <c r="L19" s="82" t="s">
        <v>109</v>
      </c>
    </row>
    <row r="20" spans="1:12" ht="14.25" customHeight="1">
      <c r="A20" s="154"/>
      <c r="B20" s="99" t="s">
        <v>25</v>
      </c>
      <c r="C20" s="37">
        <v>13</v>
      </c>
      <c r="D20" s="37">
        <v>10</v>
      </c>
      <c r="E20" s="37">
        <v>15</v>
      </c>
      <c r="F20" s="38"/>
      <c r="G20" s="39"/>
      <c r="H20" s="4" t="b">
        <f t="shared" si="2"/>
        <v>1</v>
      </c>
      <c r="I20" s="40" t="str">
        <f t="shared" si="3"/>
        <v/>
      </c>
      <c r="J20" s="41" t="str">
        <f t="shared" si="0"/>
        <v/>
      </c>
      <c r="K20" s="43"/>
      <c r="L20" s="82" t="s">
        <v>146</v>
      </c>
    </row>
    <row r="21" spans="1:12" ht="14.25" customHeight="1">
      <c r="A21" s="154"/>
      <c r="B21" s="99" t="s">
        <v>26</v>
      </c>
      <c r="C21" s="37">
        <v>10</v>
      </c>
      <c r="D21" s="37">
        <v>1</v>
      </c>
      <c r="E21" s="37">
        <v>5</v>
      </c>
      <c r="F21" s="38"/>
      <c r="G21" s="39"/>
      <c r="H21" s="4" t="b">
        <f t="shared" si="2"/>
        <v>1</v>
      </c>
      <c r="I21" s="40" t="str">
        <f t="shared" si="3"/>
        <v/>
      </c>
      <c r="J21" s="41" t="str">
        <f t="shared" si="0"/>
        <v/>
      </c>
      <c r="K21" s="43"/>
      <c r="L21" s="82" t="s">
        <v>109</v>
      </c>
    </row>
    <row r="22" spans="1:12" ht="14.25" customHeight="1">
      <c r="A22" s="154"/>
      <c r="B22" s="99" t="s">
        <v>27</v>
      </c>
      <c r="C22" s="37">
        <v>26</v>
      </c>
      <c r="D22" s="37">
        <v>15</v>
      </c>
      <c r="E22" s="37">
        <v>10</v>
      </c>
      <c r="F22" s="38"/>
      <c r="G22" s="39"/>
      <c r="H22" s="4" t="b">
        <f t="shared" si="2"/>
        <v>1</v>
      </c>
      <c r="I22" s="40" t="str">
        <f t="shared" si="3"/>
        <v/>
      </c>
      <c r="J22" s="41" t="str">
        <f t="shared" si="0"/>
        <v/>
      </c>
      <c r="K22" s="42"/>
      <c r="L22" s="82" t="s">
        <v>132</v>
      </c>
    </row>
    <row r="23" spans="1:12" ht="14.25" customHeight="1">
      <c r="A23" s="154"/>
      <c r="B23" s="99" t="s">
        <v>28</v>
      </c>
      <c r="C23" s="37">
        <v>62</v>
      </c>
      <c r="D23" s="37">
        <v>15</v>
      </c>
      <c r="E23" s="37">
        <v>30</v>
      </c>
      <c r="F23" s="38"/>
      <c r="G23" s="39"/>
      <c r="H23" s="4" t="b">
        <f t="shared" si="2"/>
        <v>1</v>
      </c>
      <c r="I23" s="40" t="str">
        <f t="shared" si="3"/>
        <v/>
      </c>
      <c r="J23" s="41" t="str">
        <f t="shared" si="0"/>
        <v/>
      </c>
      <c r="K23" s="42"/>
      <c r="L23" s="82" t="s">
        <v>126</v>
      </c>
    </row>
    <row r="24" spans="1:12" ht="14.25" customHeight="1">
      <c r="A24" s="155" t="s">
        <v>164</v>
      </c>
      <c r="B24" s="99" t="s">
        <v>29</v>
      </c>
      <c r="C24" s="37">
        <v>11</v>
      </c>
      <c r="D24" s="37">
        <v>15</v>
      </c>
      <c r="E24" s="37">
        <v>30</v>
      </c>
      <c r="F24" s="38" t="s">
        <v>12</v>
      </c>
      <c r="G24" s="39"/>
      <c r="H24" s="4" t="b">
        <f t="shared" si="2"/>
        <v>0</v>
      </c>
      <c r="I24" s="40" t="str">
        <f t="shared" si="3"/>
        <v/>
      </c>
      <c r="J24" s="41" t="str">
        <f t="shared" si="0"/>
        <v>Ecrire date de commande:</v>
      </c>
      <c r="K24" s="42"/>
      <c r="L24" s="82"/>
    </row>
    <row r="25" spans="1:12" ht="14.25" customHeight="1">
      <c r="A25" s="154" t="s">
        <v>165</v>
      </c>
      <c r="B25" s="99" t="s">
        <v>30</v>
      </c>
      <c r="C25" s="37">
        <v>3</v>
      </c>
      <c r="D25" s="37">
        <v>15</v>
      </c>
      <c r="E25" s="37">
        <v>30</v>
      </c>
      <c r="F25" s="38" t="s">
        <v>12</v>
      </c>
      <c r="G25" s="39"/>
      <c r="H25" s="4" t="b">
        <f t="shared" si="2"/>
        <v>0</v>
      </c>
      <c r="I25" s="40" t="str">
        <f t="shared" si="3"/>
        <v/>
      </c>
      <c r="J25" s="41" t="str">
        <f t="shared" si="0"/>
        <v>Ecrire date de commande:</v>
      </c>
      <c r="K25" s="42"/>
      <c r="L25" s="82"/>
    </row>
    <row r="26" spans="1:12" ht="14.25" customHeight="1">
      <c r="A26" s="154"/>
      <c r="B26" s="99" t="s">
        <v>175</v>
      </c>
      <c r="C26" s="37">
        <v>30</v>
      </c>
      <c r="D26" s="37">
        <v>15</v>
      </c>
      <c r="E26" s="37">
        <v>30</v>
      </c>
      <c r="F26" s="38"/>
      <c r="G26" s="39"/>
      <c r="H26" s="4" t="b">
        <f t="shared" si="2"/>
        <v>1</v>
      </c>
      <c r="I26" s="40" t="str">
        <f t="shared" si="3"/>
        <v/>
      </c>
      <c r="J26" s="41" t="str">
        <f t="shared" si="0"/>
        <v/>
      </c>
      <c r="K26" s="42"/>
      <c r="L26" s="82"/>
    </row>
    <row r="27" spans="1:12" ht="14.25" customHeight="1">
      <c r="A27" s="154"/>
      <c r="B27" s="99" t="s">
        <v>31</v>
      </c>
      <c r="C27" s="37">
        <v>2</v>
      </c>
      <c r="D27" s="37">
        <v>10</v>
      </c>
      <c r="E27" s="37">
        <v>20</v>
      </c>
      <c r="F27" s="38" t="s">
        <v>12</v>
      </c>
      <c r="G27" s="39"/>
      <c r="H27" s="4" t="b">
        <f t="shared" si="2"/>
        <v>0</v>
      </c>
      <c r="I27" s="40" t="str">
        <f t="shared" si="3"/>
        <v/>
      </c>
      <c r="J27" s="41" t="str">
        <f t="shared" si="0"/>
        <v>Ecrire date de commande:</v>
      </c>
      <c r="K27" s="43"/>
      <c r="L27" s="82" t="s">
        <v>132</v>
      </c>
    </row>
    <row r="28" spans="1:12" ht="14.25" customHeight="1">
      <c r="A28" s="154"/>
      <c r="B28" s="99" t="s">
        <v>32</v>
      </c>
      <c r="C28" s="37">
        <v>28</v>
      </c>
      <c r="D28" s="37">
        <v>15</v>
      </c>
      <c r="E28" s="37">
        <v>30</v>
      </c>
      <c r="F28" s="38"/>
      <c r="G28" s="39"/>
      <c r="H28" s="4" t="b">
        <f t="shared" si="2"/>
        <v>1</v>
      </c>
      <c r="I28" s="40" t="str">
        <f t="shared" si="3"/>
        <v/>
      </c>
      <c r="J28" s="41" t="str">
        <f t="shared" si="0"/>
        <v/>
      </c>
      <c r="K28" s="43"/>
      <c r="L28" s="82" t="s">
        <v>131</v>
      </c>
    </row>
    <row r="29" spans="1:12" ht="14.25" customHeight="1">
      <c r="A29" s="154"/>
      <c r="B29" s="99" t="s">
        <v>33</v>
      </c>
      <c r="C29" s="37">
        <v>9</v>
      </c>
      <c r="D29" s="37">
        <v>8</v>
      </c>
      <c r="E29" s="37">
        <v>30</v>
      </c>
      <c r="F29" s="38"/>
      <c r="G29" s="39"/>
      <c r="H29" s="4" t="b">
        <f t="shared" si="2"/>
        <v>1</v>
      </c>
      <c r="I29" s="40" t="str">
        <f t="shared" si="3"/>
        <v/>
      </c>
      <c r="J29" s="41" t="str">
        <f t="shared" si="0"/>
        <v/>
      </c>
      <c r="K29" s="43"/>
      <c r="L29" s="82" t="s">
        <v>131</v>
      </c>
    </row>
    <row r="30" spans="1:12" ht="14.25" customHeight="1">
      <c r="A30" s="154"/>
      <c r="B30" s="99" t="s">
        <v>152</v>
      </c>
      <c r="C30" s="37">
        <v>6</v>
      </c>
      <c r="D30" s="37">
        <v>3</v>
      </c>
      <c r="E30" s="37">
        <v>5</v>
      </c>
      <c r="F30" s="38"/>
      <c r="G30" s="39"/>
      <c r="H30" s="4" t="b">
        <f t="shared" si="2"/>
        <v>1</v>
      </c>
      <c r="I30" s="40" t="str">
        <f t="shared" si="3"/>
        <v/>
      </c>
      <c r="J30" s="41" t="str">
        <f t="shared" si="0"/>
        <v/>
      </c>
      <c r="K30" s="43"/>
      <c r="L30" s="82"/>
    </row>
    <row r="31" spans="1:12" ht="14.25" customHeight="1">
      <c r="A31" s="154"/>
      <c r="B31" s="99" t="s">
        <v>180</v>
      </c>
      <c r="C31" s="37">
        <v>5</v>
      </c>
      <c r="D31" s="37">
        <v>3</v>
      </c>
      <c r="E31" s="37">
        <v>5</v>
      </c>
      <c r="F31" s="38"/>
      <c r="G31" s="39"/>
      <c r="H31" s="4" t="b">
        <f t="shared" si="2"/>
        <v>1</v>
      </c>
      <c r="I31" s="40" t="str">
        <f t="shared" si="3"/>
        <v/>
      </c>
      <c r="J31" s="41" t="str">
        <f t="shared" si="0"/>
        <v/>
      </c>
      <c r="K31" s="43"/>
      <c r="L31" s="82"/>
    </row>
    <row r="32" spans="1:12" ht="14.25" customHeight="1">
      <c r="A32" s="153"/>
      <c r="B32" s="99" t="s">
        <v>153</v>
      </c>
      <c r="C32" s="37">
        <v>5</v>
      </c>
      <c r="D32" s="37">
        <v>3</v>
      </c>
      <c r="E32" s="37">
        <v>5</v>
      </c>
      <c r="F32" s="38"/>
      <c r="G32" s="39"/>
      <c r="H32" s="4" t="b">
        <f>AND(C32&gt;=D32)</f>
        <v>1</v>
      </c>
      <c r="I32" s="40" t="str">
        <f>IF(OR(F32="oui",H32=TRUE),"","oui")</f>
        <v/>
      </c>
      <c r="J32" s="41" t="str">
        <f>IF(F32="oui","Ecrire date de commande:","")</f>
        <v/>
      </c>
      <c r="K32" s="43"/>
      <c r="L32" s="82"/>
    </row>
    <row r="33" spans="1:12" ht="14.25" customHeight="1">
      <c r="A33" s="153"/>
      <c r="B33" s="99" t="s">
        <v>187</v>
      </c>
      <c r="C33" s="37">
        <v>24</v>
      </c>
      <c r="D33" s="37">
        <v>15</v>
      </c>
      <c r="E33" s="37">
        <v>40</v>
      </c>
      <c r="F33" s="38"/>
      <c r="G33" s="39"/>
      <c r="H33" s="4" t="b">
        <f>AND(C33&gt;=D33)</f>
        <v>1</v>
      </c>
      <c r="I33" s="40" t="str">
        <f>IF(OR(F33="oui",H33=TRUE),"","oui")</f>
        <v/>
      </c>
      <c r="J33" s="41" t="str">
        <f>IF(F33="oui","Ecrire date de commande:","")</f>
        <v/>
      </c>
      <c r="K33" s="43"/>
      <c r="L33" s="82"/>
    </row>
    <row r="34" spans="1:12" ht="14.25" customHeight="1" thickBot="1">
      <c r="A34" s="152"/>
      <c r="B34" s="181" t="s">
        <v>177</v>
      </c>
      <c r="C34" s="182">
        <v>2</v>
      </c>
      <c r="D34" s="182">
        <v>2</v>
      </c>
      <c r="E34" s="182">
        <v>3</v>
      </c>
      <c r="F34" s="183"/>
      <c r="G34" s="184"/>
      <c r="H34" s="185" t="b">
        <f>AND(C34&gt;=D34)</f>
        <v>1</v>
      </c>
      <c r="I34" s="186" t="str">
        <f>IF(OR(F34="oui",H34=TRUE),"","oui")</f>
        <v/>
      </c>
      <c r="J34" s="187" t="str">
        <f>IF(F34="oui","Ecrire date de commande:","")</f>
        <v/>
      </c>
      <c r="K34" s="189"/>
      <c r="L34" s="188"/>
    </row>
    <row r="35" spans="1:12" ht="14.25" customHeight="1">
      <c r="A35" s="98"/>
      <c r="B35" s="136"/>
      <c r="C35" s="165"/>
      <c r="D35" s="165"/>
      <c r="E35" s="165"/>
      <c r="F35" s="166"/>
      <c r="G35" s="167"/>
      <c r="H35" s="167"/>
      <c r="I35" s="168" t="str">
        <f t="shared" si="3"/>
        <v>oui</v>
      </c>
      <c r="J35" s="169" t="str">
        <f t="shared" si="0"/>
        <v/>
      </c>
      <c r="K35" s="170"/>
      <c r="L35" s="171"/>
    </row>
    <row r="36" spans="1:12" ht="14.25" customHeight="1">
      <c r="A36" s="143"/>
      <c r="B36" s="100" t="s">
        <v>35</v>
      </c>
      <c r="C36" s="44">
        <v>2</v>
      </c>
      <c r="D36" s="44">
        <v>0</v>
      </c>
      <c r="E36" s="44"/>
      <c r="F36" s="45"/>
      <c r="G36" s="46" t="s">
        <v>36</v>
      </c>
      <c r="H36" s="3"/>
      <c r="I36" s="47"/>
      <c r="J36" s="48" t="str">
        <f t="shared" si="0"/>
        <v/>
      </c>
      <c r="K36" s="49"/>
      <c r="L36" s="83"/>
    </row>
    <row r="37" spans="1:12" ht="14.25" customHeight="1">
      <c r="A37" s="143"/>
      <c r="B37" s="100" t="s">
        <v>37</v>
      </c>
      <c r="C37" s="44">
        <v>0</v>
      </c>
      <c r="D37" s="44">
        <v>0</v>
      </c>
      <c r="E37" s="44"/>
      <c r="F37" s="45"/>
      <c r="G37" s="46"/>
      <c r="H37" s="4" t="b">
        <f>AND(C37&gt;=D37)</f>
        <v>1</v>
      </c>
      <c r="I37" s="47"/>
      <c r="J37" s="48" t="str">
        <f t="shared" si="0"/>
        <v/>
      </c>
      <c r="K37" s="49"/>
      <c r="L37" s="83"/>
    </row>
    <row r="38" spans="1:12" ht="14.25" customHeight="1">
      <c r="A38" s="143"/>
      <c r="B38" s="100" t="s">
        <v>38</v>
      </c>
      <c r="C38" s="44">
        <v>9</v>
      </c>
      <c r="D38" s="44">
        <v>6</v>
      </c>
      <c r="E38" s="44">
        <v>20</v>
      </c>
      <c r="F38" s="45" t="s">
        <v>12</v>
      </c>
      <c r="G38" s="46" t="s">
        <v>181</v>
      </c>
      <c r="H38" s="4" t="b">
        <f>AND(C38&gt;=D38)</f>
        <v>1</v>
      </c>
      <c r="I38" s="47" t="str">
        <f>IF(OR(F38="oui",H38=TRUE),"","oui")</f>
        <v/>
      </c>
      <c r="J38" s="48" t="str">
        <f t="shared" si="0"/>
        <v>Ecrire date de commande:</v>
      </c>
      <c r="K38" s="151">
        <v>43605</v>
      </c>
      <c r="L38" s="83" t="s">
        <v>136</v>
      </c>
    </row>
    <row r="39" spans="1:12" ht="14.25" customHeight="1">
      <c r="A39" s="143"/>
      <c r="B39" s="100" t="s">
        <v>39</v>
      </c>
      <c r="C39" s="44">
        <v>9</v>
      </c>
      <c r="D39" s="44">
        <v>4</v>
      </c>
      <c r="E39" s="44">
        <v>6</v>
      </c>
      <c r="F39" s="45"/>
      <c r="G39" s="46" t="s">
        <v>162</v>
      </c>
      <c r="H39" s="4" t="b">
        <f>AND(C39&gt;=D39)</f>
        <v>1</v>
      </c>
      <c r="I39" s="47" t="str">
        <f>IF(OR(F39="oui",H39=TRUE),"","oui")</f>
        <v/>
      </c>
      <c r="J39" s="48" t="str">
        <f t="shared" si="0"/>
        <v/>
      </c>
      <c r="K39" s="49"/>
      <c r="L39" s="83" t="s">
        <v>109</v>
      </c>
    </row>
    <row r="40" spans="1:12" ht="14.25" customHeight="1">
      <c r="A40" s="132" t="s">
        <v>34</v>
      </c>
      <c r="B40" s="100" t="s">
        <v>40</v>
      </c>
      <c r="C40" s="44">
        <v>0</v>
      </c>
      <c r="D40" s="44">
        <v>0</v>
      </c>
      <c r="E40" s="44"/>
      <c r="F40" s="45"/>
      <c r="G40" s="46"/>
      <c r="H40" s="4" t="b">
        <f>AND(C40&gt;=D40)</f>
        <v>1</v>
      </c>
      <c r="I40" s="47" t="str">
        <f>IF(OR(F40="oui",H40=TRUE),"","oui")</f>
        <v/>
      </c>
      <c r="J40" s="48" t="str">
        <f t="shared" si="0"/>
        <v/>
      </c>
      <c r="K40" s="49"/>
      <c r="L40" s="83" t="s">
        <v>102</v>
      </c>
    </row>
    <row r="41" spans="1:12" ht="14.25" customHeight="1">
      <c r="A41" s="143"/>
      <c r="B41" s="100" t="s">
        <v>41</v>
      </c>
      <c r="C41" s="44">
        <v>14</v>
      </c>
      <c r="D41" s="44">
        <v>5</v>
      </c>
      <c r="E41" s="44"/>
      <c r="F41" s="45"/>
      <c r="G41" s="46"/>
      <c r="H41" s="4" t="b">
        <f>AND(C41&gt;=D41)</f>
        <v>1</v>
      </c>
      <c r="I41" s="47" t="str">
        <f>IF(OR(F41="oui",H41=TRUE),"","oui")</f>
        <v/>
      </c>
      <c r="J41" s="48" t="str">
        <f t="shared" si="0"/>
        <v/>
      </c>
      <c r="K41" s="151"/>
      <c r="L41" s="83" t="s">
        <v>102</v>
      </c>
    </row>
    <row r="42" spans="1:12" ht="14.25" customHeight="1">
      <c r="A42" s="143"/>
      <c r="B42" s="100" t="s">
        <v>42</v>
      </c>
      <c r="C42" s="44">
        <v>0</v>
      </c>
      <c r="D42" s="44">
        <v>0</v>
      </c>
      <c r="E42" s="44"/>
      <c r="F42" s="45"/>
      <c r="G42" s="46"/>
      <c r="H42" s="190" t="b">
        <f>AND(C42&gt;=D42)</f>
        <v>1</v>
      </c>
      <c r="I42" s="47" t="str">
        <f>IF(OR(F42="oui",H42=TRUE),"","oui")</f>
        <v/>
      </c>
      <c r="J42" s="48" t="str">
        <f t="shared" si="0"/>
        <v/>
      </c>
      <c r="K42" s="49"/>
      <c r="L42" s="83"/>
    </row>
    <row r="43" spans="1:12" ht="14.25" customHeight="1">
      <c r="A43" s="143"/>
      <c r="B43" s="100" t="s">
        <v>43</v>
      </c>
      <c r="C43" s="44">
        <v>11</v>
      </c>
      <c r="D43" s="44">
        <v>5</v>
      </c>
      <c r="E43" s="44">
        <v>10</v>
      </c>
      <c r="F43" s="45"/>
      <c r="G43" s="46" t="s">
        <v>182</v>
      </c>
      <c r="H43" s="4" t="b">
        <f t="shared" ref="H43:H65" si="7">AND(C43&gt;=D43)</f>
        <v>1</v>
      </c>
      <c r="I43" s="47" t="str">
        <f t="shared" ref="I43:I60" si="8">IF(OR(F43="oui",H43=TRUE),"","oui")</f>
        <v/>
      </c>
      <c r="J43" s="48" t="str">
        <f t="shared" si="0"/>
        <v/>
      </c>
      <c r="K43" s="49"/>
      <c r="L43" s="83" t="s">
        <v>136</v>
      </c>
    </row>
    <row r="44" spans="1:12" ht="14.25" customHeight="1">
      <c r="A44" s="143"/>
      <c r="B44" s="100" t="s">
        <v>44</v>
      </c>
      <c r="C44" s="44">
        <v>2</v>
      </c>
      <c r="D44" s="44">
        <v>1</v>
      </c>
      <c r="E44" s="44"/>
      <c r="F44" s="45"/>
      <c r="G44" s="46"/>
      <c r="H44" s="4" t="b">
        <f t="shared" si="7"/>
        <v>1</v>
      </c>
      <c r="I44" s="47" t="str">
        <f t="shared" si="8"/>
        <v/>
      </c>
      <c r="J44" s="48" t="str">
        <f t="shared" si="0"/>
        <v/>
      </c>
      <c r="K44" s="49"/>
      <c r="L44" s="83"/>
    </row>
    <row r="45" spans="1:12" ht="14.25" customHeight="1">
      <c r="A45" s="144"/>
      <c r="B45" s="100" t="s">
        <v>151</v>
      </c>
      <c r="C45" s="44">
        <v>1</v>
      </c>
      <c r="D45" s="44">
        <v>2</v>
      </c>
      <c r="E45" s="44">
        <v>2</v>
      </c>
      <c r="F45" s="45"/>
      <c r="G45" s="46" t="s">
        <v>176</v>
      </c>
      <c r="H45" s="4" t="b">
        <f>AND(C45&gt;=D45)</f>
        <v>0</v>
      </c>
      <c r="I45" s="47" t="str">
        <f>IF(OR(F45="oui",H45=TRUE),"","oui")</f>
        <v>oui</v>
      </c>
      <c r="J45" s="48" t="str">
        <f>IF(F45="oui","Ecrire date de commande:","")</f>
        <v/>
      </c>
      <c r="K45" s="49"/>
      <c r="L45" s="83"/>
    </row>
    <row r="46" spans="1:12" ht="14.25" customHeight="1">
      <c r="A46" s="98"/>
      <c r="B46" s="98"/>
      <c r="C46" s="20"/>
      <c r="D46" s="20"/>
      <c r="E46" s="20"/>
      <c r="F46" s="21"/>
      <c r="G46" s="7"/>
      <c r="H46" s="7"/>
      <c r="I46" s="8" t="str">
        <f t="shared" si="8"/>
        <v>oui</v>
      </c>
      <c r="J46" s="9" t="str">
        <f t="shared" si="0"/>
        <v/>
      </c>
      <c r="K46" s="10"/>
      <c r="L46" s="81"/>
    </row>
    <row r="47" spans="1:12" ht="14.25" customHeight="1">
      <c r="A47" s="145"/>
      <c r="B47" s="101" t="s">
        <v>45</v>
      </c>
      <c r="C47" s="50">
        <v>2</v>
      </c>
      <c r="D47" s="50">
        <v>1</v>
      </c>
      <c r="E47" s="50">
        <v>1</v>
      </c>
      <c r="F47" s="51"/>
      <c r="G47" s="52"/>
      <c r="H47" s="4" t="b">
        <f t="shared" si="7"/>
        <v>1</v>
      </c>
      <c r="I47" s="58" t="str">
        <f t="shared" si="8"/>
        <v/>
      </c>
      <c r="J47" s="60" t="str">
        <f t="shared" si="0"/>
        <v/>
      </c>
      <c r="K47" s="61"/>
      <c r="L47" s="84" t="s">
        <v>109</v>
      </c>
    </row>
    <row r="48" spans="1:12" ht="15" customHeight="1">
      <c r="A48" s="145"/>
      <c r="B48" s="101" t="s">
        <v>46</v>
      </c>
      <c r="C48" s="50">
        <v>0</v>
      </c>
      <c r="D48" s="50">
        <v>1</v>
      </c>
      <c r="E48" s="50">
        <v>2</v>
      </c>
      <c r="F48" s="51" t="s">
        <v>12</v>
      </c>
      <c r="G48" s="52" t="s">
        <v>156</v>
      </c>
      <c r="H48" s="4" t="b">
        <f t="shared" si="7"/>
        <v>0</v>
      </c>
      <c r="I48" s="58" t="str">
        <f t="shared" si="8"/>
        <v/>
      </c>
      <c r="J48" s="60" t="str">
        <f t="shared" si="0"/>
        <v>Ecrire date de commande:</v>
      </c>
      <c r="K48" s="62">
        <v>43623</v>
      </c>
      <c r="L48" s="84" t="s">
        <v>146</v>
      </c>
    </row>
    <row r="49" spans="1:12" ht="14.25" customHeight="1">
      <c r="A49" s="145"/>
      <c r="B49" s="101" t="s">
        <v>47</v>
      </c>
      <c r="C49" s="50">
        <v>4</v>
      </c>
      <c r="D49" s="50">
        <v>1</v>
      </c>
      <c r="E49" s="50">
        <v>1</v>
      </c>
      <c r="F49" s="51"/>
      <c r="G49" s="52"/>
      <c r="H49" s="4" t="b">
        <f t="shared" si="7"/>
        <v>1</v>
      </c>
      <c r="I49" s="58" t="str">
        <f t="shared" si="8"/>
        <v/>
      </c>
      <c r="J49" s="60" t="str">
        <f t="shared" si="0"/>
        <v/>
      </c>
      <c r="K49" s="61"/>
      <c r="L49" s="84" t="s">
        <v>109</v>
      </c>
    </row>
    <row r="50" spans="1:12" ht="14.25" customHeight="1">
      <c r="A50" s="145"/>
      <c r="B50" s="101" t="s">
        <v>48</v>
      </c>
      <c r="C50" s="50">
        <v>5</v>
      </c>
      <c r="D50" s="50">
        <v>6</v>
      </c>
      <c r="E50" s="50">
        <v>8</v>
      </c>
      <c r="F50" s="51" t="s">
        <v>12</v>
      </c>
      <c r="G50" s="52" t="s">
        <v>174</v>
      </c>
      <c r="H50" s="4" t="b">
        <f t="shared" si="7"/>
        <v>0</v>
      </c>
      <c r="I50" s="58" t="s">
        <v>12</v>
      </c>
      <c r="J50" s="60" t="str">
        <f t="shared" si="0"/>
        <v>Ecrire date de commande:</v>
      </c>
      <c r="K50" s="62">
        <v>43623</v>
      </c>
      <c r="L50" s="84" t="s">
        <v>146</v>
      </c>
    </row>
    <row r="51" spans="1:12" ht="14.25" customHeight="1">
      <c r="A51" s="145"/>
      <c r="B51" s="101" t="s">
        <v>49</v>
      </c>
      <c r="C51" s="50">
        <v>3</v>
      </c>
      <c r="D51" s="50">
        <v>2</v>
      </c>
      <c r="E51" s="50">
        <v>1</v>
      </c>
      <c r="F51" s="51"/>
      <c r="G51" s="52" t="s">
        <v>183</v>
      </c>
      <c r="H51" s="4" t="b">
        <f t="shared" si="7"/>
        <v>1</v>
      </c>
      <c r="I51" s="58" t="str">
        <f t="shared" si="8"/>
        <v/>
      </c>
      <c r="J51" s="60" t="str">
        <f t="shared" si="0"/>
        <v/>
      </c>
      <c r="K51" s="61"/>
      <c r="L51" s="84" t="s">
        <v>109</v>
      </c>
    </row>
    <row r="52" spans="1:12" ht="14.25" customHeight="1">
      <c r="A52" s="145"/>
      <c r="B52" s="101" t="s">
        <v>50</v>
      </c>
      <c r="C52" s="50">
        <v>1</v>
      </c>
      <c r="D52" s="50">
        <v>2</v>
      </c>
      <c r="E52" s="50">
        <v>3</v>
      </c>
      <c r="F52" s="51" t="s">
        <v>12</v>
      </c>
      <c r="G52" s="52"/>
      <c r="H52" s="4" t="b">
        <f t="shared" si="7"/>
        <v>0</v>
      </c>
      <c r="I52" s="58" t="str">
        <f t="shared" si="8"/>
        <v/>
      </c>
      <c r="J52" s="60" t="str">
        <f t="shared" si="0"/>
        <v>Ecrire date de commande:</v>
      </c>
      <c r="K52" s="62">
        <v>43623</v>
      </c>
      <c r="L52" s="84" t="s">
        <v>109</v>
      </c>
    </row>
    <row r="53" spans="1:12" ht="14.25" customHeight="1">
      <c r="A53" s="145"/>
      <c r="B53" s="101" t="s">
        <v>51</v>
      </c>
      <c r="C53" s="50">
        <v>0</v>
      </c>
      <c r="D53" s="50">
        <v>2</v>
      </c>
      <c r="E53" s="50">
        <v>4</v>
      </c>
      <c r="F53" s="51" t="s">
        <v>12</v>
      </c>
      <c r="G53" s="52"/>
      <c r="H53" s="4" t="b">
        <f t="shared" si="7"/>
        <v>0</v>
      </c>
      <c r="I53" s="58" t="str">
        <f t="shared" si="8"/>
        <v/>
      </c>
      <c r="J53" s="60" t="str">
        <f t="shared" si="0"/>
        <v>Ecrire date de commande:</v>
      </c>
      <c r="K53" s="62">
        <v>43605</v>
      </c>
      <c r="L53" s="84" t="s">
        <v>109</v>
      </c>
    </row>
    <row r="54" spans="1:12" ht="14.25" customHeight="1">
      <c r="A54" s="145"/>
      <c r="B54" s="101" t="s">
        <v>52</v>
      </c>
      <c r="C54" s="50">
        <v>3</v>
      </c>
      <c r="D54" s="50">
        <v>3</v>
      </c>
      <c r="E54" s="50">
        <v>5</v>
      </c>
      <c r="F54" s="51"/>
      <c r="G54" s="52"/>
      <c r="H54" s="4" t="b">
        <f t="shared" si="7"/>
        <v>1</v>
      </c>
      <c r="I54" s="58" t="str">
        <f t="shared" si="8"/>
        <v/>
      </c>
      <c r="J54" s="60" t="str">
        <f t="shared" si="0"/>
        <v/>
      </c>
      <c r="K54" s="61"/>
      <c r="L54" s="84" t="s">
        <v>146</v>
      </c>
    </row>
    <row r="55" spans="1:12" ht="14.25" customHeight="1">
      <c r="A55" s="145"/>
      <c r="B55" s="101" t="s">
        <v>103</v>
      </c>
      <c r="C55" s="50">
        <v>2</v>
      </c>
      <c r="D55" s="50"/>
      <c r="E55" s="50">
        <v>1</v>
      </c>
      <c r="F55" s="51"/>
      <c r="G55" s="52"/>
      <c r="H55" s="4" t="b">
        <f>AND(C55&gt;=D55)</f>
        <v>1</v>
      </c>
      <c r="I55" s="58" t="str">
        <f>IF(OR(F55="oui",H55=TRUE),"","oui")</f>
        <v/>
      </c>
      <c r="J55" s="60" t="str">
        <f t="shared" si="0"/>
        <v/>
      </c>
      <c r="K55" s="61"/>
      <c r="L55" s="84"/>
    </row>
    <row r="56" spans="1:12" ht="14.25" customHeight="1">
      <c r="A56" s="131" t="s">
        <v>166</v>
      </c>
      <c r="B56" s="101" t="s">
        <v>53</v>
      </c>
      <c r="C56" s="50">
        <v>5</v>
      </c>
      <c r="D56" s="50">
        <v>6</v>
      </c>
      <c r="E56" s="50">
        <v>7</v>
      </c>
      <c r="F56" s="51" t="s">
        <v>12</v>
      </c>
      <c r="G56" s="52"/>
      <c r="H56" s="4" t="b">
        <f t="shared" si="7"/>
        <v>0</v>
      </c>
      <c r="I56" s="58" t="str">
        <f t="shared" si="8"/>
        <v/>
      </c>
      <c r="J56" s="60" t="str">
        <f t="shared" si="0"/>
        <v>Ecrire date de commande:</v>
      </c>
      <c r="K56" s="62">
        <v>43623</v>
      </c>
      <c r="L56" s="84" t="s">
        <v>146</v>
      </c>
    </row>
    <row r="57" spans="1:12" ht="14.25" customHeight="1">
      <c r="A57" s="131" t="s">
        <v>167</v>
      </c>
      <c r="B57" s="101" t="s">
        <v>54</v>
      </c>
      <c r="C57" s="50">
        <v>3</v>
      </c>
      <c r="D57" s="50">
        <v>1</v>
      </c>
      <c r="E57" s="50">
        <v>2</v>
      </c>
      <c r="F57" s="51"/>
      <c r="G57" s="52" t="s">
        <v>184</v>
      </c>
      <c r="H57" s="4" t="b">
        <f t="shared" si="7"/>
        <v>1</v>
      </c>
      <c r="I57" s="58" t="str">
        <f t="shared" si="8"/>
        <v/>
      </c>
      <c r="J57" s="60" t="str">
        <f t="shared" si="0"/>
        <v/>
      </c>
      <c r="K57" s="61"/>
      <c r="L57" s="84" t="s">
        <v>109</v>
      </c>
    </row>
    <row r="58" spans="1:12" ht="14.25" customHeight="1">
      <c r="A58" s="145"/>
      <c r="B58" s="101" t="s">
        <v>55</v>
      </c>
      <c r="C58" s="50">
        <v>1</v>
      </c>
      <c r="D58" s="50">
        <v>4</v>
      </c>
      <c r="E58" s="50">
        <v>6</v>
      </c>
      <c r="F58" s="51" t="s">
        <v>12</v>
      </c>
      <c r="G58" s="52"/>
      <c r="H58" s="4" t="b">
        <f t="shared" si="7"/>
        <v>0</v>
      </c>
      <c r="I58" s="58" t="str">
        <f t="shared" si="8"/>
        <v/>
      </c>
      <c r="J58" s="60" t="str">
        <f t="shared" si="0"/>
        <v>Ecrire date de commande:</v>
      </c>
      <c r="K58" s="62">
        <v>43623</v>
      </c>
      <c r="L58" s="84" t="s">
        <v>109</v>
      </c>
    </row>
    <row r="59" spans="1:12" ht="14.25" customHeight="1">
      <c r="A59" s="145"/>
      <c r="B59" s="101" t="s">
        <v>56</v>
      </c>
      <c r="C59" s="50">
        <v>3</v>
      </c>
      <c r="D59" s="50">
        <v>1</v>
      </c>
      <c r="E59" s="50">
        <v>1</v>
      </c>
      <c r="F59" s="51"/>
      <c r="G59" s="52"/>
      <c r="H59" s="4" t="b">
        <f t="shared" si="7"/>
        <v>1</v>
      </c>
      <c r="I59" s="58" t="str">
        <f t="shared" si="8"/>
        <v/>
      </c>
      <c r="J59" s="60" t="str">
        <f t="shared" si="0"/>
        <v/>
      </c>
      <c r="K59" s="61"/>
      <c r="L59" s="84" t="s">
        <v>109</v>
      </c>
    </row>
    <row r="60" spans="1:12" ht="14.25" customHeight="1">
      <c r="A60" s="145"/>
      <c r="B60" s="101" t="s">
        <v>57</v>
      </c>
      <c r="C60" s="50">
        <v>1</v>
      </c>
      <c r="D60" s="50">
        <v>1</v>
      </c>
      <c r="E60" s="50">
        <v>1</v>
      </c>
      <c r="F60" s="51"/>
      <c r="G60" s="52"/>
      <c r="H60" s="4" t="b">
        <f t="shared" si="7"/>
        <v>1</v>
      </c>
      <c r="I60" s="58" t="str">
        <f t="shared" si="8"/>
        <v/>
      </c>
      <c r="J60" s="60" t="str">
        <f t="shared" si="0"/>
        <v/>
      </c>
      <c r="K60" s="61"/>
      <c r="L60" s="84" t="s">
        <v>109</v>
      </c>
    </row>
    <row r="61" spans="1:12" ht="14.25" customHeight="1">
      <c r="A61" s="145"/>
      <c r="B61" s="101" t="s">
        <v>58</v>
      </c>
      <c r="C61" s="50">
        <v>1</v>
      </c>
      <c r="D61" s="50">
        <v>1</v>
      </c>
      <c r="E61" s="50">
        <v>1</v>
      </c>
      <c r="F61" s="51"/>
      <c r="G61" s="52"/>
      <c r="H61" s="4" t="b">
        <f t="shared" si="7"/>
        <v>1</v>
      </c>
      <c r="I61" s="58"/>
      <c r="J61" s="60" t="str">
        <f t="shared" si="0"/>
        <v/>
      </c>
      <c r="K61" s="61"/>
      <c r="L61" s="84" t="s">
        <v>109</v>
      </c>
    </row>
    <row r="62" spans="1:12" ht="14.25" customHeight="1">
      <c r="A62" s="145"/>
      <c r="B62" s="101" t="s">
        <v>59</v>
      </c>
      <c r="C62" s="50">
        <v>1</v>
      </c>
      <c r="D62" s="50">
        <v>1</v>
      </c>
      <c r="E62" s="50">
        <v>1</v>
      </c>
      <c r="F62" s="51"/>
      <c r="G62" s="57"/>
      <c r="H62" s="4" t="b">
        <f t="shared" si="7"/>
        <v>1</v>
      </c>
      <c r="I62" s="58" t="str">
        <f>IF(OR(F62="oui",H62=TRUE),"","oui")</f>
        <v/>
      </c>
      <c r="J62" s="60" t="str">
        <f t="shared" si="0"/>
        <v/>
      </c>
      <c r="K62" s="61"/>
      <c r="L62" s="84" t="s">
        <v>109</v>
      </c>
    </row>
    <row r="63" spans="1:12" ht="14.25" customHeight="1">
      <c r="A63" s="145"/>
      <c r="B63" s="101" t="s">
        <v>60</v>
      </c>
      <c r="C63" s="53">
        <v>-2</v>
      </c>
      <c r="D63" s="50">
        <v>10</v>
      </c>
      <c r="E63" s="50">
        <v>7</v>
      </c>
      <c r="F63" s="149" t="s">
        <v>12</v>
      </c>
      <c r="G63" s="61"/>
      <c r="H63" s="4" t="b">
        <f t="shared" si="7"/>
        <v>0</v>
      </c>
      <c r="I63" s="58"/>
      <c r="J63" s="60" t="str">
        <f>IF(F63="oui","Ecrire date de commande:","")</f>
        <v>Ecrire date de commande:</v>
      </c>
      <c r="K63" s="62">
        <v>43605</v>
      </c>
      <c r="L63" s="84" t="s">
        <v>148</v>
      </c>
    </row>
    <row r="64" spans="1:12" ht="14.25" customHeight="1">
      <c r="A64" s="145"/>
      <c r="B64" s="101" t="s">
        <v>172</v>
      </c>
      <c r="C64" s="53">
        <v>0</v>
      </c>
      <c r="D64" s="50">
        <v>2</v>
      </c>
      <c r="E64" s="50">
        <v>4</v>
      </c>
      <c r="F64" s="149" t="s">
        <v>12</v>
      </c>
      <c r="G64" s="61"/>
      <c r="H64" s="4" t="b">
        <f t="shared" si="7"/>
        <v>0</v>
      </c>
      <c r="I64" s="58"/>
      <c r="J64" s="60" t="str">
        <f>IF(F64="oui","Ecrire date de commande:","")</f>
        <v>Ecrire date de commande:</v>
      </c>
      <c r="K64" s="62">
        <v>43620</v>
      </c>
      <c r="L64" s="84"/>
    </row>
    <row r="65" spans="1:12" ht="14.25" customHeight="1">
      <c r="A65" s="145"/>
      <c r="B65" s="101" t="s">
        <v>171</v>
      </c>
      <c r="C65" s="53">
        <v>1</v>
      </c>
      <c r="D65" s="50">
        <v>1</v>
      </c>
      <c r="E65" s="50">
        <v>3</v>
      </c>
      <c r="F65" s="149"/>
      <c r="G65" s="61"/>
      <c r="H65" s="4" t="b">
        <f t="shared" si="7"/>
        <v>1</v>
      </c>
      <c r="I65" s="58"/>
      <c r="J65" s="60" t="str">
        <f>IF(F65="oui","Ecrire date de commande:","")</f>
        <v/>
      </c>
      <c r="K65" s="62"/>
      <c r="L65" s="84"/>
    </row>
    <row r="66" spans="1:12" ht="14.25" customHeight="1">
      <c r="A66" s="145"/>
      <c r="B66" s="102" t="s">
        <v>61</v>
      </c>
      <c r="C66" s="54">
        <v>11</v>
      </c>
      <c r="D66" s="55">
        <v>10</v>
      </c>
      <c r="E66" s="50">
        <v>30</v>
      </c>
      <c r="F66" s="56"/>
      <c r="G66" s="150" t="s">
        <v>62</v>
      </c>
      <c r="H66" s="4" t="b">
        <f>AND(C66&gt;=D66)</f>
        <v>1</v>
      </c>
      <c r="I66" s="58" t="str">
        <f>IF(OR(F66="oui",H66=TRUE),"","oui")</f>
        <v/>
      </c>
      <c r="J66" s="60" t="str">
        <f t="shared" si="0"/>
        <v/>
      </c>
      <c r="K66" s="61"/>
      <c r="L66" s="84" t="s">
        <v>146</v>
      </c>
    </row>
    <row r="67" spans="1:12" ht="14.25" customHeight="1">
      <c r="A67" s="145"/>
      <c r="B67" s="102" t="s">
        <v>63</v>
      </c>
      <c r="C67" s="54">
        <v>4</v>
      </c>
      <c r="D67" s="55">
        <v>3</v>
      </c>
      <c r="E67" s="50">
        <v>3</v>
      </c>
      <c r="F67" s="56"/>
      <c r="G67" s="52"/>
      <c r="H67" s="4" t="b">
        <f>AND(C67&gt;=D67)</f>
        <v>1</v>
      </c>
      <c r="I67" s="58" t="str">
        <f>IF(OR(F67="oui",H67=TRUE),"","oui")</f>
        <v/>
      </c>
      <c r="J67" s="60" t="str">
        <f t="shared" si="0"/>
        <v/>
      </c>
      <c r="K67" s="61"/>
      <c r="L67" s="84"/>
    </row>
    <row r="68" spans="1:12" ht="14.25" customHeight="1">
      <c r="A68" s="145"/>
      <c r="B68" s="102" t="s">
        <v>158</v>
      </c>
      <c r="C68" s="54">
        <v>0</v>
      </c>
      <c r="D68" s="55">
        <v>1</v>
      </c>
      <c r="E68" s="50">
        <v>1</v>
      </c>
      <c r="F68" s="56" t="s">
        <v>12</v>
      </c>
      <c r="G68" s="52"/>
      <c r="H68" s="4" t="b">
        <f>AND(C68&gt;=D68)</f>
        <v>0</v>
      </c>
      <c r="I68" s="58" t="str">
        <f>IF(OR(F68="oui",H68=TRUE),"","oui")</f>
        <v/>
      </c>
      <c r="J68" s="60" t="str">
        <f>IF(F68="oui","Ecrire date de commande:","")</f>
        <v>Ecrire date de commande:</v>
      </c>
      <c r="K68" s="62">
        <v>43623</v>
      </c>
      <c r="L68" s="84"/>
    </row>
    <row r="69" spans="1:12" ht="14.25" customHeight="1">
      <c r="A69" s="145"/>
      <c r="B69" s="102" t="s">
        <v>157</v>
      </c>
      <c r="C69" s="54">
        <v>2</v>
      </c>
      <c r="D69" s="55">
        <v>1</v>
      </c>
      <c r="E69" s="50">
        <v>1</v>
      </c>
      <c r="F69" s="56"/>
      <c r="G69" s="52"/>
      <c r="H69" s="4" t="b">
        <f>AND(C69&gt;=D69)</f>
        <v>1</v>
      </c>
      <c r="I69" s="58" t="str">
        <f>IF(OR(F69="oui",H69=TRUE),"","oui")</f>
        <v/>
      </c>
      <c r="J69" s="60" t="str">
        <f>IF(F69="oui","Ecrire date de commande:","")</f>
        <v/>
      </c>
      <c r="K69" s="61"/>
      <c r="L69" s="84"/>
    </row>
    <row r="70" spans="1:12" ht="14.25" customHeight="1">
      <c r="A70" s="145"/>
      <c r="B70" s="102" t="s">
        <v>64</v>
      </c>
      <c r="C70" s="54">
        <v>7</v>
      </c>
      <c r="D70" s="58">
        <v>6</v>
      </c>
      <c r="E70" s="53">
        <v>20</v>
      </c>
      <c r="F70" s="56"/>
      <c r="G70" s="52" t="s">
        <v>155</v>
      </c>
      <c r="H70" s="4" t="b">
        <f>AND(C70&gt;=D70)</f>
        <v>1</v>
      </c>
      <c r="I70" s="58" t="str">
        <f>IF(OR(F70="oui",H70=TRUE),"","oui")</f>
        <v/>
      </c>
      <c r="J70" s="60" t="str">
        <f t="shared" si="0"/>
        <v/>
      </c>
      <c r="K70" s="62"/>
      <c r="L70" s="84"/>
    </row>
    <row r="71" spans="1:12" ht="14.25" customHeight="1">
      <c r="A71" s="146"/>
      <c r="B71" s="103" t="s">
        <v>65</v>
      </c>
      <c r="C71" s="59">
        <v>2</v>
      </c>
      <c r="D71" s="53">
        <v>2</v>
      </c>
      <c r="E71" s="53">
        <v>10</v>
      </c>
      <c r="F71" s="56"/>
      <c r="G71" s="57"/>
      <c r="H71" s="11" t="b">
        <f t="shared" ref="H71:H108" si="9">AND(C71&gt;=D71)</f>
        <v>1</v>
      </c>
      <c r="I71" s="55" t="str">
        <f t="shared" ref="I71:I108" si="10">IF(OR(F71="oui",H71=TRUE),"","oui")</f>
        <v/>
      </c>
      <c r="J71" s="63" t="str">
        <f t="shared" ref="J71:J108" si="11">IF(F71="oui","Ecrire date de commande:","")</f>
        <v/>
      </c>
      <c r="K71" s="64"/>
      <c r="L71" s="85"/>
    </row>
    <row r="72" spans="1:12" ht="15" customHeight="1">
      <c r="A72" s="104"/>
      <c r="B72" s="104"/>
      <c r="C72" s="13"/>
      <c r="D72" s="14"/>
      <c r="E72" s="15"/>
      <c r="F72" s="16"/>
      <c r="G72" s="17"/>
      <c r="H72" s="17"/>
      <c r="I72" s="18"/>
      <c r="J72" s="19" t="str">
        <f t="shared" si="11"/>
        <v/>
      </c>
      <c r="K72" s="10"/>
      <c r="L72" s="81"/>
    </row>
    <row r="73" spans="1:12" ht="14.25" customHeight="1">
      <c r="A73" s="147"/>
      <c r="B73" s="105" t="s">
        <v>66</v>
      </c>
      <c r="C73" s="129">
        <v>1</v>
      </c>
      <c r="D73" s="66">
        <v>0</v>
      </c>
      <c r="E73" s="67"/>
      <c r="F73" s="68"/>
      <c r="G73" s="65"/>
      <c r="H73" s="12" t="b">
        <f t="shared" si="9"/>
        <v>1</v>
      </c>
      <c r="I73" s="73" t="str">
        <f t="shared" si="10"/>
        <v/>
      </c>
      <c r="J73" s="74" t="str">
        <f t="shared" si="11"/>
        <v/>
      </c>
      <c r="K73" s="75"/>
      <c r="L73" s="86"/>
    </row>
    <row r="74" spans="1:12" ht="14.25" customHeight="1">
      <c r="A74" s="147"/>
      <c r="B74" s="106" t="s">
        <v>67</v>
      </c>
      <c r="C74" s="72">
        <v>9</v>
      </c>
      <c r="D74" s="66">
        <v>0</v>
      </c>
      <c r="E74" s="70"/>
      <c r="F74" s="71"/>
      <c r="G74" s="69"/>
      <c r="H74" s="12" t="b">
        <f t="shared" si="9"/>
        <v>1</v>
      </c>
      <c r="I74" s="76" t="str">
        <f t="shared" si="10"/>
        <v/>
      </c>
      <c r="J74" s="77" t="str">
        <f t="shared" si="11"/>
        <v/>
      </c>
      <c r="K74" s="78"/>
      <c r="L74" s="87"/>
    </row>
    <row r="75" spans="1:12" ht="14.25" customHeight="1">
      <c r="A75" s="147"/>
      <c r="B75" s="106" t="s">
        <v>68</v>
      </c>
      <c r="C75" s="72">
        <v>1</v>
      </c>
      <c r="D75" s="66">
        <v>0</v>
      </c>
      <c r="E75" s="70"/>
      <c r="F75" s="71"/>
      <c r="G75" s="69"/>
      <c r="H75" s="12" t="b">
        <f t="shared" si="9"/>
        <v>1</v>
      </c>
      <c r="I75" s="76" t="str">
        <f t="shared" si="10"/>
        <v/>
      </c>
      <c r="J75" s="77" t="str">
        <f t="shared" si="11"/>
        <v/>
      </c>
      <c r="K75" s="78"/>
      <c r="L75" s="87"/>
    </row>
    <row r="76" spans="1:12" ht="14.25" customHeight="1">
      <c r="A76" s="147"/>
      <c r="B76" s="106" t="s">
        <v>69</v>
      </c>
      <c r="C76" s="72">
        <v>0</v>
      </c>
      <c r="D76" s="66">
        <v>0</v>
      </c>
      <c r="E76" s="70"/>
      <c r="F76" s="71"/>
      <c r="G76" s="69"/>
      <c r="H76" s="12" t="b">
        <f t="shared" si="9"/>
        <v>1</v>
      </c>
      <c r="I76" s="76" t="str">
        <f t="shared" si="10"/>
        <v/>
      </c>
      <c r="J76" s="77" t="str">
        <f t="shared" si="11"/>
        <v/>
      </c>
      <c r="K76" s="78"/>
      <c r="L76" s="87"/>
    </row>
    <row r="77" spans="1:12" ht="14.25" customHeight="1">
      <c r="A77" s="147"/>
      <c r="B77" s="106" t="s">
        <v>70</v>
      </c>
      <c r="C77" s="72">
        <v>3</v>
      </c>
      <c r="D77" s="66">
        <v>0</v>
      </c>
      <c r="E77" s="70"/>
      <c r="F77" s="71"/>
      <c r="G77" s="69"/>
      <c r="H77" s="12" t="b">
        <f t="shared" si="9"/>
        <v>1</v>
      </c>
      <c r="I77" s="76" t="str">
        <f t="shared" si="10"/>
        <v/>
      </c>
      <c r="J77" s="77" t="str">
        <f t="shared" si="11"/>
        <v/>
      </c>
      <c r="K77" s="78"/>
      <c r="L77" s="87"/>
    </row>
    <row r="78" spans="1:12" ht="14.25" customHeight="1">
      <c r="A78" s="147"/>
      <c r="B78" s="106" t="s">
        <v>71</v>
      </c>
      <c r="C78" s="72">
        <v>1</v>
      </c>
      <c r="D78" s="66">
        <v>0</v>
      </c>
      <c r="E78" s="70"/>
      <c r="F78" s="71"/>
      <c r="G78" s="69"/>
      <c r="H78" s="12" t="b">
        <f t="shared" si="9"/>
        <v>1</v>
      </c>
      <c r="I78" s="76" t="str">
        <f t="shared" si="10"/>
        <v/>
      </c>
      <c r="J78" s="77" t="str">
        <f t="shared" si="11"/>
        <v/>
      </c>
      <c r="K78" s="78"/>
      <c r="L78" s="87"/>
    </row>
    <row r="79" spans="1:12" ht="14.25" customHeight="1">
      <c r="A79" s="147"/>
      <c r="B79" s="106" t="s">
        <v>72</v>
      </c>
      <c r="C79" s="72">
        <v>1</v>
      </c>
      <c r="D79" s="66">
        <v>0</v>
      </c>
      <c r="E79" s="70"/>
      <c r="F79" s="71"/>
      <c r="G79" s="69"/>
      <c r="H79" s="12" t="b">
        <f t="shared" si="9"/>
        <v>1</v>
      </c>
      <c r="I79" s="76" t="str">
        <f t="shared" si="10"/>
        <v/>
      </c>
      <c r="J79" s="77" t="str">
        <f t="shared" si="11"/>
        <v/>
      </c>
      <c r="K79" s="78"/>
      <c r="L79" s="87"/>
    </row>
    <row r="80" spans="1:12" ht="14.25" customHeight="1">
      <c r="A80" s="147"/>
      <c r="B80" s="106" t="s">
        <v>73</v>
      </c>
      <c r="C80" s="72">
        <v>1</v>
      </c>
      <c r="D80" s="66">
        <v>0</v>
      </c>
      <c r="E80" s="70"/>
      <c r="F80" s="71"/>
      <c r="G80" s="69"/>
      <c r="H80" s="12" t="b">
        <f t="shared" si="9"/>
        <v>1</v>
      </c>
      <c r="I80" s="76" t="str">
        <f t="shared" si="10"/>
        <v/>
      </c>
      <c r="J80" s="77" t="str">
        <f t="shared" si="11"/>
        <v/>
      </c>
      <c r="K80" s="78"/>
      <c r="L80" s="87"/>
    </row>
    <row r="81" spans="1:12" ht="14.25" customHeight="1">
      <c r="A81" s="147"/>
      <c r="B81" s="106" t="s">
        <v>74</v>
      </c>
      <c r="C81" s="72">
        <v>2</v>
      </c>
      <c r="D81" s="66">
        <v>0</v>
      </c>
      <c r="E81" s="70"/>
      <c r="F81" s="71"/>
      <c r="G81" s="69"/>
      <c r="H81" s="12" t="b">
        <f t="shared" si="9"/>
        <v>1</v>
      </c>
      <c r="I81" s="76" t="str">
        <f t="shared" si="10"/>
        <v/>
      </c>
      <c r="J81" s="77" t="str">
        <f t="shared" si="11"/>
        <v/>
      </c>
      <c r="K81" s="78"/>
      <c r="L81" s="87"/>
    </row>
    <row r="82" spans="1:12" ht="14.25" customHeight="1">
      <c r="A82" s="147"/>
      <c r="B82" s="106" t="s">
        <v>75</v>
      </c>
      <c r="C82" s="72">
        <v>1</v>
      </c>
      <c r="D82" s="66">
        <v>0</v>
      </c>
      <c r="E82" s="70"/>
      <c r="F82" s="71"/>
      <c r="G82" s="69"/>
      <c r="H82" s="12" t="b">
        <f t="shared" si="9"/>
        <v>1</v>
      </c>
      <c r="I82" s="76" t="str">
        <f t="shared" si="10"/>
        <v/>
      </c>
      <c r="J82" s="77" t="str">
        <f t="shared" si="11"/>
        <v/>
      </c>
      <c r="K82" s="78"/>
      <c r="L82" s="87"/>
    </row>
    <row r="83" spans="1:12" ht="14.25" customHeight="1">
      <c r="A83" s="147"/>
      <c r="B83" s="106" t="s">
        <v>76</v>
      </c>
      <c r="C83" s="72">
        <v>0.5</v>
      </c>
      <c r="D83" s="66">
        <v>0</v>
      </c>
      <c r="E83" s="70"/>
      <c r="F83" s="71"/>
      <c r="G83" s="69"/>
      <c r="H83" s="12" t="b">
        <f t="shared" si="9"/>
        <v>1</v>
      </c>
      <c r="I83" s="76" t="str">
        <f t="shared" si="10"/>
        <v/>
      </c>
      <c r="J83" s="77" t="str">
        <f t="shared" si="11"/>
        <v/>
      </c>
      <c r="K83" s="78"/>
      <c r="L83" s="87"/>
    </row>
    <row r="84" spans="1:12" ht="14.25" customHeight="1">
      <c r="A84" s="147"/>
      <c r="B84" s="107" t="s">
        <v>77</v>
      </c>
      <c r="C84" s="130">
        <v>0.5</v>
      </c>
      <c r="D84" s="66">
        <v>0</v>
      </c>
      <c r="E84" s="70"/>
      <c r="F84" s="71"/>
      <c r="G84" s="69"/>
      <c r="H84" s="12" t="b">
        <f t="shared" si="9"/>
        <v>1</v>
      </c>
      <c r="I84" s="76" t="str">
        <f t="shared" si="10"/>
        <v/>
      </c>
      <c r="J84" s="77" t="str">
        <f t="shared" si="11"/>
        <v/>
      </c>
      <c r="K84" s="78"/>
      <c r="L84" s="87"/>
    </row>
    <row r="85" spans="1:12" ht="14.25" customHeight="1">
      <c r="A85" s="147"/>
      <c r="B85" s="106" t="s">
        <v>78</v>
      </c>
      <c r="C85" s="72">
        <v>0.5</v>
      </c>
      <c r="D85" s="66">
        <v>0</v>
      </c>
      <c r="E85" s="70"/>
      <c r="F85" s="71"/>
      <c r="G85" s="69"/>
      <c r="H85" s="12" t="b">
        <f t="shared" si="9"/>
        <v>1</v>
      </c>
      <c r="I85" s="76" t="str">
        <f t="shared" si="10"/>
        <v/>
      </c>
      <c r="J85" s="77" t="str">
        <f t="shared" si="11"/>
        <v/>
      </c>
      <c r="K85" s="78"/>
      <c r="L85" s="87"/>
    </row>
    <row r="86" spans="1:12" ht="14.25" customHeight="1">
      <c r="A86" s="133" t="s">
        <v>168</v>
      </c>
      <c r="B86" s="106" t="s">
        <v>79</v>
      </c>
      <c r="C86" s="72">
        <v>0.5</v>
      </c>
      <c r="D86" s="66">
        <v>0</v>
      </c>
      <c r="E86" s="70"/>
      <c r="F86" s="71"/>
      <c r="G86" s="69"/>
      <c r="H86" s="12" t="b">
        <f t="shared" si="9"/>
        <v>1</v>
      </c>
      <c r="I86" s="76" t="str">
        <f t="shared" si="10"/>
        <v/>
      </c>
      <c r="J86" s="77" t="str">
        <f t="shared" si="11"/>
        <v/>
      </c>
      <c r="K86" s="78"/>
      <c r="L86" s="87"/>
    </row>
    <row r="87" spans="1:12" ht="14.25" customHeight="1">
      <c r="A87" s="133" t="s">
        <v>169</v>
      </c>
      <c r="B87" s="106" t="s">
        <v>80</v>
      </c>
      <c r="C87" s="72">
        <v>0.5</v>
      </c>
      <c r="D87" s="66">
        <v>0</v>
      </c>
      <c r="E87" s="70"/>
      <c r="F87" s="71"/>
      <c r="G87" s="69"/>
      <c r="H87" s="12" t="b">
        <f t="shared" si="9"/>
        <v>1</v>
      </c>
      <c r="I87" s="76" t="str">
        <f t="shared" si="10"/>
        <v/>
      </c>
      <c r="J87" s="77" t="str">
        <f t="shared" si="11"/>
        <v/>
      </c>
      <c r="K87" s="78"/>
      <c r="L87" s="87"/>
    </row>
    <row r="88" spans="1:12" ht="14.25" customHeight="1">
      <c r="A88" s="147"/>
      <c r="B88" s="106" t="s">
        <v>81</v>
      </c>
      <c r="C88" s="72">
        <v>0</v>
      </c>
      <c r="D88" s="66">
        <v>0</v>
      </c>
      <c r="E88" s="70"/>
      <c r="F88" s="71"/>
      <c r="G88" s="69"/>
      <c r="H88" s="12" t="b">
        <f t="shared" si="9"/>
        <v>1</v>
      </c>
      <c r="I88" s="76" t="str">
        <f t="shared" si="10"/>
        <v/>
      </c>
      <c r="J88" s="77" t="str">
        <f t="shared" si="11"/>
        <v/>
      </c>
      <c r="K88" s="78"/>
      <c r="L88" s="87"/>
    </row>
    <row r="89" spans="1:12" ht="14.25" customHeight="1">
      <c r="A89" s="147"/>
      <c r="B89" s="106" t="s">
        <v>82</v>
      </c>
      <c r="C89" s="72">
        <v>0</v>
      </c>
      <c r="D89" s="66">
        <v>0</v>
      </c>
      <c r="E89" s="70"/>
      <c r="F89" s="71"/>
      <c r="G89" s="69"/>
      <c r="H89" s="12" t="b">
        <f t="shared" si="9"/>
        <v>1</v>
      </c>
      <c r="I89" s="76" t="str">
        <f t="shared" si="10"/>
        <v/>
      </c>
      <c r="J89" s="77" t="str">
        <f t="shared" si="11"/>
        <v/>
      </c>
      <c r="K89" s="78"/>
      <c r="L89" s="87"/>
    </row>
    <row r="90" spans="1:12" ht="14.25" customHeight="1">
      <c r="A90" s="147"/>
      <c r="B90" s="106" t="s">
        <v>83</v>
      </c>
      <c r="C90" s="72">
        <v>2</v>
      </c>
      <c r="D90" s="66">
        <v>0</v>
      </c>
      <c r="E90" s="70"/>
      <c r="F90" s="71"/>
      <c r="G90" s="69"/>
      <c r="H90" s="12" t="b">
        <f t="shared" si="9"/>
        <v>1</v>
      </c>
      <c r="I90" s="76" t="str">
        <f t="shared" si="10"/>
        <v/>
      </c>
      <c r="J90" s="77" t="str">
        <f t="shared" si="11"/>
        <v/>
      </c>
      <c r="K90" s="78"/>
      <c r="L90" s="87"/>
    </row>
    <row r="91" spans="1:12" ht="14.25" customHeight="1">
      <c r="A91" s="147"/>
      <c r="B91" s="106" t="s">
        <v>84</v>
      </c>
      <c r="C91" s="72">
        <v>0</v>
      </c>
      <c r="D91" s="66">
        <v>0</v>
      </c>
      <c r="E91" s="70"/>
      <c r="F91" s="71"/>
      <c r="G91" s="69"/>
      <c r="H91" s="12" t="b">
        <f t="shared" si="9"/>
        <v>1</v>
      </c>
      <c r="I91" s="76" t="str">
        <f t="shared" si="10"/>
        <v/>
      </c>
      <c r="J91" s="77" t="str">
        <f t="shared" si="11"/>
        <v/>
      </c>
      <c r="K91" s="78"/>
      <c r="L91" s="87"/>
    </row>
    <row r="92" spans="1:12" ht="14.25" customHeight="1">
      <c r="A92" s="147"/>
      <c r="B92" s="106" t="s">
        <v>85</v>
      </c>
      <c r="C92" s="72">
        <v>0.5</v>
      </c>
      <c r="D92" s="66">
        <v>0</v>
      </c>
      <c r="E92" s="70"/>
      <c r="F92" s="71" t="s">
        <v>12</v>
      </c>
      <c r="G92" s="69"/>
      <c r="H92" s="12" t="b">
        <f t="shared" si="9"/>
        <v>1</v>
      </c>
      <c r="I92" s="76" t="str">
        <f t="shared" si="10"/>
        <v/>
      </c>
      <c r="J92" s="77" t="str">
        <f t="shared" si="11"/>
        <v>Ecrire date de commande:</v>
      </c>
      <c r="K92" s="78"/>
      <c r="L92" s="87"/>
    </row>
    <row r="93" spans="1:12" ht="14.25" customHeight="1">
      <c r="A93" s="147"/>
      <c r="B93" s="106" t="s">
        <v>86</v>
      </c>
      <c r="C93" s="72">
        <v>1</v>
      </c>
      <c r="D93" s="66">
        <v>0</v>
      </c>
      <c r="E93" s="70"/>
      <c r="F93" s="71"/>
      <c r="G93" s="69"/>
      <c r="H93" s="12" t="b">
        <f t="shared" si="9"/>
        <v>1</v>
      </c>
      <c r="I93" s="76" t="str">
        <f t="shared" si="10"/>
        <v/>
      </c>
      <c r="J93" s="77" t="str">
        <f t="shared" si="11"/>
        <v/>
      </c>
      <c r="K93" s="78"/>
      <c r="L93" s="87"/>
    </row>
    <row r="94" spans="1:12" ht="14.25" customHeight="1">
      <c r="A94" s="147"/>
      <c r="B94" s="106" t="s">
        <v>87</v>
      </c>
      <c r="C94" s="72">
        <v>1</v>
      </c>
      <c r="D94" s="66">
        <v>0</v>
      </c>
      <c r="E94" s="70"/>
      <c r="F94" s="71"/>
      <c r="G94" s="69"/>
      <c r="H94" s="12" t="b">
        <f t="shared" si="9"/>
        <v>1</v>
      </c>
      <c r="I94" s="76" t="str">
        <f t="shared" si="10"/>
        <v/>
      </c>
      <c r="J94" s="77" t="str">
        <f t="shared" si="11"/>
        <v/>
      </c>
      <c r="K94" s="78"/>
      <c r="L94" s="87"/>
    </row>
    <row r="95" spans="1:12" ht="14.25" customHeight="1">
      <c r="A95" s="147"/>
      <c r="B95" s="106" t="s">
        <v>88</v>
      </c>
      <c r="C95" s="72">
        <v>2</v>
      </c>
      <c r="D95" s="66">
        <v>0</v>
      </c>
      <c r="E95" s="70"/>
      <c r="F95" s="71"/>
      <c r="G95" s="69"/>
      <c r="H95" s="12" t="b">
        <f t="shared" si="9"/>
        <v>1</v>
      </c>
      <c r="I95" s="76" t="str">
        <f t="shared" si="10"/>
        <v/>
      </c>
      <c r="J95" s="77" t="str">
        <f t="shared" si="11"/>
        <v/>
      </c>
      <c r="K95" s="78"/>
      <c r="L95" s="87"/>
    </row>
    <row r="96" spans="1:12" ht="14.25" customHeight="1">
      <c r="A96" s="147"/>
      <c r="B96" s="105" t="s">
        <v>89</v>
      </c>
      <c r="C96" s="129">
        <v>1</v>
      </c>
      <c r="D96" s="66">
        <v>0</v>
      </c>
      <c r="E96" s="70"/>
      <c r="F96" s="71"/>
      <c r="G96" s="69"/>
      <c r="H96" s="12" t="b">
        <f t="shared" si="9"/>
        <v>1</v>
      </c>
      <c r="I96" s="76" t="str">
        <f t="shared" si="10"/>
        <v/>
      </c>
      <c r="J96" s="77" t="str">
        <f t="shared" si="11"/>
        <v/>
      </c>
      <c r="K96" s="78"/>
      <c r="L96" s="87"/>
    </row>
    <row r="97" spans="1:12" ht="14.25" customHeight="1">
      <c r="A97" s="147"/>
      <c r="B97" s="106" t="s">
        <v>90</v>
      </c>
      <c r="C97" s="72">
        <v>1</v>
      </c>
      <c r="D97" s="66">
        <v>0</v>
      </c>
      <c r="E97" s="70"/>
      <c r="F97" s="71"/>
      <c r="G97" s="69"/>
      <c r="H97" s="12" t="b">
        <f t="shared" si="9"/>
        <v>1</v>
      </c>
      <c r="I97" s="76" t="str">
        <f t="shared" si="10"/>
        <v/>
      </c>
      <c r="J97" s="77" t="str">
        <f t="shared" si="11"/>
        <v/>
      </c>
      <c r="K97" s="78"/>
      <c r="L97" s="87"/>
    </row>
    <row r="98" spans="1:12" ht="14.25" customHeight="1">
      <c r="A98" s="147"/>
      <c r="B98" s="106" t="s">
        <v>91</v>
      </c>
      <c r="C98" s="72">
        <v>1</v>
      </c>
      <c r="D98" s="66">
        <v>0</v>
      </c>
      <c r="E98" s="70"/>
      <c r="F98" s="71"/>
      <c r="G98" s="69"/>
      <c r="H98" s="12" t="b">
        <f t="shared" si="9"/>
        <v>1</v>
      </c>
      <c r="I98" s="76" t="str">
        <f t="shared" si="10"/>
        <v/>
      </c>
      <c r="J98" s="77" t="str">
        <f t="shared" si="11"/>
        <v/>
      </c>
      <c r="K98" s="78"/>
      <c r="L98" s="87"/>
    </row>
    <row r="99" spans="1:12" ht="14.25" customHeight="1">
      <c r="A99" s="147"/>
      <c r="B99" s="106" t="s">
        <v>92</v>
      </c>
      <c r="C99" s="72">
        <v>1</v>
      </c>
      <c r="D99" s="66">
        <v>0</v>
      </c>
      <c r="E99" s="70"/>
      <c r="F99" s="71"/>
      <c r="G99" s="69"/>
      <c r="H99" s="12" t="b">
        <f t="shared" si="9"/>
        <v>1</v>
      </c>
      <c r="I99" s="76" t="str">
        <f t="shared" si="10"/>
        <v/>
      </c>
      <c r="J99" s="77" t="str">
        <f t="shared" si="11"/>
        <v/>
      </c>
      <c r="K99" s="78"/>
      <c r="L99" s="87"/>
    </row>
    <row r="100" spans="1:12" ht="14.25" customHeight="1">
      <c r="A100" s="147"/>
      <c r="B100" s="106" t="s">
        <v>93</v>
      </c>
      <c r="C100" s="72">
        <v>0.5</v>
      </c>
      <c r="D100" s="66">
        <v>0</v>
      </c>
      <c r="E100" s="70"/>
      <c r="F100" s="71"/>
      <c r="G100" s="69"/>
      <c r="H100" s="12" t="b">
        <f t="shared" si="9"/>
        <v>1</v>
      </c>
      <c r="I100" s="76" t="str">
        <f t="shared" si="10"/>
        <v/>
      </c>
      <c r="J100" s="77" t="str">
        <f t="shared" si="11"/>
        <v/>
      </c>
      <c r="K100" s="78"/>
      <c r="L100" s="87"/>
    </row>
    <row r="101" spans="1:12" ht="14.25" customHeight="1">
      <c r="A101" s="147"/>
      <c r="B101" s="106" t="s">
        <v>94</v>
      </c>
      <c r="C101" s="72">
        <v>0.5</v>
      </c>
      <c r="D101" s="66">
        <v>0</v>
      </c>
      <c r="E101" s="70"/>
      <c r="F101" s="71"/>
      <c r="G101" s="69"/>
      <c r="H101" s="12" t="b">
        <f t="shared" si="9"/>
        <v>1</v>
      </c>
      <c r="I101" s="76" t="str">
        <f t="shared" si="10"/>
        <v/>
      </c>
      <c r="J101" s="77" t="str">
        <f t="shared" si="11"/>
        <v/>
      </c>
      <c r="K101" s="78"/>
      <c r="L101" s="87"/>
    </row>
    <row r="102" spans="1:12" ht="14.25" customHeight="1">
      <c r="A102" s="147"/>
      <c r="B102" s="106" t="s">
        <v>95</v>
      </c>
      <c r="C102" s="72">
        <v>0.5</v>
      </c>
      <c r="D102" s="66">
        <v>0</v>
      </c>
      <c r="E102" s="70"/>
      <c r="F102" s="71"/>
      <c r="G102" s="69"/>
      <c r="H102" s="12" t="b">
        <f t="shared" si="9"/>
        <v>1</v>
      </c>
      <c r="I102" s="76" t="str">
        <f t="shared" si="10"/>
        <v/>
      </c>
      <c r="J102" s="77" t="str">
        <f t="shared" si="11"/>
        <v/>
      </c>
      <c r="K102" s="78"/>
      <c r="L102" s="87"/>
    </row>
    <row r="103" spans="1:12" ht="14.25" customHeight="1">
      <c r="A103" s="147"/>
      <c r="B103" s="106" t="s">
        <v>96</v>
      </c>
      <c r="C103" s="72">
        <v>2</v>
      </c>
      <c r="D103" s="66">
        <v>0</v>
      </c>
      <c r="E103" s="70"/>
      <c r="F103" s="71"/>
      <c r="G103" s="69"/>
      <c r="H103" s="12" t="b">
        <f t="shared" si="9"/>
        <v>1</v>
      </c>
      <c r="I103" s="76" t="str">
        <f t="shared" si="10"/>
        <v/>
      </c>
      <c r="J103" s="77" t="str">
        <f t="shared" si="11"/>
        <v/>
      </c>
      <c r="K103" s="78"/>
      <c r="L103" s="87"/>
    </row>
    <row r="104" spans="1:12" ht="14.25" customHeight="1">
      <c r="A104" s="147"/>
      <c r="B104" s="106" t="s">
        <v>97</v>
      </c>
      <c r="C104" s="72">
        <v>1</v>
      </c>
      <c r="D104" s="66">
        <v>0</v>
      </c>
      <c r="E104" s="70"/>
      <c r="F104" s="71"/>
      <c r="G104" s="69"/>
      <c r="H104" s="12" t="b">
        <f t="shared" si="9"/>
        <v>1</v>
      </c>
      <c r="I104" s="76" t="str">
        <f t="shared" si="10"/>
        <v/>
      </c>
      <c r="J104" s="77" t="str">
        <f t="shared" si="11"/>
        <v/>
      </c>
      <c r="K104" s="78"/>
      <c r="L104" s="87"/>
    </row>
    <row r="105" spans="1:12" ht="14.25" customHeight="1">
      <c r="A105" s="147"/>
      <c r="B105" s="106" t="s">
        <v>98</v>
      </c>
      <c r="C105" s="72">
        <v>1</v>
      </c>
      <c r="D105" s="66">
        <v>0</v>
      </c>
      <c r="E105" s="70"/>
      <c r="F105" s="71"/>
      <c r="G105" s="69"/>
      <c r="H105" s="12" t="b">
        <f t="shared" si="9"/>
        <v>1</v>
      </c>
      <c r="I105" s="76" t="str">
        <f t="shared" si="10"/>
        <v/>
      </c>
      <c r="J105" s="77" t="str">
        <f t="shared" si="11"/>
        <v/>
      </c>
      <c r="K105" s="78"/>
      <c r="L105" s="87"/>
    </row>
    <row r="106" spans="1:12" ht="14.25" customHeight="1">
      <c r="A106" s="147"/>
      <c r="B106" s="106" t="s">
        <v>99</v>
      </c>
      <c r="C106" s="72">
        <v>9</v>
      </c>
      <c r="D106" s="66">
        <v>0</v>
      </c>
      <c r="E106" s="70"/>
      <c r="F106" s="71"/>
      <c r="G106" s="69"/>
      <c r="H106" s="12" t="b">
        <f t="shared" si="9"/>
        <v>1</v>
      </c>
      <c r="I106" s="76" t="str">
        <f t="shared" si="10"/>
        <v/>
      </c>
      <c r="J106" s="77" t="str">
        <f t="shared" si="11"/>
        <v/>
      </c>
      <c r="K106" s="78"/>
      <c r="L106" s="87"/>
    </row>
    <row r="107" spans="1:12" ht="14.25" customHeight="1">
      <c r="A107" s="147"/>
      <c r="B107" s="106" t="s">
        <v>100</v>
      </c>
      <c r="C107" s="72">
        <v>1</v>
      </c>
      <c r="D107" s="66">
        <v>0</v>
      </c>
      <c r="E107" s="70"/>
      <c r="F107" s="71"/>
      <c r="G107" s="69"/>
      <c r="H107" s="12" t="b">
        <f t="shared" si="9"/>
        <v>1</v>
      </c>
      <c r="I107" s="76" t="str">
        <f t="shared" si="10"/>
        <v/>
      </c>
      <c r="J107" s="77" t="str">
        <f t="shared" si="11"/>
        <v/>
      </c>
      <c r="K107" s="78"/>
      <c r="L107" s="87"/>
    </row>
    <row r="108" spans="1:12" ht="14.25" customHeight="1" thickBot="1">
      <c r="A108" s="148"/>
      <c r="B108" s="108" t="s">
        <v>101</v>
      </c>
      <c r="C108" s="88">
        <v>0</v>
      </c>
      <c r="D108" s="89">
        <v>0</v>
      </c>
      <c r="E108" s="90"/>
      <c r="F108" s="91"/>
      <c r="G108" s="92"/>
      <c r="H108" s="93" t="b">
        <f t="shared" si="9"/>
        <v>1</v>
      </c>
      <c r="I108" s="94" t="str">
        <f t="shared" si="10"/>
        <v/>
      </c>
      <c r="J108" s="95" t="str">
        <f t="shared" si="11"/>
        <v/>
      </c>
      <c r="K108" s="96"/>
      <c r="L108" s="97"/>
    </row>
    <row r="109" spans="1:12" ht="14.25" customHeight="1">
      <c r="A109" s="114"/>
      <c r="B109" s="114"/>
      <c r="C109" s="114"/>
      <c r="D109" s="114"/>
      <c r="E109" s="114"/>
      <c r="F109" s="114"/>
      <c r="G109" s="114"/>
      <c r="H109" s="114"/>
      <c r="I109" s="114"/>
      <c r="J109" s="114"/>
      <c r="K109" s="114"/>
      <c r="L109" s="114"/>
    </row>
    <row r="110" spans="1:12" ht="14.25" customHeight="1"/>
    <row r="111" spans="1:12" ht="14.25" customHeight="1"/>
    <row r="112" spans="1:12" ht="14.25" customHeight="1"/>
    <row r="113" spans="1:1" ht="14.25" customHeight="1"/>
    <row r="114" spans="1:1" ht="14.25" customHeight="1"/>
    <row r="115" spans="1:1" ht="14.25" customHeight="1"/>
    <row r="116" spans="1:1" ht="14.25" customHeight="1"/>
    <row r="117" spans="1:1" ht="14.25" customHeight="1"/>
    <row r="118" spans="1:1" ht="14.25" customHeight="1"/>
    <row r="119" spans="1:1" ht="14.25" customHeight="1"/>
    <row r="120" spans="1:1" ht="14.25" customHeight="1"/>
    <row r="121" spans="1:1" ht="14.25" customHeight="1"/>
    <row r="122" spans="1:1" ht="14.25" customHeight="1"/>
    <row r="123" spans="1:1" ht="14.25" customHeight="1"/>
    <row r="124" spans="1:1" ht="14.25" customHeight="1"/>
    <row r="125" spans="1:1" ht="14.25" customHeight="1"/>
    <row r="126" spans="1:1" ht="14.25" customHeight="1"/>
    <row r="127" spans="1:1" ht="14.25" customHeight="1"/>
    <row r="128" spans="1:1" ht="14.25" customHeight="1">
      <c r="A128" t="s">
        <v>140</v>
      </c>
    </row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spans="2:2" ht="14.25" customHeight="1"/>
    <row r="402" spans="2:2" ht="14.25" customHeight="1"/>
    <row r="403" spans="2:2" ht="14.25" customHeight="1"/>
    <row r="404" spans="2:2" ht="14.25" customHeight="1"/>
    <row r="405" spans="2:2" ht="14.25" customHeight="1"/>
    <row r="406" spans="2:2" ht="14.25" customHeight="1"/>
    <row r="407" spans="2:2" ht="14.25" customHeight="1"/>
    <row r="408" spans="2:2" ht="14.25" customHeight="1"/>
    <row r="409" spans="2:2" ht="14.25" customHeight="1"/>
    <row r="410" spans="2:2" ht="14.25" customHeight="1"/>
    <row r="411" spans="2:2" ht="14.25" customHeight="1"/>
    <row r="412" spans="2:2" ht="14.25" customHeight="1"/>
    <row r="413" spans="2:2" ht="14.25" customHeight="1"/>
    <row r="414" spans="2:2" ht="14.25" customHeight="1">
      <c r="B414" t="s">
        <v>12</v>
      </c>
    </row>
    <row r="415" spans="2:2" ht="14.25" customHeight="1"/>
    <row r="416" spans="2:2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  <row r="1004" ht="14.25" customHeight="1"/>
    <row r="1005" ht="14.25" customHeight="1"/>
    <row r="1006" ht="14.25" customHeight="1"/>
    <row r="1007" ht="14.25" customHeight="1"/>
    <row r="1008" ht="14.25" customHeight="1"/>
    <row r="1009" ht="14.25" customHeight="1"/>
    <row r="1010" ht="14.25" customHeight="1"/>
    <row r="1011" ht="14.25" customHeight="1"/>
    <row r="1012" ht="14.25" customHeight="1"/>
    <row r="1013" ht="14.25" customHeight="1"/>
    <row r="1014" ht="14.25" customHeight="1"/>
    <row r="1015" ht="14.25" customHeight="1"/>
    <row r="1016" ht="14.25" customHeight="1"/>
  </sheetData>
  <conditionalFormatting sqref="H2:H4 H37:H41 H43:H45 H6:H10 H70:H71 H13 H73:H108 H15:H17 H19:H32 H47:H67">
    <cfRule type="expression" dxfId="71" priority="141" stopIfTrue="1">
      <formula>NOT(ISERROR(SEARCH("FAUX",H2)))</formula>
    </cfRule>
  </conditionalFormatting>
  <conditionalFormatting sqref="H2:H4 H37:H41 H43:H45 H6:H10 H70:H71 H13 H73:H108 H15:H17 H19:H32 H47:H67">
    <cfRule type="expression" dxfId="70" priority="142" stopIfTrue="1">
      <formula>NOT(ISERROR(SEARCH("FAUX",H2)))</formula>
    </cfRule>
  </conditionalFormatting>
  <conditionalFormatting sqref="H2:H4 H37:H41 H43:H45 H6:H10 H70:H71 H13 H73:H108 H15:H17 H19:H32 H47:H67">
    <cfRule type="expression" dxfId="69" priority="143" stopIfTrue="1">
      <formula>NOT(ISERROR(SEARCH("VRAI",H2)))</formula>
    </cfRule>
  </conditionalFormatting>
  <conditionalFormatting sqref="H2:H4 H37:H41 H43:H45 H6:H10 H70:H71 H13 H73:H108 H15:H17 H19:H32 H47:H67">
    <cfRule type="expression" dxfId="68" priority="144" stopIfTrue="1">
      <formula>NOT(ISERROR(SEARCH("VRAI",H2)))</formula>
    </cfRule>
  </conditionalFormatting>
  <conditionalFormatting sqref="H2:H4 H37:H41 H43:H45 H6:H10 H70:H71 H13 H73:H108 H15:H17 H19:H32 H47:H67">
    <cfRule type="containsText" dxfId="67" priority="136" operator="containsText" text=" ">
      <formula>NOT(ISERROR(SEARCH(" ",H2)))</formula>
    </cfRule>
    <cfRule type="containsText" dxfId="66" priority="137" operator="containsText" text="VRAI">
      <formula>NOT(ISERROR(SEARCH("VRAI",H2)))</formula>
    </cfRule>
    <cfRule type="containsText" dxfId="65" priority="138" operator="containsText" text="FAUX">
      <formula>NOT(ISERROR(SEARCH("FAUX",H2)))</formula>
    </cfRule>
    <cfRule type="cellIs" dxfId="64" priority="139" operator="equal">
      <formula>FALSE</formula>
    </cfRule>
    <cfRule type="containsText" dxfId="63" priority="140" operator="containsText" text="faux">
      <formula>NOT(ISERROR(SEARCH("faux",H2)))</formula>
    </cfRule>
  </conditionalFormatting>
  <conditionalFormatting sqref="H69">
    <cfRule type="expression" dxfId="62" priority="96" stopIfTrue="1">
      <formula>NOT(ISERROR(SEARCH("FAUX",H69)))</formula>
    </cfRule>
  </conditionalFormatting>
  <conditionalFormatting sqref="H69">
    <cfRule type="expression" dxfId="61" priority="97" stopIfTrue="1">
      <formula>NOT(ISERROR(SEARCH("FAUX",H69)))</formula>
    </cfRule>
  </conditionalFormatting>
  <conditionalFormatting sqref="H69">
    <cfRule type="expression" dxfId="60" priority="98" stopIfTrue="1">
      <formula>NOT(ISERROR(SEARCH("VRAI",H69)))</formula>
    </cfRule>
  </conditionalFormatting>
  <conditionalFormatting sqref="H69">
    <cfRule type="expression" dxfId="59" priority="99" stopIfTrue="1">
      <formula>NOT(ISERROR(SEARCH("VRAI",H69)))</formula>
    </cfRule>
  </conditionalFormatting>
  <conditionalFormatting sqref="H69">
    <cfRule type="containsText" dxfId="58" priority="91" operator="containsText" text=" ">
      <formula>NOT(ISERROR(SEARCH(" ",H69)))</formula>
    </cfRule>
    <cfRule type="containsText" dxfId="57" priority="92" operator="containsText" text="VRAI">
      <formula>NOT(ISERROR(SEARCH("VRAI",H69)))</formula>
    </cfRule>
    <cfRule type="containsText" dxfId="56" priority="93" operator="containsText" text="FAUX">
      <formula>NOT(ISERROR(SEARCH("FAUX",H69)))</formula>
    </cfRule>
    <cfRule type="cellIs" dxfId="55" priority="94" operator="equal">
      <formula>FALSE</formula>
    </cfRule>
    <cfRule type="containsText" dxfId="54" priority="95" operator="containsText" text="faux">
      <formula>NOT(ISERROR(SEARCH("faux",H69)))</formula>
    </cfRule>
  </conditionalFormatting>
  <conditionalFormatting sqref="H68">
    <cfRule type="expression" dxfId="53" priority="87" stopIfTrue="1">
      <formula>NOT(ISERROR(SEARCH("FAUX",H68)))</formula>
    </cfRule>
  </conditionalFormatting>
  <conditionalFormatting sqref="H68">
    <cfRule type="expression" dxfId="52" priority="88" stopIfTrue="1">
      <formula>NOT(ISERROR(SEARCH("FAUX",H68)))</formula>
    </cfRule>
  </conditionalFormatting>
  <conditionalFormatting sqref="H68">
    <cfRule type="expression" dxfId="51" priority="89" stopIfTrue="1">
      <formula>NOT(ISERROR(SEARCH("VRAI",H68)))</formula>
    </cfRule>
  </conditionalFormatting>
  <conditionalFormatting sqref="H68">
    <cfRule type="expression" dxfId="50" priority="90" stopIfTrue="1">
      <formula>NOT(ISERROR(SEARCH("VRAI",H68)))</formula>
    </cfRule>
  </conditionalFormatting>
  <conditionalFormatting sqref="H68">
    <cfRule type="containsText" dxfId="49" priority="82" operator="containsText" text=" ">
      <formula>NOT(ISERROR(SEARCH(" ",H68)))</formula>
    </cfRule>
    <cfRule type="containsText" dxfId="48" priority="83" operator="containsText" text="VRAI">
      <formula>NOT(ISERROR(SEARCH("VRAI",H68)))</formula>
    </cfRule>
    <cfRule type="containsText" dxfId="47" priority="84" operator="containsText" text="FAUX">
      <formula>NOT(ISERROR(SEARCH("FAUX",H68)))</formula>
    </cfRule>
    <cfRule type="cellIs" dxfId="46" priority="85" operator="equal">
      <formula>FALSE</formula>
    </cfRule>
    <cfRule type="containsText" dxfId="45" priority="86" operator="containsText" text="faux">
      <formula>NOT(ISERROR(SEARCH("faux",H68)))</formula>
    </cfRule>
  </conditionalFormatting>
  <conditionalFormatting sqref="H11">
    <cfRule type="expression" dxfId="44" priority="60" stopIfTrue="1">
      <formula>NOT(ISERROR(SEARCH("FAUX",H11)))</formula>
    </cfRule>
  </conditionalFormatting>
  <conditionalFormatting sqref="H11">
    <cfRule type="expression" dxfId="43" priority="61" stopIfTrue="1">
      <formula>NOT(ISERROR(SEARCH("FAUX",H11)))</formula>
    </cfRule>
  </conditionalFormatting>
  <conditionalFormatting sqref="H11">
    <cfRule type="expression" dxfId="42" priority="62" stopIfTrue="1">
      <formula>NOT(ISERROR(SEARCH("VRAI",H11)))</formula>
    </cfRule>
  </conditionalFormatting>
  <conditionalFormatting sqref="H11">
    <cfRule type="expression" dxfId="41" priority="63" stopIfTrue="1">
      <formula>NOT(ISERROR(SEARCH("VRAI",H11)))</formula>
    </cfRule>
  </conditionalFormatting>
  <conditionalFormatting sqref="H11">
    <cfRule type="containsText" dxfId="40" priority="55" operator="containsText" text=" ">
      <formula>NOT(ISERROR(SEARCH(" ",H11)))</formula>
    </cfRule>
    <cfRule type="containsText" dxfId="39" priority="56" operator="containsText" text="VRAI">
      <formula>NOT(ISERROR(SEARCH("VRAI",H11)))</formula>
    </cfRule>
    <cfRule type="containsText" dxfId="38" priority="57" operator="containsText" text="FAUX">
      <formula>NOT(ISERROR(SEARCH("FAUX",H11)))</formula>
    </cfRule>
    <cfRule type="cellIs" dxfId="37" priority="58" operator="equal">
      <formula>FALSE</formula>
    </cfRule>
    <cfRule type="containsText" dxfId="36" priority="59" operator="containsText" text="faux">
      <formula>NOT(ISERROR(SEARCH("faux",H11)))</formula>
    </cfRule>
  </conditionalFormatting>
  <conditionalFormatting sqref="H12">
    <cfRule type="expression" dxfId="35" priority="42" stopIfTrue="1">
      <formula>NOT(ISERROR(SEARCH("FAUX",H12)))</formula>
    </cfRule>
  </conditionalFormatting>
  <conditionalFormatting sqref="H12">
    <cfRule type="expression" dxfId="34" priority="43" stopIfTrue="1">
      <formula>NOT(ISERROR(SEARCH("FAUX",H12)))</formula>
    </cfRule>
  </conditionalFormatting>
  <conditionalFormatting sqref="H12">
    <cfRule type="expression" dxfId="33" priority="44" stopIfTrue="1">
      <formula>NOT(ISERROR(SEARCH("VRAI",H12)))</formula>
    </cfRule>
  </conditionalFormatting>
  <conditionalFormatting sqref="H12">
    <cfRule type="expression" dxfId="32" priority="45" stopIfTrue="1">
      <formula>NOT(ISERROR(SEARCH("VRAI",H12)))</formula>
    </cfRule>
  </conditionalFormatting>
  <conditionalFormatting sqref="H12">
    <cfRule type="containsText" dxfId="31" priority="37" operator="containsText" text=" ">
      <formula>NOT(ISERROR(SEARCH(" ",H12)))</formula>
    </cfRule>
    <cfRule type="containsText" dxfId="30" priority="38" operator="containsText" text="VRAI">
      <formula>NOT(ISERROR(SEARCH("VRAI",H12)))</formula>
    </cfRule>
    <cfRule type="containsText" dxfId="29" priority="39" operator="containsText" text="FAUX">
      <formula>NOT(ISERROR(SEARCH("FAUX",H12)))</formula>
    </cfRule>
    <cfRule type="cellIs" dxfId="28" priority="40" operator="equal">
      <formula>FALSE</formula>
    </cfRule>
    <cfRule type="containsText" dxfId="27" priority="41" operator="containsText" text="faux">
      <formula>NOT(ISERROR(SEARCH("faux",H12)))</formula>
    </cfRule>
  </conditionalFormatting>
  <conditionalFormatting sqref="H34">
    <cfRule type="expression" dxfId="26" priority="24" stopIfTrue="1">
      <formula>NOT(ISERROR(SEARCH("FAUX",H34)))</formula>
    </cfRule>
  </conditionalFormatting>
  <conditionalFormatting sqref="H34">
    <cfRule type="expression" dxfId="25" priority="25" stopIfTrue="1">
      <formula>NOT(ISERROR(SEARCH("FAUX",H34)))</formula>
    </cfRule>
  </conditionalFormatting>
  <conditionalFormatting sqref="H34">
    <cfRule type="expression" dxfId="24" priority="26" stopIfTrue="1">
      <formula>NOT(ISERROR(SEARCH("VRAI",H34)))</formula>
    </cfRule>
  </conditionalFormatting>
  <conditionalFormatting sqref="H34">
    <cfRule type="expression" dxfId="23" priority="27" stopIfTrue="1">
      <formula>NOT(ISERROR(SEARCH("VRAI",H34)))</formula>
    </cfRule>
  </conditionalFormatting>
  <conditionalFormatting sqref="H34">
    <cfRule type="containsText" dxfId="22" priority="19" operator="containsText" text=" ">
      <formula>NOT(ISERROR(SEARCH(" ",H34)))</formula>
    </cfRule>
    <cfRule type="containsText" dxfId="21" priority="20" operator="containsText" text="VRAI">
      <formula>NOT(ISERROR(SEARCH("VRAI",H34)))</formula>
    </cfRule>
    <cfRule type="containsText" dxfId="20" priority="21" operator="containsText" text="FAUX">
      <formula>NOT(ISERROR(SEARCH("FAUX",H34)))</formula>
    </cfRule>
    <cfRule type="cellIs" dxfId="19" priority="22" operator="equal">
      <formula>FALSE</formula>
    </cfRule>
    <cfRule type="containsText" dxfId="18" priority="23" operator="containsText" text="faux">
      <formula>NOT(ISERROR(SEARCH("faux",H34)))</formula>
    </cfRule>
  </conditionalFormatting>
  <conditionalFormatting sqref="H18">
    <cfRule type="expression" dxfId="17" priority="15" stopIfTrue="1">
      <formula>NOT(ISERROR(SEARCH("FAUX",H18)))</formula>
    </cfRule>
  </conditionalFormatting>
  <conditionalFormatting sqref="H18">
    <cfRule type="expression" dxfId="16" priority="16" stopIfTrue="1">
      <formula>NOT(ISERROR(SEARCH("FAUX",H18)))</formula>
    </cfRule>
  </conditionalFormatting>
  <conditionalFormatting sqref="H18">
    <cfRule type="expression" dxfId="15" priority="17" stopIfTrue="1">
      <formula>NOT(ISERROR(SEARCH("VRAI",H18)))</formula>
    </cfRule>
  </conditionalFormatting>
  <conditionalFormatting sqref="H18">
    <cfRule type="expression" dxfId="14" priority="18" stopIfTrue="1">
      <formula>NOT(ISERROR(SEARCH("VRAI",H18)))</formula>
    </cfRule>
  </conditionalFormatting>
  <conditionalFormatting sqref="H18">
    <cfRule type="containsText" dxfId="13" priority="10" operator="containsText" text=" ">
      <formula>NOT(ISERROR(SEARCH(" ",H18)))</formula>
    </cfRule>
    <cfRule type="containsText" dxfId="12" priority="11" operator="containsText" text="VRAI">
      <formula>NOT(ISERROR(SEARCH("VRAI",H18)))</formula>
    </cfRule>
    <cfRule type="containsText" dxfId="11" priority="12" operator="containsText" text="FAUX">
      <formula>NOT(ISERROR(SEARCH("FAUX",H18)))</formula>
    </cfRule>
    <cfRule type="cellIs" dxfId="10" priority="13" operator="equal">
      <formula>FALSE</formula>
    </cfRule>
    <cfRule type="containsText" dxfId="9" priority="14" operator="containsText" text="faux">
      <formula>NOT(ISERROR(SEARCH("faux",H18)))</formula>
    </cfRule>
  </conditionalFormatting>
  <conditionalFormatting sqref="H33">
    <cfRule type="expression" dxfId="8" priority="6" stopIfTrue="1">
      <formula>NOT(ISERROR(SEARCH("FAUX",H33)))</formula>
    </cfRule>
  </conditionalFormatting>
  <conditionalFormatting sqref="H33">
    <cfRule type="expression" dxfId="7" priority="7" stopIfTrue="1">
      <formula>NOT(ISERROR(SEARCH("FAUX",H33)))</formula>
    </cfRule>
  </conditionalFormatting>
  <conditionalFormatting sqref="H33">
    <cfRule type="expression" dxfId="6" priority="8" stopIfTrue="1">
      <formula>NOT(ISERROR(SEARCH("VRAI",H33)))</formula>
    </cfRule>
  </conditionalFormatting>
  <conditionalFormatting sqref="H33">
    <cfRule type="expression" dxfId="5" priority="9" stopIfTrue="1">
      <formula>NOT(ISERROR(SEARCH("VRAI",H33)))</formula>
    </cfRule>
  </conditionalFormatting>
  <conditionalFormatting sqref="H33">
    <cfRule type="containsText" dxfId="4" priority="1" operator="containsText" text=" ">
      <formula>NOT(ISERROR(SEARCH(" ",H33)))</formula>
    </cfRule>
    <cfRule type="containsText" dxfId="3" priority="2" operator="containsText" text="VRAI">
      <formula>NOT(ISERROR(SEARCH("VRAI",H33)))</formula>
    </cfRule>
    <cfRule type="containsText" dxfId="2" priority="3" operator="containsText" text="FAUX">
      <formula>NOT(ISERROR(SEARCH("FAUX",H33)))</formula>
    </cfRule>
    <cfRule type="cellIs" dxfId="1" priority="4" operator="equal">
      <formula>FALSE</formula>
    </cfRule>
    <cfRule type="containsText" dxfId="0" priority="5" operator="containsText" text="faux">
      <formula>NOT(ISERROR(SEARCH("faux",H33)))</formula>
    </cfRule>
  </conditionalFormatting>
  <dataValidations count="1">
    <dataValidation type="list" allowBlank="1" showErrorMessage="1" sqref="F2:F108" xr:uid="{3053E13F-147F-44F5-A22A-5FAAE26D8044}">
      <formula1>$B$413:$B$414</formula1>
    </dataValidation>
  </dataValidations>
  <pageMargins left="0" right="0" top="0.74803149606299213" bottom="0.74803149606299213" header="0" footer="0"/>
  <pageSetup orientation="portrait" r:id="rId1"/>
  <headerFooter>
    <oddHeader>&amp;C&amp;A</oddHeader>
    <oddFooter>&amp;CPage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Bouton_Commande_Machine">
                <anchor moveWithCells="1">
                  <from>
                    <xdr:col>12</xdr:col>
                    <xdr:colOff>28575</xdr:colOff>
                    <xdr:row>0</xdr:row>
                    <xdr:rowOff>0</xdr:rowOff>
                  </from>
                  <to>
                    <xdr:col>15</xdr:col>
                    <xdr:colOff>723900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5" name="Button 12">
              <controlPr defaultSize="0" print="0" autoFill="0" autoPict="0" macro="[0]!Bouton_Ajout_un_item">
                <anchor moveWithCells="1" sizeWithCells="1">
                  <from>
                    <xdr:col>12</xdr:col>
                    <xdr:colOff>371475</xdr:colOff>
                    <xdr:row>3</xdr:row>
                    <xdr:rowOff>85725</xdr:rowOff>
                  </from>
                  <to>
                    <xdr:col>15</xdr:col>
                    <xdr:colOff>504825</xdr:colOff>
                    <xdr:row>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6" name="Button 13">
              <controlPr defaultSize="0" print="0" autoFill="0" autoPict="0" macro="[0]!Bouton_Supprimer_un_item">
                <anchor moveWithCells="1" sizeWithCells="1">
                  <from>
                    <xdr:col>12</xdr:col>
                    <xdr:colOff>352425</xdr:colOff>
                    <xdr:row>6</xdr:row>
                    <xdr:rowOff>161925</xdr:rowOff>
                  </from>
                  <to>
                    <xdr:col>15</xdr:col>
                    <xdr:colOff>523875</xdr:colOff>
                    <xdr:row>12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1019"/>
  <sheetViews>
    <sheetView showGridLines="0" zoomScale="90" zoomScaleNormal="90" workbookViewId="0">
      <selection activeCell="C22" sqref="C22"/>
    </sheetView>
  </sheetViews>
  <sheetFormatPr baseColWidth="10" defaultColWidth="12.625" defaultRowHeight="15" customHeight="1"/>
  <cols>
    <col min="1" max="1" width="16.25" customWidth="1"/>
    <col min="2" max="2" width="30.5" customWidth="1"/>
    <col min="3" max="3" width="18.375" customWidth="1"/>
    <col min="4" max="4" width="81.875" customWidth="1"/>
    <col min="5" max="5" width="10.625" customWidth="1"/>
    <col min="6" max="6" width="18.75" customWidth="1"/>
    <col min="7" max="24" width="10.625" customWidth="1"/>
  </cols>
  <sheetData>
    <row r="1" spans="1:9" ht="11.25" customHeight="1" thickBot="1">
      <c r="A1" s="139"/>
      <c r="B1" s="127" t="s">
        <v>0</v>
      </c>
      <c r="C1" s="127" t="s">
        <v>1</v>
      </c>
      <c r="D1" s="127" t="s">
        <v>2</v>
      </c>
      <c r="E1" s="128" t="s">
        <v>144</v>
      </c>
    </row>
    <row r="2" spans="1:9" ht="12" customHeight="1">
      <c r="A2" s="137"/>
      <c r="B2" s="119" t="str">
        <f>IF(TABLEAU_FIN_DE_SEMAINE_A_JOUR!I2="oui",TABLEAU_FIN_DE_SEMAINE_A_JOUR!B2,"")</f>
        <v/>
      </c>
      <c r="C2" s="119" t="str">
        <f>IF(TABLEAU_FIN_DE_SEMAINE_A_JOUR!I2="oui",TABLEAU_FIN_DE_SEMAINE_A_JOUR!E2-TABLEAU_FIN_DE_SEMAINE_A_JOUR!C2,"")</f>
        <v/>
      </c>
      <c r="D2" s="120" t="s">
        <v>143</v>
      </c>
      <c r="E2" s="121"/>
    </row>
    <row r="3" spans="1:9" ht="12" customHeight="1">
      <c r="A3" s="137"/>
      <c r="B3" s="2" t="str">
        <f>IF(TABLEAU_FIN_DE_SEMAINE_A_JOUR!I3="oui",TABLEAU_FIN_DE_SEMAINE_A_JOUR!B3,"")</f>
        <v/>
      </c>
      <c r="C3" s="2" t="str">
        <f>IF(TABLEAU_FIN_DE_SEMAINE_A_JOUR!I3="oui",TABLEAU_FIN_DE_SEMAINE_A_JOUR!E3-TABLEAU_FIN_DE_SEMAINE_A_JOUR!C3,"")</f>
        <v/>
      </c>
      <c r="D3" s="23" t="s">
        <v>143</v>
      </c>
      <c r="E3" s="122" t="s">
        <v>109</v>
      </c>
    </row>
    <row r="4" spans="1:9" ht="12" customHeight="1">
      <c r="A4" s="137"/>
      <c r="B4" s="2" t="str">
        <f>IF(TABLEAU_FIN_DE_SEMAINE_A_JOUR!I4="oui",TABLEAU_FIN_DE_SEMAINE_A_JOUR!B4,"")</f>
        <v/>
      </c>
      <c r="C4" s="2" t="str">
        <f>IF(TABLEAU_FIN_DE_SEMAINE_A_JOUR!I4="oui",TABLEAU_FIN_DE_SEMAINE_A_JOUR!E4-TABLEAU_FIN_DE_SEMAINE_A_JOUR!C4,"")</f>
        <v/>
      </c>
      <c r="D4" s="23" t="s">
        <v>143</v>
      </c>
      <c r="E4" s="122" t="s">
        <v>109</v>
      </c>
    </row>
    <row r="5" spans="1:9" ht="12" customHeight="1">
      <c r="A5" s="137"/>
      <c r="B5" s="2" t="str">
        <f>IF(TABLEAU_FIN_DE_SEMAINE_A_JOUR!I5="oui",TABLEAU_FIN_DE_SEMAINE_A_JOUR!B5,"")</f>
        <v/>
      </c>
      <c r="C5" s="2" t="str">
        <f>IF(TABLEAU_FIN_DE_SEMAINE_A_JOUR!I5="oui",TABLEAU_FIN_DE_SEMAINE_A_JOUR!E5-TABLEAU_FIN_DE_SEMAINE_A_JOUR!C5,"")</f>
        <v/>
      </c>
      <c r="D5" s="23" t="s">
        <v>143</v>
      </c>
      <c r="E5" s="122" t="s">
        <v>109</v>
      </c>
    </row>
    <row r="6" spans="1:9" ht="12" customHeight="1">
      <c r="A6" s="137" t="s">
        <v>3</v>
      </c>
      <c r="B6" s="2" t="str">
        <f>IF(TABLEAU_FIN_DE_SEMAINE_A_JOUR!I6="oui",TABLEAU_FIN_DE_SEMAINE_A_JOUR!B6,"")</f>
        <v/>
      </c>
      <c r="C6" s="2" t="str">
        <f>IF(TABLEAU_FIN_DE_SEMAINE_A_JOUR!I6="oui",TABLEAU_FIN_DE_SEMAINE_A_JOUR!E6-TABLEAU_FIN_DE_SEMAINE_A_JOUR!C6,"")</f>
        <v/>
      </c>
      <c r="D6" s="24" t="s">
        <v>105</v>
      </c>
      <c r="E6" s="122" t="s">
        <v>146</v>
      </c>
      <c r="F6" s="22" t="s">
        <v>145</v>
      </c>
      <c r="G6" s="1" t="s">
        <v>104</v>
      </c>
    </row>
    <row r="7" spans="1:9" ht="12" customHeight="1">
      <c r="A7" s="137"/>
      <c r="B7" s="2" t="str">
        <f>IF(TABLEAU_FIN_DE_SEMAINE_A_JOUR!I7="oui",TABLEAU_FIN_DE_SEMAINE_A_JOUR!B7,"")</f>
        <v/>
      </c>
      <c r="C7" s="2" t="str">
        <f>IF(TABLEAU_FIN_DE_SEMAINE_A_JOUR!I7="oui",TABLEAU_FIN_DE_SEMAINE_A_JOUR!E7-TABLEAU_FIN_DE_SEMAINE_A_JOUR!C7,"")</f>
        <v/>
      </c>
      <c r="D7" s="25" t="s">
        <v>106</v>
      </c>
      <c r="E7" s="122" t="s">
        <v>146</v>
      </c>
    </row>
    <row r="8" spans="1:9" ht="12" customHeight="1">
      <c r="A8" s="137"/>
      <c r="B8" s="2" t="str">
        <f>IF(TABLEAU_FIN_DE_SEMAINE_A_JOUR!I8="oui",TABLEAU_FIN_DE_SEMAINE_A_JOUR!B8,"")</f>
        <v/>
      </c>
      <c r="C8" s="2" t="str">
        <f>IF(TABLEAU_FIN_DE_SEMAINE_A_JOUR!I8="oui",TABLEAU_FIN_DE_SEMAINE_A_JOUR!E8-TABLEAU_FIN_DE_SEMAINE_A_JOUR!C8,"")</f>
        <v/>
      </c>
      <c r="D8" s="6" t="s">
        <v>107</v>
      </c>
      <c r="E8" s="122" t="s">
        <v>108</v>
      </c>
    </row>
    <row r="9" spans="1:9" ht="12" customHeight="1">
      <c r="A9" s="137"/>
      <c r="B9" s="2" t="str">
        <f>IF(TABLEAU_FIN_DE_SEMAINE_A_JOUR!I9="oui",TABLEAU_FIN_DE_SEMAINE_A_JOUR!B9,"")</f>
        <v/>
      </c>
      <c r="C9" s="2" t="str">
        <f>IF(TABLEAU_FIN_DE_SEMAINE_A_JOUR!I9="oui",TABLEAU_FIN_DE_SEMAINE_A_JOUR!E9-TABLEAU_FIN_DE_SEMAINE_A_JOUR!C9,"")</f>
        <v/>
      </c>
      <c r="D9" s="6" t="s">
        <v>107</v>
      </c>
      <c r="E9" s="122" t="s">
        <v>108</v>
      </c>
    </row>
    <row r="10" spans="1:9" ht="12" customHeight="1">
      <c r="A10" s="137"/>
      <c r="B10" s="2" t="str">
        <f>IF(TABLEAU_FIN_DE_SEMAINE_A_JOUR!I10="oui",TABLEAU_FIN_DE_SEMAINE_A_JOUR!B10,"")</f>
        <v>3DM Dent brown</v>
      </c>
      <c r="C10" s="2">
        <f>IF(TABLEAU_FIN_DE_SEMAINE_A_JOUR!I10="oui",TABLEAU_FIN_DE_SEMAINE_A_JOUR!E10-TABLEAU_FIN_DE_SEMAINE_A_JOUR!C10,"")</f>
        <v>45</v>
      </c>
      <c r="D10" s="6" t="s">
        <v>142</v>
      </c>
      <c r="E10" s="122" t="s">
        <v>108</v>
      </c>
    </row>
    <row r="11" spans="1:9" ht="12" customHeight="1">
      <c r="A11" s="137"/>
      <c r="B11" s="2" t="str">
        <f>IF(TABLEAU_FIN_DE_SEMAINE_A_JOUR!I11="oui",TABLEAU_FIN_DE_SEMAINE_A_JOUR!B11,"")</f>
        <v/>
      </c>
      <c r="C11" s="2" t="str">
        <f>IF(TABLEAU_FIN_DE_SEMAINE_A_JOUR!I11="oui",TABLEAU_FIN_DE_SEMAINE_A_JOUR!E11-TABLEAU_FIN_DE_SEMAINE_A_JOUR!C11,"")</f>
        <v/>
      </c>
      <c r="D11" s="6"/>
      <c r="E11" s="122"/>
    </row>
    <row r="12" spans="1:9" ht="12" customHeight="1">
      <c r="A12" s="137"/>
      <c r="B12" s="2" t="str">
        <f>IF(TABLEAU_FIN_DE_SEMAINE_A_JOUR!I12="oui",TABLEAU_FIN_DE_SEMAINE_A_JOUR!B12,"")</f>
        <v/>
      </c>
      <c r="C12" s="2" t="str">
        <f>IF(TABLEAU_FIN_DE_SEMAINE_A_JOUR!I12="oui",TABLEAU_FIN_DE_SEMAINE_A_JOUR!E12-TABLEAU_FIN_DE_SEMAINE_A_JOUR!C12,"")</f>
        <v/>
      </c>
      <c r="D12" s="6"/>
      <c r="E12" s="122"/>
    </row>
    <row r="13" spans="1:9" ht="12" customHeight="1">
      <c r="A13" s="138"/>
      <c r="B13" s="2" t="str">
        <f>IF(TABLEAU_FIN_DE_SEMAINE_A_JOUR!I13="oui",TABLEAU_FIN_DE_SEMAINE_A_JOUR!B13,"")</f>
        <v/>
      </c>
      <c r="C13" s="2" t="str">
        <f>IF(TABLEAU_FIN_DE_SEMAINE_A_JOUR!I13="oui",TABLEAU_FIN_DE_SEMAINE_A_JOUR!E13-TABLEAU_FIN_DE_SEMAINE_A_JOUR!C13,"")</f>
        <v/>
      </c>
      <c r="D13" s="24" t="s">
        <v>141</v>
      </c>
      <c r="E13" s="122" t="s">
        <v>146</v>
      </c>
      <c r="I13" s="6" t="s">
        <v>110</v>
      </c>
    </row>
    <row r="14" spans="1:9" ht="12" customHeight="1">
      <c r="A14" s="136"/>
      <c r="B14" s="115" t="str">
        <f>IF(TABLEAU_FIN_DE_SEMAINE_A_JOUR!I14="oui",TABLEAU_FIN_DE_SEMAINE_A_JOUR!B14,"")</f>
        <v/>
      </c>
      <c r="C14" s="115" t="str">
        <f>IF(TABLEAU_FIN_DE_SEMAINE_A_JOUR!I14="oui",TABLEAU_FIN_DE_SEMAINE_A_JOUR!E14-TABLEAU_FIN_DE_SEMAINE_A_JOUR!C14,"")</f>
        <v/>
      </c>
      <c r="D14" s="116"/>
      <c r="E14" s="123"/>
    </row>
    <row r="15" spans="1:9" ht="12" customHeight="1">
      <c r="A15" s="140"/>
      <c r="B15" s="2" t="str">
        <f>IF(TABLEAU_FIN_DE_SEMAINE_A_JOUR!I15="oui",TABLEAU_FIN_DE_SEMAINE_A_JOUR!B15,"")</f>
        <v>Kit Japonais</v>
      </c>
      <c r="C15" s="2">
        <f>IF(TABLEAU_FIN_DE_SEMAINE_A_JOUR!I15="oui",TABLEAU_FIN_DE_SEMAINE_A_JOUR!E15-TABLEAU_FIN_DE_SEMAINE_A_JOUR!C15,"")</f>
        <v>12</v>
      </c>
      <c r="D15" s="6" t="s">
        <v>111</v>
      </c>
      <c r="E15" s="122" t="s">
        <v>108</v>
      </c>
    </row>
    <row r="16" spans="1:9" ht="10.5" customHeight="1">
      <c r="A16" s="140"/>
      <c r="B16" s="2" t="str">
        <f>IF(TABLEAU_FIN_DE_SEMAINE_A_JOUR!I16="oui",TABLEAU_FIN_DE_SEMAINE_A_JOUR!B16,"")</f>
        <v>Spatule jaune</v>
      </c>
      <c r="C16" s="2">
        <f>IF(TABLEAU_FIN_DE_SEMAINE_A_JOUR!I16="oui",TABLEAU_FIN_DE_SEMAINE_A_JOUR!E16-TABLEAU_FIN_DE_SEMAINE_A_JOUR!C16,"")</f>
        <v>12</v>
      </c>
      <c r="D16" s="5" t="s">
        <v>113</v>
      </c>
      <c r="E16" s="122" t="s">
        <v>112</v>
      </c>
    </row>
    <row r="17" spans="1:7" ht="15" customHeight="1">
      <c r="A17" s="140"/>
      <c r="B17" s="2" t="str">
        <f>IF(TABLEAU_FIN_DE_SEMAINE_A_JOUR!I17="oui",TABLEAU_FIN_DE_SEMAINE_A_JOUR!B17,"")</f>
        <v/>
      </c>
      <c r="C17" s="2" t="str">
        <f>IF(TABLEAU_FIN_DE_SEMAINE_A_JOUR!I17="oui",TABLEAU_FIN_DE_SEMAINE_A_JOUR!E17-TABLEAU_FIN_DE_SEMAINE_A_JOUR!C17,"")</f>
        <v/>
      </c>
      <c r="D17" s="6" t="s">
        <v>114</v>
      </c>
      <c r="E17" s="122" t="s">
        <v>102</v>
      </c>
    </row>
    <row r="18" spans="1:7" ht="15" customHeight="1">
      <c r="A18" s="140"/>
      <c r="B18" s="2" t="str">
        <f>IF(TABLEAU_FIN_DE_SEMAINE_A_JOUR!I18="oui",TABLEAU_FIN_DE_SEMAINE_A_JOUR!B18,"")</f>
        <v/>
      </c>
      <c r="C18" s="2" t="str">
        <f>IF(TABLEAU_FIN_DE_SEMAINE_A_JOUR!I18="oui",TABLEAU_FIN_DE_SEMAINE_A_JOUR!E18-TABLEAU_FIN_DE_SEMAINE_A_JOUR!C18,"")</f>
        <v/>
      </c>
      <c r="D18" s="6"/>
      <c r="E18" s="122"/>
    </row>
    <row r="19" spans="1:7" ht="10.5" customHeight="1">
      <c r="A19" s="140"/>
      <c r="B19" s="2" t="str">
        <f>IF(TABLEAU_FIN_DE_SEMAINE_A_JOUR!I19="oui",TABLEAU_FIN_DE_SEMAINE_A_JOUR!B19,"")</f>
        <v/>
      </c>
      <c r="C19" s="2" t="str">
        <f>IF(TABLEAU_FIN_DE_SEMAINE_A_JOUR!I19="oui",TABLEAU_FIN_DE_SEMAINE_A_JOUR!E19-TABLEAU_FIN_DE_SEMAINE_A_JOUR!C19,"")</f>
        <v/>
      </c>
      <c r="D19" s="23" t="s">
        <v>143</v>
      </c>
      <c r="E19" s="122" t="s">
        <v>115</v>
      </c>
    </row>
    <row r="20" spans="1:7" ht="10.5" customHeight="1">
      <c r="A20" s="140"/>
      <c r="B20" s="2" t="str">
        <f>IF(TABLEAU_FIN_DE_SEMAINE_A_JOUR!I20="oui",TABLEAU_FIN_DE_SEMAINE_A_JOUR!B20,"")</f>
        <v/>
      </c>
      <c r="C20" s="2" t="str">
        <f>IF(TABLEAU_FIN_DE_SEMAINE_A_JOUR!I20="oui",TABLEAU_FIN_DE_SEMAINE_A_JOUR!E20-TABLEAU_FIN_DE_SEMAINE_A_JOUR!C20,"")</f>
        <v/>
      </c>
      <c r="D20" s="26" t="s">
        <v>120</v>
      </c>
      <c r="E20" s="122" t="s">
        <v>109</v>
      </c>
    </row>
    <row r="21" spans="1:7" ht="10.5" customHeight="1">
      <c r="A21" s="140"/>
      <c r="B21" s="2" t="str">
        <f>IF(TABLEAU_FIN_DE_SEMAINE_A_JOUR!I21="oui",TABLEAU_FIN_DE_SEMAINE_A_JOUR!B21,"")</f>
        <v/>
      </c>
      <c r="C21" s="2" t="str">
        <f>IF(TABLEAU_FIN_DE_SEMAINE_A_JOUR!I21="oui",TABLEAU_FIN_DE_SEMAINE_A_JOUR!E21-TABLEAU_FIN_DE_SEMAINE_A_JOUR!C21,"")</f>
        <v/>
      </c>
      <c r="D21" s="23" t="s">
        <v>143</v>
      </c>
      <c r="E21" s="122" t="s">
        <v>146</v>
      </c>
    </row>
    <row r="22" spans="1:7" ht="10.5" customHeight="1">
      <c r="A22" s="140"/>
      <c r="B22" s="2" t="str">
        <f>IF(TABLEAU_FIN_DE_SEMAINE_A_JOUR!I22="oui",TABLEAU_FIN_DE_SEMAINE_A_JOUR!B22,"")</f>
        <v/>
      </c>
      <c r="C22" s="2" t="str">
        <f>IF(TABLEAU_FIN_DE_SEMAINE_A_JOUR!I22="oui",TABLEAU_FIN_DE_SEMAINE_A_JOUR!E22-TABLEAU_FIN_DE_SEMAINE_A_JOUR!C22,"")</f>
        <v/>
      </c>
      <c r="D22" s="5" t="s">
        <v>124</v>
      </c>
      <c r="E22" s="122" t="s">
        <v>109</v>
      </c>
    </row>
    <row r="23" spans="1:7" ht="10.5" customHeight="1">
      <c r="A23" s="140"/>
      <c r="B23" s="2" t="str">
        <f>IF(TABLEAU_FIN_DE_SEMAINE_A_JOUR!I23="oui",TABLEAU_FIN_DE_SEMAINE_A_JOUR!B23,"")</f>
        <v/>
      </c>
      <c r="C23" s="2" t="str">
        <f>IF(TABLEAU_FIN_DE_SEMAINE_A_JOUR!I23="oui",TABLEAU_FIN_DE_SEMAINE_A_JOUR!E23-TABLEAU_FIN_DE_SEMAINE_A_JOUR!C23,"")</f>
        <v/>
      </c>
      <c r="D23" s="27" t="s">
        <v>125</v>
      </c>
      <c r="E23" s="122" t="s">
        <v>132</v>
      </c>
    </row>
    <row r="24" spans="1:7" ht="10.5" customHeight="1">
      <c r="A24" s="142" t="s">
        <v>164</v>
      </c>
      <c r="B24" s="2" t="str">
        <f>IF(TABLEAU_FIN_DE_SEMAINE_A_JOUR!I24="oui",TABLEAU_FIN_DE_SEMAINE_A_JOUR!B24,"")</f>
        <v/>
      </c>
      <c r="C24" s="2" t="str">
        <f>IF(TABLEAU_FIN_DE_SEMAINE_A_JOUR!I24="oui",TABLEAU_FIN_DE_SEMAINE_A_JOUR!E24-TABLEAU_FIN_DE_SEMAINE_A_JOUR!C24,"")</f>
        <v/>
      </c>
      <c r="D24" s="5" t="s">
        <v>160</v>
      </c>
      <c r="E24" s="122" t="s">
        <v>126</v>
      </c>
      <c r="F24" t="s">
        <v>161</v>
      </c>
    </row>
    <row r="25" spans="1:7" ht="10.5" customHeight="1">
      <c r="A25" s="140" t="s">
        <v>165</v>
      </c>
      <c r="B25" s="2" t="str">
        <f>IF(TABLEAU_FIN_DE_SEMAINE_A_JOUR!I25="oui",TABLEAU_FIN_DE_SEMAINE_A_JOUR!B25,"")</f>
        <v/>
      </c>
      <c r="C25" s="2" t="str">
        <f>IF(TABLEAU_FIN_DE_SEMAINE_A_JOUR!I25="oui",TABLEAU_FIN_DE_SEMAINE_A_JOUR!E25-TABLEAU_FIN_DE_SEMAINE_A_JOUR!C25,"")</f>
        <v/>
      </c>
      <c r="D25" s="5" t="s">
        <v>138</v>
      </c>
      <c r="E25" s="122"/>
      <c r="F25" s="22" t="s">
        <v>159</v>
      </c>
      <c r="G25" s="29"/>
    </row>
    <row r="26" spans="1:7" ht="10.5" customHeight="1">
      <c r="A26" s="140"/>
      <c r="B26" s="2" t="str">
        <f>IF(TABLEAU_FIN_DE_SEMAINE_A_JOUR!I26="oui",TABLEAU_FIN_DE_SEMAINE_A_JOUR!B26,"")</f>
        <v/>
      </c>
      <c r="C26" s="2" t="str">
        <f>IF(TABLEAU_FIN_DE_SEMAINE_A_JOUR!I26="oui",TABLEAU_FIN_DE_SEMAINE_A_JOUR!E26-TABLEAU_FIN_DE_SEMAINE_A_JOUR!C26,"")</f>
        <v/>
      </c>
      <c r="D26" s="5" t="s">
        <v>138</v>
      </c>
      <c r="E26" s="122"/>
      <c r="F26" s="29" t="s">
        <v>104</v>
      </c>
      <c r="G26" s="29"/>
    </row>
    <row r="27" spans="1:7" ht="10.5" customHeight="1">
      <c r="A27" s="140"/>
      <c r="B27" s="2" t="str">
        <f>IF(TABLEAU_FIN_DE_SEMAINE_A_JOUR!I27="oui",TABLEAU_FIN_DE_SEMAINE_A_JOUR!B27,"")</f>
        <v/>
      </c>
      <c r="C27" s="2" t="str">
        <f>IF(TABLEAU_FIN_DE_SEMAINE_A_JOUR!I27="oui",TABLEAU_FIN_DE_SEMAINE_A_JOUR!E27-TABLEAU_FIN_DE_SEMAINE_A_JOUR!C27,"")</f>
        <v/>
      </c>
      <c r="D27" s="5" t="s">
        <v>129</v>
      </c>
      <c r="E27" s="122" t="s">
        <v>102</v>
      </c>
    </row>
    <row r="28" spans="1:7" ht="10.5" customHeight="1">
      <c r="A28" s="140"/>
      <c r="B28" s="2" t="str">
        <f>IF(TABLEAU_FIN_DE_SEMAINE_A_JOUR!I28="oui",TABLEAU_FIN_DE_SEMAINE_A_JOUR!B28,"")</f>
        <v/>
      </c>
      <c r="C28" s="2" t="str">
        <f>IF(TABLEAU_FIN_DE_SEMAINE_A_JOUR!I28="oui",TABLEAU_FIN_DE_SEMAINE_A_JOUR!E28-TABLEAU_FIN_DE_SEMAINE_A_JOUR!C28,"")</f>
        <v/>
      </c>
      <c r="D28" s="5" t="s">
        <v>130</v>
      </c>
      <c r="E28" s="122" t="s">
        <v>132</v>
      </c>
    </row>
    <row r="29" spans="1:7" ht="10.5" customHeight="1">
      <c r="A29" s="140"/>
      <c r="B29" s="2" t="str">
        <f>IF(TABLEAU_FIN_DE_SEMAINE_A_JOUR!I29="oui",TABLEAU_FIN_DE_SEMAINE_A_JOUR!B29,"")</f>
        <v/>
      </c>
      <c r="C29" s="2" t="str">
        <f>IF(TABLEAU_FIN_DE_SEMAINE_A_JOUR!I29="oui",TABLEAU_FIN_DE_SEMAINE_A_JOUR!E29-TABLEAU_FIN_DE_SEMAINE_A_JOUR!C29,"")</f>
        <v/>
      </c>
      <c r="D29" s="5" t="s">
        <v>130</v>
      </c>
      <c r="E29" s="122" t="s">
        <v>131</v>
      </c>
    </row>
    <row r="30" spans="1:7" ht="10.5" customHeight="1">
      <c r="A30" s="140"/>
      <c r="B30" s="2" t="str">
        <f>IF(TABLEAU_FIN_DE_SEMAINE_A_JOUR!I30="oui",TABLEAU_FIN_DE_SEMAINE_A_JOUR!B30,"")</f>
        <v/>
      </c>
      <c r="C30" s="2" t="str">
        <f>IF(TABLEAU_FIN_DE_SEMAINE_A_JOUR!I30="oui",TABLEAU_FIN_DE_SEMAINE_A_JOUR!E30-TABLEAU_FIN_DE_SEMAINE_A_JOUR!C30,"")</f>
        <v/>
      </c>
      <c r="D30" s="5"/>
      <c r="E30" s="122" t="s">
        <v>131</v>
      </c>
    </row>
    <row r="31" spans="1:7" ht="10.5" customHeight="1">
      <c r="A31" s="140"/>
      <c r="B31" s="2" t="str">
        <f>IF(TABLEAU_FIN_DE_SEMAINE_A_JOUR!I31="oui",TABLEAU_FIN_DE_SEMAINE_A_JOUR!B31,"")</f>
        <v/>
      </c>
      <c r="C31" s="2" t="str">
        <f>IF(TABLEAU_FIN_DE_SEMAINE_A_JOUR!I31="oui",TABLEAU_FIN_DE_SEMAINE_A_JOUR!E31-TABLEAU_FIN_DE_SEMAINE_A_JOUR!C31,"")</f>
        <v/>
      </c>
      <c r="D31" s="5"/>
      <c r="E31" s="122"/>
    </row>
    <row r="32" spans="1:7" ht="10.5" customHeight="1">
      <c r="A32" s="141"/>
      <c r="B32" s="2" t="str">
        <f>IF(TABLEAU_FIN_DE_SEMAINE_A_JOUR!I32="oui",TABLEAU_FIN_DE_SEMAINE_A_JOUR!B32,"")</f>
        <v/>
      </c>
      <c r="C32" s="2" t="str">
        <f>IF(TABLEAU_FIN_DE_SEMAINE_A_JOUR!I32="oui",TABLEAU_FIN_DE_SEMAINE_A_JOUR!E32-TABLEAU_FIN_DE_SEMAINE_A_JOUR!C32,"")</f>
        <v/>
      </c>
      <c r="D32" s="5"/>
      <c r="E32" s="122"/>
    </row>
    <row r="33" spans="1:6" ht="10.5" customHeight="1">
      <c r="A33" s="141"/>
      <c r="B33" s="2" t="str">
        <f>IF(TABLEAU_FIN_DE_SEMAINE_A_JOUR!I33="oui",TABLEAU_FIN_DE_SEMAINE_A_JOUR!B33,"")</f>
        <v/>
      </c>
      <c r="C33" s="2" t="str">
        <f>IF(TABLEAU_FIN_DE_SEMAINE_A_JOUR!I33="oui",TABLEAU_FIN_DE_SEMAINE_A_JOUR!E33-TABLEAU_FIN_DE_SEMAINE_A_JOUR!C33,"")</f>
        <v/>
      </c>
      <c r="D33" s="5"/>
      <c r="E33" s="122"/>
    </row>
    <row r="34" spans="1:6" ht="10.5" customHeight="1">
      <c r="A34" s="141"/>
      <c r="B34" s="2" t="str">
        <f>IF(TABLEAU_FIN_DE_SEMAINE_A_JOUR!I34="oui",TABLEAU_FIN_DE_SEMAINE_A_JOUR!B34,"")</f>
        <v/>
      </c>
      <c r="C34" s="2" t="str">
        <f>IF(TABLEAU_FIN_DE_SEMAINE_A_JOUR!I34="oui",TABLEAU_FIN_DE_SEMAINE_A_JOUR!E34-TABLEAU_FIN_DE_SEMAINE_A_JOUR!C34,"")</f>
        <v/>
      </c>
      <c r="D34" s="5" t="s">
        <v>178</v>
      </c>
      <c r="E34" s="122"/>
    </row>
    <row r="35" spans="1:6" ht="10.5" customHeight="1">
      <c r="A35" s="98"/>
      <c r="B35" s="115"/>
      <c r="C35" s="115"/>
      <c r="D35" s="117"/>
      <c r="E35" s="123"/>
    </row>
    <row r="36" spans="1:6" ht="10.5" customHeight="1">
      <c r="A36" s="143"/>
      <c r="B36" s="2" t="str">
        <f>IF(TABLEAU_FIN_DE_SEMAINE_A_JOUR!I36="oui",TABLEAU_FIN_DE_SEMAINE_A_JOUR!B36,"")</f>
        <v/>
      </c>
      <c r="C36" s="2" t="str">
        <f>IF(TABLEAU_FIN_DE_SEMAINE_A_JOUR!I36="oui",TABLEAU_FIN_DE_SEMAINE_A_JOUR!E36-TABLEAU_FIN_DE_SEMAINE_A_JOUR!C36,"")</f>
        <v/>
      </c>
      <c r="D36" s="6" t="s">
        <v>133</v>
      </c>
      <c r="E36" s="122"/>
    </row>
    <row r="37" spans="1:6" ht="10.5" customHeight="1">
      <c r="A37" s="143"/>
      <c r="B37" s="2" t="str">
        <f>IF(TABLEAU_FIN_DE_SEMAINE_A_JOUR!I37="oui",TABLEAU_FIN_DE_SEMAINE_A_JOUR!B37,"")</f>
        <v/>
      </c>
      <c r="C37" s="2" t="str">
        <f>IF(TABLEAU_FIN_DE_SEMAINE_A_JOUR!I37="oui",TABLEAU_FIN_DE_SEMAINE_A_JOUR!E37-TABLEAU_FIN_DE_SEMAINE_A_JOUR!C37,"")</f>
        <v/>
      </c>
      <c r="D37" s="5"/>
      <c r="E37" s="122"/>
    </row>
    <row r="38" spans="1:6" ht="10.5" customHeight="1">
      <c r="A38" s="143"/>
      <c r="B38" s="2" t="str">
        <f>IF(TABLEAU_FIN_DE_SEMAINE_A_JOUR!I38="oui",TABLEAU_FIN_DE_SEMAINE_A_JOUR!B38,"")</f>
        <v/>
      </c>
      <c r="C38" s="2" t="str">
        <f>IF(TABLEAU_FIN_DE_SEMAINE_A_JOUR!I38="oui",TABLEAU_FIN_DE_SEMAINE_A_JOUR!E38-TABLEAU_FIN_DE_SEMAINE_A_JOUR!C38,"")</f>
        <v/>
      </c>
      <c r="D38" s="26" t="s">
        <v>116</v>
      </c>
      <c r="E38" s="122"/>
    </row>
    <row r="39" spans="1:6" ht="10.5" customHeight="1">
      <c r="A39" s="143"/>
      <c r="B39" s="2" t="str">
        <f>IF(TABLEAU_FIN_DE_SEMAINE_A_JOUR!I39="oui",TABLEAU_FIN_DE_SEMAINE_A_JOUR!B39,"")</f>
        <v/>
      </c>
      <c r="C39" s="2" t="str">
        <f>IF(TABLEAU_FIN_DE_SEMAINE_A_JOUR!I39="oui",TABLEAU_FIN_DE_SEMAINE_A_JOUR!E39-TABLEAU_FIN_DE_SEMAINE_A_JOUR!C39,"")</f>
        <v/>
      </c>
      <c r="D39" s="23" t="s">
        <v>143</v>
      </c>
      <c r="E39" s="122" t="s">
        <v>136</v>
      </c>
    </row>
    <row r="40" spans="1:6" ht="12.75" customHeight="1">
      <c r="A40" s="132" t="s">
        <v>34</v>
      </c>
      <c r="B40" s="2" t="str">
        <f>IF(TABLEAU_FIN_DE_SEMAINE_A_JOUR!I40="oui",TABLEAU_FIN_DE_SEMAINE_A_JOUR!B40,"")</f>
        <v/>
      </c>
      <c r="C40" s="2" t="str">
        <f>IF(TABLEAU_FIN_DE_SEMAINE_A_JOUR!I40="oui",TABLEAU_FIN_DE_SEMAINE_A_JOUR!E40-TABLEAU_FIN_DE_SEMAINE_A_JOUR!C40,"")</f>
        <v/>
      </c>
      <c r="D40" s="27" t="s">
        <v>128</v>
      </c>
      <c r="E40" s="122" t="s">
        <v>109</v>
      </c>
    </row>
    <row r="41" spans="1:6" ht="10.5" customHeight="1">
      <c r="A41" s="143"/>
      <c r="B41" s="2" t="str">
        <f>IF(TABLEAU_FIN_DE_SEMAINE_A_JOUR!I41="oui",TABLEAU_FIN_DE_SEMAINE_A_JOUR!B41,"")</f>
        <v/>
      </c>
      <c r="C41" s="2" t="str">
        <f>IF(TABLEAU_FIN_DE_SEMAINE_A_JOUR!I41="oui",TABLEAU_FIN_DE_SEMAINE_A_JOUR!E41-TABLEAU_FIN_DE_SEMAINE_A_JOUR!C41,"")</f>
        <v/>
      </c>
      <c r="D41" s="27" t="s">
        <v>127</v>
      </c>
      <c r="E41" s="122" t="s">
        <v>102</v>
      </c>
    </row>
    <row r="42" spans="1:6" ht="10.5" customHeight="1">
      <c r="A42" s="143"/>
      <c r="B42" s="2" t="str">
        <f>IF(TABLEAU_FIN_DE_SEMAINE_A_JOUR!I42="oui",TABLEAU_FIN_DE_SEMAINE_A_JOUR!B42,"")</f>
        <v/>
      </c>
      <c r="C42" s="2" t="str">
        <f>IF(TABLEAU_FIN_DE_SEMAINE_A_JOUR!I42="oui",TABLEAU_FIN_DE_SEMAINE_A_JOUR!E42-TABLEAU_FIN_DE_SEMAINE_A_JOUR!C42,"")</f>
        <v/>
      </c>
      <c r="D42" s="5"/>
      <c r="E42" s="122" t="s">
        <v>102</v>
      </c>
    </row>
    <row r="43" spans="1:6" ht="10.5" customHeight="1">
      <c r="A43" s="143"/>
      <c r="B43" s="2" t="str">
        <f>IF(TABLEAU_FIN_DE_SEMAINE_A_JOUR!I43="oui",TABLEAU_FIN_DE_SEMAINE_A_JOUR!B43,"")</f>
        <v/>
      </c>
      <c r="C43" s="2" t="str">
        <f>IF(TABLEAU_FIN_DE_SEMAINE_A_JOUR!I43="oui",TABLEAU_FIN_DE_SEMAINE_A_JOUR!E43-TABLEAU_FIN_DE_SEMAINE_A_JOUR!C43,"")</f>
        <v/>
      </c>
      <c r="D43" s="6" t="s">
        <v>134</v>
      </c>
      <c r="E43" s="122"/>
    </row>
    <row r="44" spans="1:6" ht="10.5" customHeight="1">
      <c r="A44" s="143"/>
      <c r="B44" s="2" t="str">
        <f>IF(TABLEAU_FIN_DE_SEMAINE_A_JOUR!I44="oui",TABLEAU_FIN_DE_SEMAINE_A_JOUR!B44,"")</f>
        <v/>
      </c>
      <c r="C44" s="2" t="str">
        <f>IF(TABLEAU_FIN_DE_SEMAINE_A_JOUR!I44="oui",TABLEAU_FIN_DE_SEMAINE_A_JOUR!E44-TABLEAU_FIN_DE_SEMAINE_A_JOUR!C44,"")</f>
        <v/>
      </c>
      <c r="D44" s="5" t="s">
        <v>138</v>
      </c>
      <c r="E44" s="122" t="s">
        <v>136</v>
      </c>
      <c r="F44" s="1" t="s">
        <v>135</v>
      </c>
    </row>
    <row r="45" spans="1:6" ht="10.5" customHeight="1">
      <c r="A45" s="144"/>
      <c r="B45" s="2" t="str">
        <f>IF(TABLEAU_FIN_DE_SEMAINE_A_JOUR!I45="oui",TABLEAU_FIN_DE_SEMAINE_A_JOUR!B45,"")</f>
        <v>Thermoformeuse</v>
      </c>
      <c r="C45" s="2">
        <f>IF(TABLEAU_FIN_DE_SEMAINE_A_JOUR!I45="oui",TABLEAU_FIN_DE_SEMAINE_A_JOUR!E45-TABLEAU_FIN_DE_SEMAINE_A_JOUR!C45,"")</f>
        <v>1</v>
      </c>
      <c r="E45" s="122"/>
    </row>
    <row r="46" spans="1:6" ht="10.5" customHeight="1">
      <c r="A46" s="98"/>
      <c r="B46" s="115"/>
      <c r="C46" s="115"/>
      <c r="D46" s="117"/>
      <c r="E46" s="123"/>
    </row>
    <row r="47" spans="1:6" ht="10.5" customHeight="1">
      <c r="A47" s="145"/>
      <c r="B47" s="2" t="str">
        <f>IF(TABLEAU_FIN_DE_SEMAINE_A_JOUR!I47="oui",TABLEAU_FIN_DE_SEMAINE_A_JOUR!B47,"")</f>
        <v/>
      </c>
      <c r="C47" s="2" t="str">
        <f>IF(TABLEAU_FIN_DE_SEMAINE_A_JOUR!I47="oui",TABLEAU_FIN_DE_SEMAINE_A_JOUR!E47-TABLEAU_FIN_DE_SEMAINE_A_JOUR!C47,"")</f>
        <v/>
      </c>
      <c r="D47" s="23" t="s">
        <v>143</v>
      </c>
      <c r="E47" s="122" t="s">
        <v>109</v>
      </c>
    </row>
    <row r="48" spans="1:6" ht="14.25" customHeight="1">
      <c r="A48" s="145"/>
      <c r="B48" s="2" t="str">
        <f>IF(TABLEAU_FIN_DE_SEMAINE_A_JOUR!I48="oui",TABLEAU_FIN_DE_SEMAINE_A_JOUR!B48,"")</f>
        <v/>
      </c>
      <c r="C48" s="2" t="str">
        <f>IF(TABLEAU_FIN_DE_SEMAINE_A_JOUR!I48="oui",TABLEAU_FIN_DE_SEMAINE_A_JOUR!E48-TABLEAU_FIN_DE_SEMAINE_A_JOUR!C48,"")</f>
        <v/>
      </c>
      <c r="D48" s="26" t="s">
        <v>121</v>
      </c>
      <c r="E48" s="122" t="s">
        <v>146</v>
      </c>
    </row>
    <row r="49" spans="1:5" ht="10.5" customHeight="1">
      <c r="A49" s="145"/>
      <c r="B49" s="2" t="str">
        <f>IF(TABLEAU_FIN_DE_SEMAINE_A_JOUR!I49="oui",TABLEAU_FIN_DE_SEMAINE_A_JOUR!B49,"")</f>
        <v/>
      </c>
      <c r="C49" s="2" t="str">
        <f>IF(TABLEAU_FIN_DE_SEMAINE_A_JOUR!I49="oui",TABLEAU_FIN_DE_SEMAINE_A_JOUR!E49-TABLEAU_FIN_DE_SEMAINE_A_JOUR!C49,"")</f>
        <v/>
      </c>
      <c r="D49" s="23" t="s">
        <v>143</v>
      </c>
      <c r="E49" s="122" t="s">
        <v>109</v>
      </c>
    </row>
    <row r="50" spans="1:5" ht="10.5" customHeight="1">
      <c r="A50" s="145"/>
      <c r="B50" s="2" t="str">
        <f>IF(TABLEAU_FIN_DE_SEMAINE_A_JOUR!I50="oui",TABLEAU_FIN_DE_SEMAINE_A_JOUR!B50,"")</f>
        <v>écran LCD 190</v>
      </c>
      <c r="C50" s="2">
        <f>IF(TABLEAU_FIN_DE_SEMAINE_A_JOUR!I50="oui",TABLEAU_FIN_DE_SEMAINE_A_JOUR!E50-TABLEAU_FIN_DE_SEMAINE_A_JOUR!C50,"")</f>
        <v>3</v>
      </c>
      <c r="D50" s="26" t="s">
        <v>118</v>
      </c>
      <c r="E50" s="122" t="s">
        <v>146</v>
      </c>
    </row>
    <row r="51" spans="1:5" ht="10.5" customHeight="1">
      <c r="A51" s="145"/>
      <c r="B51" s="2" t="str">
        <f>IF(TABLEAU_FIN_DE_SEMAINE_A_JOUR!I51="oui",TABLEAU_FIN_DE_SEMAINE_A_JOUR!B51,"")</f>
        <v/>
      </c>
      <c r="C51" s="2" t="str">
        <f>IF(TABLEAU_FIN_DE_SEMAINE_A_JOUR!I51="oui",TABLEAU_FIN_DE_SEMAINE_A_JOUR!E51-TABLEAU_FIN_DE_SEMAINE_A_JOUR!C51,"")</f>
        <v/>
      </c>
      <c r="D51" s="23" t="s">
        <v>143</v>
      </c>
      <c r="E51" s="122" t="s">
        <v>109</v>
      </c>
    </row>
    <row r="52" spans="1:5" ht="10.5" customHeight="1">
      <c r="A52" s="145"/>
      <c r="B52" s="2" t="str">
        <f>IF(TABLEAU_FIN_DE_SEMAINE_A_JOUR!I52="oui",TABLEAU_FIN_DE_SEMAINE_A_JOUR!B52,"")</f>
        <v/>
      </c>
      <c r="C52" s="2" t="str">
        <f>IF(TABLEAU_FIN_DE_SEMAINE_A_JOUR!I52="oui",TABLEAU_FIN_DE_SEMAINE_A_JOUR!E52-TABLEAU_FIN_DE_SEMAINE_A_JOUR!C52,"")</f>
        <v/>
      </c>
      <c r="D52" s="23" t="s">
        <v>143</v>
      </c>
      <c r="E52" s="122" t="s">
        <v>109</v>
      </c>
    </row>
    <row r="53" spans="1:5" ht="10.5" customHeight="1">
      <c r="A53" s="145"/>
      <c r="B53" s="2" t="str">
        <f>IF(TABLEAU_FIN_DE_SEMAINE_A_JOUR!I53="oui",TABLEAU_FIN_DE_SEMAINE_A_JOUR!B53,"")</f>
        <v/>
      </c>
      <c r="C53" s="2" t="str">
        <f>IF(TABLEAU_FIN_DE_SEMAINE_A_JOUR!I53="oui",TABLEAU_FIN_DE_SEMAINE_A_JOUR!E53-TABLEAU_FIN_DE_SEMAINE_A_JOUR!C53,"")</f>
        <v/>
      </c>
      <c r="D53" s="23" t="s">
        <v>143</v>
      </c>
      <c r="E53" s="122" t="s">
        <v>109</v>
      </c>
    </row>
    <row r="54" spans="1:5" ht="10.5" customHeight="1">
      <c r="A54" s="145"/>
      <c r="B54" s="2" t="str">
        <f>IF(TABLEAU_FIN_DE_SEMAINE_A_JOUR!I54="oui",TABLEAU_FIN_DE_SEMAINE_A_JOUR!B54,"")</f>
        <v/>
      </c>
      <c r="C54" s="2" t="str">
        <f>IF(TABLEAU_FIN_DE_SEMAINE_A_JOUR!I54="oui",TABLEAU_FIN_DE_SEMAINE_A_JOUR!E54-TABLEAU_FIN_DE_SEMAINE_A_JOUR!C54,"")</f>
        <v/>
      </c>
      <c r="D54" s="26" t="s">
        <v>122</v>
      </c>
      <c r="E54" s="122" t="s">
        <v>146</v>
      </c>
    </row>
    <row r="55" spans="1:5" ht="10.5" customHeight="1">
      <c r="A55" s="145"/>
      <c r="B55" s="2" t="str">
        <f>IF(TABLEAU_FIN_DE_SEMAINE_A_JOUR!I55="oui",TABLEAU_FIN_DE_SEMAINE_A_JOUR!B55,"")</f>
        <v/>
      </c>
      <c r="C55" s="2" t="str">
        <f>IF(TABLEAU_FIN_DE_SEMAINE_A_JOUR!I55="oui",TABLEAU_FIN_DE_SEMAINE_A_JOUR!E55-TABLEAU_FIN_DE_SEMAINE_A_JOUR!C55,"")</f>
        <v/>
      </c>
      <c r="D55" s="6" t="s">
        <v>137</v>
      </c>
      <c r="E55" s="122"/>
    </row>
    <row r="56" spans="1:5" ht="15" customHeight="1">
      <c r="A56" s="131" t="s">
        <v>166</v>
      </c>
      <c r="B56" s="2" t="str">
        <f>IF(TABLEAU_FIN_DE_SEMAINE_A_JOUR!I56="oui",TABLEAU_FIN_DE_SEMAINE_A_JOUR!B56,"")</f>
        <v/>
      </c>
      <c r="C56" s="2" t="str">
        <f>IF(TABLEAU_FIN_DE_SEMAINE_A_JOUR!I56="oui",TABLEAU_FIN_DE_SEMAINE_A_JOUR!E56-TABLEAU_FIN_DE_SEMAINE_A_JOUR!C56,"")</f>
        <v/>
      </c>
      <c r="D56" s="26" t="s">
        <v>117</v>
      </c>
      <c r="E56" s="122" t="s">
        <v>146</v>
      </c>
    </row>
    <row r="57" spans="1:5" ht="15" customHeight="1">
      <c r="A57" s="131" t="s">
        <v>167</v>
      </c>
      <c r="B57" s="2" t="str">
        <f>IF(TABLEAU_FIN_DE_SEMAINE_A_JOUR!I57="oui",TABLEAU_FIN_DE_SEMAINE_A_JOUR!B57,"")</f>
        <v/>
      </c>
      <c r="C57" s="2" t="str">
        <f>IF(TABLEAU_FIN_DE_SEMAINE_A_JOUR!I57="oui",TABLEAU_FIN_DE_SEMAINE_A_JOUR!E57-TABLEAU_FIN_DE_SEMAINE_A_JOUR!C57,"")</f>
        <v/>
      </c>
      <c r="D57" s="23" t="s">
        <v>143</v>
      </c>
      <c r="E57" s="122" t="s">
        <v>109</v>
      </c>
    </row>
    <row r="58" spans="1:5" ht="10.5" customHeight="1">
      <c r="A58" s="145"/>
      <c r="B58" s="2" t="str">
        <f>IF(TABLEAU_FIN_DE_SEMAINE_A_JOUR!I58="oui",TABLEAU_FIN_DE_SEMAINE_A_JOUR!B58,"")</f>
        <v/>
      </c>
      <c r="C58" s="2" t="str">
        <f>IF(TABLEAU_FIN_DE_SEMAINE_A_JOUR!I58="oui",TABLEAU_FIN_DE_SEMAINE_A_JOUR!E58-TABLEAU_FIN_DE_SEMAINE_A_JOUR!C58,"")</f>
        <v/>
      </c>
      <c r="D58" s="23" t="s">
        <v>143</v>
      </c>
      <c r="E58" s="122" t="s">
        <v>109</v>
      </c>
    </row>
    <row r="59" spans="1:5" ht="10.5" customHeight="1">
      <c r="A59" s="145"/>
      <c r="B59" s="2" t="str">
        <f>IF(TABLEAU_FIN_DE_SEMAINE_A_JOUR!I59="oui",TABLEAU_FIN_DE_SEMAINE_A_JOUR!B59,"")</f>
        <v/>
      </c>
      <c r="C59" s="2" t="str">
        <f>IF(TABLEAU_FIN_DE_SEMAINE_A_JOUR!I59="oui",TABLEAU_FIN_DE_SEMAINE_A_JOUR!E59-TABLEAU_FIN_DE_SEMAINE_A_JOUR!C59,"")</f>
        <v/>
      </c>
      <c r="D59" s="23" t="s">
        <v>143</v>
      </c>
      <c r="E59" s="122" t="s">
        <v>109</v>
      </c>
    </row>
    <row r="60" spans="1:5" ht="10.5" customHeight="1">
      <c r="A60" s="145"/>
      <c r="B60" s="2" t="str">
        <f>IF(TABLEAU_FIN_DE_SEMAINE_A_JOUR!I60="oui",TABLEAU_FIN_DE_SEMAINE_A_JOUR!B60,"")</f>
        <v/>
      </c>
      <c r="C60" s="2" t="str">
        <f>IF(TABLEAU_FIN_DE_SEMAINE_A_JOUR!I60="oui",TABLEAU_FIN_DE_SEMAINE_A_JOUR!E60-TABLEAU_FIN_DE_SEMAINE_A_JOUR!C60,"")</f>
        <v/>
      </c>
      <c r="D60" s="23" t="s">
        <v>143</v>
      </c>
      <c r="E60" s="122" t="s">
        <v>109</v>
      </c>
    </row>
    <row r="61" spans="1:5" ht="10.5" customHeight="1">
      <c r="A61" s="145"/>
      <c r="B61" s="2" t="str">
        <f>IF(TABLEAU_FIN_DE_SEMAINE_A_JOUR!I61="oui",TABLEAU_FIN_DE_SEMAINE_A_JOUR!B61,"")</f>
        <v/>
      </c>
      <c r="C61" s="2" t="str">
        <f>IF(TABLEAU_FIN_DE_SEMAINE_A_JOUR!I61="oui",TABLEAU_FIN_DE_SEMAINE_A_JOUR!E61-TABLEAU_FIN_DE_SEMAINE_A_JOUR!C61,"")</f>
        <v/>
      </c>
      <c r="D61" s="23" t="s">
        <v>143</v>
      </c>
      <c r="E61" s="122" t="s">
        <v>109</v>
      </c>
    </row>
    <row r="62" spans="1:5" ht="10.5" customHeight="1">
      <c r="A62" s="145"/>
      <c r="B62" s="2" t="str">
        <f>IF(TABLEAU_FIN_DE_SEMAINE_A_JOUR!I62="oui",TABLEAU_FIN_DE_SEMAINE_A_JOUR!B62,"")</f>
        <v/>
      </c>
      <c r="C62" s="2" t="str">
        <f>IF(TABLEAU_FIN_DE_SEMAINE_A_JOUR!I62="oui",TABLEAU_FIN_DE_SEMAINE_A_JOUR!E62-TABLEAU_FIN_DE_SEMAINE_A_JOUR!C62,"")</f>
        <v/>
      </c>
      <c r="D62" s="23" t="s">
        <v>143</v>
      </c>
      <c r="E62" s="122" t="s">
        <v>109</v>
      </c>
    </row>
    <row r="63" spans="1:5" ht="10.5" customHeight="1">
      <c r="A63" s="145"/>
      <c r="B63" s="2" t="str">
        <f>IF(TABLEAU_FIN_DE_SEMAINE_A_JOUR!I63="oui",TABLEAU_FIN_DE_SEMAINE_A_JOUR!B63,"")</f>
        <v/>
      </c>
      <c r="C63" s="2" t="str">
        <f>IF(TABLEAU_FIN_DE_SEMAINE_A_JOUR!I63="oui",TABLEAU_FIN_DE_SEMAINE_A_JOUR!E63-TABLEAU_FIN_DE_SEMAINE_A_JOUR!C63,"")</f>
        <v/>
      </c>
      <c r="D63" s="28" t="s">
        <v>147</v>
      </c>
      <c r="E63" s="122" t="s">
        <v>148</v>
      </c>
    </row>
    <row r="64" spans="1:5" ht="10.5" customHeight="1">
      <c r="A64" s="145"/>
      <c r="B64" s="2" t="str">
        <f>IF(TABLEAU_FIN_DE_SEMAINE_A_JOUR!I64="oui",TABLEAU_FIN_DE_SEMAINE_A_JOUR!B64,"")</f>
        <v/>
      </c>
      <c r="C64" s="2" t="str">
        <f>IF(TABLEAU_FIN_DE_SEMAINE_A_JOUR!I64="oui",TABLEAU_FIN_DE_SEMAINE_A_JOUR!E64-TABLEAU_FIN_DE_SEMAINE_A_JOUR!C64,"")</f>
        <v/>
      </c>
      <c r="D64" s="28"/>
      <c r="E64" s="122"/>
    </row>
    <row r="65" spans="1:5" ht="10.5" customHeight="1">
      <c r="A65" s="145"/>
      <c r="B65" s="2" t="str">
        <f>IF(TABLEAU_FIN_DE_SEMAINE_A_JOUR!I65="oui",TABLEAU_FIN_DE_SEMAINE_A_JOUR!B65,"")</f>
        <v/>
      </c>
      <c r="C65" s="2" t="str">
        <f>IF(TABLEAU_FIN_DE_SEMAINE_A_JOUR!I65="oui",TABLEAU_FIN_DE_SEMAINE_A_JOUR!E65-TABLEAU_FIN_DE_SEMAINE_A_JOUR!C65,"")</f>
        <v/>
      </c>
      <c r="D65" s="28"/>
      <c r="E65" s="122"/>
    </row>
    <row r="66" spans="1:5" ht="10.5" customHeight="1">
      <c r="A66" s="145"/>
      <c r="B66" s="2" t="str">
        <f>IF(TABLEAU_FIN_DE_SEMAINE_A_JOUR!I66="oui",TABLEAU_FIN_DE_SEMAINE_A_JOUR!B66,"")</f>
        <v/>
      </c>
      <c r="C66" s="2" t="str">
        <f>IF(TABLEAU_FIN_DE_SEMAINE_A_JOUR!I66="oui",TABLEAU_FIN_DE_SEMAINE_A_JOUR!E66-TABLEAU_FIN_DE_SEMAINE_A_JOUR!C66,"")</f>
        <v/>
      </c>
      <c r="D66" s="26" t="s">
        <v>119</v>
      </c>
      <c r="E66" s="122" t="s">
        <v>146</v>
      </c>
    </row>
    <row r="67" spans="1:5" ht="10.5" customHeight="1">
      <c r="A67" s="145"/>
      <c r="B67" s="2" t="str">
        <f>IF(TABLEAU_FIN_DE_SEMAINE_A_JOUR!I67="oui",TABLEAU_FIN_DE_SEMAINE_A_JOUR!B67,"")</f>
        <v/>
      </c>
      <c r="C67" s="2" t="str">
        <f>IF(TABLEAU_FIN_DE_SEMAINE_A_JOUR!I67="oui",TABLEAU_FIN_DE_SEMAINE_A_JOUR!E67-TABLEAU_FIN_DE_SEMAINE_A_JOUR!C67,"")</f>
        <v/>
      </c>
      <c r="D67" s="5" t="s">
        <v>138</v>
      </c>
      <c r="E67" s="122"/>
    </row>
    <row r="68" spans="1:5" ht="10.5" customHeight="1">
      <c r="A68" s="145"/>
      <c r="B68" s="2" t="str">
        <f>IF(TABLEAU_FIN_DE_SEMAINE_A_JOUR!I68="oui",TABLEAU_FIN_DE_SEMAINE_A_JOUR!B68,"")</f>
        <v/>
      </c>
      <c r="C68" s="2" t="str">
        <f>IF(TABLEAU_FIN_DE_SEMAINE_A_JOUR!I68="oui",TABLEAU_FIN_DE_SEMAINE_A_JOUR!E68-TABLEAU_FIN_DE_SEMAINE_A_JOUR!C68,"")</f>
        <v/>
      </c>
      <c r="D68" t="s">
        <v>123</v>
      </c>
      <c r="E68" s="122" t="s">
        <v>102</v>
      </c>
    </row>
    <row r="69" spans="1:5" ht="10.5" customHeight="1">
      <c r="A69" s="145"/>
      <c r="B69" s="2" t="str">
        <f>IF(TABLEAU_FIN_DE_SEMAINE_A_JOUR!I69="oui",TABLEAU_FIN_DE_SEMAINE_A_JOUR!B69,"")</f>
        <v/>
      </c>
      <c r="C69" s="2" t="str">
        <f>IF(TABLEAU_FIN_DE_SEMAINE_A_JOUR!I69="oui",TABLEAU_FIN_DE_SEMAINE_A_JOUR!E69-TABLEAU_FIN_DE_SEMAINE_A_JOUR!C69,"")</f>
        <v/>
      </c>
      <c r="D69" s="5"/>
      <c r="E69" s="122"/>
    </row>
    <row r="70" spans="1:5" ht="14.25" customHeight="1">
      <c r="A70" s="145"/>
      <c r="B70" s="2" t="str">
        <f>IF(TABLEAU_FIN_DE_SEMAINE_A_JOUR!I70="oui",TABLEAU_FIN_DE_SEMAINE_A_JOUR!B70,"")</f>
        <v/>
      </c>
      <c r="C70" s="2" t="str">
        <f>IF(TABLEAU_FIN_DE_SEMAINE_A_JOUR!I70="oui",TABLEAU_FIN_DE_SEMAINE_A_JOUR!E70-TABLEAU_FIN_DE_SEMAINE_A_JOUR!C70,"")</f>
        <v/>
      </c>
      <c r="D70" s="6" t="s">
        <v>139</v>
      </c>
      <c r="E70" s="122"/>
    </row>
    <row r="71" spans="1:5" ht="14.25" customHeight="1">
      <c r="A71" s="146"/>
      <c r="B71" s="2" t="str">
        <f>IF(TABLEAU_FIN_DE_SEMAINE_A_JOUR!I71="oui",TABLEAU_FIN_DE_SEMAINE_A_JOUR!B71,"")</f>
        <v/>
      </c>
      <c r="C71" s="2" t="str">
        <f>IF(TABLEAU_FIN_DE_SEMAINE_A_JOUR!I71="oui",TABLEAU_FIN_DE_SEMAINE_A_JOUR!E71-TABLEAU_FIN_DE_SEMAINE_A_JOUR!C71,"")</f>
        <v/>
      </c>
      <c r="D71" s="6" t="s">
        <v>139</v>
      </c>
      <c r="E71" s="122"/>
    </row>
    <row r="72" spans="1:5" ht="14.25" customHeight="1">
      <c r="A72" s="104"/>
      <c r="B72" s="115" t="str">
        <f>IF(TABLEAU_FIN_DE_SEMAINE_A_JOUR!I72="oui",TABLEAU_FIN_DE_SEMAINE_A_JOUR!B72,"")</f>
        <v/>
      </c>
      <c r="C72" s="115" t="str">
        <f>IF(TABLEAU_FIN_DE_SEMAINE_A_JOUR!I72="oui",TABLEAU_FIN_DE_SEMAINE_A_JOUR!E72-TABLEAU_FIN_DE_SEMAINE_A_JOUR!C72,"")</f>
        <v/>
      </c>
      <c r="D72" s="118"/>
      <c r="E72" s="123"/>
    </row>
    <row r="73" spans="1:5" ht="14.25" customHeight="1">
      <c r="A73" s="147"/>
      <c r="B73" s="2" t="str">
        <f>IF(TABLEAU_FIN_DE_SEMAINE_A_JOUR!I73="oui",TABLEAU_FIN_DE_SEMAINE_A_JOUR!B73,"")</f>
        <v/>
      </c>
      <c r="C73" s="2" t="str">
        <f>IF(TABLEAU_FIN_DE_SEMAINE_A_JOUR!I73="oui",TABLEAU_FIN_DE_SEMAINE_A_JOUR!E73-TABLEAU_FIN_DE_SEMAINE_A_JOUR!C73,"")</f>
        <v/>
      </c>
      <c r="D73" s="6"/>
      <c r="E73" s="122"/>
    </row>
    <row r="74" spans="1:5" ht="14.25" customHeight="1">
      <c r="A74" s="147"/>
      <c r="B74" s="2" t="str">
        <f>IF(TABLEAU_FIN_DE_SEMAINE_A_JOUR!I74="oui",TABLEAU_FIN_DE_SEMAINE_A_JOUR!B74,"")</f>
        <v/>
      </c>
      <c r="C74" s="2" t="str">
        <f>IF(TABLEAU_FIN_DE_SEMAINE_A_JOUR!I74="oui",TABLEAU_FIN_DE_SEMAINE_A_JOUR!E74-TABLEAU_FIN_DE_SEMAINE_A_JOUR!C74,"")</f>
        <v/>
      </c>
      <c r="D74" s="6"/>
      <c r="E74" s="122"/>
    </row>
    <row r="75" spans="1:5" ht="14.25" customHeight="1">
      <c r="A75" s="147"/>
      <c r="B75" s="2" t="str">
        <f>IF(TABLEAU_FIN_DE_SEMAINE_A_JOUR!I75="oui",TABLEAU_FIN_DE_SEMAINE_A_JOUR!B75,"")</f>
        <v/>
      </c>
      <c r="C75" s="2" t="str">
        <f>IF(TABLEAU_FIN_DE_SEMAINE_A_JOUR!I75="oui",TABLEAU_FIN_DE_SEMAINE_A_JOUR!E75-TABLEAU_FIN_DE_SEMAINE_A_JOUR!C75,"")</f>
        <v/>
      </c>
      <c r="D75" s="6"/>
      <c r="E75" s="122"/>
    </row>
    <row r="76" spans="1:5" ht="14.25" customHeight="1">
      <c r="A76" s="147"/>
      <c r="B76" s="2" t="str">
        <f>IF(TABLEAU_FIN_DE_SEMAINE_A_JOUR!I76="oui",TABLEAU_FIN_DE_SEMAINE_A_JOUR!B76,"")</f>
        <v/>
      </c>
      <c r="C76" s="2" t="str">
        <f>IF(TABLEAU_FIN_DE_SEMAINE_A_JOUR!I76="oui",TABLEAU_FIN_DE_SEMAINE_A_JOUR!E76-TABLEAU_FIN_DE_SEMAINE_A_JOUR!C76,"")</f>
        <v/>
      </c>
      <c r="D76" s="6"/>
      <c r="E76" s="122"/>
    </row>
    <row r="77" spans="1:5" ht="14.25" customHeight="1">
      <c r="A77" s="147"/>
      <c r="B77" s="2" t="str">
        <f>IF(TABLEAU_FIN_DE_SEMAINE_A_JOUR!I77="oui",TABLEAU_FIN_DE_SEMAINE_A_JOUR!B77,"")</f>
        <v/>
      </c>
      <c r="C77" s="2" t="str">
        <f>IF(TABLEAU_FIN_DE_SEMAINE_A_JOUR!I77="oui",TABLEAU_FIN_DE_SEMAINE_A_JOUR!E77-TABLEAU_FIN_DE_SEMAINE_A_JOUR!C77,"")</f>
        <v/>
      </c>
      <c r="D77" s="6"/>
      <c r="E77" s="122"/>
    </row>
    <row r="78" spans="1:5" ht="14.25" customHeight="1">
      <c r="A78" s="147"/>
      <c r="B78" s="2" t="str">
        <f>IF(TABLEAU_FIN_DE_SEMAINE_A_JOUR!I78="oui",TABLEAU_FIN_DE_SEMAINE_A_JOUR!B78,"")</f>
        <v/>
      </c>
      <c r="C78" s="2" t="str">
        <f>IF(TABLEAU_FIN_DE_SEMAINE_A_JOUR!I78="oui",TABLEAU_FIN_DE_SEMAINE_A_JOUR!E78-TABLEAU_FIN_DE_SEMAINE_A_JOUR!C78,"")</f>
        <v/>
      </c>
      <c r="D78" s="6"/>
      <c r="E78" s="122"/>
    </row>
    <row r="79" spans="1:5" ht="14.25" customHeight="1">
      <c r="A79" s="147"/>
      <c r="B79" s="2" t="str">
        <f>IF(TABLEAU_FIN_DE_SEMAINE_A_JOUR!I79="oui",TABLEAU_FIN_DE_SEMAINE_A_JOUR!B79,"")</f>
        <v/>
      </c>
      <c r="C79" s="2" t="str">
        <f>IF(TABLEAU_FIN_DE_SEMAINE_A_JOUR!I79="oui",TABLEAU_FIN_DE_SEMAINE_A_JOUR!E79-TABLEAU_FIN_DE_SEMAINE_A_JOUR!C79,"")</f>
        <v/>
      </c>
      <c r="D79" s="6"/>
      <c r="E79" s="122"/>
    </row>
    <row r="80" spans="1:5" ht="14.25" customHeight="1">
      <c r="A80" s="147"/>
      <c r="B80" s="2" t="str">
        <f>IF(TABLEAU_FIN_DE_SEMAINE_A_JOUR!I80="oui",TABLEAU_FIN_DE_SEMAINE_A_JOUR!B80,"")</f>
        <v/>
      </c>
      <c r="C80" s="2" t="str">
        <f>IF(TABLEAU_FIN_DE_SEMAINE_A_JOUR!I80="oui",TABLEAU_FIN_DE_SEMAINE_A_JOUR!E80-TABLEAU_FIN_DE_SEMAINE_A_JOUR!C80,"")</f>
        <v/>
      </c>
      <c r="D80" s="6"/>
      <c r="E80" s="122"/>
    </row>
    <row r="81" spans="1:5" ht="14.25" customHeight="1">
      <c r="A81" s="147"/>
      <c r="B81" s="2" t="str">
        <f>IF(TABLEAU_FIN_DE_SEMAINE_A_JOUR!I81="oui",TABLEAU_FIN_DE_SEMAINE_A_JOUR!B81,"")</f>
        <v/>
      </c>
      <c r="C81" s="2" t="str">
        <f>IF(TABLEAU_FIN_DE_SEMAINE_A_JOUR!I81="oui",TABLEAU_FIN_DE_SEMAINE_A_JOUR!E81-TABLEAU_FIN_DE_SEMAINE_A_JOUR!C81,"")</f>
        <v/>
      </c>
      <c r="D81" s="6"/>
      <c r="E81" s="122"/>
    </row>
    <row r="82" spans="1:5" ht="14.25" customHeight="1">
      <c r="A82" s="147"/>
      <c r="B82" s="2" t="str">
        <f>IF(TABLEAU_FIN_DE_SEMAINE_A_JOUR!I82="oui",TABLEAU_FIN_DE_SEMAINE_A_JOUR!B82,"")</f>
        <v/>
      </c>
      <c r="C82" s="2" t="str">
        <f>IF(TABLEAU_FIN_DE_SEMAINE_A_JOUR!I82="oui",TABLEAU_FIN_DE_SEMAINE_A_JOUR!E82-TABLEAU_FIN_DE_SEMAINE_A_JOUR!C82,"")</f>
        <v/>
      </c>
      <c r="D82" s="6"/>
      <c r="E82" s="122"/>
    </row>
    <row r="83" spans="1:5" ht="14.25" customHeight="1">
      <c r="A83" s="147"/>
      <c r="B83" s="2" t="str">
        <f>IF(TABLEAU_FIN_DE_SEMAINE_A_JOUR!I83="oui",TABLEAU_FIN_DE_SEMAINE_A_JOUR!B83,"")</f>
        <v/>
      </c>
      <c r="C83" s="2" t="str">
        <f>IF(TABLEAU_FIN_DE_SEMAINE_A_JOUR!I83="oui",TABLEAU_FIN_DE_SEMAINE_A_JOUR!E83-TABLEAU_FIN_DE_SEMAINE_A_JOUR!C83,"")</f>
        <v/>
      </c>
      <c r="D83" s="6"/>
      <c r="E83" s="122"/>
    </row>
    <row r="84" spans="1:5" ht="14.25" customHeight="1">
      <c r="A84" s="147"/>
      <c r="B84" s="2" t="str">
        <f>IF(TABLEAU_FIN_DE_SEMAINE_A_JOUR!I84="oui",TABLEAU_FIN_DE_SEMAINE_A_JOUR!B84,"")</f>
        <v/>
      </c>
      <c r="C84" s="2" t="str">
        <f>IF(TABLEAU_FIN_DE_SEMAINE_A_JOUR!I84="oui",TABLEAU_FIN_DE_SEMAINE_A_JOUR!E84-TABLEAU_FIN_DE_SEMAINE_A_JOUR!C84,"")</f>
        <v/>
      </c>
      <c r="D84" s="6"/>
      <c r="E84" s="122"/>
    </row>
    <row r="85" spans="1:5" ht="14.25" customHeight="1">
      <c r="A85" s="147"/>
      <c r="B85" s="2" t="str">
        <f>IF(TABLEAU_FIN_DE_SEMAINE_A_JOUR!I85="oui",TABLEAU_FIN_DE_SEMAINE_A_JOUR!B85,"")</f>
        <v/>
      </c>
      <c r="C85" s="2" t="str">
        <f>IF(TABLEAU_FIN_DE_SEMAINE_A_JOUR!I85="oui",TABLEAU_FIN_DE_SEMAINE_A_JOUR!E85-TABLEAU_FIN_DE_SEMAINE_A_JOUR!C85,"")</f>
        <v/>
      </c>
      <c r="D85" s="6"/>
      <c r="E85" s="122"/>
    </row>
    <row r="86" spans="1:5" ht="14.25" customHeight="1">
      <c r="A86" s="133" t="s">
        <v>168</v>
      </c>
      <c r="B86" s="2" t="str">
        <f>IF(TABLEAU_FIN_DE_SEMAINE_A_JOUR!I86="oui",TABLEAU_FIN_DE_SEMAINE_A_JOUR!B86,"")</f>
        <v/>
      </c>
      <c r="C86" s="2" t="str">
        <f>IF(TABLEAU_FIN_DE_SEMAINE_A_JOUR!I86="oui",TABLEAU_FIN_DE_SEMAINE_A_JOUR!E86-TABLEAU_FIN_DE_SEMAINE_A_JOUR!C86,"")</f>
        <v/>
      </c>
      <c r="D86" s="6"/>
      <c r="E86" s="122"/>
    </row>
    <row r="87" spans="1:5" ht="14.25" customHeight="1">
      <c r="A87" s="133" t="s">
        <v>169</v>
      </c>
      <c r="B87" s="2" t="str">
        <f>IF(TABLEAU_FIN_DE_SEMAINE_A_JOUR!I87="oui",TABLEAU_FIN_DE_SEMAINE_A_JOUR!B87,"")</f>
        <v/>
      </c>
      <c r="C87" s="2" t="str">
        <f>IF(TABLEAU_FIN_DE_SEMAINE_A_JOUR!I87="oui",TABLEAU_FIN_DE_SEMAINE_A_JOUR!E87-TABLEAU_FIN_DE_SEMAINE_A_JOUR!C87,"")</f>
        <v/>
      </c>
      <c r="D87" s="6"/>
      <c r="E87" s="122"/>
    </row>
    <row r="88" spans="1:5" ht="14.25" customHeight="1">
      <c r="A88" s="147"/>
      <c r="B88" s="2" t="str">
        <f>IF(TABLEAU_FIN_DE_SEMAINE_A_JOUR!I88="oui",TABLEAU_FIN_DE_SEMAINE_A_JOUR!B88,"")</f>
        <v/>
      </c>
      <c r="C88" s="2" t="str">
        <f>IF(TABLEAU_FIN_DE_SEMAINE_A_JOUR!I88="oui",TABLEAU_FIN_DE_SEMAINE_A_JOUR!E88-TABLEAU_FIN_DE_SEMAINE_A_JOUR!C88,"")</f>
        <v/>
      </c>
      <c r="D88" s="6"/>
      <c r="E88" s="122"/>
    </row>
    <row r="89" spans="1:5" ht="14.25" customHeight="1">
      <c r="A89" s="147"/>
      <c r="B89" s="2" t="str">
        <f>IF(TABLEAU_FIN_DE_SEMAINE_A_JOUR!I89="oui",TABLEAU_FIN_DE_SEMAINE_A_JOUR!B89,"")</f>
        <v/>
      </c>
      <c r="C89" s="2" t="str">
        <f>IF(TABLEAU_FIN_DE_SEMAINE_A_JOUR!I89="oui",TABLEAU_FIN_DE_SEMAINE_A_JOUR!E89-TABLEAU_FIN_DE_SEMAINE_A_JOUR!C89,"")</f>
        <v/>
      </c>
      <c r="D89" s="6"/>
      <c r="E89" s="122"/>
    </row>
    <row r="90" spans="1:5" ht="14.25" customHeight="1">
      <c r="A90" s="147"/>
      <c r="B90" s="2" t="str">
        <f>IF(TABLEAU_FIN_DE_SEMAINE_A_JOUR!I90="oui",TABLEAU_FIN_DE_SEMAINE_A_JOUR!B90,"")</f>
        <v/>
      </c>
      <c r="C90" s="2" t="str">
        <f>IF(TABLEAU_FIN_DE_SEMAINE_A_JOUR!I90="oui",TABLEAU_FIN_DE_SEMAINE_A_JOUR!E90-TABLEAU_FIN_DE_SEMAINE_A_JOUR!C90,"")</f>
        <v/>
      </c>
      <c r="D90" s="6"/>
      <c r="E90" s="122"/>
    </row>
    <row r="91" spans="1:5" ht="14.25" customHeight="1">
      <c r="A91" s="147"/>
      <c r="B91" s="2" t="str">
        <f>IF(TABLEAU_FIN_DE_SEMAINE_A_JOUR!I91="oui",TABLEAU_FIN_DE_SEMAINE_A_JOUR!B91,"")</f>
        <v/>
      </c>
      <c r="C91" s="2" t="str">
        <f>IF(TABLEAU_FIN_DE_SEMAINE_A_JOUR!I91="oui",TABLEAU_FIN_DE_SEMAINE_A_JOUR!E91-TABLEAU_FIN_DE_SEMAINE_A_JOUR!C91,"")</f>
        <v/>
      </c>
      <c r="D91" s="6"/>
      <c r="E91" s="122"/>
    </row>
    <row r="92" spans="1:5" ht="14.25" customHeight="1">
      <c r="A92" s="147"/>
      <c r="B92" s="2" t="str">
        <f>IF(TABLEAU_FIN_DE_SEMAINE_A_JOUR!I92="oui",TABLEAU_FIN_DE_SEMAINE_A_JOUR!B92,"")</f>
        <v/>
      </c>
      <c r="C92" s="2" t="str">
        <f>IF(TABLEAU_FIN_DE_SEMAINE_A_JOUR!I92="oui",TABLEAU_FIN_DE_SEMAINE_A_JOUR!E92-TABLEAU_FIN_DE_SEMAINE_A_JOUR!C92,"")</f>
        <v/>
      </c>
      <c r="D92" s="6"/>
      <c r="E92" s="122"/>
    </row>
    <row r="93" spans="1:5" ht="14.25" customHeight="1">
      <c r="A93" s="147"/>
      <c r="B93" s="2" t="str">
        <f>IF(TABLEAU_FIN_DE_SEMAINE_A_JOUR!I93="oui",TABLEAU_FIN_DE_SEMAINE_A_JOUR!B93,"")</f>
        <v/>
      </c>
      <c r="C93" s="2" t="str">
        <f>IF(TABLEAU_FIN_DE_SEMAINE_A_JOUR!I93="oui",TABLEAU_FIN_DE_SEMAINE_A_JOUR!E93-TABLEAU_FIN_DE_SEMAINE_A_JOUR!C93,"")</f>
        <v/>
      </c>
      <c r="D93" s="6"/>
      <c r="E93" s="122"/>
    </row>
    <row r="94" spans="1:5" ht="14.25" customHeight="1">
      <c r="A94" s="147"/>
      <c r="B94" s="2" t="str">
        <f>IF(TABLEAU_FIN_DE_SEMAINE_A_JOUR!I94="oui",TABLEAU_FIN_DE_SEMAINE_A_JOUR!B94,"")</f>
        <v/>
      </c>
      <c r="C94" s="2" t="str">
        <f>IF(TABLEAU_FIN_DE_SEMAINE_A_JOUR!I94="oui",TABLEAU_FIN_DE_SEMAINE_A_JOUR!E94-TABLEAU_FIN_DE_SEMAINE_A_JOUR!C94,"")</f>
        <v/>
      </c>
      <c r="D94" s="6"/>
      <c r="E94" s="122"/>
    </row>
    <row r="95" spans="1:5" ht="14.25" customHeight="1">
      <c r="A95" s="147"/>
      <c r="B95" s="2" t="str">
        <f>IF(TABLEAU_FIN_DE_SEMAINE_A_JOUR!I95="oui",TABLEAU_FIN_DE_SEMAINE_A_JOUR!B95,"")</f>
        <v/>
      </c>
      <c r="C95" s="2" t="str">
        <f>IF(TABLEAU_FIN_DE_SEMAINE_A_JOUR!I95="oui",TABLEAU_FIN_DE_SEMAINE_A_JOUR!E95-TABLEAU_FIN_DE_SEMAINE_A_JOUR!C95,"")</f>
        <v/>
      </c>
      <c r="D95" s="6"/>
      <c r="E95" s="122"/>
    </row>
    <row r="96" spans="1:5" ht="14.25" customHeight="1">
      <c r="A96" s="147"/>
      <c r="B96" s="2" t="str">
        <f>IF(TABLEAU_FIN_DE_SEMAINE_A_JOUR!I96="oui",TABLEAU_FIN_DE_SEMAINE_A_JOUR!B96,"")</f>
        <v/>
      </c>
      <c r="C96" s="2" t="str">
        <f>IF(TABLEAU_FIN_DE_SEMAINE_A_JOUR!I96="oui",TABLEAU_FIN_DE_SEMAINE_A_JOUR!E96-TABLEAU_FIN_DE_SEMAINE_A_JOUR!C96,"")</f>
        <v/>
      </c>
      <c r="D96" s="6"/>
      <c r="E96" s="122"/>
    </row>
    <row r="97" spans="1:5" ht="14.25" customHeight="1">
      <c r="A97" s="147"/>
      <c r="B97" s="2" t="str">
        <f>IF(TABLEAU_FIN_DE_SEMAINE_A_JOUR!I97="oui",TABLEAU_FIN_DE_SEMAINE_A_JOUR!B97,"")</f>
        <v/>
      </c>
      <c r="C97" s="2" t="str">
        <f>IF(TABLEAU_FIN_DE_SEMAINE_A_JOUR!I97="oui",TABLEAU_FIN_DE_SEMAINE_A_JOUR!E97-TABLEAU_FIN_DE_SEMAINE_A_JOUR!C97,"")</f>
        <v/>
      </c>
      <c r="D97" s="6"/>
      <c r="E97" s="122"/>
    </row>
    <row r="98" spans="1:5" ht="14.25" customHeight="1">
      <c r="A98" s="147"/>
      <c r="B98" s="2" t="str">
        <f>IF(TABLEAU_FIN_DE_SEMAINE_A_JOUR!I98="oui",TABLEAU_FIN_DE_SEMAINE_A_JOUR!B98,"")</f>
        <v/>
      </c>
      <c r="C98" s="2" t="str">
        <f>IF(TABLEAU_FIN_DE_SEMAINE_A_JOUR!I98="oui",TABLEAU_FIN_DE_SEMAINE_A_JOUR!E98-TABLEAU_FIN_DE_SEMAINE_A_JOUR!C98,"")</f>
        <v/>
      </c>
      <c r="D98" s="6"/>
      <c r="E98" s="122"/>
    </row>
    <row r="99" spans="1:5" ht="14.25" customHeight="1">
      <c r="A99" s="147"/>
      <c r="B99" s="2" t="str">
        <f>IF(TABLEAU_FIN_DE_SEMAINE_A_JOUR!I99="oui",TABLEAU_FIN_DE_SEMAINE_A_JOUR!B99,"")</f>
        <v/>
      </c>
      <c r="C99" s="2" t="str">
        <f>IF(TABLEAU_FIN_DE_SEMAINE_A_JOUR!I99="oui",TABLEAU_FIN_DE_SEMAINE_A_JOUR!E99-TABLEAU_FIN_DE_SEMAINE_A_JOUR!C99,"")</f>
        <v/>
      </c>
      <c r="D99" s="6"/>
      <c r="E99" s="122"/>
    </row>
    <row r="100" spans="1:5" ht="14.25" customHeight="1">
      <c r="A100" s="147"/>
      <c r="B100" s="2" t="str">
        <f>IF(TABLEAU_FIN_DE_SEMAINE_A_JOUR!I100="oui",TABLEAU_FIN_DE_SEMAINE_A_JOUR!B100,"")</f>
        <v/>
      </c>
      <c r="C100" s="2" t="str">
        <f>IF(TABLEAU_FIN_DE_SEMAINE_A_JOUR!I100="oui",TABLEAU_FIN_DE_SEMAINE_A_JOUR!E100-TABLEAU_FIN_DE_SEMAINE_A_JOUR!C100,"")</f>
        <v/>
      </c>
      <c r="D100" s="6"/>
      <c r="E100" s="122"/>
    </row>
    <row r="101" spans="1:5" ht="14.25" customHeight="1">
      <c r="A101" s="147"/>
      <c r="B101" s="2" t="str">
        <f>IF(TABLEAU_FIN_DE_SEMAINE_A_JOUR!I101="oui",TABLEAU_FIN_DE_SEMAINE_A_JOUR!B101,"")</f>
        <v/>
      </c>
      <c r="C101" s="2" t="str">
        <f>IF(TABLEAU_FIN_DE_SEMAINE_A_JOUR!I101="oui",TABLEAU_FIN_DE_SEMAINE_A_JOUR!E101-TABLEAU_FIN_DE_SEMAINE_A_JOUR!C101,"")</f>
        <v/>
      </c>
      <c r="D101" s="6"/>
      <c r="E101" s="122"/>
    </row>
    <row r="102" spans="1:5" ht="14.25" customHeight="1">
      <c r="A102" s="147"/>
      <c r="B102" s="2" t="str">
        <f>IF(TABLEAU_FIN_DE_SEMAINE_A_JOUR!I102="oui",TABLEAU_FIN_DE_SEMAINE_A_JOUR!B102,"")</f>
        <v/>
      </c>
      <c r="C102" s="2" t="str">
        <f>IF(TABLEAU_FIN_DE_SEMAINE_A_JOUR!I102="oui",TABLEAU_FIN_DE_SEMAINE_A_JOUR!E102-TABLEAU_FIN_DE_SEMAINE_A_JOUR!C102,"")</f>
        <v/>
      </c>
      <c r="D102" s="6"/>
      <c r="E102" s="122"/>
    </row>
    <row r="103" spans="1:5" ht="14.25" customHeight="1">
      <c r="A103" s="147"/>
      <c r="B103" s="2" t="str">
        <f>IF(TABLEAU_FIN_DE_SEMAINE_A_JOUR!I103="oui",TABLEAU_FIN_DE_SEMAINE_A_JOUR!B103,"")</f>
        <v/>
      </c>
      <c r="C103" s="2" t="str">
        <f>IF(TABLEAU_FIN_DE_SEMAINE_A_JOUR!I103="oui",TABLEAU_FIN_DE_SEMAINE_A_JOUR!E103-TABLEAU_FIN_DE_SEMAINE_A_JOUR!C103,"")</f>
        <v/>
      </c>
      <c r="D103" s="6"/>
      <c r="E103" s="122"/>
    </row>
    <row r="104" spans="1:5" ht="14.25" customHeight="1">
      <c r="A104" s="147"/>
      <c r="B104" s="2" t="str">
        <f>IF(TABLEAU_FIN_DE_SEMAINE_A_JOUR!I104="oui",TABLEAU_FIN_DE_SEMAINE_A_JOUR!B104,"")</f>
        <v/>
      </c>
      <c r="C104" s="2" t="str">
        <f>IF(TABLEAU_FIN_DE_SEMAINE_A_JOUR!I104="oui",TABLEAU_FIN_DE_SEMAINE_A_JOUR!E104-TABLEAU_FIN_DE_SEMAINE_A_JOUR!C104,"")</f>
        <v/>
      </c>
      <c r="D104" s="6"/>
      <c r="E104" s="122"/>
    </row>
    <row r="105" spans="1:5" ht="14.25" customHeight="1">
      <c r="A105" s="147"/>
      <c r="B105" s="2" t="str">
        <f>IF(TABLEAU_FIN_DE_SEMAINE_A_JOUR!I105="oui",TABLEAU_FIN_DE_SEMAINE_A_JOUR!B105,"")</f>
        <v/>
      </c>
      <c r="C105" s="2" t="str">
        <f>IF(TABLEAU_FIN_DE_SEMAINE_A_JOUR!I105="oui",TABLEAU_FIN_DE_SEMAINE_A_JOUR!E105-TABLEAU_FIN_DE_SEMAINE_A_JOUR!C105,"")</f>
        <v/>
      </c>
      <c r="D105" s="6"/>
      <c r="E105" s="122"/>
    </row>
    <row r="106" spans="1:5" ht="14.25" customHeight="1">
      <c r="A106" s="147"/>
      <c r="B106" s="2" t="str">
        <f>IF(TABLEAU_FIN_DE_SEMAINE_A_JOUR!I106="oui",TABLEAU_FIN_DE_SEMAINE_A_JOUR!B106,"")</f>
        <v/>
      </c>
      <c r="C106" s="2" t="str">
        <f>IF(TABLEAU_FIN_DE_SEMAINE_A_JOUR!I106="oui",TABLEAU_FIN_DE_SEMAINE_A_JOUR!E106-TABLEAU_FIN_DE_SEMAINE_A_JOUR!C106,"")</f>
        <v/>
      </c>
      <c r="D106" s="6"/>
      <c r="E106" s="122"/>
    </row>
    <row r="107" spans="1:5" ht="14.25" customHeight="1">
      <c r="A107" s="147"/>
      <c r="B107" s="2" t="str">
        <f>IF(TABLEAU_FIN_DE_SEMAINE_A_JOUR!I107="oui",TABLEAU_FIN_DE_SEMAINE_A_JOUR!B107,"")</f>
        <v/>
      </c>
      <c r="C107" s="2" t="str">
        <f>IF(TABLEAU_FIN_DE_SEMAINE_A_JOUR!I107="oui",TABLEAU_FIN_DE_SEMAINE_A_JOUR!E107-TABLEAU_FIN_DE_SEMAINE_A_JOUR!C107,"")</f>
        <v/>
      </c>
      <c r="D107" s="6"/>
      <c r="E107" s="122"/>
    </row>
    <row r="108" spans="1:5" ht="14.25" customHeight="1" thickBot="1">
      <c r="A108" s="148"/>
      <c r="B108" s="124" t="str">
        <f>IF(TABLEAU_FIN_DE_SEMAINE_A_JOUR!I108="oui",TABLEAU_FIN_DE_SEMAINE_A_JOUR!B108,"")</f>
        <v/>
      </c>
      <c r="C108" s="124" t="str">
        <f>IF(TABLEAU_FIN_DE_SEMAINE_A_JOUR!I108="oui",TABLEAU_FIN_DE_SEMAINE_A_JOUR!E108-TABLEAU_FIN_DE_SEMAINE_A_JOUR!C108,"")</f>
        <v/>
      </c>
      <c r="D108" s="125"/>
      <c r="E108" s="126"/>
    </row>
    <row r="109" spans="1:5" ht="14.25" customHeight="1">
      <c r="A109" s="114"/>
    </row>
    <row r="110" spans="1:5" ht="14.25" customHeight="1"/>
    <row r="111" spans="1:5" ht="14.25" customHeight="1"/>
    <row r="112" spans="1:5" ht="14.25" customHeight="1"/>
    <row r="113" spans="1:1" ht="14.25" customHeight="1"/>
    <row r="114" spans="1:1" ht="14.25" customHeight="1"/>
    <row r="115" spans="1:1" ht="14.25" customHeight="1"/>
    <row r="116" spans="1:1" ht="14.25" customHeight="1"/>
    <row r="117" spans="1:1" ht="14.25" customHeight="1"/>
    <row r="118" spans="1:1" ht="14.25" customHeight="1"/>
    <row r="119" spans="1:1" ht="14.25" customHeight="1"/>
    <row r="120" spans="1:1" ht="14.25" customHeight="1"/>
    <row r="121" spans="1:1" ht="14.25" customHeight="1"/>
    <row r="122" spans="1:1" ht="14.25" customHeight="1"/>
    <row r="123" spans="1:1" ht="14.25" customHeight="1"/>
    <row r="124" spans="1:1" ht="14.25" customHeight="1"/>
    <row r="125" spans="1:1" ht="14.25" customHeight="1"/>
    <row r="126" spans="1:1" ht="14.25" customHeight="1"/>
    <row r="127" spans="1:1" ht="14.25" customHeight="1"/>
    <row r="128" spans="1:1" ht="14.25" customHeight="1">
      <c r="A128" t="s">
        <v>140</v>
      </c>
    </row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  <row r="1004" ht="14.25" customHeight="1"/>
    <row r="1005" ht="14.25" customHeight="1"/>
    <row r="1006" ht="14.25" customHeight="1"/>
    <row r="1007" ht="14.25" customHeight="1"/>
    <row r="1008" ht="14.25" customHeight="1"/>
    <row r="1009" ht="14.25" customHeight="1"/>
    <row r="1010" ht="14.25" customHeight="1"/>
    <row r="1011" ht="14.25" customHeight="1"/>
    <row r="1012" ht="14.25" customHeight="1"/>
    <row r="1013" ht="14.25" customHeight="1"/>
    <row r="1014" ht="14.25" customHeight="1"/>
    <row r="1015" ht="14.25" customHeight="1"/>
    <row r="1016" ht="14.25" customHeight="1"/>
    <row r="1017" ht="14.25" customHeight="1"/>
    <row r="1018" ht="14.25" customHeight="1"/>
    <row r="1019" ht="14.25" customHeight="1"/>
  </sheetData>
  <hyperlinks>
    <hyperlink ref="D8" r:id="rId1" xr:uid="{CA08C72B-62A6-4B35-9A89-97B162AA9BC6}"/>
    <hyperlink ref="D6" r:id="rId2" xr:uid="{BB0C98F4-96F4-47A2-88C5-32C94792E788}"/>
    <hyperlink ref="D36" r:id="rId3" xr:uid="{63ADD3B6-4EA5-43F6-9C87-268E753A1D7C}"/>
    <hyperlink ref="D43" r:id="rId4" xr:uid="{D5069B50-9200-4B9A-B041-8065D7286C7B}"/>
    <hyperlink ref="D55" r:id="rId5" xr:uid="{84BA4BEA-B9F7-4E9C-AD98-BDD92C49F539}"/>
    <hyperlink ref="D70" r:id="rId6" xr:uid="{3AA019BE-44FC-4C45-9E98-5564DD129F83}"/>
    <hyperlink ref="D10" r:id="rId7" xr:uid="{B93E3AF0-A72D-47B2-8037-DD2262C6A4AD}"/>
    <hyperlink ref="D9" r:id="rId8" xr:uid="{7B3FE558-FA43-4195-AA68-6910A4312E23}"/>
    <hyperlink ref="F6" r:id="rId9" xr:uid="{ED8265E8-CB36-44FE-B0F5-77E4268642BB}"/>
    <hyperlink ref="D13" r:id="rId10" xr:uid="{1358BF59-770A-40E5-99EC-B7BE1114B847}"/>
    <hyperlink ref="D15" r:id="rId11" xr:uid="{9C881FBA-0269-40B1-9A9A-A4A6AE5CA3F1}"/>
    <hyperlink ref="D17" r:id="rId12" xr:uid="{5B91AC2C-1E70-4966-8A44-82C25B6CA601}"/>
    <hyperlink ref="F25" r:id="rId13" xr:uid="{B6699295-2C1E-41A7-B9B7-1819EBC25877}"/>
    <hyperlink ref="D71" r:id="rId14" xr:uid="{74EBD075-D193-4CFA-9DCB-93C271DBE859}"/>
    <hyperlink ref="I13" r:id="rId15" xr:uid="{5B05E505-6438-454F-8D8A-36B1420C8554}"/>
    <hyperlink ref="D63" r:id="rId16" xr:uid="{0FD75201-1D60-493B-B710-E73679ABFE81}"/>
  </hyperlinks>
  <pageMargins left="0.70000000000000007" right="0.7000000000000000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51444-7C39-4C3D-A49C-AF8C99CF3CCD}">
  <sheetPr codeName="Feuil3"/>
  <dimension ref="A1"/>
  <sheetViews>
    <sheetView view="pageLayout" zoomScaleNormal="100" workbookViewId="0">
      <selection activeCell="C16" sqref="C16"/>
    </sheetView>
  </sheetViews>
  <sheetFormatPr baseColWidth="10" defaultRowHeight="14.25"/>
  <sheetData/>
  <pageMargins left="0.25" right="0.25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link="[1]!''''" oleUpdate="OLEUPDATE_ALWAYS" shapeId="3076">
          <objectPr defaultSize="0" autoPict="0" dde="1" r:id="rId4">
            <anchor moveWithCells="1">
              <from>
                <xdr:col>0</xdr:col>
                <xdr:colOff>85725</xdr:colOff>
                <xdr:row>0</xdr:row>
                <xdr:rowOff>123825</xdr:rowOff>
              </from>
              <to>
                <xdr:col>7</xdr:col>
                <xdr:colOff>819150</xdr:colOff>
                <xdr:row>52</xdr:row>
                <xdr:rowOff>133350</xdr:rowOff>
              </to>
            </anchor>
          </objectPr>
        </oleObject>
      </mc:Choice>
      <mc:Fallback>
        <oleObject link="[1]!''''" oleUpdate="OLEUPDATE_ALWAYS" shapeId="3076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CD419-1061-4952-ACB8-0B89FCA9ED0E}">
  <sheetPr codeName="Feuil4"/>
  <dimension ref="A1"/>
  <sheetViews>
    <sheetView view="pageLayout" zoomScaleNormal="100" workbookViewId="0">
      <selection activeCell="C16" sqref="C16"/>
    </sheetView>
  </sheetViews>
  <sheetFormatPr baseColWidth="10" defaultRowHeight="14.25"/>
  <sheetData/>
  <pageMargins left="0.25" right="0.25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link="[2]!''''" oleUpdate="OLEUPDATE_ALWAYS" shapeId="4098">
          <objectPr defaultSize="0" autoPict="0" dde="1" r:id="rId4">
            <anchor moveWithCells="1">
              <from>
                <xdr:col>0</xdr:col>
                <xdr:colOff>400050</xdr:colOff>
                <xdr:row>0</xdr:row>
                <xdr:rowOff>0</xdr:rowOff>
              </from>
              <to>
                <xdr:col>7</xdr:col>
                <xdr:colOff>609600</xdr:colOff>
                <xdr:row>52</xdr:row>
                <xdr:rowOff>152400</xdr:rowOff>
              </to>
            </anchor>
          </objectPr>
        </oleObject>
      </mc:Choice>
      <mc:Fallback>
        <oleObject link="[2]!''''" oleUpdate="OLEUPDATE_ALWAYS" shapeId="4098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TABLEAU_FIN_DE_SEMAINE_A_JOUR</vt:lpstr>
      <vt:lpstr>Fiche_de_commande</vt:lpstr>
      <vt:lpstr>Impression_de_la_Checklist_S190</vt:lpstr>
      <vt:lpstr>Impression_de_la_Checklist_S330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Clément_VIF</dc:creator>
  <cp:lastModifiedBy>3Dtotem</cp:lastModifiedBy>
  <cp:lastPrinted>2019-06-07T07:59:49Z</cp:lastPrinted>
  <dcterms:created xsi:type="dcterms:W3CDTF">2019-02-19T10:23:34Z</dcterms:created>
  <dcterms:modified xsi:type="dcterms:W3CDTF">2019-10-22T13:30:25Z</dcterms:modified>
</cp:coreProperties>
</file>