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606917\Documents\03-Forum excel\"/>
    </mc:Choice>
  </mc:AlternateContent>
  <bookViews>
    <workbookView xWindow="0" yWindow="0" windowWidth="28800" windowHeight="12000" activeTab="1"/>
  </bookViews>
  <sheets>
    <sheet name="bdd" sheetId="1" r:id="rId1"/>
    <sheet name="recap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2" l="1" a="1"/>
  <c r="F3" i="2"/>
  <c r="F4" i="2" a="1"/>
  <c r="F4" i="2" s="1"/>
  <c r="F5" i="2" a="1"/>
  <c r="F5" i="2" s="1"/>
  <c r="F6" i="2" a="1"/>
  <c r="F6" i="2" s="1"/>
  <c r="F2" i="2" a="1"/>
  <c r="F2" i="2"/>
  <c r="E3" i="2" a="1"/>
  <c r="E3" i="2"/>
  <c r="E4" i="2" a="1"/>
  <c r="E4" i="2"/>
  <c r="E5" i="2" a="1"/>
  <c r="E5" i="2"/>
  <c r="E6" i="2" a="1"/>
  <c r="E6" i="2"/>
  <c r="E2" i="2" a="1"/>
  <c r="E2" i="2"/>
  <c r="C2" i="2" a="1"/>
  <c r="C2" i="2"/>
  <c r="D2" i="2" a="1"/>
  <c r="D2" i="2"/>
  <c r="C3" i="2" a="1"/>
  <c r="C3" i="2" s="1"/>
  <c r="D3" i="2" a="1"/>
  <c r="D3" i="2" s="1"/>
  <c r="C4" i="2" a="1"/>
  <c r="C4" i="2" s="1"/>
  <c r="D4" i="2" a="1"/>
  <c r="D4" i="2" s="1"/>
  <c r="C5" i="2" a="1"/>
  <c r="C5" i="2" s="1"/>
  <c r="D5" i="2" a="1"/>
  <c r="D5" i="2" s="1"/>
  <c r="C6" i="2" a="1"/>
  <c r="C6" i="2" s="1"/>
  <c r="D6" i="2" a="1"/>
  <c r="D6" i="2" s="1"/>
  <c r="B3" i="2" a="1"/>
  <c r="B3" i="2" s="1"/>
  <c r="B4" i="2" a="1"/>
  <c r="B4" i="2" s="1"/>
  <c r="B5" i="2" a="1"/>
  <c r="B5" i="2" s="1"/>
  <c r="B6" i="2" a="1"/>
  <c r="B6" i="2" s="1"/>
  <c r="B2" i="2" a="1"/>
  <c r="B2" i="2"/>
  <c r="D12" i="1"/>
  <c r="B13" i="2"/>
  <c r="E8" i="1" l="1"/>
  <c r="E9" i="1"/>
  <c r="E10" i="1"/>
  <c r="E5" i="1"/>
  <c r="E6" i="1"/>
  <c r="E7" i="1"/>
  <c r="E3" i="1"/>
  <c r="E4" i="1"/>
  <c r="E11" i="1"/>
</calcChain>
</file>

<file path=xl/sharedStrings.xml><?xml version="1.0" encoding="utf-8"?>
<sst xmlns="http://schemas.openxmlformats.org/spreadsheetml/2006/main" count="60" uniqueCount="46">
  <si>
    <t>CRANE</t>
  </si>
  <si>
    <t>PMS</t>
  </si>
  <si>
    <t>VISCERAL</t>
  </si>
  <si>
    <t>CV</t>
  </si>
  <si>
    <t>BASSIN</t>
  </si>
  <si>
    <t>PMI</t>
  </si>
  <si>
    <t>AGE</t>
  </si>
  <si>
    <t>POSTE</t>
  </si>
  <si>
    <t>COMMOTION</t>
  </si>
  <si>
    <t>PRO OU AMMATEUR</t>
  </si>
  <si>
    <t>ANCIENNETE</t>
  </si>
  <si>
    <t>C0</t>
  </si>
  <si>
    <t>THORAX</t>
  </si>
  <si>
    <t>D10 - L3</t>
  </si>
  <si>
    <t>K1 à droite</t>
  </si>
  <si>
    <t>iliaque G</t>
  </si>
  <si>
    <t>Naviculaire G  - tibia G - tête fibulaire D</t>
  </si>
  <si>
    <t>ailier</t>
  </si>
  <si>
    <t>1 sans perte de connaissance en 2019</t>
  </si>
  <si>
    <t>Amateur</t>
  </si>
  <si>
    <t>15 ans</t>
  </si>
  <si>
    <t>C0 - OM droite - SSB comprimée - Strain D - ATM à droite</t>
  </si>
  <si>
    <t>C1 - C3 - C4 -C7 - D3 - D4 - D7 - D9 - D10 - L1 - L3</t>
  </si>
  <si>
    <t xml:space="preserve">Coupole G - Pilier G - IG - colon G - PE - Estomac </t>
  </si>
  <si>
    <t>Gléno-humérale G</t>
  </si>
  <si>
    <t>K6 D et G  - K3 G - K1 D - sternum</t>
  </si>
  <si>
    <t>Naviculaire G et D - Subtalaire D - talus D - tête fibulaire D</t>
  </si>
  <si>
    <t>Iliaque G - sacrum - coxo-fémorale G - psoas bilat - piriforme G</t>
  </si>
  <si>
    <t>estomac</t>
  </si>
  <si>
    <t>Estomac</t>
  </si>
  <si>
    <t>BLEU</t>
  </si>
  <si>
    <t>truc chose estomac</t>
  </si>
  <si>
    <t>TRUC BIDULE - ESTOMAC - bkey</t>
  </si>
  <si>
    <t>jambe - bras</t>
  </si>
  <si>
    <t>vert</t>
  </si>
  <si>
    <t>bleu</t>
  </si>
  <si>
    <t>chose</t>
  </si>
  <si>
    <t>truc</t>
  </si>
  <si>
    <t>bidule</t>
  </si>
  <si>
    <t>bidule truc</t>
  </si>
  <si>
    <t>bleu vert</t>
  </si>
  <si>
    <t>estomac - bleu - vert</t>
  </si>
  <si>
    <t>vert bleu</t>
  </si>
  <si>
    <t>om droite</t>
  </si>
  <si>
    <t>ssb comprimée</t>
  </si>
  <si>
    <t>il faut faire CTRL+SHIFT+ENTER pour valider la fonction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</si>
</sst>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2" fillId="2" borderId="1" applyNumberFormat="0" applyFont="0" applyAlignment="0" applyProtection="0"/>
  </cellStyleXfs>
  <cellXfs count="4">
    <xf numFmtId="0" fontId="0" fillId="0" borderId="0" xfId="0"/>
    <xf numFmtId="0" fontId="1" fillId="0" borderId="0" xfId="0" applyFont="1"/>
    <xf numFmtId="0" fontId="0" fillId="2" borderId="1" xfId="1" applyFont="1" applyAlignment="1">
      <alignment horizontal="left"/>
    </xf>
    <xf numFmtId="0" fontId="0" fillId="2" borderId="1" xfId="1" applyFont="1" applyAlignment="1">
      <alignment horizontal="center"/>
    </xf>
  </cellXfs>
  <cellStyles count="2"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2"/>
  <sheetViews>
    <sheetView workbookViewId="0">
      <selection activeCell="E12" sqref="E12"/>
    </sheetView>
  </sheetViews>
  <sheetFormatPr baseColWidth="10" defaultRowHeight="15" x14ac:dyDescent="0.25"/>
  <cols>
    <col min="2" max="2" width="54" customWidth="1"/>
    <col min="3" max="3" width="38.28515625" customWidth="1"/>
    <col min="4" max="5" width="50.42578125" customWidth="1"/>
    <col min="6" max="6" width="41.85546875" customWidth="1"/>
    <col min="7" max="7" width="66.42578125" customWidth="1"/>
    <col min="8" max="8" width="48.7109375" customWidth="1"/>
    <col min="9" max="9" width="45.140625" customWidth="1"/>
    <col min="12" max="12" width="33.5703125" customWidth="1"/>
    <col min="13" max="13" width="19.42578125" customWidth="1"/>
  </cols>
  <sheetData>
    <row r="1" spans="2:14" x14ac:dyDescent="0.25">
      <c r="B1" t="s">
        <v>0</v>
      </c>
      <c r="C1" t="s">
        <v>1</v>
      </c>
      <c r="D1" t="s">
        <v>2</v>
      </c>
      <c r="F1" t="s">
        <v>3</v>
      </c>
      <c r="G1" t="s">
        <v>4</v>
      </c>
      <c r="H1" t="s">
        <v>12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</row>
    <row r="2" spans="2:14" x14ac:dyDescent="0.25">
      <c r="B2" t="s">
        <v>11</v>
      </c>
      <c r="F2" t="s">
        <v>13</v>
      </c>
      <c r="G2" t="s">
        <v>15</v>
      </c>
      <c r="H2" t="s">
        <v>14</v>
      </c>
      <c r="I2" t="s">
        <v>16</v>
      </c>
      <c r="J2">
        <v>26</v>
      </c>
      <c r="K2" t="s">
        <v>17</v>
      </c>
      <c r="L2" t="s">
        <v>18</v>
      </c>
      <c r="M2" t="s">
        <v>19</v>
      </c>
      <c r="N2" t="s">
        <v>20</v>
      </c>
    </row>
    <row r="3" spans="2:14" ht="18.75" x14ac:dyDescent="0.3">
      <c r="B3" t="s">
        <v>21</v>
      </c>
      <c r="C3" t="s">
        <v>24</v>
      </c>
      <c r="D3" t="s">
        <v>23</v>
      </c>
      <c r="E3" s="1">
        <f>IF(COUNTIF(D3,"*ESTOMAC*")&gt;0,1,"")</f>
        <v>1</v>
      </c>
      <c r="F3" t="s">
        <v>22</v>
      </c>
      <c r="G3" t="s">
        <v>27</v>
      </c>
      <c r="H3" t="s">
        <v>25</v>
      </c>
      <c r="I3" t="s">
        <v>26</v>
      </c>
    </row>
    <row r="4" spans="2:14" ht="18.75" x14ac:dyDescent="0.3">
      <c r="B4" t="s">
        <v>28</v>
      </c>
      <c r="C4" t="s">
        <v>24</v>
      </c>
      <c r="D4" t="s">
        <v>30</v>
      </c>
      <c r="E4" s="1" t="str">
        <f>IF(COUNTIF(D4,"*ESTOMAC*")&gt;0,1,"")</f>
        <v/>
      </c>
    </row>
    <row r="5" spans="2:14" ht="18.75" x14ac:dyDescent="0.3">
      <c r="B5" t="s">
        <v>40</v>
      </c>
      <c r="C5" t="s">
        <v>24</v>
      </c>
      <c r="D5" t="s">
        <v>29</v>
      </c>
      <c r="E5" s="1">
        <f t="shared" ref="E5:E7" si="0">IF(COUNTIF(D5,"*ESTOMAC*")&gt;0,1,"")</f>
        <v>1</v>
      </c>
    </row>
    <row r="6" spans="2:14" ht="18.75" x14ac:dyDescent="0.3">
      <c r="B6" t="s">
        <v>39</v>
      </c>
      <c r="C6" t="s">
        <v>24</v>
      </c>
      <c r="D6" t="s">
        <v>30</v>
      </c>
      <c r="E6" s="1" t="str">
        <f t="shared" si="0"/>
        <v/>
      </c>
    </row>
    <row r="7" spans="2:14" ht="18.75" x14ac:dyDescent="0.3">
      <c r="B7" t="s">
        <v>41</v>
      </c>
      <c r="C7" t="s">
        <v>37</v>
      </c>
      <c r="D7" t="s">
        <v>32</v>
      </c>
      <c r="E7" s="1">
        <f t="shared" si="0"/>
        <v>1</v>
      </c>
    </row>
    <row r="8" spans="2:14" ht="18.75" x14ac:dyDescent="0.3">
      <c r="B8" t="s">
        <v>42</v>
      </c>
      <c r="C8" t="s">
        <v>38</v>
      </c>
      <c r="D8" t="s">
        <v>33</v>
      </c>
      <c r="E8" s="1" t="str">
        <f>IF(COUNTIF(D8,"*ESTOMAC*")&gt;0,1,"")</f>
        <v/>
      </c>
    </row>
    <row r="9" spans="2:14" ht="18.75" x14ac:dyDescent="0.3">
      <c r="B9" t="s">
        <v>43</v>
      </c>
      <c r="C9" t="s">
        <v>35</v>
      </c>
      <c r="D9" t="s">
        <v>31</v>
      </c>
      <c r="E9" s="1">
        <f>IF(COUNTIF(D9,"*ESTOMAC*")&gt;0,1,"")</f>
        <v>1</v>
      </c>
    </row>
    <row r="10" spans="2:14" ht="18.75" x14ac:dyDescent="0.3">
      <c r="B10" t="s">
        <v>44</v>
      </c>
      <c r="C10" t="s">
        <v>34</v>
      </c>
      <c r="D10" t="s">
        <v>34</v>
      </c>
      <c r="E10" s="1" t="str">
        <f t="shared" ref="E10" si="1">IF(COUNTIF(D10,"*ESTOMAC*")&gt;0,1,"")</f>
        <v/>
      </c>
    </row>
    <row r="11" spans="2:14" x14ac:dyDescent="0.25">
      <c r="E11" t="str">
        <f>IF(D11="","",IF(COUNTIF(bdd!D11,"Estomac"),0,1))</f>
        <v/>
      </c>
    </row>
    <row r="12" spans="2:14" x14ac:dyDescent="0.25">
      <c r="D12">
        <f>SUMPRODUCT((D1:D10="estomac")*(bdd!D1:D10=recap!A3)*1)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L7" sqref="L7"/>
    </sheetView>
  </sheetViews>
  <sheetFormatPr baseColWidth="10" defaultRowHeight="15" x14ac:dyDescent="0.25"/>
  <cols>
    <col min="2" max="2" width="14.140625" bestFit="1" customWidth="1"/>
  </cols>
  <sheetData>
    <row r="1" spans="1:8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8" x14ac:dyDescent="0.25">
      <c r="A2" t="s">
        <v>28</v>
      </c>
      <c r="B2">
        <f t="array" ref="B2">SUMPRODUCT(ISNUMBER(SEARCH(CONCATENATE("*",$A2,"*"),bdd!B$2:B$10))*(1))</f>
        <v>2</v>
      </c>
      <c r="C2">
        <f t="array" ref="C2">SUMPRODUCT(ISNUMBER(SEARCH(CONCATENATE("*",$A2,"*"),bdd!C$2:C$10))*(1))</f>
        <v>0</v>
      </c>
      <c r="D2">
        <f t="array" ref="D2">SUMPRODUCT(ISNUMBER(SEARCH(CONCATENATE("*",$A2,"*"),bdd!D$2:D$10))*(1))</f>
        <v>4</v>
      </c>
      <c r="E2">
        <f t="array" ref="E2">SUMPRODUCT(ISNUMBER(SEARCH(CONCATENATE("*",$A2,"*"),bdd!F$2:F$10))*(1))</f>
        <v>0</v>
      </c>
      <c r="F2">
        <f t="array" ref="F2">SUMPRODUCT(ISNUMBER(SEARCH(CONCATENATE("*",$A2,"*"),bdd!G$2:G$10))*(1))</f>
        <v>0</v>
      </c>
    </row>
    <row r="3" spans="1:8" x14ac:dyDescent="0.25">
      <c r="A3" t="s">
        <v>35</v>
      </c>
      <c r="B3">
        <f t="array" ref="B3">SUMPRODUCT(ISNUMBER(SEARCH(CONCATENATE("*",$A3,"*"),bdd!B$2:B$10))*(1))</f>
        <v>3</v>
      </c>
      <c r="C3">
        <f t="array" ref="C3">SUMPRODUCT(ISNUMBER(SEARCH(CONCATENATE("*",$A3,"*"),bdd!C$2:C$10))*(1))</f>
        <v>1</v>
      </c>
      <c r="D3">
        <f t="array" ref="D3">SUMPRODUCT(ISNUMBER(SEARCH(CONCATENATE("*",$A3,"*"),bdd!D$2:D$10))*(1))</f>
        <v>2</v>
      </c>
      <c r="E3">
        <f t="array" ref="E3">SUMPRODUCT(ISNUMBER(SEARCH(CONCATENATE("*",$A3,"*"),bdd!F$2:F$10))*(1))</f>
        <v>0</v>
      </c>
      <c r="F3">
        <f t="array" ref="F3">SUMPRODUCT(ISNUMBER(SEARCH(CONCATENATE("*",$A3,"*"),bdd!G$2:G$10))*(1))</f>
        <v>0</v>
      </c>
    </row>
    <row r="4" spans="1:8" x14ac:dyDescent="0.25">
      <c r="A4" t="s">
        <v>34</v>
      </c>
      <c r="B4">
        <f t="array" ref="B4">SUMPRODUCT(ISNUMBER(SEARCH(CONCATENATE("*",$A4,"*"),bdd!B$2:B$10))*(1))</f>
        <v>3</v>
      </c>
      <c r="C4">
        <f t="array" ref="C4">SUMPRODUCT(ISNUMBER(SEARCH(CONCATENATE("*",$A4,"*"),bdd!C$2:C$10))*(1))</f>
        <v>1</v>
      </c>
      <c r="D4">
        <f t="array" ref="D4">SUMPRODUCT(ISNUMBER(SEARCH(CONCATENATE("*",$A4,"*"),bdd!D$2:D$10))*(1))</f>
        <v>1</v>
      </c>
      <c r="E4">
        <f t="array" ref="E4">SUMPRODUCT(ISNUMBER(SEARCH(CONCATENATE("*",$A4,"*"),bdd!F$2:F$10))*(1))</f>
        <v>0</v>
      </c>
      <c r="F4">
        <f t="array" ref="F4">SUMPRODUCT(ISNUMBER(SEARCH(CONCATENATE("*",$A4,"*"),bdd!G$2:G$10))*(1))</f>
        <v>0</v>
      </c>
    </row>
    <row r="5" spans="1:8" x14ac:dyDescent="0.25">
      <c r="A5" t="s">
        <v>36</v>
      </c>
      <c r="B5">
        <f t="array" ref="B5">SUMPRODUCT(ISNUMBER(SEARCH(CONCATENATE("*",$A5,"*"),bdd!B$2:B$10))*(1))</f>
        <v>0</v>
      </c>
      <c r="C5">
        <f t="array" ref="C5">SUMPRODUCT(ISNUMBER(SEARCH(CONCATENATE("*",$A5,"*"),bdd!C$2:C$10))*(1))</f>
        <v>0</v>
      </c>
      <c r="D5">
        <f t="array" ref="D5">SUMPRODUCT(ISNUMBER(SEARCH(CONCATENATE("*",$A5,"*"),bdd!D$2:D$10))*(1))</f>
        <v>1</v>
      </c>
      <c r="E5">
        <f t="array" ref="E5">SUMPRODUCT(ISNUMBER(SEARCH(CONCATENATE("*",$A5,"*"),bdd!F$2:F$10))*(1))</f>
        <v>0</v>
      </c>
      <c r="F5">
        <f t="array" ref="F5">SUMPRODUCT(ISNUMBER(SEARCH(CONCATENATE("*",$A5,"*"),bdd!G$2:G$10))*(1))</f>
        <v>0</v>
      </c>
    </row>
    <row r="6" spans="1:8" x14ac:dyDescent="0.25">
      <c r="A6" t="s">
        <v>37</v>
      </c>
      <c r="B6">
        <f t="array" ref="B6">SUMPRODUCT(ISNUMBER(SEARCH(CONCATENATE("*",$A6,"*"),bdd!B$2:B$10))*(1))</f>
        <v>1</v>
      </c>
      <c r="C6">
        <f t="array" ref="C6">SUMPRODUCT(ISNUMBER(SEARCH(CONCATENATE("*",$A6,"*"),bdd!C$2:C$10))*(1))</f>
        <v>1</v>
      </c>
      <c r="D6">
        <f t="array" ref="D6">SUMPRODUCT(ISNUMBER(SEARCH(CONCATENATE("*",$A6,"*"),bdd!D$2:D$10))*(1))</f>
        <v>2</v>
      </c>
      <c r="E6">
        <f t="array" ref="E6">SUMPRODUCT(ISNUMBER(SEARCH(CONCATENATE("*",$A6,"*"),bdd!F$2:F$10))*(1))</f>
        <v>0</v>
      </c>
      <c r="F6">
        <f t="array" ref="F6">SUMPRODUCT(ISNUMBER(SEARCH(CONCATENATE("*",$A6,"*"),bdd!G$2:G$10))*(1))</f>
        <v>0</v>
      </c>
    </row>
    <row r="13" spans="1:8" x14ac:dyDescent="0.25">
      <c r="B13" s="2" t="str">
        <f ca="1">_xlfn.FORMULATEXT(B2)</f>
        <v>{=SOMMEPROD(ESTNUM(CHERCHE(CONCATENER("*";$A2;"*");bdd!B$2:B$10))*(1))}</v>
      </c>
      <c r="C13" s="2"/>
      <c r="D13" s="2"/>
      <c r="E13" s="2"/>
      <c r="F13" s="2"/>
      <c r="G13" s="2"/>
      <c r="H13" s="2"/>
    </row>
    <row r="15" spans="1:8" x14ac:dyDescent="0.25">
      <c r="B15" s="3" t="s">
        <v>45</v>
      </c>
      <c r="C15" s="3"/>
      <c r="D15" s="3"/>
      <c r="E15" s="3"/>
    </row>
  </sheetData>
  <mergeCells count="2">
    <mergeCell ref="B15:E15"/>
    <mergeCell ref="B13:H1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recap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.</dc:creator>
  <cp:lastModifiedBy>LEPINAY Jean Baptiste (SAFRAN AIRCRAFT ENGINES)</cp:lastModifiedBy>
  <dcterms:created xsi:type="dcterms:W3CDTF">2020-03-05T07:56:16Z</dcterms:created>
  <dcterms:modified xsi:type="dcterms:W3CDTF">2020-03-05T14:11:47Z</dcterms:modified>
</cp:coreProperties>
</file>