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_ya\OneDrive\Bureau\aude\"/>
    </mc:Choice>
  </mc:AlternateContent>
  <xr:revisionPtr revIDLastSave="0" documentId="13_ncr:1_{2A5F824C-1AC8-4B08-A2A1-CD82D17DF371}" xr6:coauthVersionLast="45" xr6:coauthVersionMax="45" xr10:uidLastSave="{00000000-0000-0000-0000-000000000000}"/>
  <bookViews>
    <workbookView xWindow="-120" yWindow="-120" windowWidth="20730" windowHeight="11310" xr2:uid="{04890487-DD29-467E-9942-8FFC96F2AA0D}"/>
  </bookViews>
  <sheets>
    <sheet name="Planning" sheetId="1" r:id="rId1"/>
    <sheet name="TESTE de planing visuel jours " sheetId="4" r:id="rId2"/>
    <sheet name="APP (non utilisé)" sheetId="2" r:id="rId3"/>
    <sheet name="Feuil3" sheetId="3" r:id="rId4"/>
  </sheets>
  <definedNames>
    <definedName name="ABI">Feuil3!$A$1:$A$10</definedName>
    <definedName name="ABS">Feuil3!$A$1:$A$10</definedName>
    <definedName name="_xlnm.Print_Area" localSheetId="0">Planning!$B$1:$DA$27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B6" i="1" l="1"/>
  <c r="BB8" i="1"/>
  <c r="BB10" i="1"/>
  <c r="BB12" i="1"/>
  <c r="BB14" i="1"/>
  <c r="BB16" i="1"/>
  <c r="BB18" i="1"/>
  <c r="BB20" i="1"/>
  <c r="BB22" i="1"/>
  <c r="BB24" i="1"/>
  <c r="BB26" i="1"/>
  <c r="BB4" i="1"/>
  <c r="AB6" i="1"/>
  <c r="AB8" i="1"/>
  <c r="AB10" i="1"/>
  <c r="AB12" i="1"/>
  <c r="AB14" i="1"/>
  <c r="AB16" i="1"/>
  <c r="AB18" i="1"/>
  <c r="AB20" i="1"/>
  <c r="AB22" i="1"/>
  <c r="AB24" i="1"/>
  <c r="AB26" i="1"/>
  <c r="AB4" i="1"/>
  <c r="J1" i="1"/>
  <c r="M1" i="1" s="1"/>
  <c r="P1" i="1" s="1"/>
  <c r="S1" i="1" s="1"/>
  <c r="V1" i="1" s="1"/>
  <c r="Y1" i="1" s="1"/>
  <c r="G5" i="1"/>
  <c r="J5" i="1"/>
  <c r="M5" i="1"/>
  <c r="M32" i="1" s="1"/>
  <c r="S5" i="1"/>
  <c r="V5" i="1"/>
  <c r="Y5" i="1"/>
  <c r="AC7" i="1"/>
  <c r="AC6" i="1" s="1"/>
  <c r="AC9" i="1"/>
  <c r="AC8" i="1" s="1"/>
  <c r="AC11" i="1"/>
  <c r="AC10" i="1" s="1"/>
  <c r="AC13" i="1"/>
  <c r="AC12" i="1" s="1"/>
  <c r="S15" i="1"/>
  <c r="S32" i="1" s="1"/>
  <c r="V15" i="1"/>
  <c r="Y15" i="1"/>
  <c r="AC17" i="1"/>
  <c r="AC16" i="1" s="1"/>
  <c r="AC19" i="1"/>
  <c r="AC18" i="1" s="1"/>
  <c r="AC21" i="1"/>
  <c r="AC20" i="1" s="1"/>
  <c r="AC23" i="1"/>
  <c r="AC22" i="1" s="1"/>
  <c r="S25" i="1"/>
  <c r="AC25" i="1" s="1"/>
  <c r="AC24" i="1" s="1"/>
  <c r="V25" i="1"/>
  <c r="Y25" i="1"/>
  <c r="S27" i="1"/>
  <c r="V27" i="1"/>
  <c r="Y27" i="1"/>
  <c r="J32" i="1"/>
  <c r="P32" i="1"/>
  <c r="V32" i="1"/>
  <c r="Y32" i="1"/>
  <c r="AC5" i="1" l="1"/>
  <c r="AC4" i="1" s="1"/>
  <c r="AC27" i="1"/>
  <c r="AC26" i="1" s="1"/>
  <c r="AC15" i="1"/>
  <c r="AC14" i="1" s="1"/>
  <c r="G32" i="1"/>
  <c r="A13" i="4"/>
  <c r="A12" i="4"/>
  <c r="A11" i="4"/>
  <c r="A10" i="4"/>
  <c r="A9" i="4"/>
  <c r="A8" i="4"/>
  <c r="A7" i="4"/>
  <c r="A6" i="4"/>
  <c r="A5" i="4"/>
  <c r="A4" i="4"/>
  <c r="A3" i="4"/>
  <c r="A2" i="4"/>
  <c r="CG9" i="1"/>
  <c r="CP9" i="1"/>
  <c r="AV5" i="1" l="1"/>
  <c r="AY9" i="1"/>
  <c r="AV9" i="1"/>
  <c r="CZ17" i="1"/>
  <c r="CZ16" i="1" s="1"/>
  <c r="CZ15" i="1"/>
  <c r="CZ14" i="1" s="1"/>
  <c r="CY14" i="1" s="1"/>
  <c r="CZ11" i="1"/>
  <c r="CZ10" i="1" s="1"/>
  <c r="CY10" i="1" s="1"/>
  <c r="CA13" i="1"/>
  <c r="CA11" i="1"/>
  <c r="CA10" i="1" s="1"/>
  <c r="BZ10" i="1" s="1"/>
  <c r="AY27" i="1"/>
  <c r="AV27" i="1"/>
  <c r="AS27" i="1"/>
  <c r="AP27" i="1"/>
  <c r="AM27" i="1"/>
  <c r="CV27" i="1"/>
  <c r="CS27" i="1"/>
  <c r="CP27" i="1"/>
  <c r="CM27" i="1"/>
  <c r="CJ27" i="1"/>
  <c r="BW27" i="1"/>
  <c r="BT27" i="1"/>
  <c r="BQ27" i="1"/>
  <c r="BN27" i="1"/>
  <c r="BK27" i="1"/>
  <c r="CA12" i="1" l="1"/>
  <c r="BZ12" i="1" s="1"/>
  <c r="CA27" i="1"/>
  <c r="CA26" i="1" s="1"/>
  <c r="BZ26" i="1" s="1"/>
  <c r="BC27" i="1"/>
  <c r="BC26" i="1" s="1"/>
  <c r="CZ27" i="1"/>
  <c r="CZ26" i="1" s="1"/>
  <c r="CV25" i="1"/>
  <c r="CS25" i="1"/>
  <c r="CP25" i="1"/>
  <c r="CG25" i="1"/>
  <c r="CV23" i="1"/>
  <c r="CS23" i="1"/>
  <c r="CM23" i="1"/>
  <c r="CM21" i="1"/>
  <c r="CJ21" i="1"/>
  <c r="CG21" i="1"/>
  <c r="CG19" i="1"/>
  <c r="CV13" i="1"/>
  <c r="CS13" i="1"/>
  <c r="CP13" i="1"/>
  <c r="CG13" i="1"/>
  <c r="CV9" i="1"/>
  <c r="CY16" i="1"/>
  <c r="CJ7" i="1"/>
  <c r="CG7" i="1"/>
  <c r="CV5" i="1"/>
  <c r="CS5" i="1"/>
  <c r="CP5" i="1"/>
  <c r="CM5" i="1"/>
  <c r="CY27" i="1" l="1"/>
  <c r="CG32" i="1"/>
  <c r="CD9" i="1"/>
  <c r="CS9" i="1"/>
  <c r="CS32" i="1" s="1"/>
  <c r="CM7" i="1"/>
  <c r="CP7" i="1"/>
  <c r="CJ19" i="1"/>
  <c r="CM19" i="1"/>
  <c r="CP19" i="1"/>
  <c r="CP21" i="1"/>
  <c r="CJ23" i="1"/>
  <c r="CZ23" i="1" s="1"/>
  <c r="CZ22" i="1" s="1"/>
  <c r="CV32" i="1"/>
  <c r="CD25" i="1"/>
  <c r="CZ25" i="1" s="1"/>
  <c r="CZ24" i="1" s="1"/>
  <c r="CD21" i="1"/>
  <c r="CD19" i="1"/>
  <c r="CD13" i="1"/>
  <c r="CZ13" i="1" s="1"/>
  <c r="CZ12" i="1" s="1"/>
  <c r="CY12" i="1" s="1"/>
  <c r="CD7" i="1"/>
  <c r="CZ21" i="1" l="1"/>
  <c r="CZ20" i="1" s="1"/>
  <c r="CY20" i="1" s="1"/>
  <c r="CZ7" i="1"/>
  <c r="CZ6" i="1" s="1"/>
  <c r="CY6" i="1" s="1"/>
  <c r="CP32" i="1"/>
  <c r="CZ9" i="1"/>
  <c r="CZ8" i="1" s="1"/>
  <c r="CY8" i="1" s="1"/>
  <c r="CZ19" i="1"/>
  <c r="CZ18" i="1" s="1"/>
  <c r="CY18" i="1" s="1"/>
  <c r="CJ32" i="1"/>
  <c r="CM32" i="1"/>
  <c r="CY26" i="1"/>
  <c r="CY24" i="1"/>
  <c r="CY22" i="1"/>
  <c r="BT19" i="1"/>
  <c r="BN25" i="1"/>
  <c r="BK25" i="1"/>
  <c r="BH25" i="1"/>
  <c r="BE19" i="1" l="1"/>
  <c r="BH19" i="1"/>
  <c r="BN5" i="1"/>
  <c r="BK5" i="1"/>
  <c r="BH5" i="1"/>
  <c r="BE5" i="1"/>
  <c r="BW5" i="1"/>
  <c r="BT15" i="1"/>
  <c r="BT23" i="1"/>
  <c r="BK21" i="1"/>
  <c r="BE17" i="1"/>
  <c r="BQ15" i="1"/>
  <c r="BN9" i="1"/>
  <c r="BK9" i="1"/>
  <c r="BH9" i="1"/>
  <c r="BH7" i="1"/>
  <c r="BE9" i="1"/>
  <c r="BE25" i="1"/>
  <c r="CA25" i="1" s="1"/>
  <c r="BW23" i="1"/>
  <c r="BQ23" i="1"/>
  <c r="BK23" i="1"/>
  <c r="BW21" i="1"/>
  <c r="BT21" i="1"/>
  <c r="BQ21" i="1"/>
  <c r="BN21" i="1"/>
  <c r="BW19" i="1"/>
  <c r="BQ17" i="1"/>
  <c r="BN17" i="1"/>
  <c r="BH17" i="1"/>
  <c r="BW15" i="1"/>
  <c r="BN15" i="1"/>
  <c r="BK15" i="1"/>
  <c r="BW7" i="1"/>
  <c r="BT7" i="1"/>
  <c r="BQ7" i="1"/>
  <c r="BE7" i="1"/>
  <c r="AG17" i="1"/>
  <c r="AY47" i="1"/>
  <c r="AG25" i="1"/>
  <c r="AJ25" i="1"/>
  <c r="AM25" i="1"/>
  <c r="AV25" i="1"/>
  <c r="AY25" i="1"/>
  <c r="AS23" i="1"/>
  <c r="AP23" i="1"/>
  <c r="AY23" i="1"/>
  <c r="AM23" i="1"/>
  <c r="AS21" i="1"/>
  <c r="AY21" i="1"/>
  <c r="AV21" i="1"/>
  <c r="AP21" i="1"/>
  <c r="AJ19" i="1"/>
  <c r="AY19" i="1"/>
  <c r="AV19" i="1"/>
  <c r="AM19" i="1"/>
  <c r="AG19" i="1"/>
  <c r="AS17" i="1"/>
  <c r="AP17" i="1"/>
  <c r="AY15" i="1"/>
  <c r="AP15" i="1"/>
  <c r="AM15" i="1"/>
  <c r="AV13" i="1"/>
  <c r="AS13" i="1"/>
  <c r="AP13" i="1"/>
  <c r="AM13" i="1"/>
  <c r="AP11" i="1"/>
  <c r="AM11" i="1"/>
  <c r="AJ11" i="1"/>
  <c r="AG7" i="1"/>
  <c r="AY7" i="1"/>
  <c r="AV7" i="1"/>
  <c r="AS7" i="1"/>
  <c r="AJ7" i="1"/>
  <c r="AJ17" i="1"/>
  <c r="AJ15" i="1"/>
  <c r="AG15" i="1"/>
  <c r="AG11" i="1"/>
  <c r="CD5" i="1"/>
  <c r="CZ5" i="1" s="1"/>
  <c r="CZ4" i="1" s="1"/>
  <c r="CY4" i="1" s="1"/>
  <c r="AJ5" i="1"/>
  <c r="AG5" i="1"/>
  <c r="AG1" i="1"/>
  <c r="AJ1" i="1" s="1"/>
  <c r="AM1" i="1" s="1"/>
  <c r="AP1" i="1" s="1"/>
  <c r="AS1" i="1" s="1"/>
  <c r="AV1" i="1" s="1"/>
  <c r="AY1" i="1" s="1"/>
  <c r="BE1" i="1" s="1"/>
  <c r="BH1" i="1" s="1"/>
  <c r="BK1" i="1" s="1"/>
  <c r="BN1" i="1" s="1"/>
  <c r="BQ1" i="1" s="1"/>
  <c r="BT1" i="1" s="1"/>
  <c r="BW1" i="1" s="1"/>
  <c r="CD1" i="1" s="1"/>
  <c r="CG1" i="1" l="1"/>
  <c r="CJ1" i="1" s="1"/>
  <c r="CM1" i="1" s="1"/>
  <c r="CP1" i="1" s="1"/>
  <c r="CS1" i="1" s="1"/>
  <c r="CV1" i="1" s="1"/>
  <c r="A1" i="4"/>
  <c r="CA24" i="1"/>
  <c r="BZ24" i="1" s="1"/>
  <c r="BC21" i="1"/>
  <c r="BC20" i="1" s="1"/>
  <c r="BC23" i="1"/>
  <c r="BC22" i="1" s="1"/>
  <c r="BC5" i="1"/>
  <c r="BC4" i="1" s="1"/>
  <c r="CA17" i="1"/>
  <c r="BC11" i="1"/>
  <c r="BC10" i="1" s="1"/>
  <c r="BC7" i="1"/>
  <c r="BC6" i="1" s="1"/>
  <c r="BC17" i="1"/>
  <c r="BC16" i="1" s="1"/>
  <c r="CA23" i="1"/>
  <c r="CA9" i="1"/>
  <c r="CA21" i="1"/>
  <c r="CA5" i="1"/>
  <c r="BC25" i="1"/>
  <c r="BC24" i="1" s="1"/>
  <c r="BC13" i="1"/>
  <c r="BC12" i="1" s="1"/>
  <c r="BC15" i="1"/>
  <c r="BC14" i="1" s="1"/>
  <c r="BC9" i="1"/>
  <c r="BC8" i="1" s="1"/>
  <c r="BC19" i="1"/>
  <c r="BC18" i="1" s="1"/>
  <c r="CA7" i="1"/>
  <c r="CA15" i="1"/>
  <c r="CA19" i="1"/>
  <c r="BN32" i="1"/>
  <c r="BK32" i="1"/>
  <c r="AV32" i="1"/>
  <c r="BQ32" i="1"/>
  <c r="BT32" i="1"/>
  <c r="BW32" i="1"/>
  <c r="CD32" i="1"/>
  <c r="CZ32" i="1" s="1"/>
  <c r="BH32" i="1"/>
  <c r="AP32" i="1"/>
  <c r="AY32" i="1"/>
  <c r="AM32" i="1"/>
  <c r="BE32" i="1"/>
  <c r="AJ32" i="1"/>
  <c r="AG32" i="1"/>
  <c r="AS32" i="1"/>
  <c r="CA16" i="1" l="1"/>
  <c r="BZ16" i="1" s="1"/>
  <c r="CA4" i="1"/>
  <c r="BZ4" i="1" s="1"/>
  <c r="CA20" i="1"/>
  <c r="BZ20" i="1" s="1"/>
  <c r="CA22" i="1"/>
  <c r="BZ22" i="1" s="1"/>
  <c r="CA8" i="1"/>
  <c r="BZ8" i="1" s="1"/>
  <c r="CA18" i="1"/>
  <c r="BZ18" i="1" s="1"/>
  <c r="CA14" i="1"/>
  <c r="BZ14" i="1" s="1"/>
  <c r="CA6" i="1"/>
  <c r="BZ6" i="1" s="1"/>
  <c r="BC32" i="1"/>
  <c r="CA32" i="1"/>
</calcChain>
</file>

<file path=xl/sharedStrings.xml><?xml version="1.0" encoding="utf-8"?>
<sst xmlns="http://schemas.openxmlformats.org/spreadsheetml/2006/main" count="919" uniqueCount="391">
  <si>
    <t>T</t>
  </si>
  <si>
    <t>HT</t>
  </si>
  <si>
    <t>S2</t>
  </si>
  <si>
    <t>S3</t>
  </si>
  <si>
    <t>N°</t>
  </si>
  <si>
    <t>Lundi</t>
  </si>
  <si>
    <t>Mardi</t>
  </si>
  <si>
    <t>Mercredi</t>
  </si>
  <si>
    <t>Jeudi</t>
  </si>
  <si>
    <t>Vendredi</t>
  </si>
  <si>
    <t>Samedi</t>
  </si>
  <si>
    <t>Dimanche</t>
  </si>
  <si>
    <t>E</t>
  </si>
  <si>
    <t>RP</t>
  </si>
  <si>
    <t>P</t>
  </si>
  <si>
    <t>V</t>
  </si>
  <si>
    <t>Ouv</t>
  </si>
  <si>
    <t>Ferm</t>
  </si>
  <si>
    <t>Cheval</t>
  </si>
  <si>
    <t>Prod</t>
  </si>
  <si>
    <t>HEURE TOTALE</t>
  </si>
  <si>
    <t>Prod Voulue</t>
  </si>
  <si>
    <t>PRODUCTIVITE CLIENT</t>
  </si>
  <si>
    <t>ESTIMATION NBRE CLIENT</t>
  </si>
  <si>
    <t>1 034</t>
  </si>
  <si>
    <t>1 105</t>
  </si>
  <si>
    <t>1 086</t>
  </si>
  <si>
    <t>ESTIMATION CA</t>
  </si>
  <si>
    <t>4 300 €</t>
  </si>
  <si>
    <t>3 500 €</t>
  </si>
  <si>
    <t>3 800 €</t>
  </si>
  <si>
    <t>5 700 €</t>
  </si>
  <si>
    <t>2 500 €</t>
  </si>
  <si>
    <t>4 500 €</t>
  </si>
  <si>
    <t>3 300 €</t>
  </si>
  <si>
    <t>4 000 €</t>
  </si>
  <si>
    <t>6 000 €</t>
  </si>
  <si>
    <t>3 200 €</t>
  </si>
  <si>
    <t>4 200 €</t>
  </si>
  <si>
    <t>4 800 €</t>
  </si>
  <si>
    <t>6 500 €</t>
  </si>
  <si>
    <t>4 400 €</t>
  </si>
  <si>
    <t>5 300 €</t>
  </si>
  <si>
    <t>3 400 €</t>
  </si>
  <si>
    <t>6 300 €</t>
  </si>
  <si>
    <t>ECART HEURE</t>
  </si>
  <si>
    <t>Ass</t>
  </si>
  <si>
    <t>PV</t>
  </si>
  <si>
    <t>:</t>
  </si>
  <si>
    <t>DD</t>
  </si>
  <si>
    <t>Jour</t>
  </si>
  <si>
    <t>DF</t>
  </si>
  <si>
    <t>heures nuits</t>
  </si>
  <si>
    <t>colonnes</t>
  </si>
  <si>
    <t>11/24/2008</t>
  </si>
  <si>
    <t>lundi</t>
  </si>
  <si>
    <t>11/30/2008</t>
  </si>
  <si>
    <t>dimanche</t>
  </si>
  <si>
    <t>A</t>
  </si>
  <si>
    <t>B</t>
  </si>
  <si>
    <t>S5</t>
  </si>
  <si>
    <t>12/14/2008</t>
  </si>
  <si>
    <t>C</t>
  </si>
  <si>
    <t>S4</t>
  </si>
  <si>
    <t>+SI(Planning!AW4&lt;APP!$I$2&lt;&gt;";si(estnum(Planning!AW4);APP!$I$2-Planning!AW4);0)+SI(Planning!AY4&lt;APP!$I$2&lt;&gt;";si(estnum(Planning!AY4);APP!$I$2-Planning!AY4);0)+SI(Planning!BA4&lt;APP!$I$2&lt;&gt;";si(estnum(Planning!BA4);APP!$I$2-Planning!BA4);0)+SI(Planning!BC4&lt;APP!$I$2&lt;&gt;";si(estnum(Planning!BC4);APP!$I$2-Planning!BC4);0)+SI(Planning!BE4&lt;APP!$I$2&lt;&gt;";si(estnum(Planning!BE4);APP!$I$2-Planning!BE4);0)+SI(Planning!BG4&lt;APP!$I$2&lt;&gt;";si(estnum(Planning!BG4);APP!$I$2-Planning!BG4);0)+SI(Planning!BI4&lt;APP!$I$2&lt;&gt;";si(estnum(Planning!BI4);APP!$I$2-Planning!BI4);0)</t>
  </si>
  <si>
    <t>12/15/2008</t>
  </si>
  <si>
    <t>12/21/2008</t>
  </si>
  <si>
    <t>D</t>
  </si>
  <si>
    <t>+SI(Planning!AI4&lt;APP!$I$2&lt;&gt;";si(estnum(Planning!AI4);APP!$I$2-Planning!AI4);0)+SI(Planning!AK4&lt;APP!$I$2&lt;&gt;";si(estnum(Planning!AK4);APP!$I$2-Planning!AK4);0)+SI(Planning!AM4&lt;APP!$I$2&lt;&gt;";si(estnum(Planning!AM4);APP!$I$2-Planning!AM4);0)+SI(Planning!AO4&lt;APP!$I$2&lt;&gt;";si(estnum(Planning!AO4);APP!$I$2-Planning!AO4);0)+SI(Planning!AQ4&lt;APP!$I$2&lt;&gt;";si(estnum(Planning!AQ4);APP!$I$2-Planning!AQ4);0)+SI(Planning!AS4&lt;APP!$I$2&lt;&gt;";si(estnum(Planning!AS4);APP!$I$2-Planning!AS4);0)+SI(Planning!AU4&lt;APP!$I$2&lt;&gt;";si(estnum(Planning!AU4);APP!$I$2-Planning!AU4);0)</t>
  </si>
  <si>
    <t>+SI(Planning!U4&lt;APP!$I$2&lt;&gt;";si(estnum(Planning!U4);APP!$I$2-Planning!U4);0)+SI(Planning!W4&lt;APP!$I$2&lt;&gt;";si(estnum(Planning!W4);APP!$I$2-Planning!W4);0)+SI(Planning!Y4&lt;APP!$I$2&lt;&gt;";si(estnum(Planning!Y4);APP!$I$2-Planning!Y4);0)+SI(Planning!AA4&lt;APP!$I$2&lt;&gt;";si(estnum(Planning!AA4);APP!$I$2-Planning!AA4);0)+SI(Planning!AC4&lt;APP!$I$2&lt;&gt;";si(estnum(Planning!AC4);APP!$I$2-Planning!AC4);0)+SI(Planning!AE4&lt;APP!$I$2&lt;&gt;";si(estnum(Planning!AE4);APP!$I$2-Planning!AE4);0)+SI(Planning!AG4&lt;APP!$I$2&lt;&gt;";si(estnum(Planning!AG4);APP!$I$2-Planning!AG4);0)</t>
  </si>
  <si>
    <t>F</t>
  </si>
  <si>
    <t>S1</t>
  </si>
  <si>
    <t>+SI(Planning!G4&lt;APP!$I$2&lt;&gt;";si(estnum(Planning!G4);APP!$I$2-Planning!G4);0)+SI(Planning!I4&lt;APP!$I$2&lt;&gt;";si(estnum(Planning!I4);APP!$I$2-Planning!I4);0)+SI(Planning!K4&lt;APP!$I$2&lt;&gt;";si(estnum(Planning!K4);APP!$I$2-Planning!K4);0)+SI(Planning!M4&lt;APP!$I$2&lt;&gt;";si(estnum(Planning!M4);APP!$I$2-Planning!M4);0)+SI(Planning!O4&lt;APP!$I$2&lt;&gt;";si(estnum(Planning!O4);APP!$I$2-Planning!O4);0)+SI(Planning!Q4&lt;APP!$I$2&lt;&gt;";si(estnum(Planning!Q4);APP!$I$2-Planning!Q4);0)+SI(Planning!S4&lt;APP!$I$2&lt;&gt;";si(estnum(Planning!S4);APP!$I$2-Planning!S4);0)</t>
  </si>
  <si>
    <t>G</t>
  </si>
  <si>
    <t>G4</t>
  </si>
  <si>
    <t>+SI(Planning!G4&lt;APP!$I$2&lt;&gt;";si(estnum(Planning!G4);APP!$I$2-Planning!G4);0)</t>
  </si>
  <si>
    <t>zone d'impression planning</t>
  </si>
  <si>
    <t>H</t>
  </si>
  <si>
    <t>H4</t>
  </si>
  <si>
    <t>+SI(Planning!H4&lt;APP!$I$2&lt;&gt;";si(estnum(Planning!H4);APP!$I$2-Planning!H4);0)</t>
  </si>
  <si>
    <t>semaine 1</t>
  </si>
  <si>
    <t>A1:AC136</t>
  </si>
  <si>
    <t>PROD</t>
  </si>
  <si>
    <t>tranche</t>
  </si>
  <si>
    <t>I</t>
  </si>
  <si>
    <t>I4</t>
  </si>
  <si>
    <t>+SI(Planning!I4&lt;APP!$I$2&lt;&gt;";si(estnum(Planning!I4);APP!$I$2-Planning!I4);0)</t>
  </si>
  <si>
    <t>semaine 2</t>
  </si>
  <si>
    <t>A1:BA136</t>
  </si>
  <si>
    <t>G:AD</t>
  </si>
  <si>
    <t>J</t>
  </si>
  <si>
    <t>J4</t>
  </si>
  <si>
    <t>+SI(Planning!J4&lt;APP!$I$2&lt;&gt;";si(estnum(Planning!J4);APP!$I$2-Planning!J4);0)</t>
  </si>
  <si>
    <t>semaine 3</t>
  </si>
  <si>
    <t>A1:BY136</t>
  </si>
  <si>
    <t>G:BB</t>
  </si>
  <si>
    <t>K</t>
  </si>
  <si>
    <t>K4</t>
  </si>
  <si>
    <t>+SI(Planning!K4&lt;APP!$I$2&lt;&gt;";si(estnum(Planning!K4);APP!$I$2-Planning!K4);0)</t>
  </si>
  <si>
    <t>semaine 4</t>
  </si>
  <si>
    <t>A1:CW136</t>
  </si>
  <si>
    <t>G:BZ</t>
  </si>
  <si>
    <t>L</t>
  </si>
  <si>
    <t>L4</t>
  </si>
  <si>
    <t>+SI(Planning!L4&lt;APP!$I$2&lt;&gt;";si(estnum(Planning!L4);APP!$I$2-Planning!L4);0)</t>
  </si>
  <si>
    <t>Ecole</t>
  </si>
  <si>
    <t>M</t>
  </si>
  <si>
    <t>M4</t>
  </si>
  <si>
    <t>+SI(Planning!M4&lt;APP!$I$2&lt;&gt;";si(estnum(Planning!M4);APP!$I$2-Planning!M4);0)</t>
  </si>
  <si>
    <t>zone d'impression pléiades</t>
  </si>
  <si>
    <t>N</t>
  </si>
  <si>
    <t>N4</t>
  </si>
  <si>
    <t>+SI(Planning!N4&lt;APP!$I$2&lt;&gt;";si(estnum(Planning!N4);APP!$I$2-Planning!N4);0)</t>
  </si>
  <si>
    <t>A1:AD136</t>
  </si>
  <si>
    <t>O</t>
  </si>
  <si>
    <t>O4</t>
  </si>
  <si>
    <t>+SI(Planning!O4&lt;APP!$I$2&lt;&gt;";si(estnum(Planning!O4);APP!$I$2-Planning!O4);0)</t>
  </si>
  <si>
    <t>A1:BB136</t>
  </si>
  <si>
    <t>P4</t>
  </si>
  <si>
    <t>+SI(Planning!P4&lt;APP!$I$2&lt;&gt;";si(estnum(Planning!P4);APP!$I$2-Planning!P4);0)</t>
  </si>
  <si>
    <t>A1:BZ136</t>
  </si>
  <si>
    <t>Q</t>
  </si>
  <si>
    <t>Q4</t>
  </si>
  <si>
    <t>+SI(Planning!Q4&lt;APP!$I$2&lt;&gt;";si(estnum(Planning!Q4);APP!$I$2-Planning!Q4);0)</t>
  </si>
  <si>
    <t>A1:CY136</t>
  </si>
  <si>
    <t>Code Jours</t>
  </si>
  <si>
    <t>R</t>
  </si>
  <si>
    <t>R4</t>
  </si>
  <si>
    <t>+SI(Planning!R4&lt;APP!$I$2&lt;&gt;";si(estnum(Planning!R4);APP!$I$2-Planning!R4);0)</t>
  </si>
  <si>
    <t>AM</t>
  </si>
  <si>
    <t>S</t>
  </si>
  <si>
    <t>+SI(Planning!S4&lt;APP!$I$2&lt;&gt;";si(estnum(Planning!S4);APP!$I$2-Planning!S4);0)</t>
  </si>
  <si>
    <t>ASTR</t>
  </si>
  <si>
    <t>T4</t>
  </si>
  <si>
    <t>+SI(Planning!T4&lt;APP!$I$2&lt;&gt;";si(estnum(Planning!T4);APP!$I$2-Planning!T4);0)</t>
  </si>
  <si>
    <t>AT</t>
  </si>
  <si>
    <t>U</t>
  </si>
  <si>
    <t>U4</t>
  </si>
  <si>
    <t>+SI(Planning!U4&lt;APP!$I$2&lt;&gt;";si(estnum(Planning!U4);APP!$I$2-Planning!U4);0)</t>
  </si>
  <si>
    <t>CP</t>
  </si>
  <si>
    <t>V4</t>
  </si>
  <si>
    <t>+SI(Planning!V4&lt;APP!$I$2&lt;&gt;";si(estnum(Planning!V4);APP!$I$2-Planning!V4);0)</t>
  </si>
  <si>
    <t>W</t>
  </si>
  <si>
    <t>W4</t>
  </si>
  <si>
    <t>+SI(Planning!W4&lt;APP!$I$2&lt;&gt;";si(estnum(Planning!W4);APP!$I$2-Planning!W4);0)</t>
  </si>
  <si>
    <t>X</t>
  </si>
  <si>
    <t>X4</t>
  </si>
  <si>
    <t>+SI(Planning!X4&lt;APP!$I$2&lt;&gt;";si(estnum(Planning!X4);APP!$I$2-Planning!X4);0)</t>
  </si>
  <si>
    <t>RECUP</t>
  </si>
  <si>
    <t>Y</t>
  </si>
  <si>
    <t>Y4</t>
  </si>
  <si>
    <t>+SI(Planning!Y4&lt;APP!$I$2&lt;&gt;";si(estnum(Planning!Y4);APP!$I$2-Planning!Y4);0)</t>
  </si>
  <si>
    <t>RTT</t>
  </si>
  <si>
    <t>Z</t>
  </si>
  <si>
    <t>Z4</t>
  </si>
  <si>
    <t>+SI(Planning!Z4&lt;APP!$I$2&lt;&gt;";si(estnum(Planning!Z4);APP!$I$2-Planning!Z4);0)</t>
  </si>
  <si>
    <t>AA4</t>
  </si>
  <si>
    <t>+SI(Planning!AA4&lt;APP!$I$2&lt;&gt;";si(estnum(Planning!AA4);APP!$I$2-Planning!AA4);0)</t>
  </si>
  <si>
    <t>AA</t>
  </si>
  <si>
    <t>AB4</t>
  </si>
  <si>
    <t>+SI(Planning!AB4&lt;APP!$I$2&lt;&gt;";si(estnum(Planning!AB4);APP!$I$2-Planning!AB4);0)</t>
  </si>
  <si>
    <t>CM</t>
  </si>
  <si>
    <t>AC4</t>
  </si>
  <si>
    <t>+SI(Planning!AC4&lt;APP!$I$2&lt;&gt;";si(estnum(Planning!AC4);APP!$I$2-Planning!AC4);0)</t>
  </si>
  <si>
    <t>HRE</t>
  </si>
  <si>
    <t>AD4</t>
  </si>
  <si>
    <t>+SI(Planning!AD4&lt;APP!$I$2&lt;&gt;";si(estnum(Planning!AD4);APP!$I$2-Planning!AD4);0)</t>
  </si>
  <si>
    <t>CSS</t>
  </si>
  <si>
    <t>AE4</t>
  </si>
  <si>
    <t>+SI(Planning!AE4&lt;APP!$I$2&lt;&gt;";si(estnum(Planning!AE4);APP!$I$2-Planning!AE4);0)</t>
  </si>
  <si>
    <t>AF4</t>
  </si>
  <si>
    <t>+SI(Planning!AF4&lt;APP!$I$2&lt;&gt;";si(estnum(Planning!AF4);APP!$I$2-Planning!AF4);0)</t>
  </si>
  <si>
    <t>AG4</t>
  </si>
  <si>
    <t>+SI(Planning!AG4&lt;APP!$I$2&lt;&gt;";si(estnum(Planning!AG4);APP!$I$2-Planning!AG4);0)</t>
  </si>
  <si>
    <t>AH4</t>
  </si>
  <si>
    <t>+SI(Planning!AH4&lt;APP!$I$2&lt;&gt;";si(estnum(Planning!AH4);APP!$I$2-Planning!AH4);0)</t>
  </si>
  <si>
    <t>AI4</t>
  </si>
  <si>
    <t>+SI(Planning!AI4&lt;APP!$I$2&lt;&gt;";si(estnum(Planning!AI4);APP!$I$2-Planning!AI4);0)</t>
  </si>
  <si>
    <t>AJ4</t>
  </si>
  <si>
    <t>+SI(Planning!AJ4&lt;APP!$I$2&lt;&gt;";si(estnum(Planning!AJ4);APP!$I$2-Planning!AJ4);0)</t>
  </si>
  <si>
    <t>AK4</t>
  </si>
  <si>
    <t>+SI(Planning!AK4&lt;APP!$I$2&lt;&gt;";si(estnum(Planning!AK4);APP!$I$2-Planning!AK4);0)</t>
  </si>
  <si>
    <t>AL4</t>
  </si>
  <si>
    <t>+SI(Planning!AL4&lt;APP!$I$2&lt;&gt;";si(estnum(Planning!AL4);APP!$I$2-Planning!AL4);0)</t>
  </si>
  <si>
    <t>AM4</t>
  </si>
  <si>
    <t>+SI(Planning!AM4&lt;APP!$I$2&lt;&gt;";si(estnum(Planning!AM4);APP!$I$2-Planning!AM4);0)</t>
  </si>
  <si>
    <t>AN4</t>
  </si>
  <si>
    <t>+SI(Planning!AN4&lt;APP!$I$2&lt;&gt;";si(estnum(Planning!AN4);APP!$I$2-Planning!AN4);0)</t>
  </si>
  <si>
    <t>AO4</t>
  </si>
  <si>
    <t>+SI(Planning!AO4&lt;APP!$I$2&lt;&gt;";si(estnum(Planning!AO4);APP!$I$2-Planning!AO4);0)</t>
  </si>
  <si>
    <t>AP4</t>
  </si>
  <si>
    <t>+SI(Planning!AP4&lt;APP!$I$2&lt;&gt;";si(estnum(Planning!AP4);APP!$I$2-Planning!AP4);0)</t>
  </si>
  <si>
    <t>AQ4</t>
  </si>
  <si>
    <t>+SI(Planning!AQ4&lt;APP!$I$2&lt;&gt;";si(estnum(Planning!AQ4);APP!$I$2-Planning!AQ4);0)</t>
  </si>
  <si>
    <t>AR4</t>
  </si>
  <si>
    <t>+SI(Planning!AR4&lt;APP!$I$2&lt;&gt;";si(estnum(Planning!AR4);APP!$I$2-Planning!AR4);0)</t>
  </si>
  <si>
    <t>AS4</t>
  </si>
  <si>
    <t>+SI(Planning!AS4&lt;APP!$I$2&lt;&gt;";si(estnum(Planning!AS4);APP!$I$2-Planning!AS4);0)</t>
  </si>
  <si>
    <t>AT4</t>
  </si>
  <si>
    <t>+SI(Planning!AT4&lt;APP!$I$2&lt;&gt;";si(estnum(Planning!AT4);APP!$I$2-Planning!AT4);0)</t>
  </si>
  <si>
    <t>AU4</t>
  </si>
  <si>
    <t>+SI(Planning!AU4&lt;APP!$I$2&lt;&gt;";si(estnum(Planning!AU4);APP!$I$2-Planning!AU4);0)</t>
  </si>
  <si>
    <t>AV4</t>
  </si>
  <si>
    <t>+SI(Planning!AV4&lt;APP!$I$2&lt;&gt;";si(estnum(Planning!AV4);APP!$I$2-Planning!AV4);0)</t>
  </si>
  <si>
    <r>
      <t xml:space="preserve">Reel </t>
    </r>
    <r>
      <rPr>
        <sz val="12"/>
        <color rgb="FF0000D4"/>
        <rFont val="Arial"/>
        <family val="2"/>
      </rPr>
      <t>/ Besoin</t>
    </r>
  </si>
  <si>
    <t>AW4</t>
  </si>
  <si>
    <t>+SI(Planning!AW4&lt;APP!$I$2&lt;&gt;";si(estnum(Planning!AW4);APP!$I$2-Planning!AW4);0)</t>
  </si>
  <si>
    <t>AX4</t>
  </si>
  <si>
    <t>+SI(Planning!AX4&lt;APP!$I$2&lt;&gt;";si(estnum(Planning!AX4);APP!$I$2-Planning!AX4);0)</t>
  </si>
  <si>
    <t>AY4</t>
  </si>
  <si>
    <t>+SI(Planning!AY4&lt;APP!$I$2&lt;&gt;";si(estnum(Planning!AY4);APP!$I$2-Planning!AY4);0)</t>
  </si>
  <si>
    <t>AZ4</t>
  </si>
  <si>
    <t>+SI(Planning!AZ4&lt;APP!$I$2&lt;&gt;";si(estnum(Planning!AZ4);APP!$I$2-Planning!AZ4);0)</t>
  </si>
  <si>
    <t>BA4</t>
  </si>
  <si>
    <t>+SI(Planning!BA4&lt;APP!$I$2&lt;&gt;";si(estnum(Planning!BA4);APP!$I$2-Planning!BA4);0)</t>
  </si>
  <si>
    <t>BB4</t>
  </si>
  <si>
    <t>+SI(Planning!BB4&lt;APP!$I$2&lt;&gt;";si(estnum(Planning!BB4);APP!$I$2-Planning!BB4);0)</t>
  </si>
  <si>
    <t>BC4</t>
  </si>
  <si>
    <t>+SI(Planning!BC4&lt;APP!$I$2&lt;&gt;";si(estnum(Planning!BC4);APP!$I$2-Planning!BC4);0)</t>
  </si>
  <si>
    <t>BD4</t>
  </si>
  <si>
    <t>+SI(Planning!BD4&lt;APP!$I$2&lt;&gt;";si(estnum(Planning!BD4);APP!$I$2-Planning!BD4);0)</t>
  </si>
  <si>
    <t>BE4</t>
  </si>
  <si>
    <t>+SI(Planning!BE4&lt;APP!$I$2&lt;&gt;";si(estnum(Planning!BE4);APP!$I$2-Planning!BE4);0)</t>
  </si>
  <si>
    <t>BF4</t>
  </si>
  <si>
    <t>+SI(Planning!BF4&lt;APP!$I$2&lt;&gt;";si(estnum(Planning!BF4);APP!$I$2-Planning!BF4);0)</t>
  </si>
  <si>
    <t>BG4</t>
  </si>
  <si>
    <t>+SI(Planning!BG4&lt;APP!$I$2&lt;&gt;";si(estnum(Planning!BG4);APP!$I$2-Planning!BG4);0)</t>
  </si>
  <si>
    <t>BH4</t>
  </si>
  <si>
    <t>+SI(Planning!BH4&lt;APP!$I$2&lt;&gt;";si(estnum(Planning!BH4);APP!$I$2-Planning!BH4);0)</t>
  </si>
  <si>
    <t>BI4</t>
  </si>
  <si>
    <t>+SI(Planning!BI4&lt;APP!$I$2&lt;&gt;";si(estnum(Planning!BI4);APP!$I$2-Planning!BI4);0)</t>
  </si>
  <si>
    <t>HEURES</t>
  </si>
  <si>
    <t>Assist 
pv / Dir</t>
  </si>
  <si>
    <t>Four 
Manut</t>
  </si>
  <si>
    <t>8 000 €</t>
  </si>
  <si>
    <t>9 100 €</t>
  </si>
  <si>
    <t>9 200 €</t>
  </si>
  <si>
    <t>9 300 €</t>
  </si>
  <si>
    <t>9 400 €</t>
  </si>
  <si>
    <t>9 500 €</t>
  </si>
  <si>
    <t>9 600 €</t>
  </si>
  <si>
    <t>9 700 €</t>
  </si>
  <si>
    <t>9 800 €</t>
  </si>
  <si>
    <t>9 900 €</t>
  </si>
  <si>
    <t>10 000 €</t>
  </si>
  <si>
    <t>10 100 €</t>
  </si>
  <si>
    <t>10 200 €</t>
  </si>
  <si>
    <t>10 300 €</t>
  </si>
  <si>
    <t>10 400 €</t>
  </si>
  <si>
    <t>10 500 €</t>
  </si>
  <si>
    <t>10 600 €</t>
  </si>
  <si>
    <t>10 700 €</t>
  </si>
  <si>
    <t>10 800 €</t>
  </si>
  <si>
    <t>10 900 €</t>
  </si>
  <si>
    <t>11 000 €</t>
  </si>
  <si>
    <t>11 100 €</t>
  </si>
  <si>
    <t>11 200 €</t>
  </si>
  <si>
    <t>11 300 €</t>
  </si>
  <si>
    <t>11 400 €</t>
  </si>
  <si>
    <t>11 500 €</t>
  </si>
  <si>
    <t>11 600 €</t>
  </si>
  <si>
    <t>11 700 €</t>
  </si>
  <si>
    <t>11 800 €</t>
  </si>
  <si>
    <t>11 900 €</t>
  </si>
  <si>
    <t>12 000 €</t>
  </si>
  <si>
    <t>12 100 €</t>
  </si>
  <si>
    <t>12 200 €</t>
  </si>
  <si>
    <t>12 300 €</t>
  </si>
  <si>
    <t>12 400 €</t>
  </si>
  <si>
    <t>12 500 €</t>
  </si>
  <si>
    <t>12 600 €</t>
  </si>
  <si>
    <t>12 700 €</t>
  </si>
  <si>
    <t>12 800 €</t>
  </si>
  <si>
    <t>12 900 €</t>
  </si>
  <si>
    <t>13 000 €</t>
  </si>
  <si>
    <t>13 100 €</t>
  </si>
  <si>
    <t>13 200 €</t>
  </si>
  <si>
    <t>13 300 €</t>
  </si>
  <si>
    <t>13 400 €</t>
  </si>
  <si>
    <t>13 500 €</t>
  </si>
  <si>
    <t>13 600 €</t>
  </si>
  <si>
    <t>13 700 €</t>
  </si>
  <si>
    <t>13 800 €</t>
  </si>
  <si>
    <t>13 900 €</t>
  </si>
  <si>
    <t>14 000 €</t>
  </si>
  <si>
    <t>14 100 €</t>
  </si>
  <si>
    <t>14 200 €</t>
  </si>
  <si>
    <t>14 300 €</t>
  </si>
  <si>
    <t>14 400 €</t>
  </si>
  <si>
    <t>14 500 €</t>
  </si>
  <si>
    <t>14 600 €</t>
  </si>
  <si>
    <t>14 700 €</t>
  </si>
  <si>
    <t>14 800 €</t>
  </si>
  <si>
    <t>14 900 €</t>
  </si>
  <si>
    <t>15 000 €</t>
  </si>
  <si>
    <t>15 100 €</t>
  </si>
  <si>
    <t>15 200 €</t>
  </si>
  <si>
    <t>15 300 €</t>
  </si>
  <si>
    <t>15 400 €</t>
  </si>
  <si>
    <t>15 500 €</t>
  </si>
  <si>
    <t>15 600 €</t>
  </si>
  <si>
    <t>15 700 €</t>
  </si>
  <si>
    <t>15 800 €</t>
  </si>
  <si>
    <t>15 900 €</t>
  </si>
  <si>
    <t>16 000 €</t>
  </si>
  <si>
    <t>16 100 €</t>
  </si>
  <si>
    <t>16 200 €</t>
  </si>
  <si>
    <t>16 300 €</t>
  </si>
  <si>
    <t>16 400 €</t>
  </si>
  <si>
    <t>16 500 €</t>
  </si>
  <si>
    <t>16 600 €</t>
  </si>
  <si>
    <t>16 700 €</t>
  </si>
  <si>
    <t>16 800 €</t>
  </si>
  <si>
    <t>16 900 €</t>
  </si>
  <si>
    <t>17 000 €</t>
  </si>
  <si>
    <t>17 100 €</t>
  </si>
  <si>
    <t>17 200 €</t>
  </si>
  <si>
    <t>17 300 €</t>
  </si>
  <si>
    <t>17 400 €</t>
  </si>
  <si>
    <t>17 500 €</t>
  </si>
  <si>
    <t>17 600 €</t>
  </si>
  <si>
    <t>17 700 €</t>
  </si>
  <si>
    <t>17 800 €</t>
  </si>
  <si>
    <t>17 900 €</t>
  </si>
  <si>
    <t>18 000 €</t>
  </si>
  <si>
    <t>18 100 €</t>
  </si>
  <si>
    <t>18 200 €</t>
  </si>
  <si>
    <t>18 300 €</t>
  </si>
  <si>
    <t>18 400 €</t>
  </si>
  <si>
    <t>18 500 €</t>
  </si>
  <si>
    <t>18 600 €</t>
  </si>
  <si>
    <t>18 700 €</t>
  </si>
  <si>
    <t>18 800 €</t>
  </si>
  <si>
    <t>18 900 €</t>
  </si>
  <si>
    <t>19 000 €</t>
  </si>
  <si>
    <t>19 100 €</t>
  </si>
  <si>
    <t>19 200 €</t>
  </si>
  <si>
    <t>19 300 €</t>
  </si>
  <si>
    <t>19 400 €</t>
  </si>
  <si>
    <t>19 500 €</t>
  </si>
  <si>
    <t>19 600 €</t>
  </si>
  <si>
    <t>19 700 €</t>
  </si>
  <si>
    <t>19 800 €</t>
  </si>
  <si>
    <t>19 900 €</t>
  </si>
  <si>
    <t>20 000 €</t>
  </si>
  <si>
    <t>20 100 €</t>
  </si>
  <si>
    <t>20 200 €</t>
  </si>
  <si>
    <t>20 300 €</t>
  </si>
  <si>
    <t>20 400 €</t>
  </si>
  <si>
    <t>20 500 €</t>
  </si>
  <si>
    <t>20 600 €</t>
  </si>
  <si>
    <t>20 700 €</t>
  </si>
  <si>
    <t>20 800 €</t>
  </si>
  <si>
    <t>20 900 €</t>
  </si>
  <si>
    <t>21 000 €</t>
  </si>
  <si>
    <t>21 100 €</t>
  </si>
  <si>
    <t>21 200 €</t>
  </si>
  <si>
    <t>21 300 €</t>
  </si>
  <si>
    <t>21 400 €</t>
  </si>
  <si>
    <t>21 500 €</t>
  </si>
  <si>
    <t>21 600 €</t>
  </si>
  <si>
    <t>21 700 €</t>
  </si>
  <si>
    <t>21 800 €</t>
  </si>
  <si>
    <t>21 900 €</t>
  </si>
  <si>
    <t>22 000 €</t>
  </si>
  <si>
    <t>B/P</t>
  </si>
  <si>
    <t>FONCTION</t>
  </si>
  <si>
    <t>EP</t>
  </si>
  <si>
    <t>FOR</t>
  </si>
  <si>
    <t>REC</t>
  </si>
  <si>
    <t>RC</t>
  </si>
  <si>
    <t>CFA</t>
  </si>
  <si>
    <t>abs</t>
  </si>
  <si>
    <t>VISA</t>
  </si>
  <si>
    <t xml:space="preserve">      </t>
  </si>
  <si>
    <t>ABS</t>
  </si>
  <si>
    <t>ABI</t>
  </si>
  <si>
    <t>Nom 
Prénom</t>
  </si>
  <si>
    <t>responsable</t>
  </si>
  <si>
    <t>Boulangé 1</t>
  </si>
  <si>
    <t>Boulangé 2</t>
  </si>
  <si>
    <t>Boulangé 3</t>
  </si>
  <si>
    <t>Boulangé 4</t>
  </si>
  <si>
    <t>Patisière</t>
  </si>
  <si>
    <t>Vendeur 1</t>
  </si>
  <si>
    <t>Vendeur 2</t>
  </si>
  <si>
    <t>Vendeur 3</t>
  </si>
  <si>
    <t>Vendeur 4</t>
  </si>
  <si>
    <t>Vendeur 5</t>
  </si>
  <si>
    <t>Vendeur 6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</si>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</sst>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[h]:mm"/>
  </numFmts>
  <fonts count="3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rgb="FFDD0806"/>
      <name val="Arial"/>
      <family val="2"/>
    </font>
    <font>
      <sz val="14"/>
      <color theme="1"/>
      <name val="Arial"/>
      <family val="2"/>
    </font>
    <font>
      <sz val="12"/>
      <color rgb="FF0000D4"/>
      <name val="Arial"/>
      <family val="2"/>
    </font>
    <font>
      <b/>
      <sz val="2"/>
      <color theme="1"/>
      <name val="Arial"/>
      <family val="2"/>
    </font>
    <font>
      <b/>
      <sz val="14"/>
      <color rgb="FF900000"/>
      <name val="Arial"/>
      <family val="2"/>
    </font>
    <font>
      <b/>
      <sz val="12"/>
      <color rgb="FF000090"/>
      <name val="Arial"/>
      <family val="2"/>
    </font>
    <font>
      <b/>
      <sz val="14"/>
      <color rgb="FF000090"/>
      <name val="Arial"/>
      <family val="2"/>
    </font>
    <font>
      <b/>
      <sz val="12"/>
      <color rgb="FFDD0806"/>
      <name val="Arial"/>
      <family val="2"/>
    </font>
    <font>
      <b/>
      <sz val="14"/>
      <color rgb="FFDD0806"/>
      <name val="Arial"/>
      <family val="2"/>
    </font>
    <font>
      <sz val="2"/>
      <color theme="1"/>
      <name val="Arial"/>
      <family val="2"/>
    </font>
    <font>
      <sz val="12"/>
      <color theme="1"/>
      <name val="Comic Sans MS"/>
      <family val="4"/>
    </font>
    <font>
      <b/>
      <sz val="10"/>
      <color rgb="FFDD0806"/>
      <name val="Arial"/>
      <family val="2"/>
    </font>
    <font>
      <sz val="11"/>
      <color rgb="FF000000"/>
      <name val="Arial"/>
      <family val="2"/>
    </font>
    <font>
      <b/>
      <sz val="16"/>
      <color theme="1"/>
      <name val="Arial"/>
      <family val="2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i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0"/>
      <color theme="1"/>
      <name val="Arial"/>
      <family val="2"/>
    </font>
    <font>
      <sz val="20"/>
      <color theme="1"/>
      <name val="Calibri"/>
      <family val="2"/>
      <scheme val="minor"/>
    </font>
    <font>
      <b/>
      <sz val="20"/>
      <color rgb="FF000000"/>
      <name val="Arial"/>
      <family val="2"/>
    </font>
    <font>
      <b/>
      <sz val="20"/>
      <color rgb="FFDD0806"/>
      <name val="Arial"/>
      <family val="2"/>
    </font>
    <font>
      <sz val="24"/>
      <color theme="1"/>
      <name val="Calibri"/>
      <family val="2"/>
      <scheme val="minor"/>
    </font>
    <font>
      <b/>
      <sz val="22"/>
      <color theme="1"/>
      <name val="Arial"/>
      <family val="2"/>
    </font>
    <font>
      <b/>
      <sz val="22"/>
      <color theme="1"/>
      <name val="Calibri"/>
      <family val="2"/>
      <scheme val="minor"/>
    </font>
    <font>
      <b/>
      <sz val="22"/>
      <color rgb="FF000000"/>
      <name val="Arial"/>
      <family val="2"/>
    </font>
    <font>
      <b/>
      <sz val="22"/>
      <color rgb="FFDD0806"/>
      <name val="Arial"/>
      <family val="2"/>
    </font>
    <font>
      <b/>
      <sz val="20"/>
      <color theme="1"/>
      <name val="Calibri"/>
      <family val="2"/>
      <scheme val="minor"/>
    </font>
    <font>
      <b/>
      <sz val="24"/>
      <color theme="1"/>
      <name val="Arial"/>
      <family val="2"/>
    </font>
    <font>
      <sz val="11"/>
      <color theme="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CF30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DD0806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45"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/>
      <right style="thick">
        <color rgb="FF000000"/>
      </right>
      <top/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ck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43">
    <xf numFmtId="0" fontId="0" fillId="0" borderId="0" xfId="0"/>
    <xf numFmtId="0" fontId="7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5" fillId="3" borderId="5" xfId="0" applyFont="1" applyFill="1" applyBorder="1" applyAlignment="1">
      <alignment horizontal="center" wrapText="1"/>
    </xf>
    <xf numFmtId="0" fontId="14" fillId="4" borderId="0" xfId="0" applyFont="1" applyFill="1" applyAlignment="1">
      <alignment horizontal="center" wrapText="1"/>
    </xf>
    <xf numFmtId="0" fontId="5" fillId="6" borderId="8" xfId="0" applyFont="1" applyFill="1" applyBorder="1" applyAlignment="1">
      <alignment horizontal="center" vertical="center" wrapText="1"/>
    </xf>
    <xf numFmtId="0" fontId="16" fillId="9" borderId="4" xfId="0" applyFont="1" applyFill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16" fillId="9" borderId="2" xfId="0" applyFont="1" applyFill="1" applyBorder="1" applyAlignment="1">
      <alignment horizont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4" borderId="4" xfId="0" applyFont="1" applyFill="1" applyBorder="1" applyAlignment="1">
      <alignment horizont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4" borderId="6" xfId="0" applyFont="1" applyFill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5" fillId="0" borderId="0" xfId="0" applyFont="1" applyAlignment="1">
      <alignment horizontal="center" wrapText="1"/>
    </xf>
    <xf numFmtId="0" fontId="1" fillId="3" borderId="5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8" fontId="5" fillId="0" borderId="0" xfId="0" applyNumberFormat="1" applyFont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0" borderId="16" xfId="0" applyFont="1" applyBorder="1" applyAlignment="1">
      <alignment wrapText="1"/>
    </xf>
    <xf numFmtId="0" fontId="5" fillId="0" borderId="16" xfId="0" applyFont="1" applyBorder="1" applyAlignment="1">
      <alignment horizontal="right" wrapText="1"/>
    </xf>
    <xf numFmtId="21" fontId="5" fillId="0" borderId="16" xfId="0" applyNumberFormat="1" applyFont="1" applyBorder="1" applyAlignment="1">
      <alignment horizontal="right" wrapText="1"/>
    </xf>
    <xf numFmtId="14" fontId="5" fillId="0" borderId="16" xfId="0" applyNumberFormat="1" applyFont="1" applyBorder="1" applyAlignment="1">
      <alignment horizontal="right" wrapText="1"/>
    </xf>
    <xf numFmtId="0" fontId="1" fillId="0" borderId="16" xfId="0" applyFont="1" applyBorder="1" applyAlignment="1">
      <alignment vertical="center"/>
    </xf>
    <xf numFmtId="0" fontId="1" fillId="0" borderId="16" xfId="0" applyFont="1" applyBorder="1" applyAlignment="1">
      <alignment horizontal="right" wrapText="1"/>
    </xf>
    <xf numFmtId="20" fontId="5" fillId="0" borderId="16" xfId="0" applyNumberFormat="1" applyFont="1" applyBorder="1" applyAlignment="1">
      <alignment horizontal="right" wrapText="1"/>
    </xf>
    <xf numFmtId="0" fontId="1" fillId="0" borderId="16" xfId="0" applyFont="1" applyBorder="1" applyAlignment="1">
      <alignment vertical="center" wrapText="1"/>
    </xf>
    <xf numFmtId="0" fontId="1" fillId="4" borderId="16" xfId="0" applyFont="1" applyFill="1" applyBorder="1" applyAlignment="1">
      <alignment wrapText="1"/>
    </xf>
    <xf numFmtId="0" fontId="5" fillId="4" borderId="16" xfId="0" applyFont="1" applyFill="1" applyBorder="1" applyAlignment="1">
      <alignment horizontal="right" wrapText="1"/>
    </xf>
    <xf numFmtId="0" fontId="1" fillId="4" borderId="16" xfId="0" applyFont="1" applyFill="1" applyBorder="1" applyAlignment="1">
      <alignment vertical="center"/>
    </xf>
    <xf numFmtId="0" fontId="17" fillId="0" borderId="16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wrapText="1"/>
    </xf>
    <xf numFmtId="0" fontId="18" fillId="0" borderId="16" xfId="0" applyFont="1" applyBorder="1" applyAlignment="1">
      <alignment horizontal="right" wrapText="1"/>
    </xf>
    <xf numFmtId="0" fontId="4" fillId="0" borderId="16" xfId="0" applyFont="1" applyBorder="1" applyAlignment="1">
      <alignment horizontal="right" wrapText="1"/>
    </xf>
    <xf numFmtId="0" fontId="5" fillId="5" borderId="16" xfId="0" applyFont="1" applyFill="1" applyBorder="1" applyAlignment="1">
      <alignment horizontal="center" wrapText="1"/>
    </xf>
    <xf numFmtId="0" fontId="18" fillId="0" borderId="16" xfId="0" applyFont="1" applyBorder="1" applyAlignment="1">
      <alignment horizontal="center" wrapText="1"/>
    </xf>
    <xf numFmtId="0" fontId="4" fillId="0" borderId="16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4" borderId="0" xfId="0" applyFont="1" applyFill="1" applyBorder="1" applyAlignment="1">
      <alignment horizontal="center" wrapText="1"/>
    </xf>
    <xf numFmtId="0" fontId="8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8" fontId="5" fillId="0" borderId="0" xfId="0" applyNumberFormat="1" applyFont="1" applyBorder="1" applyAlignment="1">
      <alignment horizontal="center" wrapText="1"/>
    </xf>
    <xf numFmtId="0" fontId="14" fillId="4" borderId="0" xfId="0" applyFont="1" applyFill="1" applyBorder="1" applyAlignment="1">
      <alignment horizontal="center" wrapText="1"/>
    </xf>
    <xf numFmtId="0" fontId="1" fillId="4" borderId="19" xfId="0" applyFont="1" applyFill="1" applyBorder="1" applyAlignment="1">
      <alignment horizontal="center" wrapText="1"/>
    </xf>
    <xf numFmtId="0" fontId="1" fillId="4" borderId="20" xfId="0" applyFont="1" applyFill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16" fillId="9" borderId="20" xfId="0" applyFont="1" applyFill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1" fillId="2" borderId="20" xfId="0" applyFont="1" applyFill="1" applyBorder="1" applyAlignment="1">
      <alignment horizontal="center" wrapText="1"/>
    </xf>
    <xf numFmtId="0" fontId="1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164" fontId="6" fillId="10" borderId="21" xfId="0" applyNumberFormat="1" applyFont="1" applyFill="1" applyBorder="1" applyAlignment="1">
      <alignment horizontal="center" vertical="center" wrapText="1"/>
    </xf>
    <xf numFmtId="164" fontId="6" fillId="11" borderId="21" xfId="0" applyNumberFormat="1" applyFont="1" applyFill="1" applyBorder="1" applyAlignment="1">
      <alignment horizontal="center" vertical="center" wrapText="1"/>
    </xf>
    <xf numFmtId="164" fontId="6" fillId="18" borderId="21" xfId="0" applyNumberFormat="1" applyFont="1" applyFill="1" applyBorder="1" applyAlignment="1">
      <alignment horizontal="center" vertical="center" wrapText="1"/>
    </xf>
    <xf numFmtId="164" fontId="6" fillId="14" borderId="21" xfId="0" applyNumberFormat="1" applyFont="1" applyFill="1" applyBorder="1" applyAlignment="1">
      <alignment horizontal="center" vertical="center" wrapText="1"/>
    </xf>
    <xf numFmtId="164" fontId="7" fillId="19" borderId="21" xfId="0" applyNumberFormat="1" applyFont="1" applyFill="1" applyBorder="1" applyAlignment="1">
      <alignment horizontal="center" vertical="center" wrapText="1"/>
    </xf>
    <xf numFmtId="0" fontId="1" fillId="20" borderId="21" xfId="0" applyFont="1" applyFill="1" applyBorder="1" applyAlignment="1">
      <alignment horizontal="center" vertical="center" wrapText="1"/>
    </xf>
    <xf numFmtId="164" fontId="11" fillId="0" borderId="0" xfId="0" applyNumberFormat="1" applyFont="1" applyBorder="1" applyAlignment="1">
      <alignment horizontal="center" wrapText="1"/>
    </xf>
    <xf numFmtId="0" fontId="2" fillId="20" borderId="21" xfId="0" applyFont="1" applyFill="1" applyBorder="1" applyAlignment="1">
      <alignment horizontal="center" vertical="center" wrapText="1"/>
    </xf>
    <xf numFmtId="0" fontId="6" fillId="20" borderId="21" xfId="0" applyFont="1" applyFill="1" applyBorder="1" applyAlignment="1">
      <alignment horizontal="center" vertical="center" wrapText="1"/>
    </xf>
    <xf numFmtId="0" fontId="10" fillId="20" borderId="0" xfId="0" applyFont="1" applyFill="1" applyBorder="1" applyAlignment="1">
      <alignment horizontal="center" wrapText="1"/>
    </xf>
    <xf numFmtId="0" fontId="1" fillId="20" borderId="6" xfId="0" applyFont="1" applyFill="1" applyBorder="1" applyAlignment="1">
      <alignment horizontal="center" wrapText="1"/>
    </xf>
    <xf numFmtId="0" fontId="1" fillId="20" borderId="2" xfId="0" applyFont="1" applyFill="1" applyBorder="1" applyAlignment="1">
      <alignment horizontal="center" wrapText="1"/>
    </xf>
    <xf numFmtId="0" fontId="1" fillId="20" borderId="4" xfId="0" applyFont="1" applyFill="1" applyBorder="1" applyAlignment="1">
      <alignment horizontal="center" wrapText="1"/>
    </xf>
    <xf numFmtId="0" fontId="16" fillId="20" borderId="4" xfId="0" applyFont="1" applyFill="1" applyBorder="1" applyAlignment="1">
      <alignment horizontal="center" wrapText="1"/>
    </xf>
    <xf numFmtId="0" fontId="16" fillId="20" borderId="20" xfId="0" applyFont="1" applyFill="1" applyBorder="1" applyAlignment="1">
      <alignment horizontal="center" wrapText="1"/>
    </xf>
    <xf numFmtId="0" fontId="16" fillId="20" borderId="2" xfId="0" applyFont="1" applyFill="1" applyBorder="1" applyAlignment="1">
      <alignment horizontal="center" wrapText="1"/>
    </xf>
    <xf numFmtId="0" fontId="1" fillId="20" borderId="0" xfId="0" applyFont="1" applyFill="1" applyAlignment="1">
      <alignment horizontal="center" wrapText="1"/>
    </xf>
    <xf numFmtId="0" fontId="0" fillId="20" borderId="0" xfId="0" applyFill="1" applyAlignment="1">
      <alignment horizontal="center"/>
    </xf>
    <xf numFmtId="0" fontId="20" fillId="0" borderId="0" xfId="0" applyFont="1" applyBorder="1" applyAlignment="1">
      <alignment horizontal="center" wrapText="1"/>
    </xf>
    <xf numFmtId="0" fontId="21" fillId="0" borderId="0" xfId="0" applyFont="1" applyBorder="1" applyAlignment="1">
      <alignment horizontal="center" wrapText="1"/>
    </xf>
    <xf numFmtId="0" fontId="22" fillId="0" borderId="0" xfId="0" applyFont="1" applyBorder="1" applyAlignment="1">
      <alignment horizontal="center" wrapText="1"/>
    </xf>
    <xf numFmtId="8" fontId="22" fillId="0" borderId="0" xfId="0" applyNumberFormat="1" applyFont="1" applyBorder="1" applyAlignment="1">
      <alignment horizontal="center" wrapText="1"/>
    </xf>
    <xf numFmtId="0" fontId="22" fillId="6" borderId="8" xfId="0" applyFont="1" applyFill="1" applyBorder="1" applyAlignment="1">
      <alignment horizontal="center" vertical="center" wrapText="1"/>
    </xf>
    <xf numFmtId="0" fontId="21" fillId="0" borderId="19" xfId="0" applyFont="1" applyBorder="1" applyAlignment="1">
      <alignment horizontal="center" wrapText="1"/>
    </xf>
    <xf numFmtId="0" fontId="21" fillId="0" borderId="0" xfId="0" applyFont="1" applyAlignment="1">
      <alignment horizontal="center" wrapText="1"/>
    </xf>
    <xf numFmtId="0" fontId="21" fillId="0" borderId="0" xfId="0" applyFont="1" applyAlignment="1">
      <alignment horizontal="center"/>
    </xf>
    <xf numFmtId="164" fontId="22" fillId="0" borderId="0" xfId="0" applyNumberFormat="1" applyFont="1" applyBorder="1" applyAlignment="1">
      <alignment horizontal="center" wrapText="1"/>
    </xf>
    <xf numFmtId="164" fontId="23" fillId="0" borderId="0" xfId="0" applyNumberFormat="1" applyFont="1" applyAlignment="1">
      <alignment horizontal="center" wrapText="1"/>
    </xf>
    <xf numFmtId="0" fontId="6" fillId="21" borderId="21" xfId="0" applyFont="1" applyFill="1" applyBorder="1" applyAlignment="1">
      <alignment horizontal="center" vertical="center" wrapText="1"/>
    </xf>
    <xf numFmtId="0" fontId="1" fillId="21" borderId="21" xfId="0" applyFont="1" applyFill="1" applyBorder="1" applyAlignment="1">
      <alignment horizontal="center" vertical="center" wrapText="1"/>
    </xf>
    <xf numFmtId="0" fontId="2" fillId="21" borderId="21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wrapText="1"/>
    </xf>
    <xf numFmtId="0" fontId="13" fillId="8" borderId="0" xfId="0" applyFont="1" applyFill="1" applyBorder="1" applyAlignment="1">
      <alignment horizontal="center" wrapText="1"/>
    </xf>
    <xf numFmtId="0" fontId="16" fillId="9" borderId="0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6" fillId="0" borderId="21" xfId="0" applyFont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1" fillId="0" borderId="21" xfId="0" applyFont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164" fontId="19" fillId="19" borderId="21" xfId="0" applyNumberFormat="1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 wrapText="1"/>
    </xf>
    <xf numFmtId="164" fontId="25" fillId="11" borderId="28" xfId="0" applyNumberFormat="1" applyFont="1" applyFill="1" applyBorder="1" applyAlignment="1">
      <alignment horizontal="center" vertical="center" wrapText="1"/>
    </xf>
    <xf numFmtId="164" fontId="25" fillId="11" borderId="29" xfId="0" applyNumberFormat="1" applyFont="1" applyFill="1" applyBorder="1" applyAlignment="1">
      <alignment horizontal="center" vertical="center" wrapText="1"/>
    </xf>
    <xf numFmtId="164" fontId="27" fillId="19" borderId="28" xfId="0" applyNumberFormat="1" applyFont="1" applyFill="1" applyBorder="1" applyAlignment="1">
      <alignment horizontal="center" vertical="center"/>
    </xf>
    <xf numFmtId="164" fontId="28" fillId="19" borderId="29" xfId="0" applyNumberFormat="1" applyFont="1" applyFill="1" applyBorder="1" applyAlignment="1">
      <alignment horizontal="center" vertical="center" wrapText="1"/>
    </xf>
    <xf numFmtId="164" fontId="25" fillId="18" borderId="28" xfId="0" applyNumberFormat="1" applyFont="1" applyFill="1" applyBorder="1" applyAlignment="1">
      <alignment horizontal="center" vertical="center" wrapText="1"/>
    </xf>
    <xf numFmtId="164" fontId="25" fillId="18" borderId="29" xfId="0" applyNumberFormat="1" applyFont="1" applyFill="1" applyBorder="1" applyAlignment="1">
      <alignment horizontal="center" vertical="center" wrapText="1"/>
    </xf>
    <xf numFmtId="164" fontId="25" fillId="14" borderId="28" xfId="0" applyNumberFormat="1" applyFont="1" applyFill="1" applyBorder="1" applyAlignment="1">
      <alignment horizontal="center" vertical="center" wrapText="1"/>
    </xf>
    <xf numFmtId="164" fontId="25" fillId="14" borderId="29" xfId="0" applyNumberFormat="1" applyFont="1" applyFill="1" applyBorder="1" applyAlignment="1">
      <alignment horizontal="center" vertical="center" wrapText="1"/>
    </xf>
    <xf numFmtId="164" fontId="25" fillId="10" borderId="28" xfId="0" applyNumberFormat="1" applyFont="1" applyFill="1" applyBorder="1" applyAlignment="1">
      <alignment horizontal="center" vertical="center" wrapText="1"/>
    </xf>
    <xf numFmtId="164" fontId="25" fillId="10" borderId="29" xfId="0" applyNumberFormat="1" applyFont="1" applyFill="1" applyBorder="1" applyAlignment="1">
      <alignment horizontal="center" vertical="center" wrapText="1"/>
    </xf>
    <xf numFmtId="164" fontId="30" fillId="11" borderId="21" xfId="0" applyNumberFormat="1" applyFont="1" applyFill="1" applyBorder="1" applyAlignment="1">
      <alignment horizontal="center" vertical="center" wrapText="1"/>
    </xf>
    <xf numFmtId="0" fontId="30" fillId="20" borderId="21" xfId="0" applyFont="1" applyFill="1" applyBorder="1" applyAlignment="1">
      <alignment horizontal="center" vertical="center" wrapText="1"/>
    </xf>
    <xf numFmtId="164" fontId="30" fillId="16" borderId="21" xfId="0" applyNumberFormat="1" applyFont="1" applyFill="1" applyBorder="1" applyAlignment="1">
      <alignment horizontal="center" vertical="center" wrapText="1"/>
    </xf>
    <xf numFmtId="0" fontId="31" fillId="20" borderId="21" xfId="0" applyFont="1" applyFill="1" applyBorder="1" applyAlignment="1">
      <alignment horizontal="center" vertical="center" wrapText="1"/>
    </xf>
    <xf numFmtId="164" fontId="32" fillId="19" borderId="21" xfId="0" applyNumberFormat="1" applyFont="1" applyFill="1" applyBorder="1" applyAlignment="1">
      <alignment horizontal="center" vertical="center"/>
    </xf>
    <xf numFmtId="164" fontId="33" fillId="19" borderId="21" xfId="0" applyNumberFormat="1" applyFont="1" applyFill="1" applyBorder="1" applyAlignment="1">
      <alignment horizontal="center" vertical="center" wrapText="1"/>
    </xf>
    <xf numFmtId="164" fontId="32" fillId="20" borderId="21" xfId="0" applyNumberFormat="1" applyFont="1" applyFill="1" applyBorder="1" applyAlignment="1">
      <alignment horizontal="center" vertical="center"/>
    </xf>
    <xf numFmtId="164" fontId="32" fillId="16" borderId="21" xfId="0" applyNumberFormat="1" applyFont="1" applyFill="1" applyBorder="1" applyAlignment="1">
      <alignment horizontal="center" vertical="center"/>
    </xf>
    <xf numFmtId="164" fontId="33" fillId="16" borderId="21" xfId="0" applyNumberFormat="1" applyFont="1" applyFill="1" applyBorder="1" applyAlignment="1">
      <alignment horizontal="center" vertical="center" wrapText="1"/>
    </xf>
    <xf numFmtId="164" fontId="30" fillId="18" borderId="21" xfId="0" applyNumberFormat="1" applyFont="1" applyFill="1" applyBorder="1" applyAlignment="1">
      <alignment horizontal="center" vertical="center" wrapText="1"/>
    </xf>
    <xf numFmtId="164" fontId="30" fillId="14" borderId="21" xfId="0" applyNumberFormat="1" applyFont="1" applyFill="1" applyBorder="1" applyAlignment="1">
      <alignment horizontal="center" vertical="center" wrapText="1"/>
    </xf>
    <xf numFmtId="164" fontId="30" fillId="10" borderId="21" xfId="0" applyNumberFormat="1" applyFont="1" applyFill="1" applyBorder="1" applyAlignment="1">
      <alignment horizontal="center" vertical="center" wrapText="1"/>
    </xf>
    <xf numFmtId="164" fontId="32" fillId="10" borderId="21" xfId="0" applyNumberFormat="1" applyFont="1" applyFill="1" applyBorder="1" applyAlignment="1">
      <alignment horizontal="center" vertical="center"/>
    </xf>
    <xf numFmtId="164" fontId="33" fillId="10" borderId="21" xfId="0" applyNumberFormat="1" applyFont="1" applyFill="1" applyBorder="1" applyAlignment="1">
      <alignment horizontal="center" vertical="center" wrapText="1"/>
    </xf>
    <xf numFmtId="0" fontId="25" fillId="20" borderId="21" xfId="0" applyFont="1" applyFill="1" applyBorder="1" applyAlignment="1">
      <alignment horizontal="center" vertical="center" wrapText="1"/>
    </xf>
    <xf numFmtId="164" fontId="24" fillId="22" borderId="21" xfId="0" applyNumberFormat="1" applyFont="1" applyFill="1" applyBorder="1" applyAlignment="1">
      <alignment horizontal="center" vertical="center"/>
    </xf>
    <xf numFmtId="164" fontId="2" fillId="20" borderId="21" xfId="0" applyNumberFormat="1" applyFont="1" applyFill="1" applyBorder="1" applyAlignment="1">
      <alignment horizontal="center" vertical="center" wrapText="1"/>
    </xf>
    <xf numFmtId="0" fontId="34" fillId="20" borderId="21" xfId="0" applyFont="1" applyFill="1" applyBorder="1" applyAlignment="1">
      <alignment horizontal="center" vertical="center" wrapText="1"/>
    </xf>
    <xf numFmtId="164" fontId="27" fillId="19" borderId="26" xfId="0" applyNumberFormat="1" applyFont="1" applyFill="1" applyBorder="1" applyAlignment="1">
      <alignment horizontal="center" vertical="center"/>
    </xf>
    <xf numFmtId="164" fontId="28" fillId="19" borderId="27" xfId="0" applyNumberFormat="1" applyFont="1" applyFill="1" applyBorder="1" applyAlignment="1">
      <alignment horizontal="center" vertical="center" wrapText="1"/>
    </xf>
    <xf numFmtId="0" fontId="1" fillId="20" borderId="0" xfId="0" applyFont="1" applyFill="1" applyBorder="1" applyAlignment="1">
      <alignment horizontal="center" wrapText="1"/>
    </xf>
    <xf numFmtId="0" fontId="16" fillId="20" borderId="0" xfId="0" applyFont="1" applyFill="1" applyBorder="1" applyAlignment="1">
      <alignment horizontal="center" wrapText="1"/>
    </xf>
    <xf numFmtId="0" fontId="16" fillId="20" borderId="19" xfId="0" applyFont="1" applyFill="1" applyBorder="1" applyAlignment="1">
      <alignment horizontal="center" wrapText="1"/>
    </xf>
    <xf numFmtId="0" fontId="16" fillId="9" borderId="19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 vertical="center" wrapText="1"/>
    </xf>
    <xf numFmtId="164" fontId="24" fillId="22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164" fontId="32" fillId="22" borderId="21" xfId="0" applyNumberFormat="1" applyFont="1" applyFill="1" applyBorder="1" applyAlignment="1">
      <alignment horizontal="center" vertical="center"/>
    </xf>
    <xf numFmtId="0" fontId="25" fillId="0" borderId="21" xfId="0" applyFont="1" applyBorder="1" applyAlignment="1">
      <alignment horizontal="center" vertical="center" wrapText="1"/>
    </xf>
    <xf numFmtId="0" fontId="26" fillId="0" borderId="21" xfId="0" applyFont="1" applyBorder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29" fillId="0" borderId="21" xfId="0" applyFont="1" applyBorder="1" applyAlignment="1">
      <alignment horizontal="center" vertical="center" wrapText="1"/>
    </xf>
    <xf numFmtId="0" fontId="21" fillId="12" borderId="23" xfId="0" applyFont="1" applyFill="1" applyBorder="1" applyAlignment="1">
      <alignment horizontal="center" vertical="center" wrapText="1"/>
    </xf>
    <xf numFmtId="0" fontId="21" fillId="12" borderId="22" xfId="0" applyFont="1" applyFill="1" applyBorder="1" applyAlignment="1">
      <alignment horizontal="center" vertical="center" wrapText="1"/>
    </xf>
    <xf numFmtId="0" fontId="21" fillId="17" borderId="23" xfId="0" applyFont="1" applyFill="1" applyBorder="1" applyAlignment="1">
      <alignment horizontal="center" vertical="center" wrapText="1"/>
    </xf>
    <xf numFmtId="0" fontId="21" fillId="17" borderId="22" xfId="0" applyFont="1" applyFill="1" applyBorder="1" applyAlignment="1">
      <alignment horizontal="center" vertical="center" wrapText="1"/>
    </xf>
    <xf numFmtId="0" fontId="21" fillId="13" borderId="23" xfId="0" applyFont="1" applyFill="1" applyBorder="1" applyAlignment="1">
      <alignment horizontal="center" vertical="center" wrapText="1"/>
    </xf>
    <xf numFmtId="0" fontId="21" fillId="13" borderId="22" xfId="0" applyFont="1" applyFill="1" applyBorder="1" applyAlignment="1">
      <alignment horizontal="center" vertical="center" wrapText="1"/>
    </xf>
    <xf numFmtId="0" fontId="21" fillId="15" borderId="23" xfId="0" applyFont="1" applyFill="1" applyBorder="1" applyAlignment="1">
      <alignment horizontal="center" vertical="center" wrapText="1"/>
    </xf>
    <xf numFmtId="0" fontId="21" fillId="15" borderId="22" xfId="0" applyFont="1" applyFill="1" applyBorder="1" applyAlignment="1">
      <alignment horizontal="center" vertical="center" wrapText="1"/>
    </xf>
    <xf numFmtId="0" fontId="20" fillId="15" borderId="23" xfId="0" applyFont="1" applyFill="1" applyBorder="1" applyAlignment="1">
      <alignment horizontal="center" vertical="center" wrapText="1"/>
    </xf>
    <xf numFmtId="0" fontId="20" fillId="15" borderId="22" xfId="0" applyFont="1" applyFill="1" applyBorder="1" applyAlignment="1">
      <alignment horizontal="center" vertical="center" wrapText="1"/>
    </xf>
    <xf numFmtId="164" fontId="8" fillId="12" borderId="23" xfId="0" applyNumberFormat="1" applyFont="1" applyFill="1" applyBorder="1" applyAlignment="1">
      <alignment horizontal="center" vertical="center" wrapText="1"/>
    </xf>
    <xf numFmtId="164" fontId="8" fillId="17" borderId="21" xfId="0" applyNumberFormat="1" applyFont="1" applyFill="1" applyBorder="1" applyAlignment="1">
      <alignment horizontal="center" vertical="center" wrapText="1"/>
    </xf>
    <xf numFmtId="164" fontId="8" fillId="17" borderId="23" xfId="0" applyNumberFormat="1" applyFont="1" applyFill="1" applyBorder="1" applyAlignment="1">
      <alignment horizontal="center" vertical="center" wrapText="1"/>
    </xf>
    <xf numFmtId="164" fontId="8" fillId="13" borderId="21" xfId="0" applyNumberFormat="1" applyFont="1" applyFill="1" applyBorder="1" applyAlignment="1">
      <alignment horizontal="center" vertical="center" wrapText="1"/>
    </xf>
    <xf numFmtId="164" fontId="8" fillId="15" borderId="21" xfId="0" applyNumberFormat="1" applyFont="1" applyFill="1" applyBorder="1" applyAlignment="1">
      <alignment horizontal="center" vertical="center" wrapText="1"/>
    </xf>
    <xf numFmtId="164" fontId="8" fillId="15" borderId="23" xfId="0" applyNumberFormat="1" applyFont="1" applyFill="1" applyBorder="1" applyAlignment="1">
      <alignment horizontal="center" vertical="center" wrapText="1"/>
    </xf>
    <xf numFmtId="0" fontId="25" fillId="2" borderId="21" xfId="0" applyFont="1" applyFill="1" applyBorder="1" applyAlignment="1">
      <alignment horizontal="center" vertical="center" wrapText="1"/>
    </xf>
    <xf numFmtId="0" fontId="25" fillId="21" borderId="21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6" fillId="4" borderId="1" xfId="0" applyFont="1" applyFill="1" applyBorder="1" applyAlignment="1">
      <alignment horizontal="center" vertical="center" wrapText="1"/>
    </xf>
    <xf numFmtId="0" fontId="25" fillId="2" borderId="1" xfId="0" applyFont="1" applyFill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5" fillId="5" borderId="21" xfId="0" applyFont="1" applyFill="1" applyBorder="1" applyAlignment="1">
      <alignment horizontal="center" vertical="center" wrapText="1"/>
    </xf>
    <xf numFmtId="0" fontId="20" fillId="15" borderId="21" xfId="0" applyFont="1" applyFill="1" applyBorder="1" applyAlignment="1">
      <alignment horizontal="center" vertical="center" wrapText="1"/>
    </xf>
    <xf numFmtId="0" fontId="22" fillId="15" borderId="21" xfId="0" applyFont="1" applyFill="1" applyBorder="1" applyAlignment="1">
      <alignment horizontal="center" vertical="center" wrapText="1"/>
    </xf>
    <xf numFmtId="0" fontId="15" fillId="5" borderId="15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13" fillId="8" borderId="11" xfId="0" applyFont="1" applyFill="1" applyBorder="1" applyAlignment="1">
      <alignment horizontal="center" wrapText="1"/>
    </xf>
    <xf numFmtId="0" fontId="13" fillId="8" borderId="12" xfId="0" applyFont="1" applyFill="1" applyBorder="1" applyAlignment="1">
      <alignment horizontal="center" wrapText="1"/>
    </xf>
    <xf numFmtId="0" fontId="13" fillId="8" borderId="13" xfId="0" applyFont="1" applyFill="1" applyBorder="1" applyAlignment="1">
      <alignment horizontal="center" wrapText="1"/>
    </xf>
    <xf numFmtId="0" fontId="13" fillId="8" borderId="14" xfId="0" applyFont="1" applyFill="1" applyBorder="1" applyAlignment="1">
      <alignment horizontal="center" wrapText="1"/>
    </xf>
    <xf numFmtId="0" fontId="13" fillId="8" borderId="10" xfId="0" applyFont="1" applyFill="1" applyBorder="1" applyAlignment="1">
      <alignment horizontal="center" wrapText="1"/>
    </xf>
    <xf numFmtId="0" fontId="13" fillId="8" borderId="3" xfId="0" applyFont="1" applyFill="1" applyBorder="1" applyAlignment="1">
      <alignment horizontal="center" wrapText="1"/>
    </xf>
    <xf numFmtId="0" fontId="13" fillId="8" borderId="1" xfId="0" applyFont="1" applyFill="1" applyBorder="1" applyAlignment="1">
      <alignment horizontal="center" wrapText="1"/>
    </xf>
    <xf numFmtId="0" fontId="13" fillId="8" borderId="9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20" fillId="17" borderId="21" xfId="0" applyFont="1" applyFill="1" applyBorder="1" applyAlignment="1">
      <alignment horizontal="center" vertical="center" wrapText="1"/>
    </xf>
    <xf numFmtId="0" fontId="22" fillId="17" borderId="21" xfId="0" applyFont="1" applyFill="1" applyBorder="1" applyAlignment="1">
      <alignment horizontal="center" vertical="center" wrapText="1"/>
    </xf>
    <xf numFmtId="0" fontId="20" fillId="13" borderId="21" xfId="0" applyFont="1" applyFill="1" applyBorder="1" applyAlignment="1">
      <alignment horizontal="center" vertical="center" wrapText="1"/>
    </xf>
    <xf numFmtId="0" fontId="22" fillId="13" borderId="21" xfId="0" applyFont="1" applyFill="1" applyBorder="1" applyAlignment="1">
      <alignment horizontal="center" vertical="center" wrapText="1"/>
    </xf>
    <xf numFmtId="0" fontId="22" fillId="17" borderId="23" xfId="0" applyFont="1" applyFill="1" applyBorder="1" applyAlignment="1">
      <alignment horizontal="center" vertical="center" wrapText="1"/>
    </xf>
    <xf numFmtId="0" fontId="22" fillId="17" borderId="22" xfId="0" applyFont="1" applyFill="1" applyBorder="1" applyAlignment="1">
      <alignment horizontal="center" vertical="center" wrapText="1"/>
    </xf>
    <xf numFmtId="0" fontId="20" fillId="12" borderId="21" xfId="0" applyFont="1" applyFill="1" applyBorder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30" fillId="0" borderId="21" xfId="0" applyFont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22" fillId="12" borderId="23" xfId="0" applyFont="1" applyFill="1" applyBorder="1" applyAlignment="1">
      <alignment horizontal="center" vertical="center" wrapText="1"/>
    </xf>
    <xf numFmtId="0" fontId="22" fillId="12" borderId="22" xfId="0" applyFont="1" applyFill="1" applyBorder="1" applyAlignment="1">
      <alignment horizontal="center" vertical="center" wrapText="1"/>
    </xf>
    <xf numFmtId="14" fontId="25" fillId="4" borderId="24" xfId="0" applyNumberFormat="1" applyFont="1" applyFill="1" applyBorder="1" applyAlignment="1">
      <alignment horizontal="center" vertical="center" wrapText="1"/>
    </xf>
    <xf numFmtId="14" fontId="25" fillId="4" borderId="25" xfId="0" applyNumberFormat="1" applyFont="1" applyFill="1" applyBorder="1" applyAlignment="1">
      <alignment horizontal="center" vertical="center" wrapText="1"/>
    </xf>
    <xf numFmtId="14" fontId="25" fillId="0" borderId="21" xfId="0" applyNumberFormat="1" applyFont="1" applyFill="1" applyBorder="1" applyAlignment="1">
      <alignment horizontal="center" vertical="center" wrapText="1"/>
    </xf>
    <xf numFmtId="14" fontId="25" fillId="4" borderId="21" xfId="0" applyNumberFormat="1" applyFont="1" applyFill="1" applyBorder="1" applyAlignment="1">
      <alignment horizontal="center" vertical="center" wrapText="1"/>
    </xf>
    <xf numFmtId="14" fontId="25" fillId="3" borderId="21" xfId="0" applyNumberFormat="1" applyFont="1" applyFill="1" applyBorder="1" applyAlignment="1">
      <alignment horizontal="center" vertical="center" wrapText="1"/>
    </xf>
    <xf numFmtId="14" fontId="25" fillId="3" borderId="24" xfId="0" applyNumberFormat="1" applyFont="1" applyFill="1" applyBorder="1" applyAlignment="1">
      <alignment horizontal="center" vertical="center" wrapText="1"/>
    </xf>
    <xf numFmtId="14" fontId="25" fillId="3" borderId="25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20" fontId="36" fillId="0" borderId="30" xfId="0" applyNumberFormat="1" applyFont="1" applyBorder="1"/>
    <xf numFmtId="20" fontId="36" fillId="0" borderId="31" xfId="0" applyNumberFormat="1" applyFont="1" applyBorder="1"/>
    <xf numFmtId="20" fontId="36" fillId="0" borderId="32" xfId="0" applyNumberFormat="1" applyFont="1" applyBorder="1"/>
    <xf numFmtId="0" fontId="0" fillId="0" borderId="39" xfId="0" applyBorder="1"/>
    <xf numFmtId="20" fontId="36" fillId="0" borderId="33" xfId="0" applyNumberFormat="1" applyFont="1" applyBorder="1"/>
    <xf numFmtId="0" fontId="0" fillId="0" borderId="40" xfId="0" applyBorder="1"/>
    <xf numFmtId="20" fontId="36" fillId="0" borderId="41" xfId="0" applyNumberFormat="1" applyFont="1" applyBorder="1"/>
    <xf numFmtId="20" fontId="36" fillId="0" borderId="42" xfId="0" applyNumberFormat="1" applyFont="1" applyBorder="1"/>
    <xf numFmtId="20" fontId="36" fillId="0" borderId="43" xfId="0" applyNumberFormat="1" applyFont="1" applyBorder="1"/>
    <xf numFmtId="20" fontId="36" fillId="0" borderId="44" xfId="0" applyNumberFormat="1" applyFont="1" applyBorder="1"/>
    <xf numFmtId="20" fontId="0" fillId="0" borderId="35" xfId="0" applyNumberFormat="1" applyBorder="1" applyAlignment="1">
      <alignment vertical="top" textRotation="180"/>
    </xf>
    <xf numFmtId="20" fontId="0" fillId="0" borderId="36" xfId="0" applyNumberFormat="1" applyBorder="1" applyAlignment="1">
      <alignment vertical="top" textRotation="180"/>
    </xf>
    <xf numFmtId="20" fontId="0" fillId="0" borderId="37" xfId="0" applyNumberFormat="1" applyBorder="1" applyAlignment="1">
      <alignment vertical="top" textRotation="180"/>
    </xf>
    <xf numFmtId="20" fontId="0" fillId="0" borderId="38" xfId="0" applyNumberFormat="1" applyBorder="1" applyAlignment="1">
      <alignment vertical="top" textRotation="180"/>
    </xf>
    <xf numFmtId="14" fontId="37" fillId="0" borderId="34" xfId="0" applyNumberFormat="1" applyFont="1" applyBorder="1"/>
    <xf numFmtId="0" fontId="2" fillId="0" borderId="31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14" fontId="25" fillId="0" borderId="31" xfId="0" applyNumberFormat="1" applyFont="1" applyBorder="1" applyAlignment="1">
      <alignment horizontal="center" vertical="center" wrapText="1"/>
    </xf>
    <xf numFmtId="14" fontId="25" fillId="0" borderId="32" xfId="0" applyNumberFormat="1" applyFont="1" applyBorder="1" applyAlignment="1">
      <alignment horizontal="center" vertical="center" wrapText="1"/>
    </xf>
    <xf numFmtId="14" fontId="25" fillId="4" borderId="31" xfId="0" applyNumberFormat="1" applyFont="1" applyFill="1" applyBorder="1" applyAlignment="1">
      <alignment horizontal="center" vertical="center" wrapText="1"/>
    </xf>
    <xf numFmtId="14" fontId="25" fillId="4" borderId="32" xfId="0" applyNumberFormat="1" applyFont="1" applyFill="1" applyBorder="1" applyAlignment="1">
      <alignment horizontal="center" vertical="center" wrapText="1"/>
    </xf>
    <xf numFmtId="14" fontId="25" fillId="3" borderId="31" xfId="0" applyNumberFormat="1" applyFont="1" applyFill="1" applyBorder="1" applyAlignment="1">
      <alignment horizontal="center" vertical="center" wrapText="1"/>
    </xf>
    <xf numFmtId="14" fontId="25" fillId="3" borderId="3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1"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0.39994506668294322"/>
      </font>
      <fill>
        <patternFill>
          <fgColor theme="7" tint="0.39991454817346722"/>
          <bgColor theme="7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1" tint="0.1499679555650502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66"/>
      <color rgb="FFFF2D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5EAF-6805-4295-8682-BEFBBD0BA7AE}">
  <sheetPr codeName="Feuil1">
    <pageSetUpPr fitToPage="1"/>
  </sheetPr>
  <dimension ref="A1:DA48"/>
  <sheetViews>
    <sheetView tabSelected="1" zoomScale="52" zoomScaleNormal="52" zoomScaleSheetLayoutView="50" workbookViewId="0">
      <pane xSplit="6" ySplit="3" topLeftCell="G4" activePane="bottomRight" state="frozen"/>
      <selection activeCell="B1" sqref="B1"/>
      <selection pane="topRight" activeCell="G1" sqref="G1"/>
      <selection pane="bottomLeft" activeCell="B4" sqref="B4"/>
      <selection pane="bottomRight" activeCell="BZ25" sqref="BZ25"/>
    </sheetView>
  </sheetViews>
  <sheetFormatPr baseColWidth="10" defaultRowHeight="21" outlineLevelRow="2" outlineLevelCol="1" x14ac:dyDescent="0.35"/>
  <cols>
    <col min="1" max="1" width="0" style="10" hidden="1" customWidth="1"/>
    <col min="2" max="2" width="23.5703125" style="10" customWidth="1"/>
    <col min="3" max="3" width="0" style="10" hidden="1" customWidth="1"/>
    <col min="4" max="4" width="7.85546875" style="10" customWidth="1"/>
    <col min="5" max="5" width="11.28515625" style="10" customWidth="1"/>
    <col min="6" max="6" width="11.42578125" style="10" hidden="1" customWidth="1"/>
    <col min="7" max="31" width="13.85546875" style="10" customWidth="1" outlineLevel="1"/>
    <col min="32" max="32" width="13.85546875" style="10" customWidth="1"/>
    <col min="33" max="34" width="13.85546875" style="10" customWidth="1" outlineLevel="1"/>
    <col min="35" max="35" width="13.85546875" style="83" customWidth="1" outlineLevel="1"/>
    <col min="36" max="37" width="13.85546875" style="10" customWidth="1" outlineLevel="1"/>
    <col min="38" max="38" width="13.85546875" style="83" customWidth="1" outlineLevel="1"/>
    <col min="39" max="40" width="13.85546875" style="10" customWidth="1" outlineLevel="1"/>
    <col min="41" max="41" width="13.85546875" style="83" customWidth="1" outlineLevel="1"/>
    <col min="42" max="43" width="13.85546875" style="10" customWidth="1" outlineLevel="1"/>
    <col min="44" max="44" width="13.85546875" style="83" customWidth="1" outlineLevel="1"/>
    <col min="45" max="46" width="13.85546875" style="10" customWidth="1" outlineLevel="1"/>
    <col min="47" max="47" width="13.85546875" style="83" customWidth="1" outlineLevel="1"/>
    <col min="48" max="49" width="13.85546875" style="10" customWidth="1" outlineLevel="1"/>
    <col min="50" max="50" width="13.85546875" style="83" customWidth="1" outlineLevel="1"/>
    <col min="51" max="52" width="13.85546875" style="10" customWidth="1" outlineLevel="1"/>
    <col min="53" max="54" width="13.85546875" style="83" customWidth="1" outlineLevel="1"/>
    <col min="55" max="55" width="13.85546875" style="91" customWidth="1" outlineLevel="1"/>
    <col min="56" max="56" width="13.85546875" style="10" customWidth="1"/>
    <col min="57" max="80" width="13.85546875" style="10" customWidth="1" outlineLevel="1"/>
    <col min="81" max="81" width="13.85546875" style="10" customWidth="1"/>
    <col min="82" max="83" width="13" style="10" customWidth="1" outlineLevel="1"/>
    <col min="84" max="84" width="11" style="10" customWidth="1" outlineLevel="1"/>
    <col min="85" max="86" width="13" style="10" customWidth="1" outlineLevel="1"/>
    <col min="87" max="87" width="11" style="10" customWidth="1" outlineLevel="1"/>
    <col min="88" max="89" width="13" style="10" customWidth="1" outlineLevel="1"/>
    <col min="90" max="90" width="11" style="10" customWidth="1" outlineLevel="1"/>
    <col min="91" max="92" width="13" style="10" customWidth="1" outlineLevel="1"/>
    <col min="93" max="93" width="11" style="10" customWidth="1" outlineLevel="1"/>
    <col min="94" max="95" width="13" style="10" customWidth="1" outlineLevel="1"/>
    <col min="96" max="96" width="11" style="10" customWidth="1" outlineLevel="1"/>
    <col min="97" max="98" width="13" style="10" customWidth="1" outlineLevel="1"/>
    <col min="99" max="99" width="11" style="10" customWidth="1" outlineLevel="1"/>
    <col min="100" max="101" width="13" style="10" customWidth="1" outlineLevel="1"/>
    <col min="102" max="102" width="11" style="10" customWidth="1" outlineLevel="1"/>
    <col min="103" max="103" width="8.28515625" style="10" customWidth="1" outlineLevel="1"/>
    <col min="104" max="104" width="9.42578125" style="10" customWidth="1" outlineLevel="1"/>
    <col min="105" max="105" width="13.85546875" style="10" customWidth="1"/>
    <col min="106" max="16384" width="11.42578125" style="10"/>
  </cols>
  <sheetData>
    <row r="1" spans="1:105" s="177" customFormat="1" ht="50.1" customHeight="1" thickBot="1" x14ac:dyDescent="0.45">
      <c r="A1" s="151"/>
      <c r="B1" s="151"/>
      <c r="C1" s="151"/>
      <c r="D1" s="151"/>
      <c r="E1" s="151"/>
      <c r="F1" s="170">
        <v>1</v>
      </c>
      <c r="G1" s="241">
        <v>42283</v>
      </c>
      <c r="H1" s="242"/>
      <c r="I1" s="171"/>
      <c r="J1" s="239">
        <f>G1+1</f>
        <v>42284</v>
      </c>
      <c r="K1" s="240"/>
      <c r="L1" s="171"/>
      <c r="M1" s="237">
        <f>J1+1</f>
        <v>42285</v>
      </c>
      <c r="N1" s="238"/>
      <c r="O1" s="171"/>
      <c r="P1" s="237">
        <f>M1+1</f>
        <v>42286</v>
      </c>
      <c r="Q1" s="238"/>
      <c r="R1" s="171"/>
      <c r="S1" s="237">
        <f>P1+1</f>
        <v>42287</v>
      </c>
      <c r="T1" s="238"/>
      <c r="U1" s="171"/>
      <c r="V1" s="237">
        <f>S1+1</f>
        <v>42288</v>
      </c>
      <c r="W1" s="238"/>
      <c r="X1" s="171"/>
      <c r="Y1" s="237">
        <f>V1+1</f>
        <v>42289</v>
      </c>
      <c r="Z1" s="238"/>
      <c r="AA1" s="171"/>
      <c r="AB1" s="171"/>
      <c r="AC1" s="150" t="s">
        <v>1</v>
      </c>
      <c r="AD1" s="172"/>
      <c r="AE1" s="173"/>
      <c r="AF1" s="174" t="s">
        <v>390</v>
      </c>
      <c r="AG1" s="215">
        <f>Y1+1</f>
        <v>42290</v>
      </c>
      <c r="AH1" s="215"/>
      <c r="AI1" s="136"/>
      <c r="AJ1" s="213">
        <f>AG1+1</f>
        <v>42291</v>
      </c>
      <c r="AK1" s="213"/>
      <c r="AL1" s="136"/>
      <c r="AM1" s="213">
        <f>AJ1+1</f>
        <v>42292</v>
      </c>
      <c r="AN1" s="213"/>
      <c r="AO1" s="136"/>
      <c r="AP1" s="213">
        <f>AM1+1</f>
        <v>42293</v>
      </c>
      <c r="AQ1" s="213"/>
      <c r="AR1" s="136"/>
      <c r="AS1" s="213">
        <f>AP1+1</f>
        <v>42294</v>
      </c>
      <c r="AT1" s="213"/>
      <c r="AU1" s="136"/>
      <c r="AV1" s="213">
        <f>AS1+1</f>
        <v>42295</v>
      </c>
      <c r="AW1" s="213"/>
      <c r="AX1" s="136"/>
      <c r="AY1" s="213">
        <f>AV1+1</f>
        <v>42296</v>
      </c>
      <c r="AZ1" s="213"/>
      <c r="BA1" s="136"/>
      <c r="BB1" s="136"/>
      <c r="BC1" s="150" t="s">
        <v>1</v>
      </c>
      <c r="BD1" s="173" t="s">
        <v>2</v>
      </c>
      <c r="BE1" s="215">
        <f>AY1+1</f>
        <v>42297</v>
      </c>
      <c r="BF1" s="215"/>
      <c r="BG1" s="150"/>
      <c r="BH1" s="214">
        <f>BE1+1</f>
        <v>42298</v>
      </c>
      <c r="BI1" s="214"/>
      <c r="BJ1" s="150"/>
      <c r="BK1" s="214">
        <f>BH1+1</f>
        <v>42299</v>
      </c>
      <c r="BL1" s="214"/>
      <c r="BM1" s="150"/>
      <c r="BN1" s="214">
        <f>BK1+1</f>
        <v>42300</v>
      </c>
      <c r="BO1" s="214"/>
      <c r="BP1" s="150"/>
      <c r="BQ1" s="214">
        <f>BN1+1</f>
        <v>42301</v>
      </c>
      <c r="BR1" s="214"/>
      <c r="BS1" s="150"/>
      <c r="BT1" s="214">
        <f>BQ1+1</f>
        <v>42302</v>
      </c>
      <c r="BU1" s="214"/>
      <c r="BV1" s="150"/>
      <c r="BW1" s="214">
        <f>BT1+1</f>
        <v>42303</v>
      </c>
      <c r="BX1" s="214"/>
      <c r="BY1" s="150"/>
      <c r="BZ1" s="150"/>
      <c r="CA1" s="150" t="s">
        <v>1</v>
      </c>
      <c r="CB1" s="173"/>
      <c r="CC1" s="175" t="s">
        <v>3</v>
      </c>
      <c r="CD1" s="216">
        <f>BW1+1</f>
        <v>42304</v>
      </c>
      <c r="CE1" s="217"/>
      <c r="CF1" s="150"/>
      <c r="CG1" s="211">
        <f>CD1+1</f>
        <v>42305</v>
      </c>
      <c r="CH1" s="212"/>
      <c r="CI1" s="150"/>
      <c r="CJ1" s="211">
        <f>CG1+1</f>
        <v>42306</v>
      </c>
      <c r="CK1" s="212"/>
      <c r="CL1" s="150"/>
      <c r="CM1" s="211">
        <f>CJ1+1</f>
        <v>42307</v>
      </c>
      <c r="CN1" s="212"/>
      <c r="CO1" s="150"/>
      <c r="CP1" s="211">
        <f>CM1+1</f>
        <v>42308</v>
      </c>
      <c r="CQ1" s="212"/>
      <c r="CR1" s="150"/>
      <c r="CS1" s="211">
        <f>CP1+1</f>
        <v>42309</v>
      </c>
      <c r="CT1" s="212"/>
      <c r="CU1" s="150"/>
      <c r="CV1" s="211">
        <f>CS1+1</f>
        <v>42310</v>
      </c>
      <c r="CW1" s="212"/>
      <c r="CX1" s="150"/>
      <c r="CY1" s="150"/>
      <c r="CZ1" s="150" t="s">
        <v>1</v>
      </c>
      <c r="DA1" s="176" t="s">
        <v>63</v>
      </c>
    </row>
    <row r="2" spans="1:105" ht="50.1" customHeight="1" thickBot="1" x14ac:dyDescent="0.3">
      <c r="A2" s="64" t="s">
        <v>4</v>
      </c>
      <c r="B2" s="105" t="s">
        <v>377</v>
      </c>
      <c r="C2" s="105"/>
      <c r="D2" s="62"/>
      <c r="E2" s="62"/>
      <c r="F2" s="106"/>
      <c r="G2" s="235" t="s">
        <v>5</v>
      </c>
      <c r="H2" s="236"/>
      <c r="I2" s="96"/>
      <c r="J2" s="235" t="s">
        <v>6</v>
      </c>
      <c r="K2" s="236"/>
      <c r="L2" s="96"/>
      <c r="M2" s="235" t="s">
        <v>7</v>
      </c>
      <c r="N2" s="236"/>
      <c r="O2" s="96"/>
      <c r="P2" s="235" t="s">
        <v>8</v>
      </c>
      <c r="Q2" s="236"/>
      <c r="R2" s="96"/>
      <c r="S2" s="235" t="s">
        <v>9</v>
      </c>
      <c r="T2" s="236"/>
      <c r="U2" s="96"/>
      <c r="V2" s="235" t="s">
        <v>10</v>
      </c>
      <c r="W2" s="236"/>
      <c r="X2" s="96"/>
      <c r="Y2" s="235" t="s">
        <v>11</v>
      </c>
      <c r="Z2" s="236"/>
      <c r="AA2" s="96"/>
      <c r="AB2" s="96"/>
      <c r="AC2" s="62"/>
      <c r="AD2" s="146"/>
      <c r="AE2" s="14"/>
      <c r="AF2" s="107"/>
      <c r="AG2" s="206" t="s">
        <v>5</v>
      </c>
      <c r="AH2" s="206"/>
      <c r="AI2" s="123"/>
      <c r="AJ2" s="206" t="s">
        <v>6</v>
      </c>
      <c r="AK2" s="206"/>
      <c r="AL2" s="123"/>
      <c r="AM2" s="206" t="s">
        <v>7</v>
      </c>
      <c r="AN2" s="206"/>
      <c r="AO2" s="123"/>
      <c r="AP2" s="206" t="s">
        <v>8</v>
      </c>
      <c r="AQ2" s="206"/>
      <c r="AR2" s="123"/>
      <c r="AS2" s="206" t="s">
        <v>9</v>
      </c>
      <c r="AT2" s="206"/>
      <c r="AU2" s="123"/>
      <c r="AV2" s="206" t="s">
        <v>10</v>
      </c>
      <c r="AW2" s="206"/>
      <c r="AX2" s="123"/>
      <c r="AY2" s="206" t="s">
        <v>11</v>
      </c>
      <c r="AZ2" s="206"/>
      <c r="BA2" s="73"/>
      <c r="BB2" s="73"/>
      <c r="BC2" s="108"/>
      <c r="BD2" s="14"/>
      <c r="BE2" s="203" t="s">
        <v>5</v>
      </c>
      <c r="BF2" s="203"/>
      <c r="BG2" s="152"/>
      <c r="BH2" s="203" t="s">
        <v>6</v>
      </c>
      <c r="BI2" s="203"/>
      <c r="BJ2" s="152"/>
      <c r="BK2" s="203" t="s">
        <v>7</v>
      </c>
      <c r="BL2" s="203"/>
      <c r="BM2" s="152"/>
      <c r="BN2" s="203" t="s">
        <v>8</v>
      </c>
      <c r="BO2" s="203"/>
      <c r="BP2" s="152"/>
      <c r="BQ2" s="203" t="s">
        <v>9</v>
      </c>
      <c r="BR2" s="203"/>
      <c r="BS2" s="152"/>
      <c r="BT2" s="203" t="s">
        <v>10</v>
      </c>
      <c r="BU2" s="203"/>
      <c r="BV2" s="152"/>
      <c r="BW2" s="203" t="s">
        <v>11</v>
      </c>
      <c r="BX2" s="203"/>
      <c r="BY2" s="152"/>
      <c r="BZ2" s="152"/>
      <c r="CA2" s="153"/>
      <c r="CB2" s="14"/>
      <c r="CC2" s="12"/>
      <c r="CD2" s="204" t="s">
        <v>5</v>
      </c>
      <c r="CE2" s="205"/>
      <c r="CF2" s="63"/>
      <c r="CG2" s="204" t="s">
        <v>6</v>
      </c>
      <c r="CH2" s="205"/>
      <c r="CI2" s="63"/>
      <c r="CJ2" s="204" t="s">
        <v>7</v>
      </c>
      <c r="CK2" s="205"/>
      <c r="CL2" s="63"/>
      <c r="CM2" s="204" t="s">
        <v>8</v>
      </c>
      <c r="CN2" s="205"/>
      <c r="CO2" s="63"/>
      <c r="CP2" s="204" t="s">
        <v>9</v>
      </c>
      <c r="CQ2" s="205"/>
      <c r="CR2" s="63"/>
      <c r="CS2" s="204" t="s">
        <v>10</v>
      </c>
      <c r="CT2" s="205"/>
      <c r="CU2" s="63"/>
      <c r="CV2" s="204" t="s">
        <v>11</v>
      </c>
      <c r="CW2" s="205"/>
      <c r="CX2" s="63"/>
      <c r="CY2" s="97"/>
      <c r="CZ2" s="65"/>
    </row>
    <row r="3" spans="1:105" ht="50.1" customHeight="1" thickBot="1" x14ac:dyDescent="0.3">
      <c r="A3" s="64"/>
      <c r="B3" s="105"/>
      <c r="C3" s="105"/>
      <c r="D3" s="62"/>
      <c r="E3" s="62" t="s">
        <v>366</v>
      </c>
      <c r="F3" s="106"/>
      <c r="G3" s="235"/>
      <c r="H3" s="236"/>
      <c r="I3" s="73" t="s">
        <v>373</v>
      </c>
      <c r="J3" s="235"/>
      <c r="K3" s="236"/>
      <c r="L3" s="73" t="s">
        <v>373</v>
      </c>
      <c r="M3" s="235"/>
      <c r="N3" s="236"/>
      <c r="O3" s="73" t="s">
        <v>373</v>
      </c>
      <c r="P3" s="235"/>
      <c r="Q3" s="236"/>
      <c r="R3" s="73" t="s">
        <v>373</v>
      </c>
      <c r="S3" s="235"/>
      <c r="T3" s="236"/>
      <c r="U3" s="73" t="s">
        <v>373</v>
      </c>
      <c r="V3" s="235"/>
      <c r="W3" s="236"/>
      <c r="X3" s="73" t="s">
        <v>373</v>
      </c>
      <c r="Y3" s="235"/>
      <c r="Z3" s="236"/>
      <c r="AA3" s="73" t="s">
        <v>373</v>
      </c>
      <c r="AB3" s="73"/>
      <c r="AC3" s="62"/>
      <c r="AD3" s="146"/>
      <c r="AE3" s="14"/>
      <c r="AF3" s="107"/>
      <c r="AG3" s="206"/>
      <c r="AH3" s="206"/>
      <c r="AI3" s="123" t="s">
        <v>373</v>
      </c>
      <c r="AJ3" s="206"/>
      <c r="AK3" s="206"/>
      <c r="AL3" s="123" t="s">
        <v>373</v>
      </c>
      <c r="AM3" s="206"/>
      <c r="AN3" s="206"/>
      <c r="AO3" s="123" t="s">
        <v>373</v>
      </c>
      <c r="AP3" s="206"/>
      <c r="AQ3" s="206"/>
      <c r="AR3" s="123" t="s">
        <v>373</v>
      </c>
      <c r="AS3" s="206"/>
      <c r="AT3" s="206"/>
      <c r="AU3" s="123" t="s">
        <v>373</v>
      </c>
      <c r="AV3" s="206"/>
      <c r="AW3" s="206"/>
      <c r="AX3" s="123" t="s">
        <v>373</v>
      </c>
      <c r="AY3" s="206"/>
      <c r="AZ3" s="206"/>
      <c r="BA3" s="123" t="s">
        <v>373</v>
      </c>
      <c r="BB3" s="73"/>
      <c r="BC3" s="108"/>
      <c r="BD3" s="14"/>
      <c r="BE3" s="203"/>
      <c r="BF3" s="203"/>
      <c r="BG3" s="152" t="s">
        <v>373</v>
      </c>
      <c r="BH3" s="203"/>
      <c r="BI3" s="203"/>
      <c r="BJ3" s="152" t="s">
        <v>373</v>
      </c>
      <c r="BK3" s="203"/>
      <c r="BL3" s="203"/>
      <c r="BM3" s="152" t="s">
        <v>373</v>
      </c>
      <c r="BN3" s="203"/>
      <c r="BO3" s="203"/>
      <c r="BP3" s="152" t="s">
        <v>373</v>
      </c>
      <c r="BQ3" s="203"/>
      <c r="BR3" s="203"/>
      <c r="BS3" s="152" t="s">
        <v>373</v>
      </c>
      <c r="BT3" s="203"/>
      <c r="BU3" s="203"/>
      <c r="BV3" s="152" t="s">
        <v>373</v>
      </c>
      <c r="BW3" s="203"/>
      <c r="BX3" s="203"/>
      <c r="BY3" s="152" t="s">
        <v>373</v>
      </c>
      <c r="BZ3" s="152"/>
      <c r="CA3" s="153"/>
      <c r="CB3" s="14"/>
      <c r="CC3" s="12"/>
      <c r="CD3" s="204"/>
      <c r="CE3" s="205"/>
      <c r="CF3" s="63" t="s">
        <v>373</v>
      </c>
      <c r="CG3" s="204"/>
      <c r="CH3" s="205"/>
      <c r="CI3" s="63" t="s">
        <v>373</v>
      </c>
      <c r="CJ3" s="204"/>
      <c r="CK3" s="205"/>
      <c r="CL3" s="63" t="s">
        <v>373</v>
      </c>
      <c r="CM3" s="204"/>
      <c r="CN3" s="205"/>
      <c r="CO3" s="63" t="s">
        <v>373</v>
      </c>
      <c r="CP3" s="204"/>
      <c r="CQ3" s="205"/>
      <c r="CR3" s="63" t="s">
        <v>373</v>
      </c>
      <c r="CS3" s="204"/>
      <c r="CT3" s="205"/>
      <c r="CU3" s="63" t="s">
        <v>373</v>
      </c>
      <c r="CV3" s="204"/>
      <c r="CW3" s="205"/>
      <c r="CX3" s="63" t="s">
        <v>373</v>
      </c>
      <c r="CY3" s="97"/>
      <c r="CZ3" s="65"/>
    </row>
    <row r="4" spans="1:105" ht="90" customHeight="1" thickBot="1" x14ac:dyDescent="0.3">
      <c r="A4" s="207"/>
      <c r="B4" s="202" t="s">
        <v>378</v>
      </c>
      <c r="C4" s="154"/>
      <c r="D4" s="164">
        <v>1.4583333333333333</v>
      </c>
      <c r="E4" s="209" t="s">
        <v>126</v>
      </c>
      <c r="F4" s="109"/>
      <c r="G4" s="67">
        <v>0.33333333333333331</v>
      </c>
      <c r="H4" s="67">
        <v>0.875</v>
      </c>
      <c r="I4" s="94"/>
      <c r="J4" s="67">
        <v>0.47916666666666669</v>
      </c>
      <c r="K4" s="67">
        <v>0.875</v>
      </c>
      <c r="L4" s="94"/>
      <c r="M4" s="67">
        <v>0.40625</v>
      </c>
      <c r="N4" s="67">
        <v>0.75</v>
      </c>
      <c r="O4" s="94"/>
      <c r="P4" s="67"/>
      <c r="Q4" s="67"/>
      <c r="R4" s="94"/>
      <c r="S4" s="67">
        <v>0.22916666666666666</v>
      </c>
      <c r="T4" s="67">
        <v>0.52083333333333337</v>
      </c>
      <c r="U4" s="94"/>
      <c r="V4" s="67">
        <v>0.25</v>
      </c>
      <c r="W4" s="67">
        <v>0.5625</v>
      </c>
      <c r="X4" s="94"/>
      <c r="Y4" s="67">
        <v>0.25</v>
      </c>
      <c r="Z4" s="67">
        <v>0.45833333333333331</v>
      </c>
      <c r="AA4" s="94"/>
      <c r="AB4" s="138">
        <f>AC4-$D4</f>
        <v>0.51041666666666696</v>
      </c>
      <c r="AC4" s="137">
        <f>AC5</f>
        <v>1.9687500000000002</v>
      </c>
      <c r="AD4" s="147"/>
      <c r="AE4" s="12"/>
      <c r="AF4" s="107"/>
      <c r="AG4" s="122">
        <v>0.41666666666666669</v>
      </c>
      <c r="AH4" s="122">
        <v>0.72916666666666663</v>
      </c>
      <c r="AI4" s="123"/>
      <c r="AJ4" s="122">
        <v>0.41666666666666669</v>
      </c>
      <c r="AK4" s="122">
        <v>0.72916666666666663</v>
      </c>
      <c r="AL4" s="123"/>
      <c r="AM4" s="124" t="s">
        <v>368</v>
      </c>
      <c r="AN4" s="124" t="s">
        <v>368</v>
      </c>
      <c r="AO4" s="125"/>
      <c r="AP4" s="124" t="s">
        <v>368</v>
      </c>
      <c r="AQ4" s="124" t="s">
        <v>368</v>
      </c>
      <c r="AR4" s="123"/>
      <c r="AS4" s="124" t="s">
        <v>368</v>
      </c>
      <c r="AT4" s="124" t="s">
        <v>368</v>
      </c>
      <c r="AU4" s="123"/>
      <c r="AV4" s="122">
        <v>0.33333333333333331</v>
      </c>
      <c r="AW4" s="122">
        <v>0.5</v>
      </c>
      <c r="AX4" s="125"/>
      <c r="AY4" s="124" t="s">
        <v>13</v>
      </c>
      <c r="AZ4" s="124" t="s">
        <v>13</v>
      </c>
      <c r="BA4" s="71"/>
      <c r="BB4" s="138">
        <f>BC4-$D4</f>
        <v>-0.72916666666666663</v>
      </c>
      <c r="BC4" s="137">
        <f>BC5</f>
        <v>0.72916666666666663</v>
      </c>
      <c r="BD4" s="12"/>
      <c r="BE4" s="122">
        <v>0.35416666666666669</v>
      </c>
      <c r="BF4" s="122">
        <v>0.66666666666666663</v>
      </c>
      <c r="BG4" s="123"/>
      <c r="BH4" s="122">
        <v>0.35416666666666669</v>
      </c>
      <c r="BI4" s="122">
        <v>0.66666666666666663</v>
      </c>
      <c r="BJ4" s="123"/>
      <c r="BK4" s="122">
        <v>0.35416666666666669</v>
      </c>
      <c r="BL4" s="122">
        <v>0.66666666666666663</v>
      </c>
      <c r="BM4" s="125"/>
      <c r="BN4" s="122">
        <v>0.35416666666666669</v>
      </c>
      <c r="BO4" s="122">
        <v>0.66666666666666663</v>
      </c>
      <c r="BP4" s="123"/>
      <c r="BQ4" s="124" t="s">
        <v>13</v>
      </c>
      <c r="BR4" s="124" t="s">
        <v>13</v>
      </c>
      <c r="BS4" s="123"/>
      <c r="BT4" s="124" t="s">
        <v>13</v>
      </c>
      <c r="BU4" s="124" t="s">
        <v>13</v>
      </c>
      <c r="BV4" s="125"/>
      <c r="BW4" s="122">
        <v>0.35416666666666669</v>
      </c>
      <c r="BX4" s="122">
        <v>0.66666666666666663</v>
      </c>
      <c r="BY4" s="125"/>
      <c r="BZ4" s="138">
        <f>CA4-$D4</f>
        <v>0</v>
      </c>
      <c r="CA4" s="149">
        <f>CA5</f>
        <v>1.458333333333333</v>
      </c>
      <c r="CB4" s="12"/>
      <c r="CC4" s="9"/>
      <c r="CD4" s="112">
        <v>0.41666666666666669</v>
      </c>
      <c r="CE4" s="113">
        <v>0.72916666666666663</v>
      </c>
      <c r="CF4" s="136"/>
      <c r="CG4" s="112" t="s">
        <v>13</v>
      </c>
      <c r="CH4" s="113" t="s">
        <v>13</v>
      </c>
      <c r="CI4" s="136"/>
      <c r="CJ4" s="112" t="s">
        <v>13</v>
      </c>
      <c r="CK4" s="113" t="s">
        <v>13</v>
      </c>
      <c r="CL4" s="136"/>
      <c r="CM4" s="112">
        <v>0.58333333333333337</v>
      </c>
      <c r="CN4" s="113">
        <v>0.91666666666666663</v>
      </c>
      <c r="CO4" s="136"/>
      <c r="CP4" s="112">
        <v>0.41666666666666669</v>
      </c>
      <c r="CQ4" s="113">
        <v>0.72916666666666663</v>
      </c>
      <c r="CR4" s="136"/>
      <c r="CS4" s="112">
        <v>0.33333333333333331</v>
      </c>
      <c r="CT4" s="113">
        <v>0.64583333333333337</v>
      </c>
      <c r="CU4" s="136"/>
      <c r="CV4" s="112">
        <v>0.375</v>
      </c>
      <c r="CW4" s="113">
        <v>0.66666666666666663</v>
      </c>
      <c r="CX4" s="136"/>
      <c r="CY4" s="138">
        <f>CZ4-$D4</f>
        <v>0</v>
      </c>
      <c r="CZ4" s="137">
        <f>CZ5</f>
        <v>1.4583333333333333</v>
      </c>
    </row>
    <row r="5" spans="1:105" ht="90" customHeight="1" outlineLevel="1" thickBot="1" x14ac:dyDescent="0.3">
      <c r="A5" s="208"/>
      <c r="B5" s="202"/>
      <c r="C5" s="155"/>
      <c r="D5" s="164">
        <v>1.4583333333333333</v>
      </c>
      <c r="E5" s="210"/>
      <c r="F5" s="109" t="s">
        <v>14</v>
      </c>
      <c r="G5" s="110">
        <f>IF(G4="","",(SUM(((H4-G4)-H5))))</f>
        <v>0.52083333333333337</v>
      </c>
      <c r="H5" s="70">
        <v>2.0833333333333332E-2</v>
      </c>
      <c r="I5" s="95"/>
      <c r="J5" s="110">
        <f>IF(J4="","",(SUM(((K4-J4)-K5))))</f>
        <v>0.375</v>
      </c>
      <c r="K5" s="70">
        <v>2.0833333333333332E-2</v>
      </c>
      <c r="L5" s="95"/>
      <c r="M5" s="110">
        <f>IF(M4="","",(SUM(((N4-M4)-N5))))</f>
        <v>0.32291666666666669</v>
      </c>
      <c r="N5" s="70">
        <v>2.0833333333333332E-2</v>
      </c>
      <c r="O5" s="95"/>
      <c r="P5" s="110"/>
      <c r="Q5" s="70"/>
      <c r="R5" s="95"/>
      <c r="S5" s="110">
        <f>IF(S4="","",(SUM(((T4-S4)-T5))))</f>
        <v>0.27083333333333343</v>
      </c>
      <c r="T5" s="70">
        <v>2.0833333333333332E-2</v>
      </c>
      <c r="U5" s="95"/>
      <c r="V5" s="110">
        <f>IF(V4="","",(SUM(((W4-V4)-W5))))</f>
        <v>0.29166666666666669</v>
      </c>
      <c r="W5" s="70">
        <v>2.0833333333333332E-2</v>
      </c>
      <c r="X5" s="95"/>
      <c r="Y5" s="110">
        <f>IF(Y4="","",(SUM(((Z4-Y4)-Z5))))</f>
        <v>0.18749999999999997</v>
      </c>
      <c r="Z5" s="70">
        <v>2.0833333333333332E-2</v>
      </c>
      <c r="AA5" s="95"/>
      <c r="AB5" s="95"/>
      <c r="AC5" s="137">
        <f>SUM(G5+J5+M5+P5+S5+V5+Y5)</f>
        <v>1.9687500000000002</v>
      </c>
      <c r="AD5" s="147"/>
      <c r="AE5" s="14"/>
      <c r="AF5" s="107"/>
      <c r="AG5" s="126">
        <f>IF(AG4="","",(SUM(((AH4-AG4)-AH5))))</f>
        <v>0.29166666666666663</v>
      </c>
      <c r="AH5" s="127">
        <v>2.0833333333333332E-2</v>
      </c>
      <c r="AI5" s="125"/>
      <c r="AJ5" s="126">
        <f>IF(AJ4="","",(SUM(((AK4-AJ4)-AK5))))</f>
        <v>0.29166666666666663</v>
      </c>
      <c r="AK5" s="127">
        <v>2.0833333333333332E-2</v>
      </c>
      <c r="AL5" s="128"/>
      <c r="AM5" s="129"/>
      <c r="AN5" s="130"/>
      <c r="AO5" s="125"/>
      <c r="AP5" s="129"/>
      <c r="AQ5" s="130"/>
      <c r="AR5" s="125"/>
      <c r="AS5" s="126"/>
      <c r="AT5" s="127"/>
      <c r="AU5" s="125"/>
      <c r="AV5" s="126">
        <f>IF(AV4="","",(SUM(((AW4-AV4)-AW5))))</f>
        <v>0.14583333333333334</v>
      </c>
      <c r="AW5" s="127">
        <v>2.0833333333333332E-2</v>
      </c>
      <c r="AX5" s="125"/>
      <c r="AY5" s="126"/>
      <c r="AZ5" s="127"/>
      <c r="BA5" s="71"/>
      <c r="BB5" s="71"/>
      <c r="BC5" s="137">
        <f>SUM(AG5+AJ5+AM5+AP5+AS5+AV5+AY5)</f>
        <v>0.72916666666666663</v>
      </c>
      <c r="BD5" s="14"/>
      <c r="BE5" s="126">
        <f>IF(BE4="","",(SUM(((BF4-BE4)-BF5))))</f>
        <v>0.29166666666666663</v>
      </c>
      <c r="BF5" s="127">
        <v>2.0833333333333332E-2</v>
      </c>
      <c r="BG5" s="125"/>
      <c r="BH5" s="126">
        <f>IF(BH4="","",(SUM(((BI4-BH4)-BI5))))</f>
        <v>0.29166666666666663</v>
      </c>
      <c r="BI5" s="127">
        <v>2.0833333333333332E-2</v>
      </c>
      <c r="BJ5" s="128"/>
      <c r="BK5" s="126">
        <f>IF(BK4="","",(SUM(((BL4-BK4)-BL5))))</f>
        <v>0.29166666666666663</v>
      </c>
      <c r="BL5" s="127">
        <v>2.0833333333333332E-2</v>
      </c>
      <c r="BM5" s="125"/>
      <c r="BN5" s="126">
        <f>IF(BN4="","",(SUM(((BO4-BN4)-BO5))))</f>
        <v>0.29166666666666663</v>
      </c>
      <c r="BO5" s="127">
        <v>2.0833333333333332E-2</v>
      </c>
      <c r="BP5" s="125"/>
      <c r="BQ5" s="129"/>
      <c r="BR5" s="130"/>
      <c r="BS5" s="125"/>
      <c r="BT5" s="129"/>
      <c r="BU5" s="130"/>
      <c r="BV5" s="125"/>
      <c r="BW5" s="126">
        <f>IF(BW4="","",(SUM(((BX4-BW4)-BX5))))</f>
        <v>0.29166666666666663</v>
      </c>
      <c r="BX5" s="127">
        <v>2.0833333333333332E-2</v>
      </c>
      <c r="BY5" s="125"/>
      <c r="BZ5" s="138"/>
      <c r="CA5" s="149">
        <f>SUM(BE5+BH5+BK5+BN5+BQ5+BT5+BW5)</f>
        <v>1.458333333333333</v>
      </c>
      <c r="CB5" s="14"/>
      <c r="CC5" s="9"/>
      <c r="CD5" s="114">
        <f>IF(CD4="","",(SUM(((CE4-CD4)-CE5))))</f>
        <v>0.29166666666666663</v>
      </c>
      <c r="CE5" s="115">
        <v>2.0833333333333332E-2</v>
      </c>
      <c r="CF5" s="139"/>
      <c r="CG5" s="114"/>
      <c r="CH5" s="115"/>
      <c r="CI5" s="139"/>
      <c r="CJ5" s="114"/>
      <c r="CK5" s="115"/>
      <c r="CL5" s="139"/>
      <c r="CM5" s="114">
        <f>IF(CM4="","",(SUM(((CN4-CM4)-CN5))))</f>
        <v>0.31249999999999994</v>
      </c>
      <c r="CN5" s="115">
        <v>2.0833333333333332E-2</v>
      </c>
      <c r="CO5" s="139"/>
      <c r="CP5" s="114">
        <f>IF(CP4="","",(SUM(((CQ4-CP4)-CQ5))))</f>
        <v>0.29166666666666663</v>
      </c>
      <c r="CQ5" s="115">
        <v>2.0833333333333332E-2</v>
      </c>
      <c r="CR5" s="139"/>
      <c r="CS5" s="114">
        <f>IF(CS4="","",(SUM(((CT4-CS4)-CT5))))</f>
        <v>0.29166666666666674</v>
      </c>
      <c r="CT5" s="115">
        <v>2.0833333333333332E-2</v>
      </c>
      <c r="CU5" s="139"/>
      <c r="CV5" s="114">
        <f>IF(CV4="","",(SUM(((CW4-CV4)-CW5))))</f>
        <v>0.27083333333333331</v>
      </c>
      <c r="CW5" s="115">
        <v>2.0833333333333332E-2</v>
      </c>
      <c r="CX5" s="139"/>
      <c r="CY5" s="138"/>
      <c r="CZ5" s="137">
        <f>SUM(CD5+CG5+CJ5+CM5+CP5+CS5+CV5)</f>
        <v>1.4583333333333333</v>
      </c>
    </row>
    <row r="6" spans="1:105" ht="90" customHeight="1" thickBot="1" x14ac:dyDescent="0.3">
      <c r="A6" s="178"/>
      <c r="B6" s="196" t="s">
        <v>379</v>
      </c>
      <c r="C6" s="156"/>
      <c r="D6" s="165">
        <v>1.4583333333333333</v>
      </c>
      <c r="E6" s="197" t="s">
        <v>59</v>
      </c>
      <c r="F6" s="111"/>
      <c r="G6" s="68" t="s">
        <v>372</v>
      </c>
      <c r="H6" s="68"/>
      <c r="I6" s="95"/>
      <c r="J6" s="68"/>
      <c r="K6" s="68"/>
      <c r="L6" s="95"/>
      <c r="M6" s="68"/>
      <c r="N6" s="68"/>
      <c r="O6" s="95"/>
      <c r="P6" s="68"/>
      <c r="Q6" s="68"/>
      <c r="R6" s="95"/>
      <c r="S6" s="68"/>
      <c r="T6" s="68"/>
      <c r="U6" s="95"/>
      <c r="V6" s="68"/>
      <c r="W6" s="68"/>
      <c r="X6" s="95"/>
      <c r="Y6" s="68"/>
      <c r="Z6" s="68"/>
      <c r="AA6" s="95"/>
      <c r="AB6" s="138">
        <f t="shared" ref="AB6" si="0">AC6-$D6</f>
        <v>-1.4583333333333333</v>
      </c>
      <c r="AC6" s="137">
        <f t="shared" ref="AC6" si="1">AC7</f>
        <v>0</v>
      </c>
      <c r="AD6" s="147"/>
      <c r="AE6" s="12"/>
      <c r="AF6" s="107"/>
      <c r="AG6" s="131">
        <v>0.1875</v>
      </c>
      <c r="AH6" s="131">
        <v>0.52083333333333337</v>
      </c>
      <c r="AI6" s="125"/>
      <c r="AJ6" s="131">
        <v>0.1875</v>
      </c>
      <c r="AK6" s="131">
        <v>0.52083333333333337</v>
      </c>
      <c r="AL6" s="125"/>
      <c r="AM6" s="124" t="s">
        <v>13</v>
      </c>
      <c r="AN6" s="124" t="s">
        <v>13</v>
      </c>
      <c r="AO6" s="123"/>
      <c r="AP6" s="124" t="s">
        <v>13</v>
      </c>
      <c r="AQ6" s="124" t="s">
        <v>13</v>
      </c>
      <c r="AR6" s="123"/>
      <c r="AS6" s="131">
        <v>0.1875</v>
      </c>
      <c r="AT6" s="131">
        <v>0.47916666666666669</v>
      </c>
      <c r="AU6" s="123"/>
      <c r="AV6" s="131">
        <v>0.1875</v>
      </c>
      <c r="AW6" s="131">
        <v>0.47916666666666669</v>
      </c>
      <c r="AX6" s="123"/>
      <c r="AY6" s="131">
        <v>0.1875</v>
      </c>
      <c r="AZ6" s="131">
        <v>0.5</v>
      </c>
      <c r="BA6" s="74"/>
      <c r="BB6" s="138">
        <f t="shared" ref="BB6" si="2">BC6-$D6</f>
        <v>0</v>
      </c>
      <c r="BC6" s="137">
        <f t="shared" ref="BC6" si="3">BC7</f>
        <v>1.4583333333333337</v>
      </c>
      <c r="BD6" s="12"/>
      <c r="BE6" s="131">
        <v>0.1875</v>
      </c>
      <c r="BF6" s="131">
        <v>0.5</v>
      </c>
      <c r="BG6" s="125"/>
      <c r="BH6" s="131">
        <v>0.1875</v>
      </c>
      <c r="BI6" s="131">
        <v>0.5</v>
      </c>
      <c r="BJ6" s="125"/>
      <c r="BK6" s="124" t="s">
        <v>13</v>
      </c>
      <c r="BL6" s="124" t="s">
        <v>13</v>
      </c>
      <c r="BM6" s="123"/>
      <c r="BN6" s="124" t="s">
        <v>13</v>
      </c>
      <c r="BO6" s="124" t="s">
        <v>13</v>
      </c>
      <c r="BP6" s="123"/>
      <c r="BQ6" s="131">
        <v>0.1875</v>
      </c>
      <c r="BR6" s="131">
        <v>0.5</v>
      </c>
      <c r="BS6" s="123"/>
      <c r="BT6" s="131">
        <v>0.1875</v>
      </c>
      <c r="BU6" s="131">
        <v>0.5</v>
      </c>
      <c r="BV6" s="123"/>
      <c r="BW6" s="131">
        <v>0.1875</v>
      </c>
      <c r="BX6" s="131">
        <v>0.5</v>
      </c>
      <c r="BY6" s="123"/>
      <c r="BZ6" s="138">
        <f t="shared" ref="BZ5:BZ26" si="4">CA6-$D6</f>
        <v>0</v>
      </c>
      <c r="CA6" s="149">
        <f t="shared" ref="CA6" si="5">CA7</f>
        <v>1.4583333333333335</v>
      </c>
      <c r="CB6" s="12"/>
      <c r="CC6" s="9"/>
      <c r="CD6" s="116">
        <v>0.1875</v>
      </c>
      <c r="CE6" s="117">
        <v>0.5</v>
      </c>
      <c r="CF6" s="139"/>
      <c r="CG6" s="116">
        <v>0.1875</v>
      </c>
      <c r="CH6" s="117">
        <v>0.5</v>
      </c>
      <c r="CI6" s="139"/>
      <c r="CJ6" s="116">
        <v>0.1875</v>
      </c>
      <c r="CK6" s="117">
        <v>0.5</v>
      </c>
      <c r="CL6" s="139"/>
      <c r="CM6" s="116">
        <v>0.1875</v>
      </c>
      <c r="CN6" s="117">
        <v>0.5</v>
      </c>
      <c r="CO6" s="139"/>
      <c r="CP6" s="116">
        <v>0.1875</v>
      </c>
      <c r="CQ6" s="117">
        <v>0.5</v>
      </c>
      <c r="CR6" s="139"/>
      <c r="CS6" s="116" t="s">
        <v>13</v>
      </c>
      <c r="CT6" s="117" t="s">
        <v>13</v>
      </c>
      <c r="CU6" s="139"/>
      <c r="CV6" s="116" t="s">
        <v>13</v>
      </c>
      <c r="CW6" s="117" t="s">
        <v>13</v>
      </c>
      <c r="CX6" s="139"/>
      <c r="CY6" s="138">
        <f>CZ6-D6</f>
        <v>0</v>
      </c>
      <c r="CZ6" s="137">
        <f t="shared" ref="CZ6" si="6">CZ7</f>
        <v>1.4583333333333335</v>
      </c>
    </row>
    <row r="7" spans="1:105" ht="90" customHeight="1" outlineLevel="1" thickBot="1" x14ac:dyDescent="0.3">
      <c r="A7" s="178"/>
      <c r="B7" s="196"/>
      <c r="C7" s="157"/>
      <c r="D7" s="165">
        <v>1.4583333333333333</v>
      </c>
      <c r="E7" s="197"/>
      <c r="F7" s="109" t="s">
        <v>14</v>
      </c>
      <c r="G7" s="110"/>
      <c r="H7" s="70"/>
      <c r="I7" s="95"/>
      <c r="J7" s="110"/>
      <c r="K7" s="70"/>
      <c r="L7" s="95"/>
      <c r="M7" s="110"/>
      <c r="N7" s="70"/>
      <c r="O7" s="95"/>
      <c r="P7" s="110"/>
      <c r="Q7" s="70"/>
      <c r="R7" s="95"/>
      <c r="S7" s="110"/>
      <c r="T7" s="70"/>
      <c r="U7" s="95"/>
      <c r="V7" s="110"/>
      <c r="W7" s="70"/>
      <c r="X7" s="95"/>
      <c r="Y7" s="110"/>
      <c r="Z7" s="70"/>
      <c r="AA7" s="95"/>
      <c r="AB7" s="95"/>
      <c r="AC7" s="137">
        <f>SUM(G7+J7+M7+P7+S7+V7+Y7)</f>
        <v>0</v>
      </c>
      <c r="AD7" s="147"/>
      <c r="AE7" s="14"/>
      <c r="AF7" s="107"/>
      <c r="AG7" s="126">
        <f>IF(AG6="","",(SUM(((AH6-AG6)-AH7))))</f>
        <v>0.31250000000000006</v>
      </c>
      <c r="AH7" s="127">
        <v>2.0833333333333332E-2</v>
      </c>
      <c r="AI7" s="125"/>
      <c r="AJ7" s="126">
        <f>IF(AJ6="","",(SUM(((AK6-AJ6)-AK7))))</f>
        <v>0.31250000000000006</v>
      </c>
      <c r="AK7" s="127">
        <v>2.0833333333333332E-2</v>
      </c>
      <c r="AL7" s="125"/>
      <c r="AM7" s="129"/>
      <c r="AN7" s="130"/>
      <c r="AO7" s="125"/>
      <c r="AP7" s="129"/>
      <c r="AQ7" s="130"/>
      <c r="AR7" s="125"/>
      <c r="AS7" s="126">
        <f>IF(AS6="","",(SUM(((AT6-AS6)-AT7))))</f>
        <v>0.27083333333333337</v>
      </c>
      <c r="AT7" s="127">
        <v>2.0833333333333332E-2</v>
      </c>
      <c r="AU7" s="125"/>
      <c r="AV7" s="126">
        <f>IF(AV6="","",(SUM(((AW6-AV6)-AW7))))</f>
        <v>0.27083333333333337</v>
      </c>
      <c r="AW7" s="127">
        <v>2.0833333333333332E-2</v>
      </c>
      <c r="AX7" s="125"/>
      <c r="AY7" s="126">
        <f>IF(AY6="","",(SUM(((AZ6-AY6)-AZ7))))</f>
        <v>0.29166666666666669</v>
      </c>
      <c r="AZ7" s="127">
        <v>2.0833333333333332E-2</v>
      </c>
      <c r="BA7" s="71"/>
      <c r="BB7" s="71"/>
      <c r="BC7" s="137">
        <f t="shared" ref="BC7" si="7">SUM(AG7+AJ7+AM7+AP7+AS7+AV7+AY7)</f>
        <v>1.4583333333333337</v>
      </c>
      <c r="BD7" s="14"/>
      <c r="BE7" s="126">
        <f>IF(BE6="","",(SUM(((BF6-BE6)-BF7))))</f>
        <v>0.29166666666666669</v>
      </c>
      <c r="BF7" s="127">
        <v>2.0833333333333332E-2</v>
      </c>
      <c r="BG7" s="125"/>
      <c r="BH7" s="126">
        <f>IF(BH6="","",(SUM(((BI6-BH6)-BI7))))</f>
        <v>0.29166666666666669</v>
      </c>
      <c r="BI7" s="127">
        <v>2.0833333333333332E-2</v>
      </c>
      <c r="BJ7" s="125"/>
      <c r="BK7" s="129"/>
      <c r="BL7" s="130"/>
      <c r="BM7" s="125"/>
      <c r="BN7" s="129"/>
      <c r="BO7" s="130"/>
      <c r="BP7" s="125"/>
      <c r="BQ7" s="126">
        <f>IF(BQ6="","",(SUM(((BR6-BQ6)-BR7))))</f>
        <v>0.29166666666666669</v>
      </c>
      <c r="BR7" s="127">
        <v>2.0833333333333332E-2</v>
      </c>
      <c r="BS7" s="125"/>
      <c r="BT7" s="126">
        <f>IF(BT6="","",(SUM(((BU6-BT6)-BU7))))</f>
        <v>0.29166666666666669</v>
      </c>
      <c r="BU7" s="127">
        <v>2.0833333333333332E-2</v>
      </c>
      <c r="BV7" s="125"/>
      <c r="BW7" s="126">
        <f>IF(BW6="","",(SUM(((BX6-BW6)-BX7))))</f>
        <v>0.29166666666666669</v>
      </c>
      <c r="BX7" s="127">
        <v>2.0833333333333332E-2</v>
      </c>
      <c r="BY7" s="125"/>
      <c r="BZ7" s="138"/>
      <c r="CA7" s="149">
        <f t="shared" ref="CA7" si="8">SUM(BE7+BH7+BK7+BN7+BQ7+BT7+BW7)</f>
        <v>1.4583333333333335</v>
      </c>
      <c r="CB7" s="14"/>
      <c r="CC7" s="9"/>
      <c r="CD7" s="114">
        <f>IF(CD6="","",(SUM(((CE6-CD6)-CE7))))</f>
        <v>0.29166666666666669</v>
      </c>
      <c r="CE7" s="115">
        <v>2.0833333333333332E-2</v>
      </c>
      <c r="CF7" s="139"/>
      <c r="CG7" s="114">
        <f>IF(CG6="","",(SUM(((CH6-CG6)-CH7))))</f>
        <v>0.29166666666666669</v>
      </c>
      <c r="CH7" s="115">
        <v>2.0833333333333332E-2</v>
      </c>
      <c r="CI7" s="139"/>
      <c r="CJ7" s="114">
        <f>IF(CJ6="","",(SUM(((CK6-CJ6)-CK7))))</f>
        <v>0.29166666666666669</v>
      </c>
      <c r="CK7" s="115">
        <v>2.0833333333333332E-2</v>
      </c>
      <c r="CL7" s="139"/>
      <c r="CM7" s="114">
        <f t="shared" ref="CM7" si="9">IF(CM6="","",(SUM(((CN6-CM6)-CN7))))</f>
        <v>0.29166666666666669</v>
      </c>
      <c r="CN7" s="115">
        <v>2.0833333333333332E-2</v>
      </c>
      <c r="CO7" s="139"/>
      <c r="CP7" s="114">
        <f t="shared" ref="CP7" si="10">IF(CP6="","",(SUM(((CQ6-CP6)-CQ7))))</f>
        <v>0.29166666666666669</v>
      </c>
      <c r="CQ7" s="115">
        <v>2.0833333333333332E-2</v>
      </c>
      <c r="CR7" s="139"/>
      <c r="CS7" s="114"/>
      <c r="CT7" s="115"/>
      <c r="CU7" s="139"/>
      <c r="CV7" s="114"/>
      <c r="CW7" s="115"/>
      <c r="CX7" s="139"/>
      <c r="CY7" s="138"/>
      <c r="CZ7" s="137">
        <f t="shared" ref="CZ7" si="11">SUM(CD7+CG7+CJ7+CM7+CP7+CS7+CV7)</f>
        <v>1.4583333333333335</v>
      </c>
    </row>
    <row r="8" spans="1:105" ht="90" customHeight="1" thickBot="1" x14ac:dyDescent="0.3">
      <c r="A8" s="178"/>
      <c r="B8" s="196" t="s">
        <v>380</v>
      </c>
      <c r="C8" s="156"/>
      <c r="D8" s="165">
        <v>1.625</v>
      </c>
      <c r="E8" s="197" t="s">
        <v>365</v>
      </c>
      <c r="F8" s="109"/>
      <c r="G8" s="68"/>
      <c r="H8" s="68"/>
      <c r="I8" s="95"/>
      <c r="J8" s="68"/>
      <c r="K8" s="68"/>
      <c r="L8" s="95"/>
      <c r="M8" s="68"/>
      <c r="N8" s="68"/>
      <c r="O8" s="95"/>
      <c r="P8" s="68"/>
      <c r="Q8" s="68"/>
      <c r="R8" s="95"/>
      <c r="S8" s="68" t="s">
        <v>70</v>
      </c>
      <c r="T8" s="68" t="s">
        <v>70</v>
      </c>
      <c r="U8" s="95"/>
      <c r="V8" s="68" t="s">
        <v>70</v>
      </c>
      <c r="W8" s="68" t="s">
        <v>70</v>
      </c>
      <c r="X8" s="95"/>
      <c r="Y8" s="68" t="s">
        <v>70</v>
      </c>
      <c r="Z8" s="68" t="s">
        <v>70</v>
      </c>
      <c r="AA8" s="95"/>
      <c r="AB8" s="138">
        <f t="shared" ref="AB8" si="12">AC8-$D8</f>
        <v>-1.625</v>
      </c>
      <c r="AC8" s="137">
        <f t="shared" ref="AC8" si="13">AC9</f>
        <v>0</v>
      </c>
      <c r="AD8" s="147"/>
      <c r="AE8" s="12"/>
      <c r="AF8" s="107"/>
      <c r="AG8" s="131"/>
      <c r="AH8" s="131"/>
      <c r="AI8" s="125"/>
      <c r="AJ8" s="131"/>
      <c r="AK8" s="131"/>
      <c r="AL8" s="125"/>
      <c r="AM8" s="131"/>
      <c r="AN8" s="131"/>
      <c r="AO8" s="125"/>
      <c r="AP8" s="131"/>
      <c r="AQ8" s="131"/>
      <c r="AR8" s="125"/>
      <c r="AS8" s="131"/>
      <c r="AT8" s="131"/>
      <c r="AU8" s="125"/>
      <c r="AV8" s="131">
        <v>0.25</v>
      </c>
      <c r="AW8" s="131">
        <v>0.625</v>
      </c>
      <c r="AX8" s="125"/>
      <c r="AY8" s="131">
        <v>0.25</v>
      </c>
      <c r="AZ8" s="131">
        <v>0.625</v>
      </c>
      <c r="BA8" s="71"/>
      <c r="BB8" s="138">
        <f t="shared" ref="BB8" si="14">BC8-$D8</f>
        <v>-0.91666666666666663</v>
      </c>
      <c r="BC8" s="137">
        <f t="shared" ref="BC8" si="15">BC9</f>
        <v>0.70833333333333337</v>
      </c>
      <c r="BD8" s="12"/>
      <c r="BE8" s="131">
        <v>0.22916666666666666</v>
      </c>
      <c r="BF8" s="131">
        <v>0.66666666666666663</v>
      </c>
      <c r="BG8" s="125"/>
      <c r="BH8" s="131">
        <v>0.22916666666666666</v>
      </c>
      <c r="BI8" s="131">
        <v>0.66666666666666663</v>
      </c>
      <c r="BJ8" s="125"/>
      <c r="BK8" s="131">
        <v>0.1875</v>
      </c>
      <c r="BL8" s="131">
        <v>0.60416666666666663</v>
      </c>
      <c r="BM8" s="125"/>
      <c r="BN8" s="131">
        <v>0.1875</v>
      </c>
      <c r="BO8" s="131">
        <v>0.60416666666666663</v>
      </c>
      <c r="BP8" s="125"/>
      <c r="BQ8" s="124" t="s">
        <v>13</v>
      </c>
      <c r="BR8" s="124" t="s">
        <v>13</v>
      </c>
      <c r="BS8" s="125"/>
      <c r="BT8" s="124" t="s">
        <v>13</v>
      </c>
      <c r="BU8" s="124" t="s">
        <v>13</v>
      </c>
      <c r="BV8" s="125"/>
      <c r="BW8" s="124" t="s">
        <v>13</v>
      </c>
      <c r="BX8" s="124" t="s">
        <v>13</v>
      </c>
      <c r="BY8" s="125"/>
      <c r="BZ8" s="138">
        <f t="shared" si="4"/>
        <v>0</v>
      </c>
      <c r="CA8" s="149">
        <f t="shared" ref="CA8" si="16">CA9</f>
        <v>1.625</v>
      </c>
      <c r="CB8" s="12"/>
      <c r="CC8" s="9"/>
      <c r="CD8" s="116">
        <v>0.22916666666666666</v>
      </c>
      <c r="CE8" s="117">
        <v>0.60416666666666663</v>
      </c>
      <c r="CF8" s="139"/>
      <c r="CG8" s="116">
        <v>0.22916666666666666</v>
      </c>
      <c r="CH8" s="117">
        <v>0.60416666666666663</v>
      </c>
      <c r="CI8" s="139"/>
      <c r="CJ8" s="116" t="s">
        <v>13</v>
      </c>
      <c r="CK8" s="117" t="s">
        <v>13</v>
      </c>
      <c r="CL8" s="139"/>
      <c r="CM8" s="116" t="s">
        <v>13</v>
      </c>
      <c r="CN8" s="117" t="s">
        <v>13</v>
      </c>
      <c r="CO8" s="139"/>
      <c r="CP8" s="116">
        <v>0.45833333333333331</v>
      </c>
      <c r="CQ8" s="117">
        <v>0.77083333333333337</v>
      </c>
      <c r="CR8" s="139"/>
      <c r="CS8" s="116">
        <v>0.1875</v>
      </c>
      <c r="CT8" s="117">
        <v>0.5</v>
      </c>
      <c r="CU8" s="139"/>
      <c r="CV8" s="116">
        <v>0.1875</v>
      </c>
      <c r="CW8" s="117">
        <v>0.54166666666666663</v>
      </c>
      <c r="CX8" s="139"/>
      <c r="CY8" s="138">
        <f>CZ8-D8</f>
        <v>0</v>
      </c>
      <c r="CZ8" s="137">
        <f t="shared" ref="CZ8" si="17">CZ9</f>
        <v>1.625</v>
      </c>
    </row>
    <row r="9" spans="1:105" ht="90" customHeight="1" outlineLevel="1" thickBot="1" x14ac:dyDescent="0.3">
      <c r="A9" s="178"/>
      <c r="B9" s="196"/>
      <c r="C9" s="157"/>
      <c r="D9" s="165">
        <v>1.625</v>
      </c>
      <c r="E9" s="197"/>
      <c r="F9" s="109" t="s">
        <v>14</v>
      </c>
      <c r="G9" s="110"/>
      <c r="H9" s="70"/>
      <c r="I9" s="95"/>
      <c r="J9" s="110"/>
      <c r="K9" s="70"/>
      <c r="L9" s="95"/>
      <c r="M9" s="110"/>
      <c r="N9" s="70"/>
      <c r="O9" s="95"/>
      <c r="P9" s="110"/>
      <c r="Q9" s="70"/>
      <c r="R9" s="95"/>
      <c r="S9" s="110"/>
      <c r="T9" s="70"/>
      <c r="U9" s="95"/>
      <c r="V9" s="110"/>
      <c r="W9" s="70"/>
      <c r="X9" s="95"/>
      <c r="Y9" s="110"/>
      <c r="Z9" s="70"/>
      <c r="AA9" s="95"/>
      <c r="AB9" s="95"/>
      <c r="AC9" s="137">
        <f>SUM(G9+J9+M9+P9+S9+V9+Y9)</f>
        <v>0</v>
      </c>
      <c r="AD9" s="147"/>
      <c r="AE9" s="14"/>
      <c r="AF9" s="107"/>
      <c r="AG9" s="126"/>
      <c r="AH9" s="127"/>
      <c r="AI9" s="125"/>
      <c r="AJ9" s="126"/>
      <c r="AK9" s="127"/>
      <c r="AL9" s="125"/>
      <c r="AM9" s="126"/>
      <c r="AN9" s="127"/>
      <c r="AO9" s="125"/>
      <c r="AP9" s="126"/>
      <c r="AQ9" s="127"/>
      <c r="AR9" s="125"/>
      <c r="AS9" s="126"/>
      <c r="AT9" s="127"/>
      <c r="AU9" s="125"/>
      <c r="AV9" s="126">
        <f>IF(AV8="","",(SUM(((AW8-AV8)-AW9))))</f>
        <v>0.35416666666666669</v>
      </c>
      <c r="AW9" s="127">
        <v>2.0833333333333332E-2</v>
      </c>
      <c r="AX9" s="125"/>
      <c r="AY9" s="126">
        <f>IF(AY8="","",(SUM(((AZ8-AY8)-AZ9))))</f>
        <v>0.35416666666666669</v>
      </c>
      <c r="AZ9" s="127">
        <v>2.0833333333333332E-2</v>
      </c>
      <c r="BA9" s="71"/>
      <c r="BB9" s="71"/>
      <c r="BC9" s="137">
        <f t="shared" ref="BC9" si="18">SUM(AG9+AJ9+AM9+AP9+AS9+AV9+AY9)</f>
        <v>0.70833333333333337</v>
      </c>
      <c r="BD9" s="14"/>
      <c r="BE9" s="126">
        <f>IF(BE8="","",(SUM(((BF8-BE8)-BF9))))</f>
        <v>0.41666666666666669</v>
      </c>
      <c r="BF9" s="127">
        <v>2.0833333333333332E-2</v>
      </c>
      <c r="BG9" s="125"/>
      <c r="BH9" s="126">
        <f>IF(BH8="","",(SUM(((BI8-BH8)-BI9))))</f>
        <v>0.41666666666666669</v>
      </c>
      <c r="BI9" s="127">
        <v>2.0833333333333332E-2</v>
      </c>
      <c r="BJ9" s="125"/>
      <c r="BK9" s="126">
        <f>IF(BK8="","",(SUM(((BL8-BK8)-BL9))))</f>
        <v>0.39583333333333331</v>
      </c>
      <c r="BL9" s="127">
        <v>2.0833333333333332E-2</v>
      </c>
      <c r="BM9" s="125"/>
      <c r="BN9" s="126">
        <f>IF(BN8="","",(SUM(((BO8-BN8)-BO9))))</f>
        <v>0.39583333333333331</v>
      </c>
      <c r="BO9" s="127">
        <v>2.0833333333333332E-2</v>
      </c>
      <c r="BP9" s="125"/>
      <c r="BQ9" s="129"/>
      <c r="BR9" s="130"/>
      <c r="BS9" s="125"/>
      <c r="BT9" s="129"/>
      <c r="BU9" s="130"/>
      <c r="BV9" s="125"/>
      <c r="BW9" s="129"/>
      <c r="BX9" s="130"/>
      <c r="BY9" s="125"/>
      <c r="BZ9" s="138"/>
      <c r="CA9" s="149">
        <f t="shared" ref="CA9" si="19">SUM(BE9+BH9+BK9+BN9+BQ9+BT9+BW9)</f>
        <v>1.625</v>
      </c>
      <c r="CB9" s="14"/>
      <c r="CC9" s="9"/>
      <c r="CD9" s="114">
        <f t="shared" ref="CD9" si="20">IF(CD8="","",(SUM(((CE8-CD8)-CE9))))</f>
        <v>0.35416666666666669</v>
      </c>
      <c r="CE9" s="115">
        <v>2.0833333333333332E-2</v>
      </c>
      <c r="CF9" s="139"/>
      <c r="CG9" s="114">
        <f t="shared" ref="CG9" si="21">IF(CG8="","",(SUM(((CH8-CG8)-CH9))))</f>
        <v>0.35416666666666669</v>
      </c>
      <c r="CH9" s="115">
        <v>2.0833333333333332E-2</v>
      </c>
      <c r="CI9" s="139"/>
      <c r="CJ9" s="114"/>
      <c r="CK9" s="115"/>
      <c r="CL9" s="139"/>
      <c r="CM9" s="114"/>
      <c r="CN9" s="115"/>
      <c r="CO9" s="139"/>
      <c r="CP9" s="114">
        <f t="shared" ref="CP9" si="22">IF(CP8="","",(SUM(((CQ8-CP8)-CQ9))))</f>
        <v>0.29166666666666674</v>
      </c>
      <c r="CQ9" s="115">
        <v>2.0833333333333332E-2</v>
      </c>
      <c r="CR9" s="139"/>
      <c r="CS9" s="114">
        <f t="shared" ref="CS9" si="23">IF(CS8="","",(SUM(((CT8-CS8)-CT9))))</f>
        <v>0.29166666666666669</v>
      </c>
      <c r="CT9" s="115">
        <v>2.0833333333333332E-2</v>
      </c>
      <c r="CU9" s="139"/>
      <c r="CV9" s="114">
        <f t="shared" ref="CV9" si="24">IF(CV8="","",(SUM(((CW8-CV8)-CW9))))</f>
        <v>0.33333333333333331</v>
      </c>
      <c r="CW9" s="115">
        <v>2.0833333333333332E-2</v>
      </c>
      <c r="CX9" s="139"/>
      <c r="CY9" s="138"/>
      <c r="CZ9" s="137">
        <f t="shared" ref="CZ9" si="25">SUM(CD9+CG9+CJ9+CM9+CP9+CS9+CV9)</f>
        <v>1.625</v>
      </c>
    </row>
    <row r="10" spans="1:105" ht="90" customHeight="1" outlineLevel="1" collapsed="1" thickBot="1" x14ac:dyDescent="0.3">
      <c r="A10" s="178"/>
      <c r="B10" s="196" t="s">
        <v>381</v>
      </c>
      <c r="C10" s="156"/>
      <c r="D10" s="166">
        <v>1.4583333333333333</v>
      </c>
      <c r="E10" s="200" t="s">
        <v>59</v>
      </c>
      <c r="F10" s="109"/>
      <c r="G10" s="68"/>
      <c r="H10" s="68"/>
      <c r="I10" s="94"/>
      <c r="J10" s="68"/>
      <c r="K10" s="68"/>
      <c r="L10" s="94"/>
      <c r="M10" s="68"/>
      <c r="N10" s="68"/>
      <c r="O10" s="94"/>
      <c r="P10" s="68"/>
      <c r="Q10" s="68"/>
      <c r="R10" s="94"/>
      <c r="S10" s="68"/>
      <c r="T10" s="68"/>
      <c r="U10" s="94"/>
      <c r="V10" s="68"/>
      <c r="W10" s="68"/>
      <c r="X10" s="94"/>
      <c r="Y10" s="68"/>
      <c r="Z10" s="68"/>
      <c r="AA10" s="94"/>
      <c r="AB10" s="138">
        <f t="shared" ref="AB10" si="26">AC10-$D10</f>
        <v>-1.4583333333333333</v>
      </c>
      <c r="AC10" s="137">
        <f t="shared" ref="AC10" si="27">AC11</f>
        <v>0</v>
      </c>
      <c r="AD10" s="147"/>
      <c r="AE10" s="12"/>
      <c r="AF10" s="107"/>
      <c r="AG10" s="131">
        <v>0.41666666666666669</v>
      </c>
      <c r="AH10" s="131">
        <v>0.64583333333333337</v>
      </c>
      <c r="AI10" s="123"/>
      <c r="AJ10" s="131">
        <v>0.41666666666666669</v>
      </c>
      <c r="AK10" s="131">
        <v>0.64583333333333337</v>
      </c>
      <c r="AL10" s="123"/>
      <c r="AM10" s="131">
        <v>0.1875</v>
      </c>
      <c r="AN10" s="131">
        <v>0.5625</v>
      </c>
      <c r="AO10" s="123"/>
      <c r="AP10" s="131">
        <v>0.1875</v>
      </c>
      <c r="AQ10" s="131">
        <v>0.60416666666666663</v>
      </c>
      <c r="AR10" s="125"/>
      <c r="AS10" s="124" t="s">
        <v>13</v>
      </c>
      <c r="AT10" s="124" t="s">
        <v>13</v>
      </c>
      <c r="AU10" s="125"/>
      <c r="AV10" s="124" t="s">
        <v>13</v>
      </c>
      <c r="AW10" s="124" t="s">
        <v>13</v>
      </c>
      <c r="AX10" s="123"/>
      <c r="AY10" s="124" t="s">
        <v>139</v>
      </c>
      <c r="AZ10" s="124" t="s">
        <v>139</v>
      </c>
      <c r="BA10" s="74"/>
      <c r="BB10" s="138">
        <f t="shared" ref="BB10" si="28">BC10-$D10</f>
        <v>-0.29166666666666652</v>
      </c>
      <c r="BC10" s="137">
        <f t="shared" ref="BC10" si="29">BC11</f>
        <v>1.1666666666666667</v>
      </c>
      <c r="BD10" s="12"/>
      <c r="BE10" s="131"/>
      <c r="BF10" s="131"/>
      <c r="BG10" s="123"/>
      <c r="BH10" s="131"/>
      <c r="BI10" s="131"/>
      <c r="BJ10" s="123"/>
      <c r="BK10" s="131"/>
      <c r="BL10" s="131"/>
      <c r="BM10" s="123"/>
      <c r="BN10" s="131"/>
      <c r="BO10" s="131"/>
      <c r="BP10" s="125"/>
      <c r="BQ10" s="131"/>
      <c r="BR10" s="131"/>
      <c r="BS10" s="125"/>
      <c r="BT10" s="131"/>
      <c r="BU10" s="131"/>
      <c r="BV10" s="123"/>
      <c r="BW10" s="131"/>
      <c r="BX10" s="131"/>
      <c r="BY10" s="123"/>
      <c r="BZ10" s="138">
        <f t="shared" si="4"/>
        <v>-1.4583333333333333</v>
      </c>
      <c r="CA10" s="149">
        <f t="shared" ref="CA10" si="30">CA11</f>
        <v>0</v>
      </c>
      <c r="CB10" s="12"/>
      <c r="CC10" s="9"/>
      <c r="CD10" s="116" t="s">
        <v>13</v>
      </c>
      <c r="CE10" s="117" t="s">
        <v>13</v>
      </c>
      <c r="CF10" s="136"/>
      <c r="CG10" s="116" t="s">
        <v>13</v>
      </c>
      <c r="CH10" s="117" t="s">
        <v>13</v>
      </c>
      <c r="CI10" s="136"/>
      <c r="CJ10" s="116" t="s">
        <v>13</v>
      </c>
      <c r="CK10" s="117" t="s">
        <v>13</v>
      </c>
      <c r="CL10" s="136"/>
      <c r="CM10" s="116" t="s">
        <v>13</v>
      </c>
      <c r="CN10" s="117" t="s">
        <v>13</v>
      </c>
      <c r="CO10" s="136"/>
      <c r="CP10" s="116" t="s">
        <v>13</v>
      </c>
      <c r="CQ10" s="117" t="s">
        <v>13</v>
      </c>
      <c r="CR10" s="136"/>
      <c r="CS10" s="116" t="s">
        <v>13</v>
      </c>
      <c r="CT10" s="117" t="s">
        <v>13</v>
      </c>
      <c r="CU10" s="136"/>
      <c r="CV10" s="116" t="s">
        <v>13</v>
      </c>
      <c r="CW10" s="117" t="s">
        <v>13</v>
      </c>
      <c r="CX10" s="136"/>
      <c r="CY10" s="138">
        <f>CZ10-D10</f>
        <v>-1.4583333333333333</v>
      </c>
      <c r="CZ10" s="137">
        <f t="shared" ref="CZ10" si="31">CZ11</f>
        <v>0</v>
      </c>
    </row>
    <row r="11" spans="1:105" ht="90" customHeight="1" outlineLevel="2" thickBot="1" x14ac:dyDescent="0.3">
      <c r="A11" s="178"/>
      <c r="B11" s="196"/>
      <c r="C11" s="157"/>
      <c r="D11" s="166">
        <v>1.4583333333333333</v>
      </c>
      <c r="E11" s="201"/>
      <c r="F11" s="109" t="s">
        <v>14</v>
      </c>
      <c r="G11" s="110"/>
      <c r="H11" s="70"/>
      <c r="I11" s="95"/>
      <c r="J11" s="110"/>
      <c r="K11" s="70"/>
      <c r="L11" s="95"/>
      <c r="M11" s="110"/>
      <c r="N11" s="70"/>
      <c r="O11" s="95"/>
      <c r="P11" s="110"/>
      <c r="Q11" s="70"/>
      <c r="R11" s="95"/>
      <c r="S11" s="110"/>
      <c r="T11" s="70"/>
      <c r="U11" s="95"/>
      <c r="V11" s="110"/>
      <c r="W11" s="70"/>
      <c r="X11" s="95"/>
      <c r="Y11" s="110"/>
      <c r="Z11" s="70"/>
      <c r="AA11" s="95"/>
      <c r="AB11" s="95"/>
      <c r="AC11" s="137">
        <f>SUM(G11+J11+M11+P11+S11+V11+Y11)</f>
        <v>0</v>
      </c>
      <c r="AD11" s="147"/>
      <c r="AE11" s="14"/>
      <c r="AF11" s="107"/>
      <c r="AG11" s="126">
        <f>IF(AG10="","",(SUM(((AH10-AG10)-AH11))))</f>
        <v>0.20833333333333334</v>
      </c>
      <c r="AH11" s="127">
        <v>2.0833333333333332E-2</v>
      </c>
      <c r="AI11" s="125"/>
      <c r="AJ11" s="126">
        <f>IF(AJ10="","",(SUM(((AK10-AJ10)-AK11))))</f>
        <v>0.20833333333333334</v>
      </c>
      <c r="AK11" s="127">
        <v>2.0833333333333332E-2</v>
      </c>
      <c r="AL11" s="125"/>
      <c r="AM11" s="126">
        <f>IF(AM10="","",(SUM(((AN10-AM10)-AN11))))</f>
        <v>0.35416666666666669</v>
      </c>
      <c r="AN11" s="127">
        <v>2.0833333333333332E-2</v>
      </c>
      <c r="AO11" s="125"/>
      <c r="AP11" s="126">
        <f>IF(AP10="","",(SUM(((AQ10-AP10)-AQ11))))</f>
        <v>0.39583333333333331</v>
      </c>
      <c r="AQ11" s="127">
        <v>2.0833333333333332E-2</v>
      </c>
      <c r="AR11" s="125"/>
      <c r="AS11" s="126"/>
      <c r="AT11" s="127"/>
      <c r="AU11" s="125"/>
      <c r="AV11" s="126"/>
      <c r="AW11" s="127"/>
      <c r="AX11" s="125"/>
      <c r="AY11" s="126"/>
      <c r="AZ11" s="127"/>
      <c r="BA11" s="71"/>
      <c r="BB11" s="71"/>
      <c r="BC11" s="137">
        <f t="shared" ref="BC11" si="32">SUM(AG11+AJ11+AM11+AP11+AS11+AV11+AY11)</f>
        <v>1.1666666666666667</v>
      </c>
      <c r="BD11" s="14"/>
      <c r="BE11" s="126"/>
      <c r="BF11" s="127"/>
      <c r="BG11" s="125"/>
      <c r="BH11" s="126"/>
      <c r="BI11" s="127"/>
      <c r="BJ11" s="125"/>
      <c r="BK11" s="126"/>
      <c r="BL11" s="127"/>
      <c r="BM11" s="125"/>
      <c r="BN11" s="126"/>
      <c r="BO11" s="127"/>
      <c r="BP11" s="125"/>
      <c r="BQ11" s="126"/>
      <c r="BR11" s="127"/>
      <c r="BS11" s="125"/>
      <c r="BT11" s="126"/>
      <c r="BU11" s="127"/>
      <c r="BV11" s="125"/>
      <c r="BW11" s="126"/>
      <c r="BX11" s="127"/>
      <c r="BY11" s="125"/>
      <c r="BZ11" s="138"/>
      <c r="CA11" s="149">
        <f t="shared" ref="CA11" si="33">SUM(BE11+BH11+BK11+BN11+BQ11+BT11+BW11)</f>
        <v>0</v>
      </c>
      <c r="CB11" s="14"/>
      <c r="CC11" s="9"/>
      <c r="CD11" s="114"/>
      <c r="CE11" s="115"/>
      <c r="CF11" s="139"/>
      <c r="CG11" s="114"/>
      <c r="CH11" s="115"/>
      <c r="CI11" s="139"/>
      <c r="CJ11" s="114"/>
      <c r="CK11" s="115"/>
      <c r="CL11" s="139"/>
      <c r="CM11" s="114"/>
      <c r="CN11" s="115"/>
      <c r="CO11" s="139"/>
      <c r="CP11" s="114"/>
      <c r="CQ11" s="115"/>
      <c r="CR11" s="139"/>
      <c r="CS11" s="114"/>
      <c r="CT11" s="115"/>
      <c r="CU11" s="139"/>
      <c r="CV11" s="114"/>
      <c r="CW11" s="115"/>
      <c r="CX11" s="139"/>
      <c r="CY11" s="138"/>
      <c r="CZ11" s="137">
        <f t="shared" ref="CZ11" si="34">SUM(CD11+CG11+CJ11+CM11+CP11+CS11+CV11)</f>
        <v>0</v>
      </c>
    </row>
    <row r="12" spans="1:105" ht="90" customHeight="1" outlineLevel="1" thickBot="1" x14ac:dyDescent="0.3">
      <c r="A12" s="178"/>
      <c r="B12" s="196" t="s">
        <v>382</v>
      </c>
      <c r="C12" s="156"/>
      <c r="D12" s="165">
        <v>1.4583333333333333</v>
      </c>
      <c r="E12" s="197" t="s">
        <v>58</v>
      </c>
      <c r="F12" s="111"/>
      <c r="G12" s="68"/>
      <c r="H12" s="68"/>
      <c r="I12" s="94"/>
      <c r="J12" s="68"/>
      <c r="K12" s="68"/>
      <c r="L12" s="94"/>
      <c r="M12" s="68"/>
      <c r="N12" s="68"/>
      <c r="O12" s="94"/>
      <c r="P12" s="68"/>
      <c r="Q12" s="68"/>
      <c r="R12" s="94"/>
      <c r="S12" s="68"/>
      <c r="T12" s="68"/>
      <c r="U12" s="94"/>
      <c r="V12" s="68"/>
      <c r="W12" s="68"/>
      <c r="X12" s="94"/>
      <c r="Y12" s="68"/>
      <c r="Z12" s="68"/>
      <c r="AA12" s="94"/>
      <c r="AB12" s="138">
        <f t="shared" ref="AB12" si="35">AC12-$D12</f>
        <v>-1.4583333333333333</v>
      </c>
      <c r="AC12" s="137">
        <f t="shared" ref="AC12" si="36">AC13</f>
        <v>0</v>
      </c>
      <c r="AD12" s="147"/>
      <c r="AE12" s="12"/>
      <c r="AF12" s="107"/>
      <c r="AG12" s="124" t="s">
        <v>13</v>
      </c>
      <c r="AH12" s="124" t="s">
        <v>13</v>
      </c>
      <c r="AI12" s="123"/>
      <c r="AJ12" s="124" t="s">
        <v>13</v>
      </c>
      <c r="AK12" s="124" t="s">
        <v>13</v>
      </c>
      <c r="AL12" s="123"/>
      <c r="AM12" s="131">
        <v>0.3125</v>
      </c>
      <c r="AN12" s="131">
        <v>0.625</v>
      </c>
      <c r="AO12" s="123"/>
      <c r="AP12" s="131">
        <v>0.3125</v>
      </c>
      <c r="AQ12" s="131">
        <v>0.625</v>
      </c>
      <c r="AR12" s="123"/>
      <c r="AS12" s="131">
        <v>0.35416666666666669</v>
      </c>
      <c r="AT12" s="131">
        <v>0.66666666666666663</v>
      </c>
      <c r="AU12" s="123"/>
      <c r="AV12" s="131">
        <v>0.35416666666666669</v>
      </c>
      <c r="AW12" s="131">
        <v>0.66666666666666663</v>
      </c>
      <c r="AX12" s="125"/>
      <c r="AY12" s="131"/>
      <c r="AZ12" s="131"/>
      <c r="BA12" s="71"/>
      <c r="BB12" s="138">
        <f t="shared" ref="BB12" si="37">BC12-$D12</f>
        <v>-0.29166666666666674</v>
      </c>
      <c r="BC12" s="137">
        <f t="shared" ref="BC12" si="38">BC13</f>
        <v>1.1666666666666665</v>
      </c>
      <c r="BD12" s="12"/>
      <c r="BE12" s="131"/>
      <c r="BF12" s="131"/>
      <c r="BG12" s="123"/>
      <c r="BH12" s="131"/>
      <c r="BI12" s="131"/>
      <c r="BJ12" s="123"/>
      <c r="BK12" s="131"/>
      <c r="BL12" s="131"/>
      <c r="BM12" s="123"/>
      <c r="BN12" s="131"/>
      <c r="BO12" s="131"/>
      <c r="BP12" s="123"/>
      <c r="BQ12" s="131"/>
      <c r="BR12" s="131"/>
      <c r="BS12" s="123"/>
      <c r="BT12" s="124"/>
      <c r="BU12" s="124"/>
      <c r="BV12" s="125"/>
      <c r="BW12" s="124"/>
      <c r="BX12" s="124"/>
      <c r="BY12" s="125"/>
      <c r="BZ12" s="138">
        <f t="shared" si="4"/>
        <v>-1.4583333333333333</v>
      </c>
      <c r="CA12" s="149">
        <f t="shared" ref="CA12" si="39">CA13</f>
        <v>0</v>
      </c>
      <c r="CB12" s="12"/>
      <c r="CC12" s="9"/>
      <c r="CD12" s="116">
        <v>0.33333333333333331</v>
      </c>
      <c r="CE12" s="117">
        <v>0.64583333333333337</v>
      </c>
      <c r="CF12" s="136"/>
      <c r="CG12" s="116">
        <v>0.33333333333333331</v>
      </c>
      <c r="CH12" s="117">
        <v>0.64583333333333337</v>
      </c>
      <c r="CI12" s="136"/>
      <c r="CJ12" s="116" t="s">
        <v>13</v>
      </c>
      <c r="CK12" s="117" t="s">
        <v>13</v>
      </c>
      <c r="CL12" s="136"/>
      <c r="CM12" s="116" t="s">
        <v>13</v>
      </c>
      <c r="CN12" s="117" t="s">
        <v>13</v>
      </c>
      <c r="CO12" s="136"/>
      <c r="CP12" s="116">
        <v>0.33333333333333331</v>
      </c>
      <c r="CQ12" s="117">
        <v>0.64583333333333337</v>
      </c>
      <c r="CR12" s="136"/>
      <c r="CS12" s="116">
        <v>0.33333333333333331</v>
      </c>
      <c r="CT12" s="117">
        <v>0.64583333333333337</v>
      </c>
      <c r="CU12" s="136"/>
      <c r="CV12" s="116">
        <v>0.33333333333333331</v>
      </c>
      <c r="CW12" s="117">
        <v>0.64583333333333337</v>
      </c>
      <c r="CX12" s="136"/>
      <c r="CY12" s="138">
        <f>CZ12-D12</f>
        <v>0</v>
      </c>
      <c r="CZ12" s="137">
        <f t="shared" ref="CZ12" si="40">CZ13</f>
        <v>1.4583333333333337</v>
      </c>
    </row>
    <row r="13" spans="1:105" ht="90" customHeight="1" outlineLevel="1" thickBot="1" x14ac:dyDescent="0.3">
      <c r="A13" s="178"/>
      <c r="B13" s="196"/>
      <c r="C13" s="157"/>
      <c r="D13" s="165">
        <v>1.4583333333333333</v>
      </c>
      <c r="E13" s="197"/>
      <c r="F13" s="109" t="s">
        <v>14</v>
      </c>
      <c r="G13" s="110"/>
      <c r="H13" s="70"/>
      <c r="I13" s="95"/>
      <c r="J13" s="110"/>
      <c r="K13" s="70"/>
      <c r="L13" s="95"/>
      <c r="M13" s="110"/>
      <c r="N13" s="70"/>
      <c r="O13" s="95"/>
      <c r="P13" s="110"/>
      <c r="Q13" s="70"/>
      <c r="R13" s="95"/>
      <c r="S13" s="110"/>
      <c r="T13" s="70"/>
      <c r="U13" s="95"/>
      <c r="V13" s="110"/>
      <c r="W13" s="70"/>
      <c r="X13" s="95"/>
      <c r="Y13" s="110"/>
      <c r="Z13" s="70"/>
      <c r="AA13" s="95"/>
      <c r="AB13" s="95"/>
      <c r="AC13" s="137">
        <f>SUM(G13+J13+M13+P13+S13+V13+Y13)</f>
        <v>0</v>
      </c>
      <c r="AD13" s="147"/>
      <c r="AE13" s="14"/>
      <c r="AF13" s="107"/>
      <c r="AG13" s="126"/>
      <c r="AH13" s="127"/>
      <c r="AI13" s="125"/>
      <c r="AJ13" s="129"/>
      <c r="AK13" s="130"/>
      <c r="AL13" s="125"/>
      <c r="AM13" s="126">
        <f>IF(AM12="","",(SUM(((AN12-AM12)-AN13))))</f>
        <v>0.29166666666666669</v>
      </c>
      <c r="AN13" s="127">
        <v>2.0833333333333332E-2</v>
      </c>
      <c r="AO13" s="125"/>
      <c r="AP13" s="126">
        <f>IF(AP12="","",(SUM(((AQ12-AP12)-AQ13))))</f>
        <v>0.29166666666666669</v>
      </c>
      <c r="AQ13" s="127">
        <v>2.0833333333333332E-2</v>
      </c>
      <c r="AR13" s="125"/>
      <c r="AS13" s="126">
        <f>IF(AS12="","",(SUM(((AT12-AS12)-AT13))))</f>
        <v>0.29166666666666663</v>
      </c>
      <c r="AT13" s="127">
        <v>2.0833333333333332E-2</v>
      </c>
      <c r="AU13" s="125"/>
      <c r="AV13" s="126">
        <f>IF(AV12="","",(SUM(((AW12-AV12)-AW13))))</f>
        <v>0.29166666666666663</v>
      </c>
      <c r="AW13" s="127">
        <v>2.0833333333333332E-2</v>
      </c>
      <c r="AX13" s="125"/>
      <c r="AY13" s="126"/>
      <c r="AZ13" s="127"/>
      <c r="BA13" s="71"/>
      <c r="BB13" s="71"/>
      <c r="BC13" s="137">
        <f t="shared" ref="BC13" si="41">SUM(AG13+AJ13+AM13+AP13+AS13+AV13+AY13)</f>
        <v>1.1666666666666665</v>
      </c>
      <c r="BD13" s="14"/>
      <c r="BE13" s="126"/>
      <c r="BF13" s="127"/>
      <c r="BG13" s="125"/>
      <c r="BH13" s="126"/>
      <c r="BI13" s="127"/>
      <c r="BJ13" s="125"/>
      <c r="BK13" s="126"/>
      <c r="BL13" s="127"/>
      <c r="BM13" s="125"/>
      <c r="BN13" s="126"/>
      <c r="BO13" s="127"/>
      <c r="BP13" s="125"/>
      <c r="BQ13" s="126"/>
      <c r="BR13" s="127"/>
      <c r="BS13" s="125"/>
      <c r="BT13" s="129"/>
      <c r="BU13" s="130"/>
      <c r="BV13" s="125"/>
      <c r="BW13" s="129"/>
      <c r="BX13" s="130"/>
      <c r="BY13" s="125"/>
      <c r="BZ13" s="138"/>
      <c r="CA13" s="149">
        <f t="shared" ref="CA13" si="42">SUM(BE13+BH13+BK13+BN13+BQ13+BT13+BW13)</f>
        <v>0</v>
      </c>
      <c r="CB13" s="14"/>
      <c r="CC13" s="9"/>
      <c r="CD13" s="114">
        <f t="shared" ref="CD13" si="43">IF(CD12="","",(SUM(((CE12-CD12)-CE13))))</f>
        <v>0.29166666666666674</v>
      </c>
      <c r="CE13" s="115">
        <v>2.0833333333333332E-2</v>
      </c>
      <c r="CF13" s="139"/>
      <c r="CG13" s="114">
        <f t="shared" ref="CG13" si="44">IF(CG12="","",(SUM(((CH12-CG12)-CH13))))</f>
        <v>0.29166666666666674</v>
      </c>
      <c r="CH13" s="115">
        <v>2.0833333333333332E-2</v>
      </c>
      <c r="CI13" s="139"/>
      <c r="CJ13" s="114"/>
      <c r="CK13" s="115"/>
      <c r="CL13" s="139"/>
      <c r="CM13" s="114"/>
      <c r="CN13" s="115"/>
      <c r="CO13" s="139"/>
      <c r="CP13" s="114">
        <f t="shared" ref="CP13" si="45">IF(CP12="","",(SUM(((CQ12-CP12)-CQ13))))</f>
        <v>0.29166666666666674</v>
      </c>
      <c r="CQ13" s="115">
        <v>2.0833333333333332E-2</v>
      </c>
      <c r="CR13" s="139"/>
      <c r="CS13" s="114">
        <f t="shared" ref="CS13" si="46">IF(CS12="","",(SUM(((CT12-CS12)-CT13))))</f>
        <v>0.29166666666666674</v>
      </c>
      <c r="CT13" s="115">
        <v>2.0833333333333332E-2</v>
      </c>
      <c r="CU13" s="139"/>
      <c r="CV13" s="114">
        <f t="shared" ref="CV13" si="47">IF(CV12="","",(SUM(((CW12-CV12)-CW13))))</f>
        <v>0.29166666666666674</v>
      </c>
      <c r="CW13" s="115">
        <v>2.0833333333333332E-2</v>
      </c>
      <c r="CX13" s="139"/>
      <c r="CY13" s="138"/>
      <c r="CZ13" s="137">
        <f t="shared" ref="CZ13" si="48">SUM(CD13+CG13+CJ13+CM13+CP13+CS13+CV13)</f>
        <v>1.4583333333333337</v>
      </c>
    </row>
    <row r="14" spans="1:105" ht="90" customHeight="1" thickBot="1" x14ac:dyDescent="0.3">
      <c r="A14" s="178"/>
      <c r="B14" s="198" t="s">
        <v>383</v>
      </c>
      <c r="C14" s="158"/>
      <c r="D14" s="167">
        <v>1.625</v>
      </c>
      <c r="E14" s="199" t="s">
        <v>14</v>
      </c>
      <c r="F14" s="111"/>
      <c r="G14" s="69"/>
      <c r="H14" s="69"/>
      <c r="I14" s="94"/>
      <c r="J14" s="69"/>
      <c r="K14" s="69"/>
      <c r="L14" s="94"/>
      <c r="M14" s="69"/>
      <c r="N14" s="69"/>
      <c r="O14" s="94"/>
      <c r="P14" s="69"/>
      <c r="Q14" s="69"/>
      <c r="R14" s="94"/>
      <c r="S14" s="69">
        <v>0.22916666666666666</v>
      </c>
      <c r="T14" s="69">
        <v>0.60416666666666663</v>
      </c>
      <c r="U14" s="94"/>
      <c r="V14" s="69">
        <v>0.22916666666666666</v>
      </c>
      <c r="W14" s="69">
        <v>0.60416666666666663</v>
      </c>
      <c r="X14" s="94"/>
      <c r="Y14" s="69">
        <v>0.22916666666666666</v>
      </c>
      <c r="Z14" s="69">
        <v>0.60416666666666663</v>
      </c>
      <c r="AA14" s="94"/>
      <c r="AB14" s="138">
        <f t="shared" ref="AB14" si="49">AC14-$D14</f>
        <v>-0.5625</v>
      </c>
      <c r="AC14" s="137">
        <f t="shared" ref="AC14" si="50">AC15</f>
        <v>1.0625</v>
      </c>
      <c r="AD14" s="147"/>
      <c r="AE14" s="12"/>
      <c r="AF14" s="107"/>
      <c r="AG14" s="132">
        <v>0.25</v>
      </c>
      <c r="AH14" s="132">
        <v>0.59375</v>
      </c>
      <c r="AI14" s="123"/>
      <c r="AJ14" s="132">
        <v>0.25</v>
      </c>
      <c r="AK14" s="132">
        <v>0.58333333333333337</v>
      </c>
      <c r="AL14" s="123"/>
      <c r="AM14" s="132">
        <v>0.25</v>
      </c>
      <c r="AN14" s="132">
        <v>0.58333333333333337</v>
      </c>
      <c r="AO14" s="123"/>
      <c r="AP14" s="132">
        <v>0.25</v>
      </c>
      <c r="AQ14" s="132">
        <v>0.58333333333333337</v>
      </c>
      <c r="AR14" s="123"/>
      <c r="AS14" s="124" t="s">
        <v>13</v>
      </c>
      <c r="AT14" s="124" t="s">
        <v>13</v>
      </c>
      <c r="AU14" s="123"/>
      <c r="AV14" s="124" t="s">
        <v>13</v>
      </c>
      <c r="AW14" s="124" t="s">
        <v>13</v>
      </c>
      <c r="AX14" s="125"/>
      <c r="AY14" s="132">
        <v>0.25</v>
      </c>
      <c r="AZ14" s="132">
        <v>0.63541666666666663</v>
      </c>
      <c r="BA14" s="71"/>
      <c r="BB14" s="138">
        <f t="shared" ref="BB14" si="51">BC14-$D14</f>
        <v>0</v>
      </c>
      <c r="BC14" s="137">
        <f t="shared" ref="BC14" si="52">BC15</f>
        <v>1.625</v>
      </c>
      <c r="BD14" s="12"/>
      <c r="BE14" s="124" t="s">
        <v>13</v>
      </c>
      <c r="BF14" s="124" t="s">
        <v>13</v>
      </c>
      <c r="BG14" s="123"/>
      <c r="BH14" s="124" t="s">
        <v>13</v>
      </c>
      <c r="BI14" s="124" t="s">
        <v>13</v>
      </c>
      <c r="BJ14" s="123"/>
      <c r="BK14" s="132">
        <v>0.1875</v>
      </c>
      <c r="BL14" s="132">
        <v>0.5</v>
      </c>
      <c r="BM14" s="123"/>
      <c r="BN14" s="132">
        <v>0.1875</v>
      </c>
      <c r="BO14" s="132">
        <v>0.5</v>
      </c>
      <c r="BP14" s="123"/>
      <c r="BQ14" s="132">
        <v>0.1875</v>
      </c>
      <c r="BR14" s="132">
        <v>0.5</v>
      </c>
      <c r="BS14" s="123"/>
      <c r="BT14" s="132">
        <v>0.1875</v>
      </c>
      <c r="BU14" s="132">
        <v>0.58333333333333337</v>
      </c>
      <c r="BV14" s="125"/>
      <c r="BW14" s="132">
        <v>0.1875</v>
      </c>
      <c r="BX14" s="132">
        <v>0.58333333333333337</v>
      </c>
      <c r="BY14" s="125"/>
      <c r="BZ14" s="138">
        <f t="shared" si="4"/>
        <v>0</v>
      </c>
      <c r="CA14" s="149">
        <f t="shared" ref="CA14" si="53">CA15</f>
        <v>1.625</v>
      </c>
      <c r="CB14" s="12"/>
      <c r="CC14" s="9"/>
      <c r="CD14" s="118" t="s">
        <v>13</v>
      </c>
      <c r="CE14" s="119" t="s">
        <v>13</v>
      </c>
      <c r="CF14" s="136"/>
      <c r="CG14" s="118" t="s">
        <v>13</v>
      </c>
      <c r="CH14" s="119" t="s">
        <v>13</v>
      </c>
      <c r="CI14" s="136"/>
      <c r="CJ14" s="118">
        <v>0.25</v>
      </c>
      <c r="CK14" s="119">
        <v>0.58333333333333337</v>
      </c>
      <c r="CL14" s="136"/>
      <c r="CM14" s="118">
        <v>0.25</v>
      </c>
      <c r="CN14" s="119">
        <v>0.58333333333333337</v>
      </c>
      <c r="CO14" s="136"/>
      <c r="CP14" s="118">
        <v>0.25</v>
      </c>
      <c r="CQ14" s="119">
        <v>0.58333333333333337</v>
      </c>
      <c r="CR14" s="136"/>
      <c r="CS14" s="118">
        <v>0.25</v>
      </c>
      <c r="CT14" s="119">
        <v>0.59375</v>
      </c>
      <c r="CU14" s="136"/>
      <c r="CV14" s="118">
        <v>0.25</v>
      </c>
      <c r="CW14" s="119">
        <v>0.63541666666666663</v>
      </c>
      <c r="CX14" s="136"/>
      <c r="CY14" s="138">
        <f>CZ14-D14</f>
        <v>0</v>
      </c>
      <c r="CZ14" s="137">
        <f t="shared" ref="CZ14" si="54">CZ15</f>
        <v>1.6250000000000002</v>
      </c>
    </row>
    <row r="15" spans="1:105" ht="90" customHeight="1" outlineLevel="1" thickBot="1" x14ac:dyDescent="0.3">
      <c r="A15" s="178"/>
      <c r="B15" s="198"/>
      <c r="C15" s="159"/>
      <c r="D15" s="167">
        <v>1.625</v>
      </c>
      <c r="E15" s="199"/>
      <c r="F15" s="109" t="s">
        <v>14</v>
      </c>
      <c r="G15" s="110"/>
      <c r="H15" s="70"/>
      <c r="I15" s="95"/>
      <c r="J15" s="110"/>
      <c r="K15" s="70"/>
      <c r="L15" s="95"/>
      <c r="M15" s="110"/>
      <c r="N15" s="70"/>
      <c r="O15" s="95"/>
      <c r="P15" s="110"/>
      <c r="Q15" s="70"/>
      <c r="R15" s="95"/>
      <c r="S15" s="110">
        <f>T14-S14-T15</f>
        <v>0.35416666666666669</v>
      </c>
      <c r="T15" s="70">
        <v>2.0833333333333332E-2</v>
      </c>
      <c r="U15" s="95"/>
      <c r="V15" s="110">
        <f t="shared" ref="V15" si="55">IF(V14="","",(SUM(((W14-V14)-W15))))</f>
        <v>0.35416666666666669</v>
      </c>
      <c r="W15" s="70">
        <v>2.0833333333333332E-2</v>
      </c>
      <c r="X15" s="95"/>
      <c r="Y15" s="110">
        <f t="shared" ref="Y15" si="56">IF(Y14="","",(SUM(((Z14-Y14)-Z15))))</f>
        <v>0.35416666666666669</v>
      </c>
      <c r="Z15" s="70">
        <v>2.0833333333333332E-2</v>
      </c>
      <c r="AA15" s="95"/>
      <c r="AB15" s="95"/>
      <c r="AC15" s="137">
        <f>SUM(G15+J15+M15+P15+S15+V15+Y15)</f>
        <v>1.0625</v>
      </c>
      <c r="AD15" s="147"/>
      <c r="AE15" s="14"/>
      <c r="AF15" s="107"/>
      <c r="AG15" s="126">
        <f>IF(AG14="","",(SUM(((AH14-AG14)-AH15))))</f>
        <v>0.32291666666666669</v>
      </c>
      <c r="AH15" s="127">
        <v>2.0833333333333332E-2</v>
      </c>
      <c r="AI15" s="125"/>
      <c r="AJ15" s="126">
        <f>IF(AJ14="","",(SUM(((AK14-AJ14)-AK15))))</f>
        <v>0.31250000000000006</v>
      </c>
      <c r="AK15" s="127">
        <v>2.0833333333333332E-2</v>
      </c>
      <c r="AL15" s="125"/>
      <c r="AM15" s="126">
        <f>IF(AM14="","",(SUM(((AN14-AM14)-AN15))))</f>
        <v>0.31250000000000006</v>
      </c>
      <c r="AN15" s="127">
        <v>2.0833333333333332E-2</v>
      </c>
      <c r="AO15" s="125"/>
      <c r="AP15" s="126">
        <f>IF(AP14="","",(SUM(((AQ14-AP14)-AQ15))))</f>
        <v>0.31250000000000006</v>
      </c>
      <c r="AQ15" s="127">
        <v>2.0833333333333332E-2</v>
      </c>
      <c r="AR15" s="125"/>
      <c r="AS15" s="126"/>
      <c r="AT15" s="127"/>
      <c r="AU15" s="125"/>
      <c r="AV15" s="126"/>
      <c r="AW15" s="127"/>
      <c r="AX15" s="125"/>
      <c r="AY15" s="126">
        <f>IF(AY14="","",(SUM(((AZ14-AY14)-AZ15))))</f>
        <v>0.36458333333333331</v>
      </c>
      <c r="AZ15" s="127">
        <v>2.0833333333333332E-2</v>
      </c>
      <c r="BA15" s="71"/>
      <c r="BB15" s="71"/>
      <c r="BC15" s="137">
        <f t="shared" ref="BC15" si="57">SUM(AG15+AJ15+AM15+AP15+AS15+AV15+AY15)</f>
        <v>1.625</v>
      </c>
      <c r="BD15" s="14"/>
      <c r="BE15" s="129"/>
      <c r="BF15" s="130"/>
      <c r="BG15" s="125"/>
      <c r="BH15" s="129"/>
      <c r="BI15" s="130"/>
      <c r="BJ15" s="125"/>
      <c r="BK15" s="126">
        <f>IF(BK14="","",(SUM(((BL14-BK14)-BL15))))</f>
        <v>0.29166666666666669</v>
      </c>
      <c r="BL15" s="127">
        <v>2.0833333333333332E-2</v>
      </c>
      <c r="BM15" s="125"/>
      <c r="BN15" s="126">
        <f>IF(BN14="","",(SUM(((BO14-BN14)-BO15))))</f>
        <v>0.29166666666666669</v>
      </c>
      <c r="BO15" s="127">
        <v>2.0833333333333332E-2</v>
      </c>
      <c r="BP15" s="125"/>
      <c r="BQ15" s="126">
        <f>IF(BQ14="","",(SUM(((BR14-BQ14)-BR15))))</f>
        <v>0.29166666666666669</v>
      </c>
      <c r="BR15" s="127">
        <v>2.0833333333333332E-2</v>
      </c>
      <c r="BS15" s="125"/>
      <c r="BT15" s="126">
        <f>IF(BT14="","",(SUM(((BU14-BT14)-BU15))))</f>
        <v>0.37500000000000006</v>
      </c>
      <c r="BU15" s="127">
        <v>2.0833333333333332E-2</v>
      </c>
      <c r="BV15" s="125"/>
      <c r="BW15" s="126">
        <f>IF(BW14="","",(SUM(((BX14-BW14)-BX15))))</f>
        <v>0.37500000000000006</v>
      </c>
      <c r="BX15" s="127">
        <v>2.0833333333333332E-2</v>
      </c>
      <c r="BY15" s="125"/>
      <c r="BZ15" s="138"/>
      <c r="CA15" s="149">
        <f t="shared" ref="CA15" si="58">SUM(BE15+BH15+BK15+BN15+BQ15+BT15+BW15)</f>
        <v>1.625</v>
      </c>
      <c r="CB15" s="14"/>
      <c r="CC15" s="9"/>
      <c r="CD15" s="114"/>
      <c r="CE15" s="115"/>
      <c r="CF15" s="139"/>
      <c r="CG15" s="114"/>
      <c r="CH15" s="115"/>
      <c r="CI15" s="139"/>
      <c r="CJ15" s="114">
        <v>0.31250000000000006</v>
      </c>
      <c r="CK15" s="115">
        <v>2.0833333333333332E-2</v>
      </c>
      <c r="CL15" s="139"/>
      <c r="CM15" s="114">
        <v>0.31250000000000006</v>
      </c>
      <c r="CN15" s="115">
        <v>2.0833333333333332E-2</v>
      </c>
      <c r="CO15" s="139"/>
      <c r="CP15" s="114">
        <v>0.31250000000000006</v>
      </c>
      <c r="CQ15" s="115">
        <v>2.0833333333333332E-2</v>
      </c>
      <c r="CR15" s="139"/>
      <c r="CS15" s="114">
        <v>0.32291666666666669</v>
      </c>
      <c r="CT15" s="115">
        <v>2.0833333333333332E-2</v>
      </c>
      <c r="CU15" s="139"/>
      <c r="CV15" s="114">
        <v>0.36458333333333331</v>
      </c>
      <c r="CW15" s="115">
        <v>2.0833333333333332E-2</v>
      </c>
      <c r="CX15" s="139"/>
      <c r="CY15" s="138"/>
      <c r="CZ15" s="137">
        <f t="shared" ref="CZ15" si="59">SUM(CD15+CG15+CJ15+CM15+CP15+CS15+CV15)</f>
        <v>1.6250000000000002</v>
      </c>
    </row>
    <row r="16" spans="1:105" ht="90" customHeight="1" thickBot="1" x14ac:dyDescent="0.3">
      <c r="A16" s="178"/>
      <c r="B16" s="179" t="s">
        <v>384</v>
      </c>
      <c r="C16" s="160"/>
      <c r="D16" s="168">
        <v>1.4583333333333333</v>
      </c>
      <c r="E16" s="180" t="s">
        <v>367</v>
      </c>
      <c r="F16" s="109"/>
      <c r="G16" s="66"/>
      <c r="H16" s="66"/>
      <c r="I16" s="95"/>
      <c r="J16" s="66"/>
      <c r="K16" s="66"/>
      <c r="L16" s="95"/>
      <c r="M16" s="66"/>
      <c r="N16" s="66"/>
      <c r="O16" s="95"/>
      <c r="P16" s="66"/>
      <c r="Q16" s="66"/>
      <c r="R16" s="95"/>
      <c r="S16" s="66"/>
      <c r="T16" s="66"/>
      <c r="U16" s="95"/>
      <c r="V16" s="66"/>
      <c r="W16" s="66"/>
      <c r="X16" s="95"/>
      <c r="Y16" s="66"/>
      <c r="Z16" s="66"/>
      <c r="AA16" s="95"/>
      <c r="AB16" s="138">
        <f t="shared" ref="AB16" si="60">AC16-$D16</f>
        <v>-1.4583333333333333</v>
      </c>
      <c r="AC16" s="137">
        <f t="shared" ref="AC16" si="61">AC17</f>
        <v>0</v>
      </c>
      <c r="AD16" s="147"/>
      <c r="AE16" s="12"/>
      <c r="AF16" s="107"/>
      <c r="AG16" s="133">
        <v>0.25</v>
      </c>
      <c r="AH16" s="133">
        <v>0.5625</v>
      </c>
      <c r="AI16" s="125"/>
      <c r="AJ16" s="133">
        <v>0.25</v>
      </c>
      <c r="AK16" s="133">
        <v>0.5625</v>
      </c>
      <c r="AL16" s="125"/>
      <c r="AM16" s="124" t="s">
        <v>139</v>
      </c>
      <c r="AN16" s="124" t="s">
        <v>139</v>
      </c>
      <c r="AO16" s="123"/>
      <c r="AP16" s="133">
        <v>0.25</v>
      </c>
      <c r="AQ16" s="133">
        <v>0.5625</v>
      </c>
      <c r="AR16" s="123"/>
      <c r="AS16" s="133">
        <v>0.25</v>
      </c>
      <c r="AT16" s="133">
        <v>0.5625</v>
      </c>
      <c r="AU16" s="123"/>
      <c r="AV16" s="124" t="s">
        <v>13</v>
      </c>
      <c r="AW16" s="124" t="s">
        <v>13</v>
      </c>
      <c r="AX16" s="123"/>
      <c r="AY16" s="124" t="s">
        <v>13</v>
      </c>
      <c r="AZ16" s="124" t="s">
        <v>13</v>
      </c>
      <c r="BA16" s="74"/>
      <c r="BB16" s="138">
        <f t="shared" ref="BB16" si="62">BC16-$D16</f>
        <v>-0.29166666666666652</v>
      </c>
      <c r="BC16" s="137">
        <f t="shared" ref="BC16" si="63">BC17</f>
        <v>1.1666666666666667</v>
      </c>
      <c r="BD16" s="12"/>
      <c r="BE16" s="133">
        <v>0.25</v>
      </c>
      <c r="BF16" s="133">
        <v>0.5625</v>
      </c>
      <c r="BG16" s="125"/>
      <c r="BH16" s="133">
        <v>0.25</v>
      </c>
      <c r="BI16" s="133">
        <v>0.5625</v>
      </c>
      <c r="BJ16" s="125"/>
      <c r="BK16" s="124" t="s">
        <v>139</v>
      </c>
      <c r="BL16" s="124" t="s">
        <v>139</v>
      </c>
      <c r="BM16" s="123"/>
      <c r="BN16" s="133">
        <v>0.25</v>
      </c>
      <c r="BO16" s="133">
        <v>0.5625</v>
      </c>
      <c r="BP16" s="123"/>
      <c r="BQ16" s="133">
        <v>0.25</v>
      </c>
      <c r="BR16" s="133">
        <v>0.5625</v>
      </c>
      <c r="BS16" s="123"/>
      <c r="BT16" s="124" t="s">
        <v>13</v>
      </c>
      <c r="BU16" s="124" t="s">
        <v>13</v>
      </c>
      <c r="BV16" s="123"/>
      <c r="BW16" s="124" t="s">
        <v>13</v>
      </c>
      <c r="BX16" s="124" t="s">
        <v>13</v>
      </c>
      <c r="BY16" s="123"/>
      <c r="BZ16" s="138">
        <f t="shared" si="4"/>
        <v>-0.29166666666666652</v>
      </c>
      <c r="CA16" s="149">
        <f t="shared" ref="CA16" si="64">CA17</f>
        <v>1.1666666666666667</v>
      </c>
      <c r="CB16" s="12"/>
      <c r="CC16" s="9"/>
      <c r="CD16" s="120" t="s">
        <v>139</v>
      </c>
      <c r="CE16" s="121" t="s">
        <v>139</v>
      </c>
      <c r="CF16" s="139"/>
      <c r="CG16" s="120" t="s">
        <v>139</v>
      </c>
      <c r="CH16" s="121" t="s">
        <v>139</v>
      </c>
      <c r="CI16" s="139"/>
      <c r="CJ16" s="120" t="s">
        <v>139</v>
      </c>
      <c r="CK16" s="121" t="s">
        <v>139</v>
      </c>
      <c r="CL16" s="139"/>
      <c r="CM16" s="120" t="s">
        <v>139</v>
      </c>
      <c r="CN16" s="121" t="s">
        <v>139</v>
      </c>
      <c r="CO16" s="139"/>
      <c r="CP16" s="120" t="s">
        <v>139</v>
      </c>
      <c r="CQ16" s="121" t="s">
        <v>139</v>
      </c>
      <c r="CR16" s="139"/>
      <c r="CS16" s="120" t="s">
        <v>13</v>
      </c>
      <c r="CT16" s="121" t="s">
        <v>13</v>
      </c>
      <c r="CU16" s="139"/>
      <c r="CV16" s="120" t="s">
        <v>13</v>
      </c>
      <c r="CW16" s="121" t="s">
        <v>13</v>
      </c>
      <c r="CX16" s="139"/>
      <c r="CY16" s="138">
        <f>CZ16-D16</f>
        <v>-1.4583333333333333</v>
      </c>
      <c r="CZ16" s="137">
        <f t="shared" ref="CZ16" si="65">CZ17</f>
        <v>0</v>
      </c>
    </row>
    <row r="17" spans="1:104" ht="90" customHeight="1" outlineLevel="1" thickBot="1" x14ac:dyDescent="0.3">
      <c r="A17" s="178"/>
      <c r="B17" s="179"/>
      <c r="C17" s="161"/>
      <c r="D17" s="168">
        <v>1.4583333333333333</v>
      </c>
      <c r="E17" s="180"/>
      <c r="F17" s="109" t="s">
        <v>14</v>
      </c>
      <c r="G17" s="110"/>
      <c r="H17" s="70"/>
      <c r="I17" s="95"/>
      <c r="J17" s="110"/>
      <c r="K17" s="70"/>
      <c r="L17" s="95"/>
      <c r="M17" s="110"/>
      <c r="N17" s="70"/>
      <c r="O17" s="95"/>
      <c r="P17" s="110"/>
      <c r="Q17" s="70"/>
      <c r="R17" s="95"/>
      <c r="S17" s="110"/>
      <c r="T17" s="70"/>
      <c r="U17" s="95"/>
      <c r="V17" s="110"/>
      <c r="W17" s="70"/>
      <c r="X17" s="95"/>
      <c r="Y17" s="110"/>
      <c r="Z17" s="70"/>
      <c r="AA17" s="95"/>
      <c r="AB17" s="95"/>
      <c r="AC17" s="137">
        <f>SUM(G17+J17+M17+P17+S17+V17+Y17)</f>
        <v>0</v>
      </c>
      <c r="AD17" s="147"/>
      <c r="AE17" s="14"/>
      <c r="AF17" s="107"/>
      <c r="AG17" s="134">
        <f>IF(AG16="","",(SUM(((AH16-AG16)-AH17))))</f>
        <v>0.29166666666666669</v>
      </c>
      <c r="AH17" s="135">
        <v>2.0833333333333332E-2</v>
      </c>
      <c r="AI17" s="125"/>
      <c r="AJ17" s="126">
        <f>IF(AJ16="","",(SUM(((AK16-AJ16)-AK17))))</f>
        <v>0.29166666666666669</v>
      </c>
      <c r="AK17" s="127">
        <v>2.0833333333333332E-2</v>
      </c>
      <c r="AL17" s="125"/>
      <c r="AM17" s="126"/>
      <c r="AN17" s="127"/>
      <c r="AO17" s="125"/>
      <c r="AP17" s="126">
        <f>IF(AP16="","",(SUM(((AQ16-AP16)-AQ17))))</f>
        <v>0.29166666666666669</v>
      </c>
      <c r="AQ17" s="127">
        <v>2.0833333333333332E-2</v>
      </c>
      <c r="AR17" s="125"/>
      <c r="AS17" s="126">
        <f>IF(AS16="","",(SUM(((AT16-AS16)-AT17))))</f>
        <v>0.29166666666666669</v>
      </c>
      <c r="AT17" s="127">
        <v>2.0833333333333332E-2</v>
      </c>
      <c r="AU17" s="125"/>
      <c r="AV17" s="126"/>
      <c r="AW17" s="127"/>
      <c r="AX17" s="125"/>
      <c r="AY17" s="126"/>
      <c r="AZ17" s="127"/>
      <c r="BA17" s="71"/>
      <c r="BB17" s="71"/>
      <c r="BC17" s="137">
        <f t="shared" ref="BC17" si="66">SUM(AG17+AJ17+AM17+AP17+AS17+AV17+AY17)</f>
        <v>1.1666666666666667</v>
      </c>
      <c r="BD17" s="14"/>
      <c r="BE17" s="126">
        <f>IF(BE16="","",(SUM(((BF16-BE16)-BF17))))</f>
        <v>0.29166666666666669</v>
      </c>
      <c r="BF17" s="127">
        <v>2.0833333333333332E-2</v>
      </c>
      <c r="BG17" s="125"/>
      <c r="BH17" s="126">
        <f>IF(BH16="","",(SUM(((BI16-BH16)-BI17))))</f>
        <v>0.29166666666666669</v>
      </c>
      <c r="BI17" s="127">
        <v>2.0833333333333332E-2</v>
      </c>
      <c r="BJ17" s="125"/>
      <c r="BK17" s="129"/>
      <c r="BL17" s="130"/>
      <c r="BM17" s="125"/>
      <c r="BN17" s="126">
        <f>IF(BN16="","",(SUM(((BO16-BN16)-BO17))))</f>
        <v>0.29166666666666669</v>
      </c>
      <c r="BO17" s="127">
        <v>2.0833333333333332E-2</v>
      </c>
      <c r="BP17" s="125"/>
      <c r="BQ17" s="126">
        <f>IF(BQ16="","",(SUM(((BR16-BQ16)-BR17))))</f>
        <v>0.29166666666666669</v>
      </c>
      <c r="BR17" s="127">
        <v>2.0833333333333332E-2</v>
      </c>
      <c r="BS17" s="125"/>
      <c r="BT17" s="129"/>
      <c r="BU17" s="130"/>
      <c r="BV17" s="125"/>
      <c r="BW17" s="129"/>
      <c r="BX17" s="130"/>
      <c r="BY17" s="125"/>
      <c r="BZ17" s="138"/>
      <c r="CA17" s="149">
        <f t="shared" ref="CA17" si="67">SUM(BE17+BH17+BK17+BN17+BQ17+BT17+BW17)</f>
        <v>1.1666666666666667</v>
      </c>
      <c r="CB17" s="14"/>
      <c r="CC17" s="9"/>
      <c r="CD17" s="114"/>
      <c r="CE17" s="115"/>
      <c r="CF17" s="139"/>
      <c r="CG17" s="114"/>
      <c r="CH17" s="115"/>
      <c r="CI17" s="139"/>
      <c r="CJ17" s="114"/>
      <c r="CK17" s="115"/>
      <c r="CL17" s="139"/>
      <c r="CM17" s="114"/>
      <c r="CN17" s="115"/>
      <c r="CO17" s="139"/>
      <c r="CP17" s="114"/>
      <c r="CQ17" s="115"/>
      <c r="CR17" s="139"/>
      <c r="CS17" s="114"/>
      <c r="CT17" s="115"/>
      <c r="CU17" s="139"/>
      <c r="CV17" s="114"/>
      <c r="CW17" s="115"/>
      <c r="CX17" s="139"/>
      <c r="CY17" s="138"/>
      <c r="CZ17" s="137">
        <f t="shared" ref="CZ17" si="68">SUM(CD17+CG17+CJ17+CM17+CP17+CS17+CV17)</f>
        <v>0</v>
      </c>
    </row>
    <row r="18" spans="1:104" ht="90" customHeight="1" thickBot="1" x14ac:dyDescent="0.3">
      <c r="A18" s="178"/>
      <c r="B18" s="179" t="s">
        <v>385</v>
      </c>
      <c r="C18" s="162"/>
      <c r="D18" s="168">
        <v>1.4583333333333333</v>
      </c>
      <c r="E18" s="180" t="s">
        <v>367</v>
      </c>
      <c r="F18" s="109"/>
      <c r="G18" s="66"/>
      <c r="H18" s="66"/>
      <c r="I18" s="95"/>
      <c r="J18" s="66"/>
      <c r="K18" s="66"/>
      <c r="L18" s="95"/>
      <c r="M18" s="66"/>
      <c r="N18" s="66"/>
      <c r="O18" s="95"/>
      <c r="P18" s="66"/>
      <c r="Q18" s="66"/>
      <c r="R18" s="95"/>
      <c r="S18" s="66"/>
      <c r="T18" s="66"/>
      <c r="U18" s="95"/>
      <c r="V18" s="66"/>
      <c r="W18" s="66"/>
      <c r="X18" s="95"/>
      <c r="Y18" s="66"/>
      <c r="Z18" s="66"/>
      <c r="AA18" s="95"/>
      <c r="AB18" s="138">
        <f t="shared" ref="AB18" si="69">AC18-$D18</f>
        <v>-1.4583333333333333</v>
      </c>
      <c r="AC18" s="137">
        <f t="shared" ref="AC18" si="70">AC19</f>
        <v>0</v>
      </c>
      <c r="AD18" s="147"/>
      <c r="AE18" s="12"/>
      <c r="AF18" s="107"/>
      <c r="AG18" s="133">
        <v>0.625</v>
      </c>
      <c r="AH18" s="133">
        <v>0.875</v>
      </c>
      <c r="AI18" s="125"/>
      <c r="AJ18" s="133">
        <v>0.625</v>
      </c>
      <c r="AK18" s="133">
        <v>0.875</v>
      </c>
      <c r="AL18" s="125"/>
      <c r="AM18" s="133">
        <v>0.54166666666666663</v>
      </c>
      <c r="AN18" s="133">
        <v>0.875</v>
      </c>
      <c r="AO18" s="125"/>
      <c r="AP18" s="124" t="s">
        <v>13</v>
      </c>
      <c r="AQ18" s="124" t="s">
        <v>13</v>
      </c>
      <c r="AR18" s="125"/>
      <c r="AS18" s="124" t="s">
        <v>13</v>
      </c>
      <c r="AT18" s="124" t="s">
        <v>13</v>
      </c>
      <c r="AU18" s="125"/>
      <c r="AV18" s="133">
        <v>0.25</v>
      </c>
      <c r="AW18" s="133">
        <v>0.60416666666666663</v>
      </c>
      <c r="AX18" s="125"/>
      <c r="AY18" s="133">
        <v>0.5</v>
      </c>
      <c r="AZ18" s="133">
        <v>0.875</v>
      </c>
      <c r="BA18" s="71"/>
      <c r="BB18" s="138">
        <f t="shared" ref="BB18" si="71">BC18-$D18</f>
        <v>0</v>
      </c>
      <c r="BC18" s="137">
        <f t="shared" ref="BC18" si="72">BC19</f>
        <v>1.4583333333333335</v>
      </c>
      <c r="BD18" s="12"/>
      <c r="BE18" s="133">
        <v>0.5</v>
      </c>
      <c r="BF18" s="133">
        <v>0.875</v>
      </c>
      <c r="BG18" s="125"/>
      <c r="BH18" s="133">
        <v>0.5</v>
      </c>
      <c r="BI18" s="133">
        <v>0.875</v>
      </c>
      <c r="BJ18" s="125"/>
      <c r="BK18" s="124" t="s">
        <v>13</v>
      </c>
      <c r="BL18" s="124" t="s">
        <v>13</v>
      </c>
      <c r="BM18" s="125"/>
      <c r="BN18" s="124" t="s">
        <v>13</v>
      </c>
      <c r="BO18" s="124" t="s">
        <v>13</v>
      </c>
      <c r="BP18" s="125"/>
      <c r="BQ18" s="124" t="s">
        <v>13</v>
      </c>
      <c r="BR18" s="124" t="s">
        <v>13</v>
      </c>
      <c r="BS18" s="125"/>
      <c r="BT18" s="133">
        <v>0.3125</v>
      </c>
      <c r="BU18" s="133">
        <v>0.70833333333333337</v>
      </c>
      <c r="BV18" s="125"/>
      <c r="BW18" s="133">
        <v>0.3125</v>
      </c>
      <c r="BX18" s="133">
        <v>0.70833333333333337</v>
      </c>
      <c r="BY18" s="125"/>
      <c r="BZ18" s="138">
        <f t="shared" si="4"/>
        <v>0</v>
      </c>
      <c r="CA18" s="149">
        <f t="shared" ref="CA18" si="73">CA19</f>
        <v>1.4583333333333335</v>
      </c>
      <c r="CB18" s="12"/>
      <c r="CC18" s="9"/>
      <c r="CD18" s="120">
        <v>0.5625</v>
      </c>
      <c r="CE18" s="121">
        <v>0.875</v>
      </c>
      <c r="CF18" s="139"/>
      <c r="CG18" s="120">
        <v>0.5625</v>
      </c>
      <c r="CH18" s="121">
        <v>0.875</v>
      </c>
      <c r="CI18" s="139"/>
      <c r="CJ18" s="120">
        <v>0.33333333333333331</v>
      </c>
      <c r="CK18" s="121">
        <v>0.70833333333333337</v>
      </c>
      <c r="CL18" s="139"/>
      <c r="CM18" s="120">
        <v>0.33333333333333331</v>
      </c>
      <c r="CN18" s="121">
        <v>0.70833333333333337</v>
      </c>
      <c r="CO18" s="139"/>
      <c r="CP18" s="120">
        <v>0.25</v>
      </c>
      <c r="CQ18" s="121">
        <v>0.4375</v>
      </c>
      <c r="CR18" s="139"/>
      <c r="CS18" s="120" t="s">
        <v>13</v>
      </c>
      <c r="CT18" s="121" t="s">
        <v>13</v>
      </c>
      <c r="CU18" s="139"/>
      <c r="CV18" s="120" t="s">
        <v>13</v>
      </c>
      <c r="CW18" s="121" t="s">
        <v>13</v>
      </c>
      <c r="CX18" s="139"/>
      <c r="CY18" s="138">
        <f>CZ18-D18</f>
        <v>0</v>
      </c>
      <c r="CZ18" s="137">
        <f t="shared" ref="CZ18" si="74">CZ19</f>
        <v>1.4583333333333337</v>
      </c>
    </row>
    <row r="19" spans="1:104" ht="90" customHeight="1" outlineLevel="1" thickBot="1" x14ac:dyDescent="0.3">
      <c r="A19" s="178"/>
      <c r="B19" s="179"/>
      <c r="C19" s="163"/>
      <c r="D19" s="168">
        <v>1.4583333333333333</v>
      </c>
      <c r="E19" s="180"/>
      <c r="F19" s="109" t="s">
        <v>14</v>
      </c>
      <c r="G19" s="110"/>
      <c r="H19" s="70"/>
      <c r="I19" s="95"/>
      <c r="J19" s="110"/>
      <c r="K19" s="70"/>
      <c r="L19" s="95"/>
      <c r="M19" s="110"/>
      <c r="N19" s="70"/>
      <c r="O19" s="95"/>
      <c r="P19" s="110"/>
      <c r="Q19" s="70"/>
      <c r="R19" s="95"/>
      <c r="S19" s="110"/>
      <c r="T19" s="70"/>
      <c r="U19" s="95"/>
      <c r="V19" s="110"/>
      <c r="W19" s="70"/>
      <c r="X19" s="95"/>
      <c r="Y19" s="110"/>
      <c r="Z19" s="70"/>
      <c r="AA19" s="95"/>
      <c r="AB19" s="95"/>
      <c r="AC19" s="137">
        <f>SUM(G19+J19+M19+P19+S19+V19+Y19)</f>
        <v>0</v>
      </c>
      <c r="AD19" s="147"/>
      <c r="AE19" s="14"/>
      <c r="AF19" s="107"/>
      <c r="AG19" s="126">
        <f>IF(AG18="","",(SUM(((AH18-AG18)-AH19))))</f>
        <v>0.22916666666666666</v>
      </c>
      <c r="AH19" s="127">
        <v>2.0833333333333332E-2</v>
      </c>
      <c r="AI19" s="125"/>
      <c r="AJ19" s="126">
        <f>IF(AJ18="","",(SUM(((AK18-AJ18)-AK19))))</f>
        <v>0.22916666666666666</v>
      </c>
      <c r="AK19" s="127">
        <v>2.0833333333333332E-2</v>
      </c>
      <c r="AL19" s="125"/>
      <c r="AM19" s="126">
        <f>IF(AM18="","",(SUM(((AN18-AM18)-AN19))))</f>
        <v>0.31250000000000006</v>
      </c>
      <c r="AN19" s="127">
        <v>2.0833333333333332E-2</v>
      </c>
      <c r="AO19" s="125"/>
      <c r="AP19" s="126"/>
      <c r="AQ19" s="127"/>
      <c r="AR19" s="125"/>
      <c r="AS19" s="126"/>
      <c r="AT19" s="127"/>
      <c r="AU19" s="125"/>
      <c r="AV19" s="126">
        <f>IF(AV18="","",(SUM(((AW18-AV18)-AW19))))</f>
        <v>0.33333333333333331</v>
      </c>
      <c r="AW19" s="127">
        <v>2.0833333333333332E-2</v>
      </c>
      <c r="AX19" s="125"/>
      <c r="AY19" s="126">
        <f>IF(AY18="","",(SUM(((AZ18-AY18)-AZ19))))</f>
        <v>0.35416666666666669</v>
      </c>
      <c r="AZ19" s="127">
        <v>2.0833333333333332E-2</v>
      </c>
      <c r="BA19" s="71"/>
      <c r="BB19" s="71"/>
      <c r="BC19" s="137">
        <f t="shared" ref="BC19" si="75">SUM(AG19+AJ19+AM19+AP19+AS19+AV19+AY19)</f>
        <v>1.4583333333333335</v>
      </c>
      <c r="BD19" s="14"/>
      <c r="BE19" s="126">
        <f>IF(BE18="","",(SUM(((BF18-BE18)-BF19))))</f>
        <v>0.35416666666666669</v>
      </c>
      <c r="BF19" s="127">
        <v>2.0833333333333332E-2</v>
      </c>
      <c r="BG19" s="125"/>
      <c r="BH19" s="126">
        <f>IF(BH18="","",(SUM(((BI18-BH18)-BI19))))</f>
        <v>0.35416666666666669</v>
      </c>
      <c r="BI19" s="127">
        <v>2.0833333333333332E-2</v>
      </c>
      <c r="BJ19" s="125"/>
      <c r="BK19" s="126"/>
      <c r="BL19" s="127"/>
      <c r="BM19" s="125"/>
      <c r="BN19" s="126"/>
      <c r="BO19" s="127"/>
      <c r="BP19" s="125"/>
      <c r="BQ19" s="126"/>
      <c r="BR19" s="127"/>
      <c r="BS19" s="125"/>
      <c r="BT19" s="126">
        <f>IF(BT18="","",(SUM(((BU18-BT18)-BU19))))</f>
        <v>0.37500000000000006</v>
      </c>
      <c r="BU19" s="127">
        <v>2.0833333333333332E-2</v>
      </c>
      <c r="BV19" s="125"/>
      <c r="BW19" s="126">
        <f>IF(BW18="","",(SUM(((BX18-BW18)-BX19))))</f>
        <v>0.37500000000000006</v>
      </c>
      <c r="BX19" s="127">
        <v>2.0833333333333332E-2</v>
      </c>
      <c r="BY19" s="125"/>
      <c r="BZ19" s="138"/>
      <c r="CA19" s="149">
        <f t="shared" ref="CA19" si="76">SUM(BE19+BH19+BK19+BN19+BQ19+BT19+BW19)</f>
        <v>1.4583333333333335</v>
      </c>
      <c r="CB19" s="14"/>
      <c r="CC19" s="9"/>
      <c r="CD19" s="114">
        <f t="shared" ref="CD19" si="77">IF(CD18="","",(SUM(((CE18-CD18)-CE19))))</f>
        <v>0.29166666666666669</v>
      </c>
      <c r="CE19" s="115">
        <v>2.0833333333333332E-2</v>
      </c>
      <c r="CF19" s="139"/>
      <c r="CG19" s="114">
        <f t="shared" ref="CG19" si="78">IF(CG18="","",(SUM(((CH18-CG18)-CH19))))</f>
        <v>0.29166666666666669</v>
      </c>
      <c r="CH19" s="115">
        <v>2.0833333333333332E-2</v>
      </c>
      <c r="CI19" s="139"/>
      <c r="CJ19" s="114">
        <f t="shared" ref="CJ19" si="79">IF(CJ18="","",(SUM(((CK18-CJ18)-CK19))))</f>
        <v>0.35416666666666674</v>
      </c>
      <c r="CK19" s="115">
        <v>2.0833333333333332E-2</v>
      </c>
      <c r="CL19" s="139"/>
      <c r="CM19" s="114">
        <f t="shared" ref="CM19" si="80">IF(CM18="","",(SUM(((CN18-CM18)-CN19))))</f>
        <v>0.35416666666666674</v>
      </c>
      <c r="CN19" s="115">
        <v>2.0833333333333332E-2</v>
      </c>
      <c r="CO19" s="139"/>
      <c r="CP19" s="114">
        <f t="shared" ref="CP19" si="81">IF(CP18="","",(SUM(((CQ18-CP18)-CQ19))))</f>
        <v>0.16666666666666666</v>
      </c>
      <c r="CQ19" s="115">
        <v>2.0833333333333332E-2</v>
      </c>
      <c r="CR19" s="139"/>
      <c r="CS19" s="114"/>
      <c r="CT19" s="115"/>
      <c r="CU19" s="139"/>
      <c r="CV19" s="114"/>
      <c r="CW19" s="115"/>
      <c r="CX19" s="139"/>
      <c r="CY19" s="138"/>
      <c r="CZ19" s="137">
        <f t="shared" ref="CZ19" si="82">SUM(CD19+CG19+CJ19+CM19+CP19+CS19+CV19)</f>
        <v>1.4583333333333337</v>
      </c>
    </row>
    <row r="20" spans="1:104" ht="90" customHeight="1" thickBot="1" x14ac:dyDescent="0.3">
      <c r="A20" s="178"/>
      <c r="B20" s="179" t="s">
        <v>386</v>
      </c>
      <c r="C20" s="160"/>
      <c r="D20" s="168">
        <v>1.4583333333333333</v>
      </c>
      <c r="E20" s="180" t="s">
        <v>367</v>
      </c>
      <c r="F20" s="109"/>
      <c r="G20" s="66" t="s">
        <v>129</v>
      </c>
      <c r="H20" s="66" t="s">
        <v>129</v>
      </c>
      <c r="I20" s="95"/>
      <c r="J20" s="66" t="s">
        <v>129</v>
      </c>
      <c r="K20" s="66" t="s">
        <v>129</v>
      </c>
      <c r="L20" s="95"/>
      <c r="M20" s="66" t="s">
        <v>129</v>
      </c>
      <c r="N20" s="66" t="s">
        <v>129</v>
      </c>
      <c r="O20" s="95"/>
      <c r="P20" s="66" t="s">
        <v>129</v>
      </c>
      <c r="Q20" s="66" t="s">
        <v>129</v>
      </c>
      <c r="R20" s="95"/>
      <c r="S20" s="66" t="s">
        <v>129</v>
      </c>
      <c r="T20" s="66" t="s">
        <v>129</v>
      </c>
      <c r="U20" s="95"/>
      <c r="V20" s="66" t="s">
        <v>129</v>
      </c>
      <c r="W20" s="66" t="s">
        <v>129</v>
      </c>
      <c r="X20" s="95"/>
      <c r="Y20" s="66" t="s">
        <v>129</v>
      </c>
      <c r="Z20" s="66" t="s">
        <v>129</v>
      </c>
      <c r="AA20" s="95"/>
      <c r="AB20" s="138">
        <f t="shared" ref="AB20" si="83">AC20-$D20</f>
        <v>-1.4583333333333333</v>
      </c>
      <c r="AC20" s="137">
        <f t="shared" ref="AC20" si="84">AC21</f>
        <v>0</v>
      </c>
      <c r="AD20" s="147"/>
      <c r="AE20" s="12"/>
      <c r="AF20" s="107"/>
      <c r="AG20" s="124" t="s">
        <v>13</v>
      </c>
      <c r="AH20" s="124" t="s">
        <v>13</v>
      </c>
      <c r="AI20" s="125"/>
      <c r="AJ20" s="124" t="s">
        <v>13</v>
      </c>
      <c r="AK20" s="124" t="s">
        <v>13</v>
      </c>
      <c r="AL20" s="125"/>
      <c r="AM20" s="124" t="s">
        <v>13</v>
      </c>
      <c r="AN20" s="124" t="s">
        <v>13</v>
      </c>
      <c r="AO20" s="125"/>
      <c r="AP20" s="133">
        <v>0.5</v>
      </c>
      <c r="AQ20" s="133">
        <v>0.875</v>
      </c>
      <c r="AR20" s="125"/>
      <c r="AS20" s="133">
        <v>0.52083333333333337</v>
      </c>
      <c r="AT20" s="133">
        <v>0.875</v>
      </c>
      <c r="AU20" s="125"/>
      <c r="AV20" s="133">
        <v>0.33333333333333331</v>
      </c>
      <c r="AW20" s="133">
        <v>0.75</v>
      </c>
      <c r="AX20" s="125"/>
      <c r="AY20" s="133">
        <v>0.33333333333333331</v>
      </c>
      <c r="AZ20" s="133">
        <v>0.72916666666666663</v>
      </c>
      <c r="BA20" s="71"/>
      <c r="BB20" s="138">
        <f t="shared" ref="BB20" si="85">BC20-$D20</f>
        <v>0</v>
      </c>
      <c r="BC20" s="137">
        <f t="shared" ref="BC20" si="86">BC21</f>
        <v>1.4583333333333335</v>
      </c>
      <c r="BD20" s="12"/>
      <c r="BE20" s="124" t="s">
        <v>13</v>
      </c>
      <c r="BF20" s="124" t="s">
        <v>13</v>
      </c>
      <c r="BG20" s="125"/>
      <c r="BH20" s="124" t="s">
        <v>13</v>
      </c>
      <c r="BI20" s="124" t="s">
        <v>13</v>
      </c>
      <c r="BJ20" s="125"/>
      <c r="BK20" s="133">
        <v>0.41666666666666669</v>
      </c>
      <c r="BL20" s="133">
        <v>0.72916666666666663</v>
      </c>
      <c r="BM20" s="125"/>
      <c r="BN20" s="133">
        <v>0.41666666666666669</v>
      </c>
      <c r="BO20" s="133">
        <v>0.72916666666666663</v>
      </c>
      <c r="BP20" s="125"/>
      <c r="BQ20" s="133">
        <v>0.41666666666666669</v>
      </c>
      <c r="BR20" s="133">
        <v>0.72916666666666663</v>
      </c>
      <c r="BS20" s="125"/>
      <c r="BT20" s="133">
        <v>0.25</v>
      </c>
      <c r="BU20" s="133">
        <v>0.5625</v>
      </c>
      <c r="BV20" s="125"/>
      <c r="BW20" s="133">
        <v>0.25</v>
      </c>
      <c r="BX20" s="133">
        <v>0.5625</v>
      </c>
      <c r="BY20" s="125"/>
      <c r="BZ20" s="138">
        <f t="shared" si="4"/>
        <v>0</v>
      </c>
      <c r="CA20" s="149">
        <f t="shared" ref="CA20" si="87">CA21</f>
        <v>1.4583333333333333</v>
      </c>
      <c r="CB20" s="12"/>
      <c r="CC20" s="9"/>
      <c r="CD20" s="120">
        <v>0.25</v>
      </c>
      <c r="CE20" s="121">
        <v>0.57291666666666663</v>
      </c>
      <c r="CF20" s="139"/>
      <c r="CG20" s="120">
        <v>0.25</v>
      </c>
      <c r="CH20" s="121">
        <v>0.57291666666666663</v>
      </c>
      <c r="CI20" s="139"/>
      <c r="CJ20" s="120">
        <v>0.25</v>
      </c>
      <c r="CK20" s="121">
        <v>0.5625</v>
      </c>
      <c r="CL20" s="139"/>
      <c r="CM20" s="120">
        <v>0.25</v>
      </c>
      <c r="CN20" s="121">
        <v>0.5625</v>
      </c>
      <c r="CO20" s="139"/>
      <c r="CP20" s="120">
        <v>0.52083333333333337</v>
      </c>
      <c r="CQ20" s="121">
        <v>0.8125</v>
      </c>
      <c r="CR20" s="139"/>
      <c r="CS20" s="120" t="s">
        <v>13</v>
      </c>
      <c r="CT20" s="121" t="s">
        <v>13</v>
      </c>
      <c r="CU20" s="139"/>
      <c r="CV20" s="120" t="s">
        <v>13</v>
      </c>
      <c r="CW20" s="121" t="s">
        <v>13</v>
      </c>
      <c r="CX20" s="139"/>
      <c r="CY20" s="138">
        <f>CZ20-D20</f>
        <v>0</v>
      </c>
      <c r="CZ20" s="137">
        <f t="shared" ref="CZ20" si="88">CZ21</f>
        <v>1.4583333333333333</v>
      </c>
    </row>
    <row r="21" spans="1:104" ht="90" customHeight="1" outlineLevel="1" thickBot="1" x14ac:dyDescent="0.3">
      <c r="A21" s="178"/>
      <c r="B21" s="179"/>
      <c r="C21" s="161"/>
      <c r="D21" s="168">
        <v>1.4583333333333333</v>
      </c>
      <c r="E21" s="180"/>
      <c r="F21" s="109" t="s">
        <v>14</v>
      </c>
      <c r="G21" s="110"/>
      <c r="H21" s="70"/>
      <c r="I21" s="95"/>
      <c r="J21" s="110"/>
      <c r="K21" s="70"/>
      <c r="L21" s="95"/>
      <c r="M21" s="110"/>
      <c r="N21" s="70"/>
      <c r="O21" s="95"/>
      <c r="P21" s="110"/>
      <c r="Q21" s="70"/>
      <c r="R21" s="95"/>
      <c r="S21" s="110"/>
      <c r="T21" s="70"/>
      <c r="U21" s="95"/>
      <c r="V21" s="110"/>
      <c r="W21" s="70"/>
      <c r="X21" s="95"/>
      <c r="Y21" s="110"/>
      <c r="Z21" s="70"/>
      <c r="AA21" s="95"/>
      <c r="AB21" s="95"/>
      <c r="AC21" s="137">
        <f>SUM(G21+J21+M21+P21+S21+V21+Y21)</f>
        <v>0</v>
      </c>
      <c r="AD21" s="147"/>
      <c r="AE21" s="14"/>
      <c r="AF21" s="107"/>
      <c r="AG21" s="126"/>
      <c r="AH21" s="127"/>
      <c r="AI21" s="125"/>
      <c r="AJ21" s="129"/>
      <c r="AK21" s="130"/>
      <c r="AL21" s="125"/>
      <c r="AM21" s="126"/>
      <c r="AN21" s="127"/>
      <c r="AO21" s="125"/>
      <c r="AP21" s="126">
        <f>IF(AP20="","",(SUM(((AQ20-AP20)-AQ21))))</f>
        <v>0.35416666666666669</v>
      </c>
      <c r="AQ21" s="127">
        <v>2.0833333333333332E-2</v>
      </c>
      <c r="AR21" s="125"/>
      <c r="AS21" s="126">
        <f>IF(AS20="","",(SUM(((AT20-AS20)-AT21))))</f>
        <v>0.33333333333333331</v>
      </c>
      <c r="AT21" s="127">
        <v>2.0833333333333332E-2</v>
      </c>
      <c r="AU21" s="125"/>
      <c r="AV21" s="126">
        <f>IF(AV20="","",(SUM(((AW20-AV20)-AW21))))</f>
        <v>0.39583333333333337</v>
      </c>
      <c r="AW21" s="127">
        <v>2.0833333333333332E-2</v>
      </c>
      <c r="AX21" s="125"/>
      <c r="AY21" s="126">
        <f>IF(AY20="","",(SUM(((AZ20-AY20)-AZ21))))</f>
        <v>0.375</v>
      </c>
      <c r="AZ21" s="127">
        <v>2.0833333333333332E-2</v>
      </c>
      <c r="BA21" s="71"/>
      <c r="BB21" s="71"/>
      <c r="BC21" s="137">
        <f t="shared" ref="BC21" si="89">SUM(AG21+AJ21+AM21+AP21+AS21+AV21+AY21)</f>
        <v>1.4583333333333335</v>
      </c>
      <c r="BD21" s="14"/>
      <c r="BE21" s="129"/>
      <c r="BF21" s="130"/>
      <c r="BG21" s="125"/>
      <c r="BH21" s="129"/>
      <c r="BI21" s="130"/>
      <c r="BJ21" s="125"/>
      <c r="BK21" s="126">
        <f>IF(BK20="","",(SUM(((BL20-BK20)-BL21))))</f>
        <v>0.29166666666666663</v>
      </c>
      <c r="BL21" s="127">
        <v>2.0833333333333332E-2</v>
      </c>
      <c r="BM21" s="125"/>
      <c r="BN21" s="126">
        <f>IF(BN20="","",(SUM(((BO20-BN20)-BO21))))</f>
        <v>0.29166666666666663</v>
      </c>
      <c r="BO21" s="127">
        <v>2.0833333333333332E-2</v>
      </c>
      <c r="BP21" s="125"/>
      <c r="BQ21" s="126">
        <f>IF(BQ20="","",(SUM(((BR20-BQ20)-BR21))))</f>
        <v>0.29166666666666663</v>
      </c>
      <c r="BR21" s="127">
        <v>2.0833333333333332E-2</v>
      </c>
      <c r="BS21" s="125"/>
      <c r="BT21" s="126">
        <f>IF(BT20="","",(SUM(((BU20-BT20)-BU21))))</f>
        <v>0.29166666666666669</v>
      </c>
      <c r="BU21" s="127">
        <v>2.0833333333333332E-2</v>
      </c>
      <c r="BV21" s="125"/>
      <c r="BW21" s="126">
        <f>IF(BW20="","",(SUM(((BX20-BW20)-BX21))))</f>
        <v>0.29166666666666669</v>
      </c>
      <c r="BX21" s="127">
        <v>2.0833333333333332E-2</v>
      </c>
      <c r="BY21" s="125"/>
      <c r="BZ21" s="138"/>
      <c r="CA21" s="149">
        <f t="shared" ref="CA21" si="90">SUM(BE21+BH21+BK21+BN21+BQ21+BT21+BW21)</f>
        <v>1.4583333333333333</v>
      </c>
      <c r="CB21" s="14"/>
      <c r="CC21" s="9"/>
      <c r="CD21" s="114">
        <f t="shared" ref="CD21" si="91">IF(CD20="","",(SUM(((CE20-CD20)-CE21))))</f>
        <v>0.30208333333333331</v>
      </c>
      <c r="CE21" s="115">
        <v>2.0833333333333332E-2</v>
      </c>
      <c r="CF21" s="139"/>
      <c r="CG21" s="114">
        <f t="shared" ref="CG21" si="92">IF(CG20="","",(SUM(((CH20-CG20)-CH21))))</f>
        <v>0.30208333333333331</v>
      </c>
      <c r="CH21" s="115">
        <v>2.0833333333333332E-2</v>
      </c>
      <c r="CI21" s="139"/>
      <c r="CJ21" s="114">
        <f t="shared" ref="CJ21" si="93">IF(CJ20="","",(SUM(((CK20-CJ20)-CK21))))</f>
        <v>0.29166666666666669</v>
      </c>
      <c r="CK21" s="115">
        <v>2.0833333333333332E-2</v>
      </c>
      <c r="CL21" s="139"/>
      <c r="CM21" s="114">
        <f t="shared" ref="CM21" si="94">IF(CM20="","",(SUM(((CN20-CM20)-CN21))))</f>
        <v>0.29166666666666669</v>
      </c>
      <c r="CN21" s="115">
        <v>2.0833333333333332E-2</v>
      </c>
      <c r="CO21" s="139"/>
      <c r="CP21" s="114">
        <f t="shared" ref="CP21" si="95">IF(CP20="","",(SUM(((CQ20-CP20)-CQ21))))</f>
        <v>0.27083333333333331</v>
      </c>
      <c r="CQ21" s="115">
        <v>2.0833333333333332E-2</v>
      </c>
      <c r="CR21" s="139"/>
      <c r="CS21" s="114"/>
      <c r="CT21" s="115"/>
      <c r="CU21" s="139"/>
      <c r="CV21" s="114"/>
      <c r="CW21" s="115"/>
      <c r="CX21" s="139"/>
      <c r="CY21" s="138"/>
      <c r="CZ21" s="137">
        <f t="shared" ref="CZ21" si="96">SUM(CD21+CG21+CJ21+CM21+CP21+CS21+CV21)</f>
        <v>1.4583333333333333</v>
      </c>
    </row>
    <row r="22" spans="1:104" ht="90" customHeight="1" thickBot="1" x14ac:dyDescent="0.3">
      <c r="A22" s="178"/>
      <c r="B22" s="179" t="s">
        <v>387</v>
      </c>
      <c r="C22" s="160"/>
      <c r="D22" s="169">
        <v>1.1666666666666667</v>
      </c>
      <c r="E22" s="180" t="s">
        <v>367</v>
      </c>
      <c r="F22" s="109"/>
      <c r="G22" s="66"/>
      <c r="H22" s="66"/>
      <c r="I22" s="94"/>
      <c r="J22" s="66"/>
      <c r="K22" s="66"/>
      <c r="L22" s="94"/>
      <c r="M22" s="66"/>
      <c r="N22" s="66"/>
      <c r="O22" s="94"/>
      <c r="P22" s="66"/>
      <c r="Q22" s="66"/>
      <c r="R22" s="94"/>
      <c r="S22" s="66"/>
      <c r="T22" s="66"/>
      <c r="U22" s="94"/>
      <c r="V22" s="66"/>
      <c r="W22" s="66"/>
      <c r="X22" s="94"/>
      <c r="Y22" s="66"/>
      <c r="Z22" s="66"/>
      <c r="AA22" s="94"/>
      <c r="AB22" s="138">
        <f t="shared" ref="AB22" si="97">AC22-$D22</f>
        <v>-1.1666666666666667</v>
      </c>
      <c r="AC22" s="137">
        <f t="shared" ref="AC22" si="98">AC23</f>
        <v>0</v>
      </c>
      <c r="AD22" s="147"/>
      <c r="AE22" s="12"/>
      <c r="AF22" s="107"/>
      <c r="AG22" s="124" t="s">
        <v>13</v>
      </c>
      <c r="AH22" s="124" t="s">
        <v>13</v>
      </c>
      <c r="AI22" s="123"/>
      <c r="AJ22" s="124" t="s">
        <v>13</v>
      </c>
      <c r="AK22" s="124" t="s">
        <v>13</v>
      </c>
      <c r="AL22" s="123"/>
      <c r="AM22" s="133">
        <v>0.25</v>
      </c>
      <c r="AN22" s="133">
        <v>0.5625</v>
      </c>
      <c r="AO22" s="123"/>
      <c r="AP22" s="133">
        <v>0.25</v>
      </c>
      <c r="AQ22" s="133">
        <v>0.5625</v>
      </c>
      <c r="AR22" s="125"/>
      <c r="AS22" s="133">
        <v>0.25</v>
      </c>
      <c r="AT22" s="133">
        <v>0.5625</v>
      </c>
      <c r="AU22" s="125"/>
      <c r="AV22" s="124" t="s">
        <v>13</v>
      </c>
      <c r="AW22" s="124" t="s">
        <v>13</v>
      </c>
      <c r="AX22" s="123"/>
      <c r="AY22" s="133">
        <v>0.25</v>
      </c>
      <c r="AZ22" s="133">
        <v>0.5625</v>
      </c>
      <c r="BA22" s="71"/>
      <c r="BB22" s="138">
        <f t="shared" ref="BB22" si="99">BC22-$D22</f>
        <v>0</v>
      </c>
      <c r="BC22" s="137">
        <f t="shared" ref="BC22" si="100">BC23</f>
        <v>1.1666666666666667</v>
      </c>
      <c r="BD22" s="12"/>
      <c r="BE22" s="124" t="s">
        <v>13</v>
      </c>
      <c r="BF22" s="124" t="s">
        <v>13</v>
      </c>
      <c r="BG22" s="123"/>
      <c r="BH22" s="124" t="s">
        <v>13</v>
      </c>
      <c r="BI22" s="124" t="s">
        <v>13</v>
      </c>
      <c r="BJ22" s="123"/>
      <c r="BK22" s="133">
        <v>0.25</v>
      </c>
      <c r="BL22" s="133">
        <v>0.5625</v>
      </c>
      <c r="BM22" s="123"/>
      <c r="BN22" s="124" t="s">
        <v>13</v>
      </c>
      <c r="BO22" s="124" t="s">
        <v>13</v>
      </c>
      <c r="BP22" s="125"/>
      <c r="BQ22" s="133">
        <v>0.25</v>
      </c>
      <c r="BR22" s="133">
        <v>0.5625</v>
      </c>
      <c r="BS22" s="125"/>
      <c r="BT22" s="133">
        <v>0.25</v>
      </c>
      <c r="BU22" s="133">
        <v>0.5625</v>
      </c>
      <c r="BV22" s="123"/>
      <c r="BW22" s="133">
        <v>0.25</v>
      </c>
      <c r="BX22" s="133">
        <v>0.5625</v>
      </c>
      <c r="BY22" s="125"/>
      <c r="BZ22" s="138">
        <f t="shared" si="4"/>
        <v>0</v>
      </c>
      <c r="CA22" s="149">
        <f t="shared" ref="CA22" si="101">CA23</f>
        <v>1.1666666666666667</v>
      </c>
      <c r="CB22" s="12"/>
      <c r="CC22" s="9"/>
      <c r="CD22" s="120" t="s">
        <v>13</v>
      </c>
      <c r="CE22" s="121" t="s">
        <v>13</v>
      </c>
      <c r="CF22" s="136"/>
      <c r="CG22" s="120" t="s">
        <v>13</v>
      </c>
      <c r="CH22" s="121" t="s">
        <v>13</v>
      </c>
      <c r="CI22" s="136"/>
      <c r="CJ22" s="120">
        <v>0.25</v>
      </c>
      <c r="CK22" s="121">
        <v>0.5625</v>
      </c>
      <c r="CL22" s="136"/>
      <c r="CM22" s="120">
        <v>0.25</v>
      </c>
      <c r="CN22" s="121">
        <v>0.5625</v>
      </c>
      <c r="CO22" s="136"/>
      <c r="CP22" s="120" t="s">
        <v>13</v>
      </c>
      <c r="CQ22" s="121" t="s">
        <v>13</v>
      </c>
      <c r="CR22" s="136"/>
      <c r="CS22" s="120">
        <v>0.25</v>
      </c>
      <c r="CT22" s="121">
        <v>0.5625</v>
      </c>
      <c r="CU22" s="136"/>
      <c r="CV22" s="120">
        <v>0.25</v>
      </c>
      <c r="CW22" s="121">
        <v>0.5625</v>
      </c>
      <c r="CX22" s="136"/>
      <c r="CY22" s="138">
        <f>CZ22-D22</f>
        <v>0</v>
      </c>
      <c r="CZ22" s="137">
        <f t="shared" ref="CZ22" si="102">CZ23</f>
        <v>1.1666666666666667</v>
      </c>
    </row>
    <row r="23" spans="1:104" ht="90" customHeight="1" outlineLevel="1" thickBot="1" x14ac:dyDescent="0.3">
      <c r="A23" s="178"/>
      <c r="B23" s="179"/>
      <c r="C23" s="161"/>
      <c r="D23" s="169">
        <v>1.1666666666666667</v>
      </c>
      <c r="E23" s="180"/>
      <c r="F23" s="109" t="s">
        <v>14</v>
      </c>
      <c r="G23" s="110"/>
      <c r="H23" s="70"/>
      <c r="I23" s="95"/>
      <c r="J23" s="110"/>
      <c r="K23" s="70"/>
      <c r="L23" s="95"/>
      <c r="M23" s="110"/>
      <c r="N23" s="70"/>
      <c r="O23" s="95"/>
      <c r="P23" s="110"/>
      <c r="Q23" s="70"/>
      <c r="R23" s="95"/>
      <c r="S23" s="110"/>
      <c r="T23" s="70"/>
      <c r="U23" s="95"/>
      <c r="V23" s="110"/>
      <c r="W23" s="70"/>
      <c r="X23" s="95"/>
      <c r="Y23" s="110"/>
      <c r="Z23" s="70"/>
      <c r="AA23" s="95"/>
      <c r="AB23" s="95"/>
      <c r="AC23" s="137">
        <f>SUM(G23+J23+M23+P23+S23+V23+Y23)</f>
        <v>0</v>
      </c>
      <c r="AD23" s="147"/>
      <c r="AE23" s="14"/>
      <c r="AF23" s="107"/>
      <c r="AG23" s="126"/>
      <c r="AH23" s="127"/>
      <c r="AI23" s="125"/>
      <c r="AJ23" s="126"/>
      <c r="AK23" s="127"/>
      <c r="AL23" s="125"/>
      <c r="AM23" s="126">
        <f>IF(AM22="","",(SUM(((AN22-AM22)-AN23))))</f>
        <v>0.29166666666666669</v>
      </c>
      <c r="AN23" s="127">
        <v>2.0833333333333332E-2</v>
      </c>
      <c r="AO23" s="125"/>
      <c r="AP23" s="126">
        <f>IF(AP22="","",(SUM(((AQ22-AP22)-AQ23))))</f>
        <v>0.29166666666666669</v>
      </c>
      <c r="AQ23" s="127">
        <v>2.0833333333333332E-2</v>
      </c>
      <c r="AR23" s="125"/>
      <c r="AS23" s="126">
        <f>IF(AS22="","",(SUM(((AT22-AS22)-AT23))))</f>
        <v>0.29166666666666669</v>
      </c>
      <c r="AT23" s="127">
        <v>2.0833333333333332E-2</v>
      </c>
      <c r="AU23" s="125"/>
      <c r="AV23" s="126"/>
      <c r="AW23" s="127"/>
      <c r="AX23" s="125"/>
      <c r="AY23" s="126">
        <f>IF(AY22="","",(SUM(((AZ22-AY22)-AZ23))))</f>
        <v>0.29166666666666669</v>
      </c>
      <c r="AZ23" s="127">
        <v>2.0833333333333332E-2</v>
      </c>
      <c r="BA23" s="71"/>
      <c r="BB23" s="71"/>
      <c r="BC23" s="137">
        <f t="shared" ref="BC23" si="103">SUM(AG23+AJ23+AM23+AP23+AS23+AV23+AY23)</f>
        <v>1.1666666666666667</v>
      </c>
      <c r="BD23" s="14"/>
      <c r="BE23" s="126"/>
      <c r="BF23" s="127"/>
      <c r="BG23" s="125"/>
      <c r="BH23" s="126"/>
      <c r="BI23" s="127"/>
      <c r="BJ23" s="125"/>
      <c r="BK23" s="126">
        <f>IF(BK22="","",(SUM(((BL22-BK22)-BL23))))</f>
        <v>0.29166666666666669</v>
      </c>
      <c r="BL23" s="127">
        <v>2.0833333333333332E-2</v>
      </c>
      <c r="BM23" s="125"/>
      <c r="BN23" s="124"/>
      <c r="BO23" s="124"/>
      <c r="BP23" s="125"/>
      <c r="BQ23" s="126">
        <f>IF(BQ22="","",(SUM(((BR22-BQ22)-BR23))))</f>
        <v>0.29166666666666669</v>
      </c>
      <c r="BR23" s="127">
        <v>2.0833333333333332E-2</v>
      </c>
      <c r="BS23" s="125"/>
      <c r="BT23" s="126">
        <f>IF(BT22="","",(SUM(((BU22-BT22)-BU23))))</f>
        <v>0.29166666666666669</v>
      </c>
      <c r="BU23" s="127">
        <v>2.0833333333333332E-2</v>
      </c>
      <c r="BV23" s="125"/>
      <c r="BW23" s="126">
        <f>IF(BW22="","",(SUM(((BX22-BW22)-BX23))))</f>
        <v>0.29166666666666669</v>
      </c>
      <c r="BX23" s="127">
        <v>2.0833333333333332E-2</v>
      </c>
      <c r="BY23" s="125"/>
      <c r="BZ23" s="138"/>
      <c r="CA23" s="149">
        <f t="shared" ref="CA23" si="104">SUM(BE23+BH23+BK23+BN23+BQ23+BT23+BW23)</f>
        <v>1.1666666666666667</v>
      </c>
      <c r="CB23" s="14"/>
      <c r="CC23" s="9"/>
      <c r="CD23" s="114"/>
      <c r="CE23" s="115"/>
      <c r="CF23" s="139"/>
      <c r="CG23" s="114"/>
      <c r="CH23" s="115"/>
      <c r="CI23" s="139"/>
      <c r="CJ23" s="140">
        <f t="shared" ref="CJ23" si="105">IF(CJ22="","",(SUM(((CK22-CJ22)-CK23))))</f>
        <v>0.29166666666666669</v>
      </c>
      <c r="CK23" s="141">
        <v>2.0833333333333332E-2</v>
      </c>
      <c r="CL23" s="139"/>
      <c r="CM23" s="140">
        <f t="shared" ref="CM23" si="106">IF(CM22="","",(SUM(((CN22-CM22)-CN23))))</f>
        <v>0.29166666666666669</v>
      </c>
      <c r="CN23" s="141">
        <v>2.0833333333333332E-2</v>
      </c>
      <c r="CO23" s="139"/>
      <c r="CP23" s="114"/>
      <c r="CQ23" s="115"/>
      <c r="CR23" s="139"/>
      <c r="CS23" s="140">
        <f t="shared" ref="CS23" si="107">IF(CS22="","",(SUM(((CT22-CS22)-CT23))))</f>
        <v>0.29166666666666669</v>
      </c>
      <c r="CT23" s="141">
        <v>2.0833333333333332E-2</v>
      </c>
      <c r="CU23" s="139"/>
      <c r="CV23" s="140">
        <f t="shared" ref="CV23" si="108">IF(CV22="","",(SUM(((CW22-CV22)-CW23))))</f>
        <v>0.29166666666666669</v>
      </c>
      <c r="CW23" s="141">
        <v>2.0833333333333332E-2</v>
      </c>
      <c r="CX23" s="139"/>
      <c r="CY23" s="138"/>
      <c r="CZ23" s="137">
        <f t="shared" ref="CZ23" si="109">SUM(CD23+CG23+CJ23+CM23+CP23+CS23+CV23)</f>
        <v>1.1666666666666667</v>
      </c>
    </row>
    <row r="24" spans="1:104" ht="90" customHeight="1" thickBot="1" x14ac:dyDescent="0.3">
      <c r="A24" s="178"/>
      <c r="B24" s="179" t="s">
        <v>388</v>
      </c>
      <c r="C24" s="160"/>
      <c r="D24" s="169">
        <v>1.4583333333333333</v>
      </c>
      <c r="E24" s="180" t="s">
        <v>367</v>
      </c>
      <c r="F24" s="111"/>
      <c r="G24" s="66"/>
      <c r="H24" s="66"/>
      <c r="I24" s="95"/>
      <c r="J24" s="66"/>
      <c r="K24" s="66"/>
      <c r="L24" s="95"/>
      <c r="M24" s="66"/>
      <c r="N24" s="66"/>
      <c r="O24" s="95"/>
      <c r="P24" s="66"/>
      <c r="Q24" s="66"/>
      <c r="R24" s="95"/>
      <c r="S24" s="66">
        <v>0.25</v>
      </c>
      <c r="T24" s="66">
        <v>0.625</v>
      </c>
      <c r="U24" s="95"/>
      <c r="V24" s="66">
        <v>0.25</v>
      </c>
      <c r="W24" s="66">
        <v>0.625</v>
      </c>
      <c r="X24" s="95"/>
      <c r="Y24" s="66">
        <v>0.45833333333333331</v>
      </c>
      <c r="Z24" s="66">
        <v>0.79166666666666663</v>
      </c>
      <c r="AA24" s="95"/>
      <c r="AB24" s="138">
        <f t="shared" ref="AB24" si="110">AC24-$D24</f>
        <v>-0.43749999999999978</v>
      </c>
      <c r="AC24" s="137">
        <f t="shared" ref="AC24" si="111">AC25</f>
        <v>1.0208333333333335</v>
      </c>
      <c r="AD24" s="147"/>
      <c r="AE24" s="12"/>
      <c r="AF24" s="107"/>
      <c r="AG24" s="133">
        <v>0.25</v>
      </c>
      <c r="AH24" s="133">
        <v>0.5625</v>
      </c>
      <c r="AI24" s="125"/>
      <c r="AJ24" s="133">
        <v>0.25</v>
      </c>
      <c r="AK24" s="133">
        <v>0.5625</v>
      </c>
      <c r="AL24" s="125"/>
      <c r="AM24" s="133">
        <v>0.25</v>
      </c>
      <c r="AN24" s="133">
        <v>0.5625</v>
      </c>
      <c r="AO24" s="125"/>
      <c r="AP24" s="124" t="s">
        <v>13</v>
      </c>
      <c r="AQ24" s="124" t="s">
        <v>13</v>
      </c>
      <c r="AR24" s="123"/>
      <c r="AS24" s="124" t="s">
        <v>13</v>
      </c>
      <c r="AT24" s="124" t="s">
        <v>13</v>
      </c>
      <c r="AU24" s="123"/>
      <c r="AV24" s="133">
        <v>0.25</v>
      </c>
      <c r="AW24" s="133">
        <v>0.5625</v>
      </c>
      <c r="AX24" s="123"/>
      <c r="AY24" s="133">
        <v>0.25</v>
      </c>
      <c r="AZ24" s="133">
        <v>0.5625</v>
      </c>
      <c r="BA24" s="74"/>
      <c r="BB24" s="138">
        <f t="shared" ref="BB24" si="112">BC24-$D24</f>
        <v>0</v>
      </c>
      <c r="BC24" s="137">
        <f t="shared" ref="BC24" si="113">BC25</f>
        <v>1.4583333333333335</v>
      </c>
      <c r="BD24" s="12"/>
      <c r="BE24" s="133">
        <v>0.25</v>
      </c>
      <c r="BF24" s="133">
        <v>0.63541666666666663</v>
      </c>
      <c r="BG24" s="125"/>
      <c r="BH24" s="133">
        <v>0.25</v>
      </c>
      <c r="BI24" s="133">
        <v>0.63541666666666663</v>
      </c>
      <c r="BJ24" s="125"/>
      <c r="BK24" s="133">
        <v>0.25</v>
      </c>
      <c r="BL24" s="133">
        <v>0.63541666666666663</v>
      </c>
      <c r="BM24" s="125"/>
      <c r="BN24" s="133">
        <v>0.25</v>
      </c>
      <c r="BO24" s="133">
        <v>0.63541666666666663</v>
      </c>
      <c r="BP24" s="123"/>
      <c r="BQ24" s="124" t="s">
        <v>13</v>
      </c>
      <c r="BR24" s="124" t="s">
        <v>13</v>
      </c>
      <c r="BS24" s="123"/>
      <c r="BT24" s="124" t="s">
        <v>13</v>
      </c>
      <c r="BU24" s="124" t="s">
        <v>13</v>
      </c>
      <c r="BV24" s="123"/>
      <c r="BW24" s="124" t="s">
        <v>13</v>
      </c>
      <c r="BX24" s="124" t="s">
        <v>13</v>
      </c>
      <c r="BY24" s="123"/>
      <c r="BZ24" s="138">
        <f t="shared" si="4"/>
        <v>0</v>
      </c>
      <c r="CA24" s="149">
        <f t="shared" ref="CA24" si="114">CA25</f>
        <v>1.4583333333333333</v>
      </c>
      <c r="CB24" s="12"/>
      <c r="CC24" s="9"/>
      <c r="CD24" s="120">
        <v>0.25</v>
      </c>
      <c r="CE24" s="121">
        <v>0.5625</v>
      </c>
      <c r="CF24" s="139"/>
      <c r="CG24" s="120">
        <v>0.25</v>
      </c>
      <c r="CH24" s="121">
        <v>0.5625</v>
      </c>
      <c r="CI24" s="139"/>
      <c r="CJ24" s="120" t="s">
        <v>13</v>
      </c>
      <c r="CK24" s="121" t="s">
        <v>13</v>
      </c>
      <c r="CL24" s="139"/>
      <c r="CM24" s="120" t="s">
        <v>13</v>
      </c>
      <c r="CN24" s="121" t="s">
        <v>13</v>
      </c>
      <c r="CO24" s="139"/>
      <c r="CP24" s="120">
        <v>0.25</v>
      </c>
      <c r="CQ24" s="121">
        <v>0.5625</v>
      </c>
      <c r="CR24" s="139"/>
      <c r="CS24" s="120">
        <v>0.25</v>
      </c>
      <c r="CT24" s="121">
        <v>0.5625</v>
      </c>
      <c r="CU24" s="139"/>
      <c r="CV24" s="120">
        <v>0.25</v>
      </c>
      <c r="CW24" s="121">
        <v>0.5625</v>
      </c>
      <c r="CX24" s="139"/>
      <c r="CY24" s="138">
        <f>CZ24-D24</f>
        <v>0</v>
      </c>
      <c r="CZ24" s="137">
        <f t="shared" ref="CZ24" si="115">CZ25</f>
        <v>1.4583333333333335</v>
      </c>
    </row>
    <row r="25" spans="1:104" ht="90" customHeight="1" outlineLevel="1" thickBot="1" x14ac:dyDescent="0.3">
      <c r="A25" s="178"/>
      <c r="B25" s="179"/>
      <c r="C25" s="161"/>
      <c r="D25" s="169">
        <v>1.4583333333333333</v>
      </c>
      <c r="E25" s="180"/>
      <c r="F25" s="109" t="s">
        <v>14</v>
      </c>
      <c r="G25" s="110"/>
      <c r="H25" s="70"/>
      <c r="I25" s="95"/>
      <c r="J25" s="110"/>
      <c r="K25" s="70"/>
      <c r="L25" s="95"/>
      <c r="M25" s="110"/>
      <c r="N25" s="70"/>
      <c r="O25" s="95"/>
      <c r="P25" s="110"/>
      <c r="Q25" s="70"/>
      <c r="R25" s="95"/>
      <c r="S25" s="110">
        <f t="shared" ref="S25" si="116">IF(S24="","",(SUM(((T24-S24)-T25))))</f>
        <v>0.35416666666666669</v>
      </c>
      <c r="T25" s="70">
        <v>2.0833333333333332E-2</v>
      </c>
      <c r="U25" s="95"/>
      <c r="V25" s="110">
        <f t="shared" ref="V25" si="117">IF(V24="","",(SUM(((W24-V24)-W25))))</f>
        <v>0.35416666666666669</v>
      </c>
      <c r="W25" s="70">
        <v>2.0833333333333332E-2</v>
      </c>
      <c r="X25" s="95"/>
      <c r="Y25" s="110">
        <f t="shared" ref="Y25" si="118">IF(Y24="","",(SUM(((Z24-Y24)-Z25))))</f>
        <v>0.3125</v>
      </c>
      <c r="Z25" s="70">
        <v>2.0833333333333332E-2</v>
      </c>
      <c r="AA25" s="95"/>
      <c r="AB25" s="95"/>
      <c r="AC25" s="137">
        <f>SUM(G25+J25+M25+P25+S25+V25+Y25)</f>
        <v>1.0208333333333335</v>
      </c>
      <c r="AD25" s="147"/>
      <c r="AE25" s="14"/>
      <c r="AF25" s="107"/>
      <c r="AG25" s="126">
        <f>IF(AG24="","",(SUM(((AH24-AG24)-AH25))))</f>
        <v>0.29166666666666669</v>
      </c>
      <c r="AH25" s="127">
        <v>2.0833333333333332E-2</v>
      </c>
      <c r="AI25" s="125"/>
      <c r="AJ25" s="126">
        <f>IF(AJ24="","",(SUM(((AK24-AJ24)-AK25))))</f>
        <v>0.29166666666666669</v>
      </c>
      <c r="AK25" s="127">
        <v>2.0833333333333332E-2</v>
      </c>
      <c r="AL25" s="125"/>
      <c r="AM25" s="126">
        <f>IF(AM24="","",(SUM(((AN24-AM24)-AN25))))</f>
        <v>0.29166666666666669</v>
      </c>
      <c r="AN25" s="127">
        <v>2.0833333333333332E-2</v>
      </c>
      <c r="AO25" s="125"/>
      <c r="AP25" s="126"/>
      <c r="AQ25" s="127"/>
      <c r="AR25" s="125"/>
      <c r="AS25" s="126"/>
      <c r="AT25" s="127"/>
      <c r="AU25" s="125"/>
      <c r="AV25" s="126">
        <f>IF(AV24="","",(SUM(((AW24-AV24)-AW25))))</f>
        <v>0.29166666666666669</v>
      </c>
      <c r="AW25" s="127">
        <v>2.0833333333333332E-2</v>
      </c>
      <c r="AX25" s="125"/>
      <c r="AY25" s="126">
        <f>IF(AY24="","",(SUM(((AZ24-AY24)-AZ25))))</f>
        <v>0.29166666666666669</v>
      </c>
      <c r="AZ25" s="127">
        <v>2.0833333333333332E-2</v>
      </c>
      <c r="BA25" s="71"/>
      <c r="BB25" s="71"/>
      <c r="BC25" s="137">
        <f t="shared" ref="BC25" si="119">SUM(AG25+AJ25+AM25+AP25+AS25+AV25+AY25)</f>
        <v>1.4583333333333335</v>
      </c>
      <c r="BD25" s="14"/>
      <c r="BE25" s="126">
        <f>IF(BE24="","",(SUM(((BF24-BE24)-BF25))))</f>
        <v>0.36458333333333331</v>
      </c>
      <c r="BF25" s="127">
        <v>2.0833333333333332E-2</v>
      </c>
      <c r="BG25" s="125"/>
      <c r="BH25" s="126">
        <f>IF(BH24="","",(SUM(((BI24-BH24)-BI25))))</f>
        <v>0.36458333333333331</v>
      </c>
      <c r="BI25" s="127">
        <v>2.0833333333333332E-2</v>
      </c>
      <c r="BJ25" s="125"/>
      <c r="BK25" s="126">
        <f>IF(BK24="","",(SUM(((BL24-BK24)-BL25))))</f>
        <v>0.36458333333333331</v>
      </c>
      <c r="BL25" s="127">
        <v>2.0833333333333332E-2</v>
      </c>
      <c r="BM25" s="125"/>
      <c r="BN25" s="126">
        <f>IF(BN24="","",(SUM(((BO24-BN24)-BO25))))</f>
        <v>0.36458333333333331</v>
      </c>
      <c r="BO25" s="127">
        <v>2.0833333333333332E-2</v>
      </c>
      <c r="BP25" s="125"/>
      <c r="BQ25" s="129"/>
      <c r="BR25" s="130"/>
      <c r="BS25" s="125"/>
      <c r="BT25" s="129"/>
      <c r="BU25" s="130"/>
      <c r="BV25" s="125"/>
      <c r="BW25" s="129"/>
      <c r="BX25" s="130"/>
      <c r="BY25" s="125"/>
      <c r="BZ25" s="138"/>
      <c r="CA25" s="149">
        <f t="shared" ref="CA25" si="120">SUM(BE25+BH25+BK25+BN25+BQ25+BT25+BW25)</f>
        <v>1.4583333333333333</v>
      </c>
      <c r="CB25" s="14"/>
      <c r="CC25" s="9"/>
      <c r="CD25" s="114">
        <f t="shared" ref="CD25" si="121">IF(CD24="","",(SUM(((CE24-CD24)-CE25))))</f>
        <v>0.29166666666666669</v>
      </c>
      <c r="CE25" s="115">
        <v>2.0833333333333332E-2</v>
      </c>
      <c r="CF25" s="139"/>
      <c r="CG25" s="114">
        <f t="shared" ref="CG25" si="122">IF(CG24="","",(SUM(((CH24-CG24)-CH25))))</f>
        <v>0.29166666666666669</v>
      </c>
      <c r="CH25" s="115">
        <v>2.0833333333333332E-2</v>
      </c>
      <c r="CI25" s="139"/>
      <c r="CJ25" s="114"/>
      <c r="CK25" s="115"/>
      <c r="CL25" s="139"/>
      <c r="CM25" s="114"/>
      <c r="CN25" s="115"/>
      <c r="CO25" s="139"/>
      <c r="CP25" s="114">
        <f t="shared" ref="CP25" si="123">IF(CP24="","",(SUM(((CQ24-CP24)-CQ25))))</f>
        <v>0.29166666666666669</v>
      </c>
      <c r="CQ25" s="115">
        <v>2.0833333333333332E-2</v>
      </c>
      <c r="CR25" s="139"/>
      <c r="CS25" s="114">
        <f t="shared" ref="CS25" si="124">IF(CS24="","",(SUM(((CT24-CS24)-CT25))))</f>
        <v>0.29166666666666669</v>
      </c>
      <c r="CT25" s="115">
        <v>2.0833333333333332E-2</v>
      </c>
      <c r="CU25" s="139"/>
      <c r="CV25" s="114">
        <f t="shared" ref="CV25" si="125">IF(CV24="","",(SUM(((CW24-CV24)-CW25))))</f>
        <v>0.29166666666666669</v>
      </c>
      <c r="CW25" s="115">
        <v>2.0833333333333332E-2</v>
      </c>
      <c r="CX25" s="139"/>
      <c r="CY25" s="138"/>
      <c r="CZ25" s="137">
        <f t="shared" ref="CZ25" si="126">SUM(CD25+CG25+CJ25+CM25+CP25+CS25+CV25)</f>
        <v>1.4583333333333335</v>
      </c>
    </row>
    <row r="26" spans="1:104" ht="90" customHeight="1" thickBot="1" x14ac:dyDescent="0.3">
      <c r="A26" s="178"/>
      <c r="B26" s="179" t="s">
        <v>389</v>
      </c>
      <c r="C26" s="160"/>
      <c r="D26" s="169">
        <v>1.4583333333333333</v>
      </c>
      <c r="E26" s="180" t="s">
        <v>367</v>
      </c>
      <c r="F26" s="111"/>
      <c r="G26" s="66"/>
      <c r="H26" s="66"/>
      <c r="I26" s="95"/>
      <c r="J26" s="66"/>
      <c r="K26" s="66"/>
      <c r="L26" s="95"/>
      <c r="M26" s="66"/>
      <c r="N26" s="66"/>
      <c r="O26" s="95"/>
      <c r="P26" s="66"/>
      <c r="Q26" s="66"/>
      <c r="R26" s="95"/>
      <c r="S26" s="66">
        <v>0.45833333333333331</v>
      </c>
      <c r="T26" s="66">
        <v>0.875</v>
      </c>
      <c r="U26" s="95"/>
      <c r="V26" s="66">
        <v>0.45833333333333331</v>
      </c>
      <c r="W26" s="66">
        <v>0.875</v>
      </c>
      <c r="X26" s="95"/>
      <c r="Y26" s="66">
        <v>0.45833333333333331</v>
      </c>
      <c r="Z26" s="66">
        <v>0.875</v>
      </c>
      <c r="AA26" s="95"/>
      <c r="AB26" s="138">
        <f t="shared" ref="AB26" si="127">AC26-$D26</f>
        <v>-0.27083333333333326</v>
      </c>
      <c r="AC26" s="137">
        <f t="shared" ref="AC26" si="128">AC27</f>
        <v>1.1875</v>
      </c>
      <c r="AD26" s="147"/>
      <c r="AE26" s="12"/>
      <c r="AF26" s="107"/>
      <c r="AG26" s="124" t="s">
        <v>13</v>
      </c>
      <c r="AH26" s="124" t="s">
        <v>13</v>
      </c>
      <c r="AI26" s="125"/>
      <c r="AJ26" s="124" t="s">
        <v>13</v>
      </c>
      <c r="AK26" s="124" t="s">
        <v>13</v>
      </c>
      <c r="AL26" s="125"/>
      <c r="AM26" s="133">
        <v>0.64583333333333337</v>
      </c>
      <c r="AN26" s="133">
        <v>0.875</v>
      </c>
      <c r="AO26" s="125"/>
      <c r="AP26" s="133">
        <v>0.64583333333333337</v>
      </c>
      <c r="AQ26" s="133">
        <v>0.875</v>
      </c>
      <c r="AR26" s="123"/>
      <c r="AS26" s="133">
        <v>0.625</v>
      </c>
      <c r="AT26" s="133">
        <v>0.875</v>
      </c>
      <c r="AU26" s="123"/>
      <c r="AV26" s="133">
        <v>0.45833333333333331</v>
      </c>
      <c r="AW26" s="133">
        <v>0.875</v>
      </c>
      <c r="AX26" s="123"/>
      <c r="AY26" s="133">
        <v>0.4375</v>
      </c>
      <c r="AZ26" s="133">
        <v>0.875</v>
      </c>
      <c r="BA26" s="74"/>
      <c r="BB26" s="138">
        <f t="shared" ref="BB26" si="129">BC26-$D26</f>
        <v>0</v>
      </c>
      <c r="BC26" s="137">
        <f t="shared" ref="BC26" si="130">BC27</f>
        <v>1.4583333333333333</v>
      </c>
      <c r="BD26" s="12"/>
      <c r="BE26" s="124" t="s">
        <v>13</v>
      </c>
      <c r="BF26" s="124" t="s">
        <v>13</v>
      </c>
      <c r="BG26" s="125"/>
      <c r="BH26" s="124" t="s">
        <v>13</v>
      </c>
      <c r="BI26" s="124" t="s">
        <v>13</v>
      </c>
      <c r="BJ26" s="125"/>
      <c r="BK26" s="133">
        <v>0.66666666666666663</v>
      </c>
      <c r="BL26" s="133">
        <v>0.875</v>
      </c>
      <c r="BM26" s="125"/>
      <c r="BN26" s="133">
        <v>0.64583333333333337</v>
      </c>
      <c r="BO26" s="133">
        <v>0.875</v>
      </c>
      <c r="BP26" s="123"/>
      <c r="BQ26" s="133">
        <v>0.625</v>
      </c>
      <c r="BR26" s="133">
        <v>0.875</v>
      </c>
      <c r="BS26" s="123"/>
      <c r="BT26" s="133">
        <v>0.4375</v>
      </c>
      <c r="BU26" s="133">
        <v>0.875</v>
      </c>
      <c r="BV26" s="123"/>
      <c r="BW26" s="133">
        <v>0.4375</v>
      </c>
      <c r="BX26" s="133">
        <v>0.875</v>
      </c>
      <c r="BY26" s="123"/>
      <c r="BZ26" s="138">
        <f t="shared" si="4"/>
        <v>0</v>
      </c>
      <c r="CA26" s="149">
        <f t="shared" ref="CA26" si="131">CA27</f>
        <v>1.4583333333333335</v>
      </c>
      <c r="CB26" s="12"/>
      <c r="CC26" s="9"/>
      <c r="CD26" s="120" t="s">
        <v>13</v>
      </c>
      <c r="CE26" s="121" t="s">
        <v>13</v>
      </c>
      <c r="CF26" s="139"/>
      <c r="CG26" s="120" t="s">
        <v>13</v>
      </c>
      <c r="CH26" s="121" t="s">
        <v>13</v>
      </c>
      <c r="CI26" s="139"/>
      <c r="CJ26" s="120">
        <v>0.64583333333333337</v>
      </c>
      <c r="CK26" s="121">
        <v>0.875</v>
      </c>
      <c r="CL26" s="139"/>
      <c r="CM26" s="120">
        <v>0.64583333333333337</v>
      </c>
      <c r="CN26" s="121">
        <v>0.875</v>
      </c>
      <c r="CO26" s="139"/>
      <c r="CP26" s="120">
        <v>0.64583333333333337</v>
      </c>
      <c r="CQ26" s="121">
        <v>0.875</v>
      </c>
      <c r="CR26" s="139"/>
      <c r="CS26" s="120">
        <v>0.4375</v>
      </c>
      <c r="CT26" s="121">
        <v>0.875</v>
      </c>
      <c r="CU26" s="139"/>
      <c r="CV26" s="120">
        <v>0.4375</v>
      </c>
      <c r="CW26" s="121">
        <v>0.875</v>
      </c>
      <c r="CX26" s="139"/>
      <c r="CY26" s="138">
        <f>CZ26-D26</f>
        <v>0</v>
      </c>
      <c r="CZ26" s="137">
        <f t="shared" ref="CZ26" si="132">CZ27</f>
        <v>1.4583333333333333</v>
      </c>
    </row>
    <row r="27" spans="1:104" ht="80.099999999999994" customHeight="1" outlineLevel="1" thickBot="1" x14ac:dyDescent="0.3">
      <c r="A27" s="178"/>
      <c r="B27" s="179"/>
      <c r="C27" s="160"/>
      <c r="D27" s="169">
        <v>1.4583333333333333</v>
      </c>
      <c r="E27" s="180"/>
      <c r="F27" s="111"/>
      <c r="G27" s="66"/>
      <c r="H27" s="66"/>
      <c r="I27" s="95"/>
      <c r="J27" s="66"/>
      <c r="K27" s="66"/>
      <c r="L27" s="95"/>
      <c r="M27" s="66"/>
      <c r="N27" s="66"/>
      <c r="O27" s="95"/>
      <c r="P27" s="66"/>
      <c r="Q27" s="66"/>
      <c r="R27" s="95"/>
      <c r="S27" s="110">
        <f>IF(S26="","",(SUM(((T26-S26)-T27))))</f>
        <v>0.39583333333333337</v>
      </c>
      <c r="T27" s="70">
        <v>2.0833333333333332E-2</v>
      </c>
      <c r="U27" s="95"/>
      <c r="V27" s="110">
        <f>IF(V26="","",(SUM(((W26-V26)-W27))))</f>
        <v>0.39583333333333337</v>
      </c>
      <c r="W27" s="70">
        <v>2.0833333333333332E-2</v>
      </c>
      <c r="X27" s="95"/>
      <c r="Y27" s="110">
        <f>IF(Y26="","",(SUM(((Z26-Y26)-Z27))))</f>
        <v>0.39583333333333337</v>
      </c>
      <c r="Z27" s="70">
        <v>2.0833333333333332E-2</v>
      </c>
      <c r="AA27" s="95"/>
      <c r="AB27" s="95"/>
      <c r="AC27" s="137">
        <f>SUM(G27+J27+M27+P27+S27+V27+Y27)</f>
        <v>1.1875</v>
      </c>
      <c r="AD27" s="147"/>
      <c r="AE27" s="12"/>
      <c r="AF27" s="107"/>
      <c r="AG27" s="124"/>
      <c r="AH27" s="124"/>
      <c r="AI27" s="125"/>
      <c r="AJ27" s="124"/>
      <c r="AK27" s="124"/>
      <c r="AL27" s="125"/>
      <c r="AM27" s="126">
        <f>IF(AM26="","",(SUM(((AN26-AM26)-AN27))))</f>
        <v>0.20833333333333329</v>
      </c>
      <c r="AN27" s="127">
        <v>2.0833333333333332E-2</v>
      </c>
      <c r="AO27" s="125"/>
      <c r="AP27" s="126">
        <f>IF(AP26="","",(SUM(((AQ26-AP26)-AQ27))))</f>
        <v>0.20833333333333329</v>
      </c>
      <c r="AQ27" s="127">
        <v>2.0833333333333332E-2</v>
      </c>
      <c r="AR27" s="123"/>
      <c r="AS27" s="126">
        <f>IF(AS26="","",(SUM(((AT26-AS26)-AT27))))</f>
        <v>0.22916666666666666</v>
      </c>
      <c r="AT27" s="127">
        <v>2.0833333333333332E-2</v>
      </c>
      <c r="AU27" s="123"/>
      <c r="AV27" s="126">
        <f>IF(AV26="","",(SUM(((AW26-AV26)-AW27))))</f>
        <v>0.39583333333333337</v>
      </c>
      <c r="AW27" s="127">
        <v>2.0833333333333332E-2</v>
      </c>
      <c r="AX27" s="123"/>
      <c r="AY27" s="126">
        <f>IF(AY26="","",(SUM(((AZ26-AY26)-AZ27))))</f>
        <v>0.41666666666666669</v>
      </c>
      <c r="AZ27" s="127">
        <v>2.0833333333333332E-2</v>
      </c>
      <c r="BA27" s="74"/>
      <c r="BB27" s="71"/>
      <c r="BC27" s="137">
        <f t="shared" ref="BC27" si="133">SUM(AG27+AJ27+AM27+AP27+AS27+AV27+AY27)</f>
        <v>1.4583333333333333</v>
      </c>
      <c r="BD27" s="12"/>
      <c r="BE27" s="124"/>
      <c r="BF27" s="124"/>
      <c r="BG27" s="125"/>
      <c r="BH27" s="124"/>
      <c r="BI27" s="124"/>
      <c r="BJ27" s="125"/>
      <c r="BK27" s="126">
        <f>IF(BK26="","",(SUM(((BL26-BK26)-BL27))))</f>
        <v>0.18750000000000003</v>
      </c>
      <c r="BL27" s="127">
        <v>2.0833333333333332E-2</v>
      </c>
      <c r="BM27" s="125"/>
      <c r="BN27" s="126">
        <f>IF(BN26="","",(SUM(((BO26-BN26)-BO27))))</f>
        <v>0.20833333333333329</v>
      </c>
      <c r="BO27" s="127">
        <v>2.0833333333333332E-2</v>
      </c>
      <c r="BP27" s="123"/>
      <c r="BQ27" s="126">
        <f>IF(BQ26="","",(SUM(((BR26-BQ26)-BR27))))</f>
        <v>0.22916666666666666</v>
      </c>
      <c r="BR27" s="127">
        <v>2.0833333333333332E-2</v>
      </c>
      <c r="BS27" s="123"/>
      <c r="BT27" s="126">
        <f>IF(BT26="","",(SUM(((BU26-BT26)-BU27))))</f>
        <v>0.41666666666666669</v>
      </c>
      <c r="BU27" s="127">
        <v>2.0833333333333332E-2</v>
      </c>
      <c r="BV27" s="123"/>
      <c r="BW27" s="126">
        <f>IF(BW26="","",(SUM(((BX26-BW26)-BX27))))</f>
        <v>0.41666666666666669</v>
      </c>
      <c r="BX27" s="127">
        <v>2.0833333333333332E-2</v>
      </c>
      <c r="BY27" s="123"/>
      <c r="BZ27" s="123"/>
      <c r="CA27" s="149">
        <f t="shared" ref="CA27" si="134">SUM(BE27+BH27+BK27+BN27+BQ27+BT27+BW27)</f>
        <v>1.4583333333333335</v>
      </c>
      <c r="CB27" s="12"/>
      <c r="CC27" s="9"/>
      <c r="CD27" s="120"/>
      <c r="CE27" s="121"/>
      <c r="CF27" s="139"/>
      <c r="CG27" s="120"/>
      <c r="CH27" s="121"/>
      <c r="CI27" s="139"/>
      <c r="CJ27" s="114">
        <f>IF(CJ26="","",(SUM(((CK26-CJ26)-CK27))))</f>
        <v>0.20833333333333329</v>
      </c>
      <c r="CK27" s="115">
        <v>2.0833333333333332E-2</v>
      </c>
      <c r="CL27" s="139"/>
      <c r="CM27" s="114">
        <f>IF(CM26="","",(SUM(((CN26-CM26)-CN27))))</f>
        <v>0.20833333333333329</v>
      </c>
      <c r="CN27" s="115">
        <v>2.0833333333333332E-2</v>
      </c>
      <c r="CO27" s="139"/>
      <c r="CP27" s="114">
        <f>IF(CP26="","",(SUM(((CQ26-CP26)-CQ27))))</f>
        <v>0.20833333333333329</v>
      </c>
      <c r="CQ27" s="115">
        <v>2.0833333333333332E-2</v>
      </c>
      <c r="CR27" s="139"/>
      <c r="CS27" s="114">
        <f>IF(CS26="","",(SUM(((CT26-CS26)-CT27))))</f>
        <v>0.41666666666666669</v>
      </c>
      <c r="CT27" s="115">
        <v>2.0833333333333332E-2</v>
      </c>
      <c r="CU27" s="139"/>
      <c r="CV27" s="114">
        <f>IF(CV26="","",(SUM(((CW26-CV26)-CW27))))</f>
        <v>0.41666666666666669</v>
      </c>
      <c r="CW27" s="115">
        <v>2.0833333333333332E-2</v>
      </c>
      <c r="CX27" s="139"/>
      <c r="CY27" s="138">
        <f>CZ27-D27</f>
        <v>0</v>
      </c>
      <c r="CZ27" s="137">
        <f t="shared" ref="CZ27" si="135">SUM(CD27+CG27+CJ27+CM27+CP27+CS27+CV27)</f>
        <v>1.4583333333333333</v>
      </c>
    </row>
    <row r="28" spans="1:104" ht="20.25" outlineLevel="1" x14ac:dyDescent="0.3">
      <c r="A28" s="46"/>
      <c r="B28" s="47" t="s">
        <v>16</v>
      </c>
      <c r="C28" s="45"/>
      <c r="D28" s="45"/>
      <c r="E28" s="45"/>
      <c r="F28" s="46"/>
      <c r="G28" s="48">
        <v>3</v>
      </c>
      <c r="H28" s="49">
        <v>4</v>
      </c>
      <c r="I28" s="50">
        <v>-1</v>
      </c>
      <c r="J28" s="48">
        <v>3</v>
      </c>
      <c r="K28" s="49">
        <v>4</v>
      </c>
      <c r="L28" s="50">
        <v>-1</v>
      </c>
      <c r="M28" s="48">
        <v>2</v>
      </c>
      <c r="N28" s="49">
        <v>4</v>
      </c>
      <c r="O28" s="50">
        <v>-2</v>
      </c>
      <c r="P28" s="48">
        <v>3</v>
      </c>
      <c r="Q28" s="49">
        <v>4</v>
      </c>
      <c r="R28" s="50">
        <v>-1</v>
      </c>
      <c r="S28" s="48">
        <v>3</v>
      </c>
      <c r="T28" s="49">
        <v>4</v>
      </c>
      <c r="U28" s="50">
        <v>-1</v>
      </c>
      <c r="V28" s="48">
        <v>1</v>
      </c>
      <c r="W28" s="49">
        <v>4</v>
      </c>
      <c r="X28" s="50">
        <v>-3</v>
      </c>
      <c r="Y28" s="48">
        <v>1</v>
      </c>
      <c r="Z28" s="49">
        <v>4</v>
      </c>
      <c r="AA28" s="50">
        <v>-3</v>
      </c>
      <c r="AB28" s="50"/>
      <c r="AC28" s="51">
        <v>4</v>
      </c>
      <c r="AD28" s="51"/>
      <c r="AE28" s="46"/>
      <c r="AF28" s="45"/>
      <c r="AG28" s="48">
        <v>2</v>
      </c>
      <c r="AH28" s="49">
        <v>4</v>
      </c>
      <c r="AI28" s="75">
        <v>-2</v>
      </c>
      <c r="AJ28" s="48">
        <v>3</v>
      </c>
      <c r="AK28" s="49">
        <v>4</v>
      </c>
      <c r="AL28" s="75">
        <v>-1</v>
      </c>
      <c r="AM28" s="48">
        <v>3</v>
      </c>
      <c r="AN28" s="49">
        <v>4</v>
      </c>
      <c r="AO28" s="75">
        <v>-1</v>
      </c>
      <c r="AP28" s="48">
        <v>3</v>
      </c>
      <c r="AQ28" s="49">
        <v>4</v>
      </c>
      <c r="AR28" s="75">
        <v>-1</v>
      </c>
      <c r="AS28" s="48">
        <v>3</v>
      </c>
      <c r="AT28" s="49">
        <v>4</v>
      </c>
      <c r="AU28" s="75">
        <v>-1</v>
      </c>
      <c r="AV28" s="48">
        <v>1</v>
      </c>
      <c r="AW28" s="49">
        <v>4</v>
      </c>
      <c r="AX28" s="75">
        <v>-3</v>
      </c>
      <c r="AY28" s="48">
        <v>2</v>
      </c>
      <c r="AZ28" s="49">
        <v>4</v>
      </c>
      <c r="BA28" s="75">
        <v>-2</v>
      </c>
      <c r="BB28" s="75"/>
      <c r="BC28" s="84">
        <v>4</v>
      </c>
      <c r="BD28" s="19"/>
      <c r="BE28" s="1">
        <v>3</v>
      </c>
      <c r="BF28" s="2">
        <v>4</v>
      </c>
      <c r="BG28" s="17">
        <v>-1</v>
      </c>
      <c r="BH28" s="1">
        <v>3</v>
      </c>
      <c r="BI28" s="2">
        <v>4</v>
      </c>
      <c r="BJ28" s="17">
        <v>-1</v>
      </c>
      <c r="BK28" s="1">
        <v>2</v>
      </c>
      <c r="BL28" s="2">
        <v>4</v>
      </c>
      <c r="BM28" s="17">
        <v>-2</v>
      </c>
      <c r="BN28" s="1">
        <v>3</v>
      </c>
      <c r="BO28" s="2">
        <v>4</v>
      </c>
      <c r="BP28" s="17">
        <v>-1</v>
      </c>
      <c r="BQ28" s="1">
        <v>4</v>
      </c>
      <c r="BR28" s="2" t="s">
        <v>374</v>
      </c>
      <c r="BS28" s="17">
        <v>0</v>
      </c>
      <c r="BT28" s="1">
        <v>2</v>
      </c>
      <c r="BU28" s="2">
        <v>4</v>
      </c>
      <c r="BV28" s="17">
        <v>-2</v>
      </c>
      <c r="BW28" s="1">
        <v>2</v>
      </c>
      <c r="BX28" s="2">
        <v>4</v>
      </c>
      <c r="BY28" s="17">
        <v>-2</v>
      </c>
      <c r="BZ28" s="17"/>
      <c r="CA28" s="18">
        <v>4</v>
      </c>
      <c r="CB28" s="15"/>
      <c r="CC28" s="15"/>
      <c r="CD28" s="1">
        <v>3</v>
      </c>
      <c r="CE28" s="2">
        <v>4</v>
      </c>
      <c r="CF28" s="17">
        <v>-1</v>
      </c>
      <c r="CG28" s="1">
        <v>3</v>
      </c>
      <c r="CH28" s="2">
        <v>4</v>
      </c>
      <c r="CI28" s="17">
        <v>-1</v>
      </c>
      <c r="CJ28" s="1">
        <v>3</v>
      </c>
      <c r="CK28" s="2">
        <v>4</v>
      </c>
      <c r="CL28" s="17">
        <v>-1</v>
      </c>
      <c r="CM28" s="1">
        <v>3</v>
      </c>
      <c r="CN28" s="2">
        <v>4</v>
      </c>
      <c r="CO28" s="17">
        <v>-1</v>
      </c>
      <c r="CP28" s="1">
        <v>3</v>
      </c>
      <c r="CQ28" s="2">
        <v>4</v>
      </c>
      <c r="CR28" s="17">
        <v>-1</v>
      </c>
      <c r="CS28" s="1">
        <v>2</v>
      </c>
      <c r="CT28" s="2">
        <v>4</v>
      </c>
      <c r="CU28" s="17">
        <v>-2</v>
      </c>
      <c r="CV28" s="1">
        <v>2</v>
      </c>
      <c r="CW28" s="2">
        <v>4</v>
      </c>
      <c r="CX28" s="17">
        <v>-2</v>
      </c>
      <c r="CY28" s="17"/>
      <c r="CZ28" s="18">
        <v>4</v>
      </c>
    </row>
    <row r="29" spans="1:104" ht="20.25" x14ac:dyDescent="0.3">
      <c r="A29" s="45"/>
      <c r="B29" s="47" t="s">
        <v>17</v>
      </c>
      <c r="C29" s="45"/>
      <c r="D29" s="45"/>
      <c r="E29" s="45"/>
      <c r="F29" s="45"/>
      <c r="G29" s="48">
        <v>2</v>
      </c>
      <c r="H29" s="49">
        <v>4</v>
      </c>
      <c r="I29" s="50">
        <v>-2</v>
      </c>
      <c r="J29" s="48">
        <v>1</v>
      </c>
      <c r="K29" s="49">
        <v>4</v>
      </c>
      <c r="L29" s="50">
        <v>-3</v>
      </c>
      <c r="M29" s="48">
        <v>2</v>
      </c>
      <c r="N29" s="49">
        <v>4</v>
      </c>
      <c r="O29" s="50">
        <v>-2</v>
      </c>
      <c r="P29" s="48">
        <v>1</v>
      </c>
      <c r="Q29" s="49">
        <v>4</v>
      </c>
      <c r="R29" s="50">
        <v>-3</v>
      </c>
      <c r="S29" s="48">
        <v>2</v>
      </c>
      <c r="T29" s="49">
        <v>4</v>
      </c>
      <c r="U29" s="50">
        <v>-2</v>
      </c>
      <c r="V29" s="48">
        <v>2</v>
      </c>
      <c r="W29" s="49">
        <v>4</v>
      </c>
      <c r="X29" s="50">
        <v>-2</v>
      </c>
      <c r="Y29" s="48">
        <v>1</v>
      </c>
      <c r="Z29" s="49">
        <v>4</v>
      </c>
      <c r="AA29" s="50">
        <v>-3</v>
      </c>
      <c r="AB29" s="50"/>
      <c r="AC29" s="51">
        <v>4</v>
      </c>
      <c r="AD29" s="51"/>
      <c r="AE29" s="46"/>
      <c r="AF29" s="45"/>
      <c r="AG29" s="48">
        <v>3</v>
      </c>
      <c r="AH29" s="49">
        <v>4</v>
      </c>
      <c r="AI29" s="75">
        <v>-1</v>
      </c>
      <c r="AJ29" s="48">
        <v>2</v>
      </c>
      <c r="AK29" s="49">
        <v>4</v>
      </c>
      <c r="AL29" s="75">
        <v>-2</v>
      </c>
      <c r="AM29" s="48">
        <v>1</v>
      </c>
      <c r="AN29" s="49">
        <v>4</v>
      </c>
      <c r="AO29" s="75">
        <v>-3</v>
      </c>
      <c r="AP29" s="48">
        <v>1</v>
      </c>
      <c r="AQ29" s="49">
        <v>4</v>
      </c>
      <c r="AR29" s="75">
        <v>-3</v>
      </c>
      <c r="AS29" s="48">
        <v>2</v>
      </c>
      <c r="AT29" s="49">
        <v>4</v>
      </c>
      <c r="AU29" s="75">
        <v>-2</v>
      </c>
      <c r="AV29" s="48">
        <v>1</v>
      </c>
      <c r="AW29" s="49">
        <v>4</v>
      </c>
      <c r="AX29" s="75">
        <v>-3</v>
      </c>
      <c r="AY29" s="48">
        <v>2</v>
      </c>
      <c r="AZ29" s="49">
        <v>4</v>
      </c>
      <c r="BA29" s="75">
        <v>-2</v>
      </c>
      <c r="BB29" s="75"/>
      <c r="BC29" s="84">
        <v>4</v>
      </c>
      <c r="BD29" s="19"/>
      <c r="BE29" s="1">
        <v>2</v>
      </c>
      <c r="BF29" s="2">
        <v>4</v>
      </c>
      <c r="BG29" s="17">
        <v>-2</v>
      </c>
      <c r="BH29" s="1">
        <v>1</v>
      </c>
      <c r="BI29" s="2">
        <v>4</v>
      </c>
      <c r="BJ29" s="17">
        <v>-3</v>
      </c>
      <c r="BK29" s="1">
        <v>2</v>
      </c>
      <c r="BL29" s="2">
        <v>4</v>
      </c>
      <c r="BM29" s="17">
        <v>-2</v>
      </c>
      <c r="BN29" s="1">
        <v>2</v>
      </c>
      <c r="BO29" s="2">
        <v>4</v>
      </c>
      <c r="BP29" s="17">
        <v>-2</v>
      </c>
      <c r="BQ29" s="1">
        <v>2</v>
      </c>
      <c r="BR29" s="2">
        <v>4</v>
      </c>
      <c r="BS29" s="17">
        <v>-2</v>
      </c>
      <c r="BT29" s="1">
        <v>1</v>
      </c>
      <c r="BU29" s="2">
        <v>4</v>
      </c>
      <c r="BV29" s="17">
        <v>-3</v>
      </c>
      <c r="BW29" s="1">
        <v>1</v>
      </c>
      <c r="BX29" s="2">
        <v>4</v>
      </c>
      <c r="BY29" s="17">
        <v>-3</v>
      </c>
      <c r="BZ29" s="17"/>
      <c r="CA29" s="18">
        <v>4</v>
      </c>
      <c r="CB29" s="15"/>
      <c r="CC29" s="15"/>
      <c r="CD29" s="1">
        <v>1</v>
      </c>
      <c r="CE29" s="2">
        <v>4</v>
      </c>
      <c r="CF29" s="17">
        <v>-3</v>
      </c>
      <c r="CG29" s="1">
        <v>1</v>
      </c>
      <c r="CH29" s="2">
        <v>4</v>
      </c>
      <c r="CI29" s="17">
        <v>-3</v>
      </c>
      <c r="CJ29" s="1">
        <v>0</v>
      </c>
      <c r="CK29" s="2">
        <v>4</v>
      </c>
      <c r="CL29" s="17">
        <v>-4</v>
      </c>
      <c r="CM29" s="1">
        <v>0</v>
      </c>
      <c r="CN29" s="2">
        <v>4</v>
      </c>
      <c r="CO29" s="17">
        <v>-4</v>
      </c>
      <c r="CP29" s="1">
        <v>1</v>
      </c>
      <c r="CQ29" s="2">
        <v>4</v>
      </c>
      <c r="CR29" s="17">
        <v>-3</v>
      </c>
      <c r="CS29" s="1">
        <v>1</v>
      </c>
      <c r="CT29" s="2">
        <v>4</v>
      </c>
      <c r="CU29" s="17">
        <v>-3</v>
      </c>
      <c r="CV29" s="1">
        <v>1</v>
      </c>
      <c r="CW29" s="2">
        <v>4</v>
      </c>
      <c r="CX29" s="17">
        <v>-3</v>
      </c>
      <c r="CY29" s="17"/>
      <c r="CZ29" s="18">
        <v>4</v>
      </c>
    </row>
    <row r="30" spans="1:104" ht="20.25" x14ac:dyDescent="0.3">
      <c r="A30" s="45"/>
      <c r="B30" s="47" t="s">
        <v>18</v>
      </c>
      <c r="C30" s="45"/>
      <c r="D30" s="45"/>
      <c r="E30" s="45"/>
      <c r="F30" s="45"/>
      <c r="G30" s="48">
        <v>0</v>
      </c>
      <c r="H30" s="49">
        <v>1</v>
      </c>
      <c r="I30" s="50">
        <v>-1</v>
      </c>
      <c r="J30" s="48">
        <v>0</v>
      </c>
      <c r="K30" s="49">
        <v>1</v>
      </c>
      <c r="L30" s="50">
        <v>-1</v>
      </c>
      <c r="M30" s="48">
        <v>0</v>
      </c>
      <c r="N30" s="49">
        <v>1</v>
      </c>
      <c r="O30" s="50">
        <v>-1</v>
      </c>
      <c r="P30" s="48">
        <v>0</v>
      </c>
      <c r="Q30" s="49">
        <v>1</v>
      </c>
      <c r="R30" s="50">
        <v>-1</v>
      </c>
      <c r="S30" s="48">
        <v>0</v>
      </c>
      <c r="T30" s="49">
        <v>2</v>
      </c>
      <c r="U30" s="50">
        <v>-2</v>
      </c>
      <c r="V30" s="48">
        <v>0</v>
      </c>
      <c r="W30" s="49">
        <v>1</v>
      </c>
      <c r="X30" s="50">
        <v>-1</v>
      </c>
      <c r="Y30" s="48">
        <v>0</v>
      </c>
      <c r="Z30" s="49">
        <v>1</v>
      </c>
      <c r="AA30" s="50">
        <v>-1</v>
      </c>
      <c r="AB30" s="50"/>
      <c r="AC30" s="51">
        <v>1</v>
      </c>
      <c r="AD30" s="51"/>
      <c r="AE30" s="46"/>
      <c r="AF30" s="45"/>
      <c r="AG30" s="48">
        <v>0</v>
      </c>
      <c r="AH30" s="49">
        <v>1</v>
      </c>
      <c r="AI30" s="75">
        <v>-1</v>
      </c>
      <c r="AJ30" s="48">
        <v>0</v>
      </c>
      <c r="AK30" s="49">
        <v>1</v>
      </c>
      <c r="AL30" s="75">
        <v>-1</v>
      </c>
      <c r="AM30" s="48">
        <v>0</v>
      </c>
      <c r="AN30" s="49">
        <v>1</v>
      </c>
      <c r="AO30" s="75">
        <v>-1</v>
      </c>
      <c r="AP30" s="48">
        <v>0</v>
      </c>
      <c r="AQ30" s="49">
        <v>1</v>
      </c>
      <c r="AR30" s="75">
        <v>-1</v>
      </c>
      <c r="AS30" s="48">
        <v>0</v>
      </c>
      <c r="AT30" s="49">
        <v>2</v>
      </c>
      <c r="AU30" s="75">
        <v>-2</v>
      </c>
      <c r="AV30" s="48">
        <v>0</v>
      </c>
      <c r="AW30" s="49">
        <v>1</v>
      </c>
      <c r="AX30" s="75">
        <v>-1</v>
      </c>
      <c r="AY30" s="48">
        <v>0</v>
      </c>
      <c r="AZ30" s="49">
        <v>1</v>
      </c>
      <c r="BA30" s="75">
        <v>-1</v>
      </c>
      <c r="BB30" s="75"/>
      <c r="BC30" s="84">
        <v>1</v>
      </c>
      <c r="BD30" s="19"/>
      <c r="BE30" s="1">
        <v>0</v>
      </c>
      <c r="BF30" s="2">
        <v>1</v>
      </c>
      <c r="BG30" s="17">
        <v>-1</v>
      </c>
      <c r="BH30" s="1">
        <v>0</v>
      </c>
      <c r="BI30" s="2">
        <v>1</v>
      </c>
      <c r="BJ30" s="17">
        <v>-1</v>
      </c>
      <c r="BK30" s="1">
        <v>0</v>
      </c>
      <c r="BL30" s="2">
        <v>1</v>
      </c>
      <c r="BM30" s="17">
        <v>-1</v>
      </c>
      <c r="BN30" s="1">
        <v>0</v>
      </c>
      <c r="BO30" s="2">
        <v>1</v>
      </c>
      <c r="BP30" s="17">
        <v>-1</v>
      </c>
      <c r="BQ30" s="1">
        <v>0</v>
      </c>
      <c r="BR30" s="2">
        <v>2</v>
      </c>
      <c r="BS30" s="17">
        <v>-2</v>
      </c>
      <c r="BT30" s="1">
        <v>0</v>
      </c>
      <c r="BU30" s="2">
        <v>1</v>
      </c>
      <c r="BV30" s="17">
        <v>-1</v>
      </c>
      <c r="BW30" s="1">
        <v>0</v>
      </c>
      <c r="BX30" s="2">
        <v>1</v>
      </c>
      <c r="BY30" s="17">
        <v>-1</v>
      </c>
      <c r="BZ30" s="17"/>
      <c r="CA30" s="18">
        <v>1</v>
      </c>
      <c r="CB30" s="15"/>
      <c r="CC30" s="15"/>
      <c r="CD30" s="1">
        <v>0</v>
      </c>
      <c r="CE30" s="2">
        <v>1</v>
      </c>
      <c r="CF30" s="17">
        <v>-1</v>
      </c>
      <c r="CG30" s="1">
        <v>0</v>
      </c>
      <c r="CH30" s="2">
        <v>1</v>
      </c>
      <c r="CI30" s="17">
        <v>-1</v>
      </c>
      <c r="CJ30" s="1">
        <v>0</v>
      </c>
      <c r="CK30" s="2">
        <v>1</v>
      </c>
      <c r="CL30" s="17">
        <v>-1</v>
      </c>
      <c r="CM30" s="1">
        <v>0</v>
      </c>
      <c r="CN30" s="2">
        <v>1</v>
      </c>
      <c r="CO30" s="17">
        <v>-1</v>
      </c>
      <c r="CP30" s="1">
        <v>0</v>
      </c>
      <c r="CQ30" s="2">
        <v>2</v>
      </c>
      <c r="CR30" s="17">
        <v>-2</v>
      </c>
      <c r="CS30" s="1">
        <v>0</v>
      </c>
      <c r="CT30" s="2">
        <v>1</v>
      </c>
      <c r="CU30" s="17">
        <v>-1</v>
      </c>
      <c r="CV30" s="1">
        <v>0</v>
      </c>
      <c r="CW30" s="2">
        <v>1</v>
      </c>
      <c r="CX30" s="17">
        <v>-1</v>
      </c>
      <c r="CY30" s="17"/>
      <c r="CZ30" s="18">
        <v>1</v>
      </c>
    </row>
    <row r="31" spans="1:104" x14ac:dyDescent="0.35">
      <c r="A31" s="45"/>
      <c r="B31" s="47" t="s">
        <v>19</v>
      </c>
      <c r="C31" s="45"/>
      <c r="D31" s="45"/>
      <c r="E31" s="45"/>
      <c r="F31" s="45"/>
      <c r="G31" s="48">
        <v>0</v>
      </c>
      <c r="H31" s="49">
        <v>3</v>
      </c>
      <c r="I31" s="50">
        <v>-3</v>
      </c>
      <c r="J31" s="48">
        <v>0</v>
      </c>
      <c r="K31" s="49">
        <v>3</v>
      </c>
      <c r="L31" s="50">
        <v>-3</v>
      </c>
      <c r="M31" s="48">
        <v>1</v>
      </c>
      <c r="N31" s="49">
        <v>3</v>
      </c>
      <c r="O31" s="50">
        <v>-2</v>
      </c>
      <c r="P31" s="48">
        <v>1</v>
      </c>
      <c r="Q31" s="49">
        <v>3</v>
      </c>
      <c r="R31" s="50">
        <v>-2</v>
      </c>
      <c r="S31" s="48">
        <v>1</v>
      </c>
      <c r="T31" s="49">
        <v>3</v>
      </c>
      <c r="U31" s="50">
        <v>-2</v>
      </c>
      <c r="V31" s="48">
        <v>1</v>
      </c>
      <c r="W31" s="49">
        <v>3</v>
      </c>
      <c r="X31" s="50">
        <v>-2</v>
      </c>
      <c r="Y31" s="48">
        <v>1</v>
      </c>
      <c r="Z31" s="49">
        <v>3</v>
      </c>
      <c r="AA31" s="50">
        <v>-2</v>
      </c>
      <c r="AB31" s="50"/>
      <c r="AC31" s="45"/>
      <c r="AD31" s="45"/>
      <c r="AE31" s="46"/>
      <c r="AF31" s="45"/>
      <c r="AG31" s="48">
        <v>0</v>
      </c>
      <c r="AH31" s="49">
        <v>3</v>
      </c>
      <c r="AI31" s="75">
        <v>-3</v>
      </c>
      <c r="AJ31" s="48">
        <v>0</v>
      </c>
      <c r="AK31" s="49">
        <v>3</v>
      </c>
      <c r="AL31" s="75">
        <v>-3</v>
      </c>
      <c r="AM31" s="48">
        <v>1</v>
      </c>
      <c r="AN31" s="49">
        <v>3</v>
      </c>
      <c r="AO31" s="75">
        <v>-2</v>
      </c>
      <c r="AP31" s="48">
        <v>1</v>
      </c>
      <c r="AQ31" s="49">
        <v>3</v>
      </c>
      <c r="AR31" s="75">
        <v>-2</v>
      </c>
      <c r="AS31" s="48">
        <v>1</v>
      </c>
      <c r="AT31" s="49">
        <v>3</v>
      </c>
      <c r="AU31" s="75">
        <v>-2</v>
      </c>
      <c r="AV31" s="48">
        <v>1</v>
      </c>
      <c r="AW31" s="49">
        <v>3</v>
      </c>
      <c r="AX31" s="75">
        <v>-2</v>
      </c>
      <c r="AY31" s="48">
        <v>1</v>
      </c>
      <c r="AZ31" s="49">
        <v>3</v>
      </c>
      <c r="BA31" s="75">
        <v>-2</v>
      </c>
      <c r="BB31" s="75"/>
      <c r="BC31" s="85"/>
      <c r="BD31" s="19"/>
      <c r="BE31" s="1">
        <v>0</v>
      </c>
      <c r="BF31" s="2">
        <v>3</v>
      </c>
      <c r="BG31" s="17">
        <v>-3</v>
      </c>
      <c r="BH31" s="1">
        <v>0</v>
      </c>
      <c r="BI31" s="2">
        <v>3</v>
      </c>
      <c r="BJ31" s="17">
        <v>-3</v>
      </c>
      <c r="BK31" s="1">
        <v>1</v>
      </c>
      <c r="BL31" s="2">
        <v>3</v>
      </c>
      <c r="BM31" s="17">
        <v>-2</v>
      </c>
      <c r="BN31" s="1">
        <v>1</v>
      </c>
      <c r="BO31" s="2">
        <v>3</v>
      </c>
      <c r="BP31" s="17">
        <v>-2</v>
      </c>
      <c r="BQ31" s="1">
        <v>1</v>
      </c>
      <c r="BR31" s="2">
        <v>3</v>
      </c>
      <c r="BS31" s="17">
        <v>-2</v>
      </c>
      <c r="BT31" s="1">
        <v>1</v>
      </c>
      <c r="BU31" s="2">
        <v>3</v>
      </c>
      <c r="BV31" s="17">
        <v>-2</v>
      </c>
      <c r="BW31" s="1">
        <v>1</v>
      </c>
      <c r="BX31" s="2">
        <v>3</v>
      </c>
      <c r="BY31" s="17">
        <v>-2</v>
      </c>
      <c r="BZ31" s="17"/>
      <c r="CA31" s="16"/>
      <c r="CB31" s="15"/>
      <c r="CC31" s="15"/>
      <c r="CD31" s="1">
        <v>0</v>
      </c>
      <c r="CE31" s="2">
        <v>3</v>
      </c>
      <c r="CF31" s="17">
        <v>-3</v>
      </c>
      <c r="CG31" s="1">
        <v>0</v>
      </c>
      <c r="CH31" s="2">
        <v>3</v>
      </c>
      <c r="CI31" s="17">
        <v>-3</v>
      </c>
      <c r="CJ31" s="1">
        <v>1</v>
      </c>
      <c r="CK31" s="2">
        <v>3</v>
      </c>
      <c r="CL31" s="17">
        <v>-2</v>
      </c>
      <c r="CM31" s="1">
        <v>1</v>
      </c>
      <c r="CN31" s="2">
        <v>3</v>
      </c>
      <c r="CO31" s="17">
        <v>-2</v>
      </c>
      <c r="CP31" s="1">
        <v>1</v>
      </c>
      <c r="CQ31" s="2">
        <v>3</v>
      </c>
      <c r="CR31" s="17">
        <v>-2</v>
      </c>
      <c r="CS31" s="1">
        <v>1</v>
      </c>
      <c r="CT31" s="2">
        <v>3</v>
      </c>
      <c r="CU31" s="17">
        <v>-2</v>
      </c>
      <c r="CV31" s="1">
        <v>1</v>
      </c>
      <c r="CW31" s="2">
        <v>3</v>
      </c>
      <c r="CX31" s="17">
        <v>-2</v>
      </c>
      <c r="CY31" s="17"/>
      <c r="CZ31" s="16"/>
    </row>
    <row r="32" spans="1:104" ht="18" customHeight="1" x14ac:dyDescent="0.3">
      <c r="A32" s="45"/>
      <c r="B32" s="195" t="s">
        <v>20</v>
      </c>
      <c r="C32" s="195"/>
      <c r="D32" s="195"/>
      <c r="E32" s="45"/>
      <c r="F32" s="20"/>
      <c r="G32" s="72">
        <f>SUM(G27,G25,G23,G21,G19,G17,G15,G13,G11,G9,G7,G5)</f>
        <v>0.52083333333333337</v>
      </c>
      <c r="H32" s="45"/>
      <c r="I32" s="20"/>
      <c r="J32" s="72">
        <f>SUM(J27,J25,J23,J21,J19,J17,J15,J13,J11,J9,J7,J5)</f>
        <v>0.375</v>
      </c>
      <c r="K32" s="45"/>
      <c r="L32" s="20"/>
      <c r="M32" s="72">
        <f>SUM(M27,M25,M23,M21,M19,M17,M15,M13,M11,M9,M7,M5)</f>
        <v>0.32291666666666669</v>
      </c>
      <c r="N32" s="45"/>
      <c r="O32" s="20"/>
      <c r="P32" s="72">
        <f>SUM(P27,P25,P23,P21,P19,P17,P15,P13,P11,P9,P7,P5)</f>
        <v>0</v>
      </c>
      <c r="Q32" s="45"/>
      <c r="R32" s="20"/>
      <c r="S32" s="72">
        <f>SUM(S27,S25,S23,S21,S19,S17,S15,S13,S11,S9,S7,S5)</f>
        <v>1.3750000000000002</v>
      </c>
      <c r="T32" s="45"/>
      <c r="U32" s="20"/>
      <c r="V32" s="72">
        <f>SUM(V27,V25,V23,V21,V19,V17,V15,V13,V11,V9,V7,V5)</f>
        <v>1.3958333333333335</v>
      </c>
      <c r="W32" s="45"/>
      <c r="X32" s="20"/>
      <c r="Y32" s="72">
        <f>SUM(Y27,Y25,Y23,Y21,Y19,Y17,Y15,Y13,Y11,Y9,Y7,Y5)</f>
        <v>1.25</v>
      </c>
      <c r="Z32" s="45"/>
      <c r="AA32" s="20"/>
      <c r="AB32" s="45"/>
      <c r="AC32" s="52">
        <v>408</v>
      </c>
      <c r="AD32" s="52"/>
      <c r="AE32" s="46"/>
      <c r="AF32" s="20"/>
      <c r="AG32" s="72">
        <f>SUM(AG27,AG25,AG23,AG21,AG19,AG17,AG15,AG13,AG11,AG9,AG7,AG5)</f>
        <v>1.9479166666666665</v>
      </c>
      <c r="AH32" s="45"/>
      <c r="AI32" s="76"/>
      <c r="AJ32" s="72">
        <f>SUM(AJ27,AJ25,AJ23,AJ21,AJ19,AJ17,AJ15,AJ13,AJ11,AJ9,AJ7,AJ5)</f>
        <v>1.9375</v>
      </c>
      <c r="AK32" s="45"/>
      <c r="AL32" s="76"/>
      <c r="AM32" s="72">
        <f>SUM(AM27,AM25,AM23,AM21,AM19,AM17,AM15,AM13,AM11,AM9,AM7,AM5)</f>
        <v>2.0625</v>
      </c>
      <c r="AN32" s="45"/>
      <c r="AO32" s="76"/>
      <c r="AP32" s="72">
        <f>SUM(AP27,AP25,AP23,AP21,AP19,AP17,AP15,AP13,AP11,AP9,AP7,AP5)</f>
        <v>2.1458333333333335</v>
      </c>
      <c r="AQ32" s="45"/>
      <c r="AR32" s="76"/>
      <c r="AS32" s="72">
        <f>SUM(AS27,AS25,AS23,AS21,AS19,AS17,AS15,AS13,AS11,AS9,AS7,AS5)</f>
        <v>1.7083333333333335</v>
      </c>
      <c r="AT32" s="45"/>
      <c r="AU32" s="76"/>
      <c r="AV32" s="72">
        <f>SUM(AV27,AV25,AV23,AV21,AV19,AV17,AV15,AV13,AV11,AV9,AV7,AV5)</f>
        <v>2.479166666666667</v>
      </c>
      <c r="AW32" s="45"/>
      <c r="AX32" s="76"/>
      <c r="AY32" s="72">
        <f>SUM(AY27,AY25,AY23,AY21,AY19,AY17,AY15,AY13,AY11,AY9,AY7,AY5)</f>
        <v>2.739583333333333</v>
      </c>
      <c r="AZ32" s="45"/>
      <c r="BA32" s="76"/>
      <c r="BB32" s="142"/>
      <c r="BC32" s="92">
        <f>SUM(AG32,AJ32,AM32,AP32,AS32,AV32,AY32)</f>
        <v>15.020833333333332</v>
      </c>
      <c r="BD32" s="19"/>
      <c r="BE32" s="72">
        <f>SUM(BE27,BE25,BE23,BE21,BE19,BE17,BE15,BE13,BE11,BE9,BE7,BE5)</f>
        <v>2.010416666666667</v>
      </c>
      <c r="BF32" s="16"/>
      <c r="BG32" s="20"/>
      <c r="BH32" s="72">
        <f>SUM(BH27,BH25,BH23,BH21,BH19,BH17,BH15,BH13,BH11,BH9,BH7,BH5)</f>
        <v>2.010416666666667</v>
      </c>
      <c r="BI32" s="16"/>
      <c r="BJ32" s="20"/>
      <c r="BK32" s="72">
        <f>SUM(BK27,BK25,BK23,BK21,BK19,BK17,BK15,BK13,BK11,BK9,BK7,BK5)</f>
        <v>2.114583333333333</v>
      </c>
      <c r="BL32" s="16"/>
      <c r="BM32" s="20"/>
      <c r="BN32" s="72">
        <f>SUM(BN27,BN25,BN23,BN21,BN19,BN17,BN15,BN13,BN11,BN9,BN7,BN5)</f>
        <v>2.1354166666666665</v>
      </c>
      <c r="BO32" s="16"/>
      <c r="BP32" s="20"/>
      <c r="BQ32" s="72">
        <f>SUM(BQ27,BQ25,BQ23,BQ21,BQ19,BQ17,BQ15,BQ13,BQ11,BQ9,BQ7,BQ5)</f>
        <v>1.6875000000000002</v>
      </c>
      <c r="BR32" s="16"/>
      <c r="BS32" s="20"/>
      <c r="BT32" s="72">
        <f>SUM(BT27,BT25,BT23,BT21,BT19,BT17,BT15,BT13,BT11,BT9,BT7,BT5)</f>
        <v>2.0416666666666665</v>
      </c>
      <c r="BU32" s="16"/>
      <c r="BV32" s="20"/>
      <c r="BW32" s="72">
        <f>SUM(BW27,BW25,BW23,BW21,BW19,BW17,BW15,BW13,BW11,BW9,BW7,BW5)</f>
        <v>2.333333333333333</v>
      </c>
      <c r="BX32" s="16"/>
      <c r="BY32" s="20"/>
      <c r="BZ32" s="45"/>
      <c r="CA32" s="93">
        <f>SUM(BE32,BH32,BK32,BN32,BQ32,BT32,BW32)</f>
        <v>14.333333333333332</v>
      </c>
      <c r="CB32" s="15"/>
      <c r="CC32" s="19"/>
      <c r="CD32" s="72">
        <f>SUM(CD27,CD25,CD23,CD21,CD19,CD17,CD15,CD13,CD11,CD9,CD7,CD5)</f>
        <v>2.1145833333333335</v>
      </c>
      <c r="CE32" s="16"/>
      <c r="CF32" s="20"/>
      <c r="CG32" s="72">
        <f>SUM(CG27,CG25,CG23,CG21,CG19,CG17,CG15,CG13,CG11,CG9,CG7,CG5)</f>
        <v>1.822916666666667</v>
      </c>
      <c r="CH32" s="16"/>
      <c r="CI32" s="20"/>
      <c r="CJ32" s="72">
        <f>SUM(CJ27,CJ25,CJ23,CJ21,CJ19,CJ17,CJ15,CJ13,CJ11,CJ9,CJ7,CJ5)</f>
        <v>1.7500000000000002</v>
      </c>
      <c r="CK32" s="16"/>
      <c r="CL32" s="20"/>
      <c r="CM32" s="72">
        <f>SUM(CM27,CM25,CM23,CM21,CM19,CM17,CM15,CM13,CM11,CM9,CM7,CM5)</f>
        <v>2.0625</v>
      </c>
      <c r="CN32" s="16"/>
      <c r="CO32" s="20"/>
      <c r="CP32" s="72">
        <f>SUM(CP27,CP25,CP23,CP21,CP19,CP17,CP15,CP13,CP11,CP9,CP7,CP5)</f>
        <v>2.4166666666666665</v>
      </c>
      <c r="CQ32" s="16"/>
      <c r="CR32" s="20"/>
      <c r="CS32" s="72">
        <f>SUM(CS27,CS25,CS23,CS21,CS19,CS17,CS15,CS13,CS11,CS9,CS7,CS5)</f>
        <v>2.197916666666667</v>
      </c>
      <c r="CT32" s="16"/>
      <c r="CU32" s="20"/>
      <c r="CV32" s="72">
        <f>SUM(CV27,CV25,CV23,CV21,CV19,CV17,CV15,CV13,CV11,CV9,CV7,CV5)</f>
        <v>2.2604166666666665</v>
      </c>
      <c r="CW32" s="16"/>
      <c r="CX32" s="20"/>
      <c r="CY32" s="45"/>
      <c r="CZ32" s="104">
        <f>SUM(CD32,CG32,CJ32,CM32,CP32,CS32,CV32)</f>
        <v>14.625000000000002</v>
      </c>
    </row>
    <row r="33" spans="1:104" thickBot="1" x14ac:dyDescent="0.35">
      <c r="A33" s="45"/>
      <c r="B33" s="47" t="s">
        <v>21</v>
      </c>
      <c r="C33" s="45"/>
      <c r="D33" s="45"/>
      <c r="E33" s="45"/>
      <c r="F33" s="13"/>
      <c r="G33" s="3">
        <v>63</v>
      </c>
      <c r="H33" s="22"/>
      <c r="I33" s="23"/>
      <c r="J33" s="3">
        <v>62</v>
      </c>
      <c r="K33" s="22"/>
      <c r="L33" s="23"/>
      <c r="M33" s="3">
        <v>62</v>
      </c>
      <c r="N33" s="22"/>
      <c r="O33" s="23"/>
      <c r="P33" s="3">
        <v>65</v>
      </c>
      <c r="Q33" s="22"/>
      <c r="R33" s="23"/>
      <c r="S33" s="3">
        <v>70</v>
      </c>
      <c r="T33" s="22"/>
      <c r="U33" s="23"/>
      <c r="V33" s="3">
        <v>63</v>
      </c>
      <c r="W33" s="22"/>
      <c r="X33" s="23"/>
      <c r="Y33" s="3">
        <v>66</v>
      </c>
      <c r="Z33" s="22"/>
      <c r="AA33" s="23"/>
      <c r="AB33" s="101"/>
      <c r="AC33" s="52">
        <v>66</v>
      </c>
      <c r="AD33" s="52"/>
      <c r="AE33" s="46"/>
      <c r="AF33" s="13"/>
      <c r="AG33" s="3">
        <v>65</v>
      </c>
      <c r="AH33" s="22"/>
      <c r="AI33" s="77"/>
      <c r="AJ33" s="3">
        <v>61</v>
      </c>
      <c r="AK33" s="22"/>
      <c r="AL33" s="77"/>
      <c r="AM33" s="3">
        <v>64</v>
      </c>
      <c r="AN33" s="22"/>
      <c r="AO33" s="77"/>
      <c r="AP33" s="3">
        <v>65</v>
      </c>
      <c r="AQ33" s="22"/>
      <c r="AR33" s="77"/>
      <c r="AS33" s="3">
        <v>70</v>
      </c>
      <c r="AT33" s="22"/>
      <c r="AU33" s="77"/>
      <c r="AV33" s="3">
        <v>60</v>
      </c>
      <c r="AW33" s="22"/>
      <c r="AX33" s="77"/>
      <c r="AY33" s="3">
        <v>64</v>
      </c>
      <c r="AZ33" s="22"/>
      <c r="BA33" s="77"/>
      <c r="BB33" s="142"/>
      <c r="BC33" s="86">
        <v>70</v>
      </c>
      <c r="BD33" s="19"/>
      <c r="BE33" s="3">
        <v>66</v>
      </c>
      <c r="BF33" s="22"/>
      <c r="BG33" s="23"/>
      <c r="BH33" s="3">
        <v>60</v>
      </c>
      <c r="BI33" s="22"/>
      <c r="BJ33" s="23"/>
      <c r="BK33" s="3">
        <v>60</v>
      </c>
      <c r="BL33" s="22"/>
      <c r="BM33" s="23"/>
      <c r="BN33" s="3">
        <v>64</v>
      </c>
      <c r="BO33" s="22"/>
      <c r="BP33" s="23"/>
      <c r="BQ33" s="3">
        <v>75</v>
      </c>
      <c r="BR33" s="22"/>
      <c r="BS33" s="23"/>
      <c r="BT33" s="3">
        <v>64</v>
      </c>
      <c r="BU33" s="22"/>
      <c r="BV33" s="23"/>
      <c r="BW33" s="3">
        <v>66</v>
      </c>
      <c r="BX33" s="22"/>
      <c r="BY33" s="23"/>
      <c r="BZ33" s="101"/>
      <c r="CA33" s="21">
        <v>80</v>
      </c>
      <c r="CB33" s="15"/>
      <c r="CC33" s="11"/>
      <c r="CD33" s="3">
        <v>65</v>
      </c>
      <c r="CE33" s="22"/>
      <c r="CF33" s="23"/>
      <c r="CG33" s="3">
        <v>62</v>
      </c>
      <c r="CH33" s="22"/>
      <c r="CI33" s="23"/>
      <c r="CJ33" s="3">
        <v>62</v>
      </c>
      <c r="CK33" s="22"/>
      <c r="CL33" s="23"/>
      <c r="CM33" s="3">
        <v>64</v>
      </c>
      <c r="CN33" s="22"/>
      <c r="CO33" s="23"/>
      <c r="CP33" s="3">
        <v>68</v>
      </c>
      <c r="CQ33" s="22"/>
      <c r="CR33" s="23"/>
      <c r="CS33" s="3">
        <v>60</v>
      </c>
      <c r="CT33" s="22"/>
      <c r="CU33" s="23"/>
      <c r="CV33" s="3">
        <v>65</v>
      </c>
      <c r="CW33" s="22"/>
      <c r="CX33" s="23"/>
      <c r="CY33" s="101"/>
      <c r="CZ33" s="21">
        <v>83</v>
      </c>
    </row>
    <row r="34" spans="1:104" ht="33" thickBot="1" x14ac:dyDescent="0.35">
      <c r="A34" s="45"/>
      <c r="B34" s="53" t="s">
        <v>22</v>
      </c>
      <c r="C34" s="45"/>
      <c r="D34" s="45"/>
      <c r="E34" s="45"/>
      <c r="F34" s="13"/>
      <c r="G34" s="194">
        <v>12</v>
      </c>
      <c r="H34" s="192"/>
      <c r="I34" s="193"/>
      <c r="J34" s="194">
        <v>11</v>
      </c>
      <c r="K34" s="192"/>
      <c r="L34" s="193"/>
      <c r="M34" s="194">
        <v>9</v>
      </c>
      <c r="N34" s="192"/>
      <c r="O34" s="193"/>
      <c r="P34" s="194">
        <v>11</v>
      </c>
      <c r="Q34" s="192"/>
      <c r="R34" s="193"/>
      <c r="S34" s="194">
        <v>14</v>
      </c>
      <c r="T34" s="192"/>
      <c r="U34" s="193"/>
      <c r="V34" s="194">
        <v>12</v>
      </c>
      <c r="W34" s="192"/>
      <c r="X34" s="193"/>
      <c r="Y34" s="194">
        <v>10</v>
      </c>
      <c r="Z34" s="192"/>
      <c r="AA34" s="193"/>
      <c r="AB34" s="102"/>
      <c r="AC34" s="54">
        <v>11.3</v>
      </c>
      <c r="AD34" s="54"/>
      <c r="AE34" s="20"/>
      <c r="AF34" s="13"/>
      <c r="AG34" s="194">
        <v>12</v>
      </c>
      <c r="AH34" s="192"/>
      <c r="AI34" s="193"/>
      <c r="AJ34" s="194">
        <v>11</v>
      </c>
      <c r="AK34" s="192"/>
      <c r="AL34" s="193"/>
      <c r="AM34" s="194">
        <v>9</v>
      </c>
      <c r="AN34" s="192"/>
      <c r="AO34" s="193"/>
      <c r="AP34" s="194">
        <v>11</v>
      </c>
      <c r="AQ34" s="192"/>
      <c r="AR34" s="193"/>
      <c r="AS34" s="194">
        <v>15</v>
      </c>
      <c r="AT34" s="192"/>
      <c r="AU34" s="193"/>
      <c r="AV34" s="194">
        <v>13</v>
      </c>
      <c r="AW34" s="192"/>
      <c r="AX34" s="193"/>
      <c r="AY34" s="194">
        <v>13</v>
      </c>
      <c r="AZ34" s="192"/>
      <c r="BA34" s="193"/>
      <c r="BB34" s="102"/>
      <c r="BC34" s="87">
        <v>12.1</v>
      </c>
      <c r="BD34" s="20"/>
      <c r="BE34" s="191">
        <v>14</v>
      </c>
      <c r="BF34" s="192"/>
      <c r="BG34" s="193"/>
      <c r="BH34" s="194">
        <v>13</v>
      </c>
      <c r="BI34" s="192"/>
      <c r="BJ34" s="193"/>
      <c r="BK34" s="194">
        <v>12</v>
      </c>
      <c r="BL34" s="192"/>
      <c r="BM34" s="193"/>
      <c r="BN34" s="194">
        <v>13</v>
      </c>
      <c r="BO34" s="192"/>
      <c r="BP34" s="193"/>
      <c r="BQ34" s="194">
        <v>14</v>
      </c>
      <c r="BR34" s="192"/>
      <c r="BS34" s="193"/>
      <c r="BT34" s="194">
        <v>13</v>
      </c>
      <c r="BU34" s="192"/>
      <c r="BV34" s="193"/>
      <c r="BW34" s="194">
        <v>15</v>
      </c>
      <c r="BX34" s="192"/>
      <c r="BY34" s="193"/>
      <c r="BZ34" s="102"/>
      <c r="CA34" s="24">
        <v>13.6</v>
      </c>
      <c r="CB34" s="20"/>
      <c r="CC34" s="11"/>
      <c r="CD34" s="194">
        <v>16</v>
      </c>
      <c r="CE34" s="192"/>
      <c r="CF34" s="193"/>
      <c r="CG34" s="194">
        <v>10</v>
      </c>
      <c r="CH34" s="192"/>
      <c r="CI34" s="193"/>
      <c r="CJ34" s="194">
        <v>12</v>
      </c>
      <c r="CK34" s="192"/>
      <c r="CL34" s="193"/>
      <c r="CM34" s="194">
        <v>14</v>
      </c>
      <c r="CN34" s="192"/>
      <c r="CO34" s="193"/>
      <c r="CP34" s="194">
        <v>18</v>
      </c>
      <c r="CQ34" s="192"/>
      <c r="CR34" s="193"/>
      <c r="CS34" s="194">
        <v>14</v>
      </c>
      <c r="CT34" s="192"/>
      <c r="CU34" s="193"/>
      <c r="CV34" s="194">
        <v>15</v>
      </c>
      <c r="CW34" s="192"/>
      <c r="CX34" s="193"/>
      <c r="CY34" s="102"/>
      <c r="CZ34" s="24">
        <v>14.3</v>
      </c>
    </row>
    <row r="35" spans="1:104" ht="33" thickBot="1" x14ac:dyDescent="0.35">
      <c r="A35" s="45"/>
      <c r="B35" s="53" t="s">
        <v>23</v>
      </c>
      <c r="C35" s="45"/>
      <c r="D35" s="45"/>
      <c r="E35" s="45"/>
      <c r="F35" s="13"/>
      <c r="G35" s="194">
        <v>741</v>
      </c>
      <c r="H35" s="192"/>
      <c r="I35" s="193"/>
      <c r="J35" s="194">
        <v>603</v>
      </c>
      <c r="K35" s="192"/>
      <c r="L35" s="193"/>
      <c r="M35" s="194">
        <v>603</v>
      </c>
      <c r="N35" s="192"/>
      <c r="O35" s="193"/>
      <c r="P35" s="194">
        <v>655</v>
      </c>
      <c r="Q35" s="192"/>
      <c r="R35" s="193"/>
      <c r="S35" s="194">
        <v>983</v>
      </c>
      <c r="T35" s="192"/>
      <c r="U35" s="193"/>
      <c r="V35" s="194">
        <v>603</v>
      </c>
      <c r="W35" s="192"/>
      <c r="X35" s="193"/>
      <c r="Y35" s="194">
        <v>431</v>
      </c>
      <c r="Z35" s="192"/>
      <c r="AA35" s="193"/>
      <c r="AB35" s="102"/>
      <c r="AC35" s="54">
        <v>4.5999999999999996</v>
      </c>
      <c r="AD35" s="54"/>
      <c r="AE35" s="20"/>
      <c r="AF35" s="13"/>
      <c r="AG35" s="194">
        <v>776</v>
      </c>
      <c r="AH35" s="192"/>
      <c r="AI35" s="193"/>
      <c r="AJ35" s="194">
        <v>655</v>
      </c>
      <c r="AK35" s="192"/>
      <c r="AL35" s="193"/>
      <c r="AM35" s="194">
        <v>569</v>
      </c>
      <c r="AN35" s="192"/>
      <c r="AO35" s="193"/>
      <c r="AP35" s="194">
        <v>690</v>
      </c>
      <c r="AQ35" s="192"/>
      <c r="AR35" s="193"/>
      <c r="AS35" s="194" t="s">
        <v>24</v>
      </c>
      <c r="AT35" s="192"/>
      <c r="AU35" s="193"/>
      <c r="AV35" s="194">
        <v>552</v>
      </c>
      <c r="AW35" s="192"/>
      <c r="AX35" s="193"/>
      <c r="AY35" s="194">
        <v>724</v>
      </c>
      <c r="AZ35" s="192"/>
      <c r="BA35" s="193"/>
      <c r="BB35" s="102"/>
      <c r="BC35" s="87">
        <v>5</v>
      </c>
      <c r="BD35" s="20"/>
      <c r="BE35" s="191">
        <v>816</v>
      </c>
      <c r="BF35" s="192"/>
      <c r="BG35" s="193"/>
      <c r="BH35" s="194">
        <v>714</v>
      </c>
      <c r="BI35" s="192"/>
      <c r="BJ35" s="193"/>
      <c r="BK35" s="194">
        <v>714</v>
      </c>
      <c r="BL35" s="192"/>
      <c r="BM35" s="193"/>
      <c r="BN35" s="194">
        <v>765</v>
      </c>
      <c r="BO35" s="192"/>
      <c r="BP35" s="193"/>
      <c r="BQ35" s="194" t="s">
        <v>25</v>
      </c>
      <c r="BR35" s="192"/>
      <c r="BS35" s="193"/>
      <c r="BT35" s="194">
        <v>646</v>
      </c>
      <c r="BU35" s="192"/>
      <c r="BV35" s="193"/>
      <c r="BW35" s="194">
        <v>748</v>
      </c>
      <c r="BX35" s="192"/>
      <c r="BY35" s="193"/>
      <c r="BZ35" s="102"/>
      <c r="CA35" s="24">
        <v>5.5</v>
      </c>
      <c r="CB35" s="20"/>
      <c r="CC35" s="11"/>
      <c r="CD35" s="194">
        <v>914</v>
      </c>
      <c r="CE35" s="192"/>
      <c r="CF35" s="193"/>
      <c r="CG35" s="194">
        <v>586</v>
      </c>
      <c r="CH35" s="192"/>
      <c r="CI35" s="193"/>
      <c r="CJ35" s="194">
        <v>655</v>
      </c>
      <c r="CK35" s="192"/>
      <c r="CL35" s="193"/>
      <c r="CM35" s="194">
        <v>741</v>
      </c>
      <c r="CN35" s="192"/>
      <c r="CO35" s="193"/>
      <c r="CP35" s="194" t="s">
        <v>26</v>
      </c>
      <c r="CQ35" s="192"/>
      <c r="CR35" s="193"/>
      <c r="CS35" s="194">
        <v>690</v>
      </c>
      <c r="CT35" s="192"/>
      <c r="CU35" s="193"/>
      <c r="CV35" s="194">
        <v>776</v>
      </c>
      <c r="CW35" s="192"/>
      <c r="CX35" s="193"/>
      <c r="CY35" s="102"/>
      <c r="CZ35" s="24">
        <v>5.4</v>
      </c>
    </row>
    <row r="36" spans="1:104" ht="20.25" x14ac:dyDescent="0.3">
      <c r="A36" s="45"/>
      <c r="B36" s="53" t="s">
        <v>27</v>
      </c>
      <c r="C36" s="45"/>
      <c r="D36" s="45"/>
      <c r="E36" s="45"/>
      <c r="F36" s="13"/>
      <c r="G36" s="187" t="s">
        <v>28</v>
      </c>
      <c r="H36" s="188"/>
      <c r="I36" s="189"/>
      <c r="J36" s="187" t="s">
        <v>29</v>
      </c>
      <c r="K36" s="188"/>
      <c r="L36" s="189"/>
      <c r="M36" s="187" t="s">
        <v>29</v>
      </c>
      <c r="N36" s="188"/>
      <c r="O36" s="189"/>
      <c r="P36" s="187" t="s">
        <v>30</v>
      </c>
      <c r="Q36" s="188"/>
      <c r="R36" s="189"/>
      <c r="S36" s="187" t="s">
        <v>31</v>
      </c>
      <c r="T36" s="188"/>
      <c r="U36" s="189"/>
      <c r="V36" s="187" t="s">
        <v>29</v>
      </c>
      <c r="W36" s="188"/>
      <c r="X36" s="189"/>
      <c r="Y36" s="187" t="s">
        <v>32</v>
      </c>
      <c r="Z36" s="188"/>
      <c r="AA36" s="189"/>
      <c r="AB36" s="102"/>
      <c r="AC36" s="54">
        <v>26.8</v>
      </c>
      <c r="AD36" s="54"/>
      <c r="AE36" s="20"/>
      <c r="AF36" s="13"/>
      <c r="AG36" s="187" t="s">
        <v>33</v>
      </c>
      <c r="AH36" s="188"/>
      <c r="AI36" s="189"/>
      <c r="AJ36" s="187" t="s">
        <v>30</v>
      </c>
      <c r="AK36" s="188"/>
      <c r="AL36" s="189"/>
      <c r="AM36" s="187" t="s">
        <v>34</v>
      </c>
      <c r="AN36" s="188"/>
      <c r="AO36" s="189"/>
      <c r="AP36" s="187" t="s">
        <v>35</v>
      </c>
      <c r="AQ36" s="188"/>
      <c r="AR36" s="189"/>
      <c r="AS36" s="187" t="s">
        <v>36</v>
      </c>
      <c r="AT36" s="188"/>
      <c r="AU36" s="189"/>
      <c r="AV36" s="187" t="s">
        <v>37</v>
      </c>
      <c r="AW36" s="188"/>
      <c r="AX36" s="189"/>
      <c r="AY36" s="187" t="s">
        <v>38</v>
      </c>
      <c r="AZ36" s="188"/>
      <c r="BA36" s="189"/>
      <c r="BB36" s="102"/>
      <c r="BC36" s="87">
        <v>29</v>
      </c>
      <c r="BD36" s="20"/>
      <c r="BE36" s="190" t="s">
        <v>39</v>
      </c>
      <c r="BF36" s="188"/>
      <c r="BG36" s="189"/>
      <c r="BH36" s="187" t="s">
        <v>38</v>
      </c>
      <c r="BI36" s="188"/>
      <c r="BJ36" s="189"/>
      <c r="BK36" s="187" t="s">
        <v>38</v>
      </c>
      <c r="BL36" s="188"/>
      <c r="BM36" s="189"/>
      <c r="BN36" s="187" t="s">
        <v>33</v>
      </c>
      <c r="BO36" s="188"/>
      <c r="BP36" s="189"/>
      <c r="BQ36" s="187" t="s">
        <v>40</v>
      </c>
      <c r="BR36" s="188"/>
      <c r="BS36" s="189"/>
      <c r="BT36" s="187" t="s">
        <v>30</v>
      </c>
      <c r="BU36" s="188"/>
      <c r="BV36" s="189"/>
      <c r="BW36" s="187" t="s">
        <v>41</v>
      </c>
      <c r="BX36" s="188"/>
      <c r="BY36" s="189"/>
      <c r="BZ36" s="102"/>
      <c r="CA36" s="24">
        <v>32.4</v>
      </c>
      <c r="CB36" s="20"/>
      <c r="CC36" s="11"/>
      <c r="CD36" s="187" t="s">
        <v>42</v>
      </c>
      <c r="CE36" s="188"/>
      <c r="CF36" s="189"/>
      <c r="CG36" s="187" t="s">
        <v>43</v>
      </c>
      <c r="CH36" s="188"/>
      <c r="CI36" s="189"/>
      <c r="CJ36" s="187" t="s">
        <v>30</v>
      </c>
      <c r="CK36" s="188"/>
      <c r="CL36" s="189"/>
      <c r="CM36" s="187" t="s">
        <v>28</v>
      </c>
      <c r="CN36" s="188"/>
      <c r="CO36" s="189"/>
      <c r="CP36" s="187" t="s">
        <v>44</v>
      </c>
      <c r="CQ36" s="188"/>
      <c r="CR36" s="189"/>
      <c r="CS36" s="187" t="s">
        <v>35</v>
      </c>
      <c r="CT36" s="188"/>
      <c r="CU36" s="189"/>
      <c r="CV36" s="187" t="s">
        <v>33</v>
      </c>
      <c r="CW36" s="188"/>
      <c r="CX36" s="189"/>
      <c r="CY36" s="102"/>
      <c r="CZ36" s="24">
        <v>31.6</v>
      </c>
    </row>
    <row r="37" spans="1:104" thickBot="1" x14ac:dyDescent="0.3">
      <c r="A37" s="45"/>
      <c r="B37" s="55" t="s">
        <v>45</v>
      </c>
      <c r="C37" s="45"/>
      <c r="D37" s="45"/>
      <c r="E37" s="45"/>
      <c r="F37" s="13"/>
      <c r="G37" s="184">
        <v>-6</v>
      </c>
      <c r="H37" s="185"/>
      <c r="I37" s="186"/>
      <c r="J37" s="184">
        <v>0</v>
      </c>
      <c r="K37" s="185"/>
      <c r="L37" s="186"/>
      <c r="M37" s="184">
        <v>14</v>
      </c>
      <c r="N37" s="185"/>
      <c r="O37" s="186"/>
      <c r="P37" s="184">
        <v>-1</v>
      </c>
      <c r="Q37" s="185"/>
      <c r="R37" s="186"/>
      <c r="S37" s="181">
        <v>-13</v>
      </c>
      <c r="T37" s="182"/>
      <c r="U37" s="183"/>
      <c r="V37" s="184">
        <v>-5</v>
      </c>
      <c r="W37" s="185"/>
      <c r="X37" s="186"/>
      <c r="Y37" s="184">
        <v>5</v>
      </c>
      <c r="Z37" s="185"/>
      <c r="AA37" s="186"/>
      <c r="AB37" s="100"/>
      <c r="AC37" s="5">
        <v>-6</v>
      </c>
      <c r="AD37" s="148"/>
      <c r="AE37" s="55"/>
      <c r="AF37" s="13"/>
      <c r="AG37" s="184">
        <v>-6</v>
      </c>
      <c r="AH37" s="185"/>
      <c r="AI37" s="186"/>
      <c r="AJ37" s="184">
        <v>-3</v>
      </c>
      <c r="AK37" s="185"/>
      <c r="AL37" s="186"/>
      <c r="AM37" s="184">
        <v>8</v>
      </c>
      <c r="AN37" s="185"/>
      <c r="AO37" s="186"/>
      <c r="AP37" s="184">
        <v>3</v>
      </c>
      <c r="AQ37" s="185"/>
      <c r="AR37" s="186"/>
      <c r="AS37" s="181">
        <v>-16</v>
      </c>
      <c r="AT37" s="182"/>
      <c r="AU37" s="183"/>
      <c r="AV37" s="181">
        <v>-11</v>
      </c>
      <c r="AW37" s="182"/>
      <c r="AX37" s="183"/>
      <c r="AY37" s="181">
        <v>-11</v>
      </c>
      <c r="AZ37" s="182"/>
      <c r="BA37" s="183"/>
      <c r="BB37" s="99"/>
      <c r="BC37" s="88">
        <v>-35</v>
      </c>
      <c r="BD37" s="55"/>
      <c r="BE37" s="181">
        <v>-13</v>
      </c>
      <c r="BF37" s="182"/>
      <c r="BG37" s="183"/>
      <c r="BH37" s="181">
        <v>-16</v>
      </c>
      <c r="BI37" s="182"/>
      <c r="BJ37" s="183"/>
      <c r="BK37" s="184">
        <v>-9</v>
      </c>
      <c r="BL37" s="185"/>
      <c r="BM37" s="186"/>
      <c r="BN37" s="181">
        <v>-13</v>
      </c>
      <c r="BO37" s="182"/>
      <c r="BP37" s="183"/>
      <c r="BQ37" s="181">
        <v>-10</v>
      </c>
      <c r="BR37" s="182"/>
      <c r="BS37" s="183"/>
      <c r="BT37" s="181">
        <v>-11</v>
      </c>
      <c r="BU37" s="182"/>
      <c r="BV37" s="183"/>
      <c r="BW37" s="181">
        <v>-18</v>
      </c>
      <c r="BX37" s="182"/>
      <c r="BY37" s="183"/>
      <c r="BZ37" s="99"/>
      <c r="CA37" s="5">
        <v>-91</v>
      </c>
      <c r="CB37" s="4"/>
      <c r="CC37" s="11"/>
      <c r="CD37" s="181">
        <v>-25</v>
      </c>
      <c r="CE37" s="182"/>
      <c r="CF37" s="183"/>
      <c r="CG37" s="184">
        <v>2</v>
      </c>
      <c r="CH37" s="185"/>
      <c r="CI37" s="186"/>
      <c r="CJ37" s="184">
        <v>-9</v>
      </c>
      <c r="CK37" s="185"/>
      <c r="CL37" s="186"/>
      <c r="CM37" s="181">
        <v>-14</v>
      </c>
      <c r="CN37" s="182"/>
      <c r="CO37" s="183"/>
      <c r="CP37" s="181">
        <v>-33</v>
      </c>
      <c r="CQ37" s="182"/>
      <c r="CR37" s="183"/>
      <c r="CS37" s="181">
        <v>-16</v>
      </c>
      <c r="CT37" s="182"/>
      <c r="CU37" s="183"/>
      <c r="CV37" s="181">
        <v>-18</v>
      </c>
      <c r="CW37" s="182"/>
      <c r="CX37" s="183"/>
      <c r="CY37" s="98"/>
      <c r="CZ37" s="5">
        <v>-114</v>
      </c>
    </row>
    <row r="38" spans="1:104" ht="21.75" thickTop="1" x14ac:dyDescent="0.35">
      <c r="A38" s="45"/>
      <c r="B38" s="45"/>
      <c r="C38" s="45"/>
      <c r="D38" s="45"/>
      <c r="E38" s="45"/>
      <c r="F38" s="13"/>
      <c r="G38" s="52" t="s">
        <v>46</v>
      </c>
      <c r="H38" s="52" t="s">
        <v>47</v>
      </c>
      <c r="I38" s="13"/>
      <c r="J38" s="52" t="s">
        <v>46</v>
      </c>
      <c r="K38" s="52" t="s">
        <v>47</v>
      </c>
      <c r="L38" s="13"/>
      <c r="M38" s="52" t="s">
        <v>46</v>
      </c>
      <c r="N38" s="52" t="s">
        <v>47</v>
      </c>
      <c r="O38" s="13"/>
      <c r="P38" s="52" t="s">
        <v>46</v>
      </c>
      <c r="Q38" s="52" t="s">
        <v>47</v>
      </c>
      <c r="R38" s="13"/>
      <c r="S38" s="52" t="s">
        <v>46</v>
      </c>
      <c r="T38" s="52" t="s">
        <v>47</v>
      </c>
      <c r="U38" s="13"/>
      <c r="V38" s="52" t="s">
        <v>46</v>
      </c>
      <c r="W38" s="52" t="s">
        <v>47</v>
      </c>
      <c r="X38" s="13"/>
      <c r="Y38" s="52" t="s">
        <v>46</v>
      </c>
      <c r="Z38" s="52" t="s">
        <v>47</v>
      </c>
      <c r="AA38" s="13"/>
      <c r="AB38" s="45"/>
      <c r="AC38" s="45"/>
      <c r="AD38" s="45"/>
      <c r="AE38" s="46"/>
      <c r="AF38" s="25"/>
      <c r="AG38" s="52"/>
      <c r="AH38" s="52"/>
      <c r="AI38" s="78"/>
      <c r="AJ38" s="52"/>
      <c r="AK38" s="52"/>
      <c r="AL38" s="78"/>
      <c r="AM38" s="52"/>
      <c r="AN38" s="52"/>
      <c r="AO38" s="78"/>
      <c r="AP38" s="52"/>
      <c r="AQ38" s="52"/>
      <c r="AR38" s="78"/>
      <c r="AS38" s="52"/>
      <c r="AT38" s="52"/>
      <c r="AU38" s="78"/>
      <c r="AV38" s="52"/>
      <c r="AW38" s="52"/>
      <c r="AX38" s="78"/>
      <c r="AY38" s="52"/>
      <c r="AZ38" s="52"/>
      <c r="BA38" s="78"/>
      <c r="BB38" s="142"/>
      <c r="BC38" s="85"/>
      <c r="BD38" s="46"/>
      <c r="BE38" s="21"/>
      <c r="BF38" s="21"/>
      <c r="BG38" s="13"/>
      <c r="BH38" s="21"/>
      <c r="BI38" s="21"/>
      <c r="BJ38" s="13"/>
      <c r="BK38" s="21"/>
      <c r="BL38" s="21"/>
      <c r="BM38" s="13"/>
      <c r="BN38" s="21"/>
      <c r="BO38" s="21"/>
      <c r="BP38" s="13"/>
      <c r="BQ38" s="21"/>
      <c r="BR38" s="21"/>
      <c r="BS38" s="13"/>
      <c r="BT38" s="21"/>
      <c r="BU38" s="21"/>
      <c r="BV38" s="13"/>
      <c r="BW38" s="21"/>
      <c r="BX38" s="21"/>
      <c r="BY38" s="13"/>
      <c r="BZ38" s="45"/>
      <c r="CA38" s="16"/>
      <c r="CB38" s="15"/>
      <c r="CC38" s="11"/>
      <c r="CD38" s="21"/>
      <c r="CE38" s="21"/>
      <c r="CF38" s="13"/>
      <c r="CG38" s="21"/>
      <c r="CH38" s="21"/>
      <c r="CI38" s="13"/>
      <c r="CJ38" s="21"/>
      <c r="CK38" s="21"/>
      <c r="CL38" s="13"/>
      <c r="CM38" s="21"/>
      <c r="CN38" s="21"/>
      <c r="CO38" s="13"/>
      <c r="CP38" s="21"/>
      <c r="CQ38" s="21"/>
      <c r="CR38" s="13"/>
      <c r="CS38" s="21"/>
      <c r="CT38" s="21"/>
      <c r="CU38" s="13"/>
      <c r="CV38" s="21"/>
      <c r="CW38" s="21"/>
      <c r="CX38" s="13"/>
      <c r="CY38" s="45"/>
      <c r="CZ38" s="16"/>
    </row>
    <row r="39" spans="1:104" ht="20.25" x14ac:dyDescent="0.3">
      <c r="A39" s="45"/>
      <c r="B39" s="45"/>
      <c r="C39" s="45"/>
      <c r="D39" s="45"/>
      <c r="E39" s="45"/>
      <c r="F39" s="13"/>
      <c r="G39" s="48" t="e">
        <v>#REF!</v>
      </c>
      <c r="H39" s="48">
        <v>2</v>
      </c>
      <c r="I39" s="6" t="e">
        <v>#REF!</v>
      </c>
      <c r="J39" s="48" t="e">
        <v>#REF!</v>
      </c>
      <c r="K39" s="48">
        <v>2</v>
      </c>
      <c r="L39" s="6" t="e">
        <v>#REF!</v>
      </c>
      <c r="M39" s="48" t="e">
        <v>#REF!</v>
      </c>
      <c r="N39" s="48">
        <v>1</v>
      </c>
      <c r="O39" s="6" t="e">
        <v>#REF!</v>
      </c>
      <c r="P39" s="48" t="e">
        <v>#REF!</v>
      </c>
      <c r="Q39" s="48">
        <v>2</v>
      </c>
      <c r="R39" s="6" t="e">
        <v>#REF!</v>
      </c>
      <c r="S39" s="48" t="e">
        <v>#REF!</v>
      </c>
      <c r="T39" s="48">
        <v>2</v>
      </c>
      <c r="U39" s="6" t="e">
        <v>#REF!</v>
      </c>
      <c r="V39" s="48" t="e">
        <v>#REF!</v>
      </c>
      <c r="W39" s="48">
        <v>1</v>
      </c>
      <c r="X39" s="6" t="e">
        <v>#REF!</v>
      </c>
      <c r="Y39" s="48" t="e">
        <v>#REF!</v>
      </c>
      <c r="Z39" s="48">
        <v>1</v>
      </c>
      <c r="AA39" s="6" t="e">
        <v>#REF!</v>
      </c>
      <c r="AB39" s="103"/>
      <c r="AC39" s="52">
        <v>64</v>
      </c>
      <c r="AD39" s="52"/>
      <c r="AE39" s="46"/>
      <c r="AF39" s="25"/>
      <c r="AG39" s="48"/>
      <c r="AH39" s="48"/>
      <c r="AI39" s="79"/>
      <c r="AJ39" s="48"/>
      <c r="AK39" s="48"/>
      <c r="AL39" s="79"/>
      <c r="AM39" s="48"/>
      <c r="AN39" s="48"/>
      <c r="AO39" s="79"/>
      <c r="AP39" s="48"/>
      <c r="AQ39" s="48"/>
      <c r="AR39" s="79"/>
      <c r="AS39" s="48"/>
      <c r="AT39" s="48"/>
      <c r="AU39" s="79"/>
      <c r="AV39" s="48"/>
      <c r="AW39" s="48"/>
      <c r="AX39" s="79"/>
      <c r="AY39" s="48"/>
      <c r="AZ39" s="48"/>
      <c r="BA39" s="79"/>
      <c r="BB39" s="143"/>
      <c r="BC39" s="86">
        <v>64</v>
      </c>
      <c r="BD39" s="46"/>
      <c r="BE39" s="1"/>
      <c r="BF39" s="1"/>
      <c r="BG39" s="6"/>
      <c r="BH39" s="1"/>
      <c r="BI39" s="1"/>
      <c r="BJ39" s="6"/>
      <c r="BK39" s="1"/>
      <c r="BL39" s="1"/>
      <c r="BM39" s="6"/>
      <c r="BN39" s="1"/>
      <c r="BO39" s="1"/>
      <c r="BP39" s="6"/>
      <c r="BQ39" s="1"/>
      <c r="BR39" s="1"/>
      <c r="BS39" s="6"/>
      <c r="BT39" s="1"/>
      <c r="BU39" s="1"/>
      <c r="BV39" s="6"/>
      <c r="BW39" s="1"/>
      <c r="BX39" s="1"/>
      <c r="BY39" s="6"/>
      <c r="BZ39" s="103"/>
      <c r="CA39" s="21">
        <v>65</v>
      </c>
      <c r="CB39" s="15"/>
      <c r="CC39" s="11"/>
      <c r="CD39" s="1"/>
      <c r="CE39" s="1"/>
      <c r="CF39" s="6"/>
      <c r="CG39" s="1"/>
      <c r="CH39" s="1"/>
      <c r="CI39" s="6"/>
      <c r="CJ39" s="1"/>
      <c r="CK39" s="1"/>
      <c r="CL39" s="6"/>
      <c r="CM39" s="1"/>
      <c r="CN39" s="1"/>
      <c r="CO39" s="6"/>
      <c r="CP39" s="1"/>
      <c r="CQ39" s="1"/>
      <c r="CR39" s="6"/>
      <c r="CS39" s="1"/>
      <c r="CT39" s="1"/>
      <c r="CU39" s="6"/>
      <c r="CV39" s="1"/>
      <c r="CW39" s="1"/>
      <c r="CX39" s="6"/>
      <c r="CY39" s="103"/>
      <c r="CZ39" s="21">
        <v>64</v>
      </c>
    </row>
    <row r="40" spans="1:104" x14ac:dyDescent="0.35">
      <c r="A40" s="46"/>
      <c r="B40" s="46"/>
      <c r="C40" s="46"/>
      <c r="D40" s="46"/>
      <c r="E40" s="46"/>
      <c r="F40" s="11"/>
      <c r="G40" s="48" t="e">
        <v>#REF!</v>
      </c>
      <c r="H40" s="48">
        <v>1</v>
      </c>
      <c r="I40" s="6" t="e">
        <v>#REF!</v>
      </c>
      <c r="J40" s="48" t="e">
        <v>#REF!</v>
      </c>
      <c r="K40" s="48">
        <v>1</v>
      </c>
      <c r="L40" s="6" t="e">
        <v>#REF!</v>
      </c>
      <c r="M40" s="48" t="e">
        <v>#REF!</v>
      </c>
      <c r="N40" s="48">
        <v>1</v>
      </c>
      <c r="O40" s="6" t="e">
        <v>#REF!</v>
      </c>
      <c r="P40" s="48" t="e">
        <v>#REF!</v>
      </c>
      <c r="Q40" s="48">
        <v>0</v>
      </c>
      <c r="R40" s="6" t="e">
        <v>#REF!</v>
      </c>
      <c r="S40" s="48" t="e">
        <v>#REF!</v>
      </c>
      <c r="T40" s="48">
        <v>0</v>
      </c>
      <c r="U40" s="6" t="e">
        <v>#REF!</v>
      </c>
      <c r="V40" s="48" t="e">
        <v>#REF!</v>
      </c>
      <c r="W40" s="48">
        <v>1</v>
      </c>
      <c r="X40" s="6" t="e">
        <v>#REF!</v>
      </c>
      <c r="Y40" s="48" t="e">
        <v>#REF!</v>
      </c>
      <c r="Z40" s="48">
        <v>0</v>
      </c>
      <c r="AA40" s="6" t="e">
        <v>#REF!</v>
      </c>
      <c r="AB40" s="103"/>
      <c r="AC40" s="45"/>
      <c r="AD40" s="45"/>
      <c r="AE40" s="46"/>
      <c r="AF40" s="25"/>
      <c r="AG40" s="48"/>
      <c r="AH40" s="48"/>
      <c r="AI40" s="79"/>
      <c r="AJ40" s="48"/>
      <c r="AK40" s="48"/>
      <c r="AL40" s="79"/>
      <c r="AM40" s="48"/>
      <c r="AN40" s="48"/>
      <c r="AO40" s="79"/>
      <c r="AP40" s="48"/>
      <c r="AQ40" s="48"/>
      <c r="AR40" s="79"/>
      <c r="AS40" s="48"/>
      <c r="AT40" s="48"/>
      <c r="AU40" s="79"/>
      <c r="AV40" s="48"/>
      <c r="AW40" s="48"/>
      <c r="AX40" s="79"/>
      <c r="AY40" s="48"/>
      <c r="AZ40" s="48"/>
      <c r="BA40" s="79"/>
      <c r="BB40" s="143"/>
      <c r="BC40" s="85"/>
      <c r="BD40" s="46"/>
      <c r="BE40" s="1"/>
      <c r="BF40" s="1"/>
      <c r="BG40" s="6"/>
      <c r="BH40" s="1"/>
      <c r="BI40" s="1"/>
      <c r="BJ40" s="6"/>
      <c r="BK40" s="1"/>
      <c r="BL40" s="1"/>
      <c r="BM40" s="6"/>
      <c r="BN40" s="1"/>
      <c r="BO40" s="1"/>
      <c r="BP40" s="6"/>
      <c r="BQ40" s="1"/>
      <c r="BR40" s="1"/>
      <c r="BS40" s="6"/>
      <c r="BT40" s="1"/>
      <c r="BU40" s="1"/>
      <c r="BV40" s="6"/>
      <c r="BW40" s="1"/>
      <c r="BX40" s="1"/>
      <c r="BY40" s="6"/>
      <c r="BZ40" s="103"/>
      <c r="CA40" s="16"/>
      <c r="CB40" s="15"/>
      <c r="CC40" s="11"/>
      <c r="CD40" s="1"/>
      <c r="CE40" s="1"/>
      <c r="CF40" s="6"/>
      <c r="CG40" s="1"/>
      <c r="CH40" s="1"/>
      <c r="CI40" s="6"/>
      <c r="CJ40" s="1"/>
      <c r="CK40" s="1"/>
      <c r="CL40" s="6"/>
      <c r="CM40" s="1"/>
      <c r="CN40" s="1"/>
      <c r="CO40" s="6"/>
      <c r="CP40" s="1"/>
      <c r="CQ40" s="1"/>
      <c r="CR40" s="6"/>
      <c r="CS40" s="1"/>
      <c r="CT40" s="1"/>
      <c r="CU40" s="6"/>
      <c r="CV40" s="1"/>
      <c r="CW40" s="1"/>
      <c r="CX40" s="6"/>
      <c r="CY40" s="103"/>
      <c r="CZ40" s="16"/>
    </row>
    <row r="41" spans="1:104" ht="21.75" thickBot="1" x14ac:dyDescent="0.4">
      <c r="A41" s="56"/>
      <c r="B41" s="56"/>
      <c r="C41" s="56"/>
      <c r="D41" s="56"/>
      <c r="E41" s="56"/>
      <c r="F41" s="57"/>
      <c r="G41" s="58" t="e">
        <v>#REF!</v>
      </c>
      <c r="H41" s="58">
        <v>0</v>
      </c>
      <c r="I41" s="59" t="e">
        <v>#REF!</v>
      </c>
      <c r="J41" s="58" t="e">
        <v>#REF!</v>
      </c>
      <c r="K41" s="58">
        <v>0</v>
      </c>
      <c r="L41" s="59" t="e">
        <v>#REF!</v>
      </c>
      <c r="M41" s="58" t="e">
        <v>#REF!</v>
      </c>
      <c r="N41" s="58">
        <v>0</v>
      </c>
      <c r="O41" s="59" t="e">
        <v>#REF!</v>
      </c>
      <c r="P41" s="58" t="e">
        <v>#REF!</v>
      </c>
      <c r="Q41" s="58">
        <v>0</v>
      </c>
      <c r="R41" s="59" t="e">
        <v>#REF!</v>
      </c>
      <c r="S41" s="58" t="e">
        <v>#REF!</v>
      </c>
      <c r="T41" s="58">
        <v>0</v>
      </c>
      <c r="U41" s="59" t="e">
        <v>#REF!</v>
      </c>
      <c r="V41" s="58" t="e">
        <v>#REF!</v>
      </c>
      <c r="W41" s="58">
        <v>0</v>
      </c>
      <c r="X41" s="59" t="e">
        <v>#REF!</v>
      </c>
      <c r="Y41" s="58" t="e">
        <v>#REF!</v>
      </c>
      <c r="Z41" s="58">
        <v>0</v>
      </c>
      <c r="AA41" s="59" t="e">
        <v>#REF!</v>
      </c>
      <c r="AB41" s="145"/>
      <c r="AC41" s="60"/>
      <c r="AD41" s="60"/>
      <c r="AE41" s="56"/>
      <c r="AF41" s="61"/>
      <c r="AG41" s="58"/>
      <c r="AH41" s="58"/>
      <c r="AI41" s="80"/>
      <c r="AJ41" s="58"/>
      <c r="AK41" s="58"/>
      <c r="AL41" s="80"/>
      <c r="AM41" s="58"/>
      <c r="AN41" s="58"/>
      <c r="AO41" s="80"/>
      <c r="AP41" s="58"/>
      <c r="AQ41" s="58"/>
      <c r="AR41" s="80"/>
      <c r="AS41" s="58"/>
      <c r="AT41" s="58"/>
      <c r="AU41" s="80"/>
      <c r="AV41" s="58"/>
      <c r="AW41" s="58"/>
      <c r="AX41" s="80"/>
      <c r="AY41" s="58"/>
      <c r="AZ41" s="58"/>
      <c r="BA41" s="80"/>
      <c r="BB41" s="144"/>
      <c r="BC41" s="89"/>
      <c r="BD41" s="56"/>
      <c r="BE41" s="7"/>
      <c r="BF41" s="7"/>
      <c r="BG41" s="8"/>
      <c r="BH41" s="7"/>
      <c r="BI41" s="7"/>
      <c r="BJ41" s="8"/>
      <c r="BK41" s="7"/>
      <c r="BL41" s="7"/>
      <c r="BM41" s="8"/>
      <c r="BN41" s="7"/>
      <c r="BO41" s="7"/>
      <c r="BP41" s="8"/>
      <c r="BQ41" s="7"/>
      <c r="BR41" s="7"/>
      <c r="BS41" s="8"/>
      <c r="BT41" s="7"/>
      <c r="BU41" s="7"/>
      <c r="BV41" s="8"/>
      <c r="BW41" s="7"/>
      <c r="BX41" s="7"/>
      <c r="BY41" s="8"/>
      <c r="BZ41" s="103"/>
      <c r="CA41" s="16"/>
      <c r="CB41" s="15"/>
      <c r="CC41" s="11"/>
      <c r="CD41" s="7"/>
      <c r="CE41" s="7"/>
      <c r="CF41" s="8"/>
      <c r="CG41" s="7"/>
      <c r="CH41" s="7"/>
      <c r="CI41" s="8"/>
      <c r="CJ41" s="7"/>
      <c r="CK41" s="7"/>
      <c r="CL41" s="8"/>
      <c r="CM41" s="7"/>
      <c r="CN41" s="7"/>
      <c r="CO41" s="8"/>
      <c r="CP41" s="7"/>
      <c r="CQ41" s="7"/>
      <c r="CR41" s="8"/>
      <c r="CS41" s="7"/>
      <c r="CT41" s="7"/>
      <c r="CU41" s="8"/>
      <c r="CV41" s="7"/>
      <c r="CW41" s="7"/>
      <c r="CX41" s="8"/>
      <c r="CY41" s="103"/>
      <c r="CZ41" s="16"/>
    </row>
    <row r="42" spans="1:104" ht="21.75" thickBot="1" x14ac:dyDescent="0.4">
      <c r="A42" s="15"/>
      <c r="B42" s="15"/>
      <c r="C42" s="15"/>
      <c r="D42" s="15"/>
      <c r="E42" s="15"/>
      <c r="F42" s="15"/>
      <c r="G42" s="16"/>
      <c r="H42" s="13"/>
      <c r="I42" s="8" t="e">
        <v>#REF!</v>
      </c>
      <c r="J42" s="16"/>
      <c r="K42" s="13"/>
      <c r="L42" s="8" t="e">
        <v>#REF!</v>
      </c>
      <c r="M42" s="16"/>
      <c r="N42" s="13"/>
      <c r="O42" s="8" t="e">
        <v>#REF!</v>
      </c>
      <c r="P42" s="16"/>
      <c r="Q42" s="13"/>
      <c r="R42" s="8" t="e">
        <v>#REF!</v>
      </c>
      <c r="S42" s="16"/>
      <c r="T42" s="13"/>
      <c r="U42" s="8" t="e">
        <v>#REF!</v>
      </c>
      <c r="V42" s="16"/>
      <c r="W42" s="13"/>
      <c r="X42" s="8" t="e">
        <v>#REF!</v>
      </c>
      <c r="Y42" s="16"/>
      <c r="Z42" s="13"/>
      <c r="AA42" s="8" t="e">
        <v>#REF!</v>
      </c>
      <c r="AB42" s="103"/>
      <c r="AC42" s="16"/>
      <c r="AD42" s="16"/>
      <c r="AE42" s="15"/>
      <c r="AF42" s="26"/>
      <c r="AG42" s="16"/>
      <c r="AH42" s="13"/>
      <c r="AI42" s="81"/>
      <c r="AJ42" s="16"/>
      <c r="AK42" s="13"/>
      <c r="AL42" s="81"/>
      <c r="AM42" s="16"/>
      <c r="AN42" s="13"/>
      <c r="AO42" s="81"/>
      <c r="AP42" s="16"/>
      <c r="AQ42" s="13"/>
      <c r="AR42" s="81"/>
      <c r="AS42" s="16"/>
      <c r="AT42" s="13"/>
      <c r="AU42" s="81"/>
      <c r="AV42" s="16"/>
      <c r="AW42" s="13"/>
      <c r="AX42" s="81"/>
      <c r="AY42" s="16"/>
      <c r="AZ42" s="13"/>
      <c r="BA42" s="81"/>
      <c r="BB42" s="143"/>
      <c r="BC42" s="90"/>
      <c r="BD42" s="15"/>
      <c r="BE42" s="16"/>
      <c r="BF42" s="13"/>
      <c r="BG42" s="8"/>
      <c r="BH42" s="16"/>
      <c r="BI42" s="13"/>
      <c r="BJ42" s="8"/>
      <c r="BK42" s="16"/>
      <c r="BL42" s="13"/>
      <c r="BM42" s="8"/>
      <c r="BN42" s="16"/>
      <c r="BO42" s="13"/>
      <c r="BP42" s="8"/>
      <c r="BQ42" s="16"/>
      <c r="BR42" s="13"/>
      <c r="BS42" s="8"/>
      <c r="BT42" s="16"/>
      <c r="BU42" s="13"/>
      <c r="BV42" s="8"/>
      <c r="BW42" s="16"/>
      <c r="BX42" s="13"/>
      <c r="BY42" s="8"/>
      <c r="BZ42" s="103"/>
      <c r="CA42" s="16"/>
      <c r="CB42" s="15"/>
      <c r="CC42" s="15"/>
      <c r="CD42" s="16"/>
      <c r="CE42" s="13"/>
      <c r="CF42" s="8"/>
      <c r="CG42" s="16"/>
      <c r="CH42" s="13"/>
      <c r="CI42" s="8"/>
      <c r="CJ42" s="16"/>
      <c r="CK42" s="13"/>
      <c r="CL42" s="8"/>
      <c r="CM42" s="16"/>
      <c r="CN42" s="13"/>
      <c r="CO42" s="8"/>
      <c r="CP42" s="16"/>
      <c r="CQ42" s="13"/>
      <c r="CR42" s="8"/>
      <c r="CS42" s="16"/>
      <c r="CT42" s="13"/>
      <c r="CU42" s="8"/>
      <c r="CV42" s="16"/>
      <c r="CW42" s="13"/>
      <c r="CX42" s="8"/>
      <c r="CY42" s="103"/>
      <c r="CZ42" s="16"/>
    </row>
    <row r="43" spans="1:104" x14ac:dyDescent="0.35">
      <c r="A43" s="15"/>
      <c r="B43" s="15"/>
      <c r="C43" s="15"/>
      <c r="D43" s="15"/>
      <c r="E43" s="15"/>
      <c r="F43" s="15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5"/>
      <c r="AF43" s="26"/>
      <c r="AG43" s="16"/>
      <c r="AH43" s="16"/>
      <c r="AI43" s="82"/>
      <c r="AJ43" s="16"/>
      <c r="AK43" s="16"/>
      <c r="AL43" s="82"/>
      <c r="AM43" s="16"/>
      <c r="AN43" s="16"/>
      <c r="AO43" s="82"/>
      <c r="AP43" s="16"/>
      <c r="AQ43" s="16"/>
      <c r="AR43" s="82"/>
      <c r="AS43" s="16"/>
      <c r="AT43" s="16"/>
      <c r="AU43" s="82"/>
      <c r="AV43" s="16"/>
      <c r="AW43" s="16"/>
      <c r="AX43" s="82"/>
      <c r="AY43" s="16"/>
      <c r="AZ43" s="16"/>
      <c r="BA43" s="82"/>
      <c r="BB43" s="82"/>
      <c r="BC43" s="90"/>
      <c r="BD43" s="15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5"/>
      <c r="CC43" s="15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 t="s">
        <v>48</v>
      </c>
    </row>
    <row r="44" spans="1:104" x14ac:dyDescent="0.3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5"/>
      <c r="AF44" s="26"/>
      <c r="AG44" s="16"/>
      <c r="AH44" s="16"/>
      <c r="AI44" s="82"/>
      <c r="AJ44" s="16"/>
      <c r="AK44" s="16"/>
      <c r="AL44" s="82"/>
      <c r="AM44" s="16"/>
      <c r="AN44" s="16"/>
      <c r="AO44" s="82"/>
      <c r="AP44" s="16"/>
      <c r="AQ44" s="16"/>
      <c r="AR44" s="82"/>
      <c r="AS44" s="16"/>
      <c r="AT44" s="16"/>
      <c r="AU44" s="82"/>
      <c r="AV44" s="16"/>
      <c r="AW44" s="16"/>
      <c r="AX44" s="82"/>
      <c r="AY44" s="16"/>
      <c r="AZ44" s="16"/>
      <c r="BA44" s="82"/>
      <c r="BB44" s="82"/>
      <c r="BC44" s="90"/>
      <c r="BD44" s="15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5"/>
      <c r="CC44" s="15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</row>
    <row r="45" spans="1:104" x14ac:dyDescent="0.3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5"/>
      <c r="AF45" s="26"/>
      <c r="AG45" s="16"/>
      <c r="AH45" s="16"/>
      <c r="AI45" s="82"/>
      <c r="AJ45" s="16"/>
      <c r="AK45" s="16"/>
      <c r="AL45" s="82"/>
      <c r="AM45" s="16"/>
      <c r="AN45" s="16"/>
      <c r="AO45" s="82"/>
      <c r="AP45" s="16"/>
      <c r="AQ45" s="16"/>
      <c r="AR45" s="82"/>
      <c r="AS45" s="16"/>
      <c r="AT45" s="16"/>
      <c r="AU45" s="82"/>
      <c r="AV45" s="16"/>
      <c r="AW45" s="16"/>
      <c r="AX45" s="82"/>
      <c r="AY45" s="16"/>
      <c r="AZ45" s="16"/>
      <c r="BA45" s="82"/>
      <c r="BB45" s="82"/>
      <c r="BC45" s="90"/>
      <c r="BD45" s="15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5"/>
      <c r="CC45" s="15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</row>
    <row r="46" spans="1:104" x14ac:dyDescent="0.3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5"/>
      <c r="AF46" s="26"/>
      <c r="AG46" s="16"/>
      <c r="AH46" s="16"/>
      <c r="AI46" s="82"/>
      <c r="AJ46" s="16"/>
      <c r="AK46" s="16"/>
      <c r="AL46" s="82"/>
      <c r="AM46" s="16"/>
      <c r="AN46" s="16"/>
      <c r="AO46" s="82"/>
      <c r="AP46" s="16"/>
      <c r="AQ46" s="16"/>
      <c r="AR46" s="82"/>
      <c r="AS46" s="16"/>
      <c r="AT46" s="16"/>
      <c r="AU46" s="82"/>
      <c r="AV46" s="16"/>
      <c r="AW46" s="16"/>
      <c r="AX46" s="82"/>
      <c r="AY46" s="16"/>
      <c r="AZ46" s="16"/>
      <c r="BA46" s="82"/>
      <c r="BB46" s="82"/>
      <c r="BC46" s="90"/>
      <c r="BD46" s="15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5"/>
      <c r="CC46" s="15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</row>
    <row r="47" spans="1:104" x14ac:dyDescent="0.3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5"/>
      <c r="AF47" s="26"/>
      <c r="AG47" s="16"/>
      <c r="AH47" s="16"/>
      <c r="AI47" s="82"/>
      <c r="AJ47" s="16"/>
      <c r="AK47" s="16"/>
      <c r="AL47" s="82"/>
      <c r="AM47" s="16"/>
      <c r="AN47" s="16"/>
      <c r="AO47" s="82"/>
      <c r="AP47" s="16"/>
      <c r="AQ47" s="16"/>
      <c r="AR47" s="82"/>
      <c r="AS47" s="16"/>
      <c r="AT47" s="16"/>
      <c r="AU47" s="82"/>
      <c r="AV47" s="16"/>
      <c r="AW47" s="16"/>
      <c r="AX47" s="82"/>
      <c r="AY47" s="16" t="e">
        <f>s</f>
        <v>#NAME?</v>
      </c>
      <c r="AZ47" s="16"/>
      <c r="BA47" s="82"/>
      <c r="BB47" s="82"/>
      <c r="BC47" s="90"/>
      <c r="BD47" s="15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5"/>
      <c r="CC47" s="15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</row>
    <row r="48" spans="1:104" x14ac:dyDescent="0.3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5"/>
      <c r="AF48" s="26"/>
      <c r="AG48" s="16"/>
      <c r="AH48" s="16"/>
      <c r="AI48" s="82"/>
      <c r="AJ48" s="16"/>
      <c r="AK48" s="16"/>
      <c r="AL48" s="82"/>
      <c r="AM48" s="16"/>
      <c r="AN48" s="16"/>
      <c r="AO48" s="82"/>
      <c r="AP48" s="16"/>
      <c r="AQ48" s="16"/>
      <c r="AR48" s="82"/>
      <c r="AS48" s="16"/>
      <c r="AT48" s="16"/>
      <c r="AU48" s="82"/>
      <c r="AV48" s="16"/>
      <c r="AW48" s="16"/>
      <c r="AX48" s="82"/>
      <c r="AY48" s="16"/>
      <c r="AZ48" s="16"/>
      <c r="BA48" s="82"/>
      <c r="BB48" s="82"/>
      <c r="BC48" s="90"/>
      <c r="BD48" s="15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5"/>
      <c r="CC48" s="15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</row>
  </sheetData>
  <mergeCells count="233">
    <mergeCell ref="M3:N3"/>
    <mergeCell ref="J3:K3"/>
    <mergeCell ref="G3:H3"/>
    <mergeCell ref="S37:U37"/>
    <mergeCell ref="P37:R37"/>
    <mergeCell ref="M37:O37"/>
    <mergeCell ref="J37:L37"/>
    <mergeCell ref="G37:I37"/>
    <mergeCell ref="M36:O36"/>
    <mergeCell ref="J36:L36"/>
    <mergeCell ref="G36:I36"/>
    <mergeCell ref="S34:U34"/>
    <mergeCell ref="P34:R34"/>
    <mergeCell ref="M34:O34"/>
    <mergeCell ref="J34:L34"/>
    <mergeCell ref="G34:I34"/>
    <mergeCell ref="G1:H1"/>
    <mergeCell ref="J1:K1"/>
    <mergeCell ref="M1:N1"/>
    <mergeCell ref="P1:Q1"/>
    <mergeCell ref="S1:T1"/>
    <mergeCell ref="V1:W1"/>
    <mergeCell ref="CV1:CW1"/>
    <mergeCell ref="G2:H2"/>
    <mergeCell ref="J2:K2"/>
    <mergeCell ref="M2:N2"/>
    <mergeCell ref="P2:Q2"/>
    <mergeCell ref="S2:T2"/>
    <mergeCell ref="V2:W2"/>
    <mergeCell ref="BQ1:BR1"/>
    <mergeCell ref="BT1:BU1"/>
    <mergeCell ref="BW1:BX1"/>
    <mergeCell ref="CD1:CE1"/>
    <mergeCell ref="CG1:CH1"/>
    <mergeCell ref="CJ1:CK1"/>
    <mergeCell ref="AV1:AW1"/>
    <mergeCell ref="AY1:AZ1"/>
    <mergeCell ref="BE1:BF1"/>
    <mergeCell ref="BH1:BI1"/>
    <mergeCell ref="BK1:BL1"/>
    <mergeCell ref="Y1:Z1"/>
    <mergeCell ref="AG1:AH1"/>
    <mergeCell ref="AJ1:AK1"/>
    <mergeCell ref="AM1:AN1"/>
    <mergeCell ref="AP1:AQ1"/>
    <mergeCell ref="Y2:Z2"/>
    <mergeCell ref="AG2:AH2"/>
    <mergeCell ref="AJ2:AK2"/>
    <mergeCell ref="AM2:AN2"/>
    <mergeCell ref="AP2:AQ2"/>
    <mergeCell ref="CM1:CN1"/>
    <mergeCell ref="CP1:CQ1"/>
    <mergeCell ref="CS1:CT1"/>
    <mergeCell ref="AS1:AT1"/>
    <mergeCell ref="AP3:AQ3"/>
    <mergeCell ref="AS3:AT3"/>
    <mergeCell ref="CM2:CN2"/>
    <mergeCell ref="CP2:CQ2"/>
    <mergeCell ref="CS2:CT2"/>
    <mergeCell ref="BN1:BO1"/>
    <mergeCell ref="AS2:AT2"/>
    <mergeCell ref="CV2:CW2"/>
    <mergeCell ref="BQ2:BR2"/>
    <mergeCell ref="BT2:BU2"/>
    <mergeCell ref="BW2:BX2"/>
    <mergeCell ref="CD2:CE2"/>
    <mergeCell ref="CG2:CH2"/>
    <mergeCell ref="CJ2:CK2"/>
    <mergeCell ref="AV2:AW2"/>
    <mergeCell ref="AY2:AZ2"/>
    <mergeCell ref="BE2:BF2"/>
    <mergeCell ref="BH2:BI2"/>
    <mergeCell ref="BK2:BL2"/>
    <mergeCell ref="BN2:BO2"/>
    <mergeCell ref="CM3:CN3"/>
    <mergeCell ref="CP3:CQ3"/>
    <mergeCell ref="CS3:CT3"/>
    <mergeCell ref="CV3:CW3"/>
    <mergeCell ref="CJ3:CK3"/>
    <mergeCell ref="B4:B5"/>
    <mergeCell ref="A6:A7"/>
    <mergeCell ref="B6:B7"/>
    <mergeCell ref="E6:E7"/>
    <mergeCell ref="BQ3:BR3"/>
    <mergeCell ref="BT3:BU3"/>
    <mergeCell ref="BW3:BX3"/>
    <mergeCell ref="CD3:CE3"/>
    <mergeCell ref="CG3:CH3"/>
    <mergeCell ref="AV3:AW3"/>
    <mergeCell ref="AY3:AZ3"/>
    <mergeCell ref="BE3:BF3"/>
    <mergeCell ref="BH3:BI3"/>
    <mergeCell ref="BK3:BL3"/>
    <mergeCell ref="BN3:BO3"/>
    <mergeCell ref="Y3:Z3"/>
    <mergeCell ref="AG3:AH3"/>
    <mergeCell ref="AJ3:AK3"/>
    <mergeCell ref="AM3:AN3"/>
    <mergeCell ref="A4:A5"/>
    <mergeCell ref="E4:E5"/>
    <mergeCell ref="V3:W3"/>
    <mergeCell ref="S3:T3"/>
    <mergeCell ref="P3:Q3"/>
    <mergeCell ref="A12:A13"/>
    <mergeCell ref="B12:B13"/>
    <mergeCell ref="E12:E13"/>
    <mergeCell ref="A14:A15"/>
    <mergeCell ref="B14:B15"/>
    <mergeCell ref="E14:E15"/>
    <mergeCell ref="A8:A9"/>
    <mergeCell ref="B8:B9"/>
    <mergeCell ref="E8:E9"/>
    <mergeCell ref="A10:A11"/>
    <mergeCell ref="B10:B11"/>
    <mergeCell ref="E10:E11"/>
    <mergeCell ref="A20:A21"/>
    <mergeCell ref="B20:B21"/>
    <mergeCell ref="E20:E21"/>
    <mergeCell ref="A22:A23"/>
    <mergeCell ref="B22:B23"/>
    <mergeCell ref="E22:E23"/>
    <mergeCell ref="A16:A17"/>
    <mergeCell ref="B16:B17"/>
    <mergeCell ref="E16:E17"/>
    <mergeCell ref="A18:A19"/>
    <mergeCell ref="B18:B19"/>
    <mergeCell ref="E18:E19"/>
    <mergeCell ref="B32:D32"/>
    <mergeCell ref="A26:A27"/>
    <mergeCell ref="B26:B27"/>
    <mergeCell ref="E26:E27"/>
    <mergeCell ref="G35:I35"/>
    <mergeCell ref="J35:L35"/>
    <mergeCell ref="M35:O35"/>
    <mergeCell ref="P35:R35"/>
    <mergeCell ref="S35:U35"/>
    <mergeCell ref="BN34:BP34"/>
    <mergeCell ref="BQ34:BS34"/>
    <mergeCell ref="BT34:BV34"/>
    <mergeCell ref="BW34:BY34"/>
    <mergeCell ref="AS34:AU34"/>
    <mergeCell ref="AV34:AX34"/>
    <mergeCell ref="AY34:BA34"/>
    <mergeCell ref="BE34:BG34"/>
    <mergeCell ref="BH34:BJ34"/>
    <mergeCell ref="BK34:BM34"/>
    <mergeCell ref="V34:X34"/>
    <mergeCell ref="Y34:AA34"/>
    <mergeCell ref="AG34:AI34"/>
    <mergeCell ref="AJ34:AL34"/>
    <mergeCell ref="AM34:AO34"/>
    <mergeCell ref="AP34:AR34"/>
    <mergeCell ref="AG35:AI35"/>
    <mergeCell ref="AJ35:AL35"/>
    <mergeCell ref="AM35:AO35"/>
    <mergeCell ref="CM34:CO34"/>
    <mergeCell ref="CP34:CR34"/>
    <mergeCell ref="CS34:CU34"/>
    <mergeCell ref="CV34:CX34"/>
    <mergeCell ref="CD34:CF34"/>
    <mergeCell ref="CG34:CI34"/>
    <mergeCell ref="CJ35:CL35"/>
    <mergeCell ref="CM35:CO35"/>
    <mergeCell ref="CP35:CR35"/>
    <mergeCell ref="CS35:CU35"/>
    <mergeCell ref="CV35:CX35"/>
    <mergeCell ref="CD35:CF35"/>
    <mergeCell ref="CG35:CI35"/>
    <mergeCell ref="Y36:AA36"/>
    <mergeCell ref="AG36:AI36"/>
    <mergeCell ref="AJ36:AL36"/>
    <mergeCell ref="AM36:AO36"/>
    <mergeCell ref="AP36:AR36"/>
    <mergeCell ref="V35:X35"/>
    <mergeCell ref="Y35:AA35"/>
    <mergeCell ref="AP35:AR35"/>
    <mergeCell ref="CJ34:CL34"/>
    <mergeCell ref="BN35:BP35"/>
    <mergeCell ref="BQ35:BS35"/>
    <mergeCell ref="BT35:BV35"/>
    <mergeCell ref="BW35:BY35"/>
    <mergeCell ref="AS35:AU35"/>
    <mergeCell ref="AV35:AX35"/>
    <mergeCell ref="AY35:BA35"/>
    <mergeCell ref="CP36:CR36"/>
    <mergeCell ref="CS36:CU36"/>
    <mergeCell ref="CJ37:CL37"/>
    <mergeCell ref="CM37:CO37"/>
    <mergeCell ref="CP37:CR37"/>
    <mergeCell ref="CS37:CU37"/>
    <mergeCell ref="BE35:BG35"/>
    <mergeCell ref="BH35:BJ35"/>
    <mergeCell ref="BK35:BM35"/>
    <mergeCell ref="CV36:CX36"/>
    <mergeCell ref="BN36:BP36"/>
    <mergeCell ref="BQ36:BS36"/>
    <mergeCell ref="BT36:BV36"/>
    <mergeCell ref="BW36:BY36"/>
    <mergeCell ref="CD36:CF36"/>
    <mergeCell ref="CG36:CI36"/>
    <mergeCell ref="AS36:AU36"/>
    <mergeCell ref="AV36:AX36"/>
    <mergeCell ref="AY36:BA36"/>
    <mergeCell ref="BE36:BG36"/>
    <mergeCell ref="BH36:BJ36"/>
    <mergeCell ref="BK36:BM36"/>
    <mergeCell ref="CV37:CX37"/>
    <mergeCell ref="CJ36:CL36"/>
    <mergeCell ref="CM36:CO36"/>
    <mergeCell ref="A24:A25"/>
    <mergeCell ref="B24:B25"/>
    <mergeCell ref="E24:E25"/>
    <mergeCell ref="BN37:BP37"/>
    <mergeCell ref="BQ37:BS37"/>
    <mergeCell ref="BT37:BV37"/>
    <mergeCell ref="BW37:BY37"/>
    <mergeCell ref="CD37:CF37"/>
    <mergeCell ref="CG37:CI37"/>
    <mergeCell ref="AS37:AU37"/>
    <mergeCell ref="AV37:AX37"/>
    <mergeCell ref="AY37:BA37"/>
    <mergeCell ref="BE37:BG37"/>
    <mergeCell ref="BH37:BJ37"/>
    <mergeCell ref="BK37:BM37"/>
    <mergeCell ref="V37:X37"/>
    <mergeCell ref="Y37:AA37"/>
    <mergeCell ref="AG37:AI37"/>
    <mergeCell ref="AJ37:AL37"/>
    <mergeCell ref="AM37:AO37"/>
    <mergeCell ref="AP37:AR37"/>
    <mergeCell ref="P36:R36"/>
    <mergeCell ref="S36:U36"/>
    <mergeCell ref="V36:X36"/>
  </mergeCells>
  <phoneticPr fontId="38" type="noConversion"/>
  <conditionalFormatting sqref="AC6:AD7">
    <cfRule type="cellIs" dxfId="60" priority="56" operator="notEqual">
      <formula>$D$6</formula>
    </cfRule>
  </conditionalFormatting>
  <conditionalFormatting sqref="AC4:AD5">
    <cfRule type="cellIs" dxfId="59" priority="55" operator="notEqual">
      <formula>$D$4</formula>
    </cfRule>
  </conditionalFormatting>
  <conditionalFormatting sqref="AC8:AD9">
    <cfRule type="cellIs" dxfId="58" priority="54" operator="notEqual">
      <formula>$D$8</formula>
    </cfRule>
  </conditionalFormatting>
  <conditionalFormatting sqref="AC10:AD11">
    <cfRule type="cellIs" dxfId="57" priority="53" operator="notEqual">
      <formula>$D$10</formula>
    </cfRule>
  </conditionalFormatting>
  <conditionalFormatting sqref="AC12:AD13">
    <cfRule type="cellIs" dxfId="56" priority="52" operator="notEqual">
      <formula>$D$12</formula>
    </cfRule>
  </conditionalFormatting>
  <conditionalFormatting sqref="AC14:AD15">
    <cfRule type="cellIs" dxfId="55" priority="51" operator="notEqual">
      <formula>$D$14</formula>
    </cfRule>
  </conditionalFormatting>
  <conditionalFormatting sqref="AC16:AD17">
    <cfRule type="cellIs" dxfId="54" priority="50" operator="notEqual">
      <formula>$D$16</formula>
    </cfRule>
  </conditionalFormatting>
  <conditionalFormatting sqref="AC18:AD19">
    <cfRule type="cellIs" dxfId="53" priority="49" operator="notEqual">
      <formula>$D$18</formula>
    </cfRule>
  </conditionalFormatting>
  <conditionalFormatting sqref="AC20:AD21">
    <cfRule type="cellIs" dxfId="52" priority="48" operator="notEqual">
      <formula>$D$20</formula>
    </cfRule>
  </conditionalFormatting>
  <conditionalFormatting sqref="AC22:AD23">
    <cfRule type="cellIs" dxfId="51" priority="47" operator="notEqual">
      <formula>$D$22</formula>
    </cfRule>
  </conditionalFormatting>
  <conditionalFormatting sqref="AC24:AD25">
    <cfRule type="cellIs" dxfId="50" priority="46" operator="notEqual">
      <formula>$D$24</formula>
    </cfRule>
  </conditionalFormatting>
  <conditionalFormatting sqref="AC26:AD27">
    <cfRule type="cellIs" dxfId="49" priority="45" operator="notEqual">
      <formula>$D$26</formula>
    </cfRule>
  </conditionalFormatting>
  <conditionalFormatting sqref="BC6:BC7">
    <cfRule type="cellIs" dxfId="48" priority="43" operator="notEqual">
      <formula>$D$6</formula>
    </cfRule>
  </conditionalFormatting>
  <conditionalFormatting sqref="BC4:BC5">
    <cfRule type="cellIs" dxfId="47" priority="42" operator="notEqual">
      <formula>$D$4</formula>
    </cfRule>
  </conditionalFormatting>
  <conditionalFormatting sqref="BC8:BC9">
    <cfRule type="cellIs" dxfId="46" priority="41" operator="notEqual">
      <formula>$D$8</formula>
    </cfRule>
  </conditionalFormatting>
  <conditionalFormatting sqref="BC10:BC11">
    <cfRule type="cellIs" dxfId="45" priority="40" operator="notEqual">
      <formula>$D$10</formula>
    </cfRule>
  </conditionalFormatting>
  <conditionalFormatting sqref="BC12:BC13">
    <cfRule type="cellIs" dxfId="44" priority="39" operator="notEqual">
      <formula>$D$12</formula>
    </cfRule>
  </conditionalFormatting>
  <conditionalFormatting sqref="BC14:BC15">
    <cfRule type="cellIs" dxfId="43" priority="38" operator="notEqual">
      <formula>$D$14</formula>
    </cfRule>
  </conditionalFormatting>
  <conditionalFormatting sqref="BC16:BC17">
    <cfRule type="cellIs" dxfId="42" priority="37" operator="notEqual">
      <formula>$D$16</formula>
    </cfRule>
  </conditionalFormatting>
  <conditionalFormatting sqref="BC18:BC19">
    <cfRule type="cellIs" dxfId="41" priority="36" operator="notEqual">
      <formula>$D$18</formula>
    </cfRule>
  </conditionalFormatting>
  <conditionalFormatting sqref="BC20:BC21">
    <cfRule type="cellIs" dxfId="40" priority="35" operator="notEqual">
      <formula>$D$20</formula>
    </cfRule>
  </conditionalFormatting>
  <conditionalFormatting sqref="BC22:BC23">
    <cfRule type="cellIs" dxfId="39" priority="34" operator="notEqual">
      <formula>$D$22</formula>
    </cfRule>
  </conditionalFormatting>
  <conditionalFormatting sqref="BC24:BC25">
    <cfRule type="cellIs" dxfId="38" priority="33" operator="notEqual">
      <formula>$D$24</formula>
    </cfRule>
  </conditionalFormatting>
  <conditionalFormatting sqref="BC26:BC27">
    <cfRule type="cellIs" dxfId="37" priority="32" operator="notEqual">
      <formula>$D$26</formula>
    </cfRule>
  </conditionalFormatting>
  <conditionalFormatting sqref="CA6:CA7">
    <cfRule type="cellIs" dxfId="36" priority="31" operator="notEqual">
      <formula>$D$6</formula>
    </cfRule>
  </conditionalFormatting>
  <conditionalFormatting sqref="CA4:CA5">
    <cfRule type="cellIs" dxfId="35" priority="30" operator="notEqual">
      <formula>$D$4</formula>
    </cfRule>
  </conditionalFormatting>
  <conditionalFormatting sqref="CA8:CA9">
    <cfRule type="cellIs" dxfId="34" priority="29" operator="notEqual">
      <formula>$D$8</formula>
    </cfRule>
  </conditionalFormatting>
  <conditionalFormatting sqref="CA10:CA11">
    <cfRule type="cellIs" dxfId="33" priority="28" operator="notEqual">
      <formula>$D$10</formula>
    </cfRule>
  </conditionalFormatting>
  <conditionalFormatting sqref="CA12:CA13">
    <cfRule type="cellIs" dxfId="32" priority="27" operator="notEqual">
      <formula>$D$12</formula>
    </cfRule>
  </conditionalFormatting>
  <conditionalFormatting sqref="CA14:CA15">
    <cfRule type="cellIs" dxfId="31" priority="26" operator="notEqual">
      <formula>$D$14</formula>
    </cfRule>
  </conditionalFormatting>
  <conditionalFormatting sqref="CA16:CA17">
    <cfRule type="cellIs" dxfId="30" priority="25" operator="notEqual">
      <formula>$D$16</formula>
    </cfRule>
  </conditionalFormatting>
  <conditionalFormatting sqref="CA18:CA19">
    <cfRule type="cellIs" dxfId="29" priority="24" operator="notEqual">
      <formula>$D$18</formula>
    </cfRule>
  </conditionalFormatting>
  <conditionalFormatting sqref="CA20:CA21">
    <cfRule type="cellIs" dxfId="28" priority="23" operator="notEqual">
      <formula>$D$20</formula>
    </cfRule>
  </conditionalFormatting>
  <conditionalFormatting sqref="CA22:CA23">
    <cfRule type="cellIs" dxfId="27" priority="22" operator="notEqual">
      <formula>$D$22</formula>
    </cfRule>
  </conditionalFormatting>
  <conditionalFormatting sqref="CA24:CA25">
    <cfRule type="cellIs" dxfId="26" priority="21" operator="notEqual">
      <formula>$D$24</formula>
    </cfRule>
  </conditionalFormatting>
  <conditionalFormatting sqref="CA26:CA27">
    <cfRule type="cellIs" dxfId="25" priority="20" operator="notEqual">
      <formula>$D$26</formula>
    </cfRule>
  </conditionalFormatting>
  <conditionalFormatting sqref="CZ6:CZ7">
    <cfRule type="cellIs" dxfId="24" priority="19" operator="notEqual">
      <formula>$D$6</formula>
    </cfRule>
  </conditionalFormatting>
  <conditionalFormatting sqref="CZ4:CZ5">
    <cfRule type="cellIs" dxfId="23" priority="18" operator="notEqual">
      <formula>$D$4</formula>
    </cfRule>
  </conditionalFormatting>
  <conditionalFormatting sqref="CZ8:CZ9">
    <cfRule type="cellIs" dxfId="22" priority="17" operator="notEqual">
      <formula>$D$8</formula>
    </cfRule>
  </conditionalFormatting>
  <conditionalFormatting sqref="CZ10:CZ11">
    <cfRule type="cellIs" dxfId="21" priority="16" operator="notEqual">
      <formula>$D$10</formula>
    </cfRule>
  </conditionalFormatting>
  <conditionalFormatting sqref="CZ12:CZ13">
    <cfRule type="cellIs" dxfId="20" priority="15" operator="notEqual">
      <formula>$D$12</formula>
    </cfRule>
  </conditionalFormatting>
  <conditionalFormatting sqref="CZ14:CZ15">
    <cfRule type="cellIs" dxfId="19" priority="14" operator="notEqual">
      <formula>$D$14</formula>
    </cfRule>
  </conditionalFormatting>
  <conditionalFormatting sqref="CZ16:CZ17">
    <cfRule type="cellIs" dxfId="18" priority="13" operator="notEqual">
      <formula>$D$16</formula>
    </cfRule>
  </conditionalFormatting>
  <conditionalFormatting sqref="CZ18:CZ19">
    <cfRule type="cellIs" dxfId="17" priority="12" operator="notEqual">
      <formula>$D$18</formula>
    </cfRule>
  </conditionalFormatting>
  <conditionalFormatting sqref="CZ20:CZ21">
    <cfRule type="cellIs" dxfId="16" priority="11" operator="notEqual">
      <formula>$D$20</formula>
    </cfRule>
  </conditionalFormatting>
  <conditionalFormatting sqref="CZ22:CZ23">
    <cfRule type="cellIs" dxfId="15" priority="10" operator="notEqual">
      <formula>$D$22</formula>
    </cfRule>
  </conditionalFormatting>
  <conditionalFormatting sqref="CZ24:CZ25">
    <cfRule type="cellIs" dxfId="14" priority="9" operator="notEqual">
      <formula>$D$24</formula>
    </cfRule>
  </conditionalFormatting>
  <conditionalFormatting sqref="CZ26:CZ27">
    <cfRule type="cellIs" dxfId="13" priority="8" operator="notEqual">
      <formula>$D$26</formula>
    </cfRule>
  </conditionalFormatting>
  <conditionalFormatting sqref="C10:AA10 AC10:BA10 BC10:BR10">
    <cfRule type="cellIs" dxfId="9" priority="57" operator="between">
      <formula>$CD$20</formula>
      <formula>$CE$20</formula>
    </cfRule>
  </conditionalFormatting>
  <pageMargins left="0.23622047244094491" right="0.23622047244094491" top="0.74803149606299213" bottom="0.74803149606299213" header="0.31496062992125984" footer="0.31496062992125984"/>
  <pageSetup paperSize="9" scale="21" fitToWidth="0" orientation="landscape" r:id="rId1"/>
  <headerFooter>
    <oddFooter>&amp;R&amp;14&amp;D &amp;T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8D463BD-73C7-437B-8ACA-515D9D3BE94A}">
            <xm:f>NOT(ISERROR(SEARCH(Feuil3!$A$6,G4)))</xm:f>
            <xm:f>Feuil3!$A$6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1147839F-129B-4454-A9CD-0DF1AA09D045}">
            <xm:f>NOT(ISERROR(SEARCH(Feuil3!$A$10,G4)))</xm:f>
            <xm:f>Feuil3!$A$10</xm:f>
            <x14:dxf>
              <fill>
                <patternFill>
                  <bgColor theme="1" tint="0.14996795556505021"/>
                </patternFill>
              </fill>
            </x14:dxf>
          </x14:cfRule>
          <x14:cfRule type="containsText" priority="4" operator="containsText" id="{BD7E8CD9-AD3E-4E20-99A7-38FA03A88813}">
            <xm:f>NOT(ISERROR(SEARCH(Feuil3!$A$2,G4)))</xm:f>
            <xm:f>Feuil3!$A$2</xm:f>
            <x14:dxf>
              <fill>
                <patternFill>
                  <bgColor rgb="FFFF0000"/>
                </patternFill>
              </fill>
            </x14:dxf>
          </x14:cfRule>
          <xm:sqref>G8:AA27 AG5:BB5 BE27:BZ27 BE4:BY26 CD4:CW27 AG4:BA4 AG6:BA27 BB7 BB9 BB11 BB13 BB15 BB17 BB19 BB21 BB23 BB25 BB27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BBF85-B181-4292-988F-99127DB645AF}">
  <sheetPr codeName="Feuil4">
    <pageSetUpPr fitToPage="1"/>
  </sheetPr>
  <dimension ref="A1:BP14"/>
  <sheetViews>
    <sheetView view="pageBreakPreview" zoomScale="60" zoomScaleNormal="85" workbookViewId="0"/>
  </sheetViews>
  <sheetFormatPr baseColWidth="10" defaultRowHeight="15" x14ac:dyDescent="0.25"/>
  <cols>
    <col min="1" max="1" width="23" customWidth="1"/>
    <col min="2" max="68" width="3.5703125" customWidth="1"/>
  </cols>
  <sheetData>
    <row r="1" spans="1:68" ht="43.5" customHeight="1" thickTop="1" x14ac:dyDescent="0.4">
      <c r="A1" s="234">
        <f>Planning!CD1</f>
        <v>42304</v>
      </c>
      <c r="B1" s="230">
        <v>0.1875</v>
      </c>
      <c r="C1" s="231">
        <v>0.19791666666666666</v>
      </c>
      <c r="D1" s="232">
        <v>0.20833333333333334</v>
      </c>
      <c r="E1" s="230">
        <v>0.21875</v>
      </c>
      <c r="F1" s="230">
        <v>0.22916666666666699</v>
      </c>
      <c r="G1" s="231">
        <v>0.23958333333333301</v>
      </c>
      <c r="H1" s="232">
        <v>0.25</v>
      </c>
      <c r="I1" s="230">
        <v>0.26041666666666702</v>
      </c>
      <c r="J1" s="230">
        <v>0.27083333333333298</v>
      </c>
      <c r="K1" s="231">
        <v>0.28125</v>
      </c>
      <c r="L1" s="232">
        <v>0.29166666666666702</v>
      </c>
      <c r="M1" s="230">
        <v>0.30208333333333298</v>
      </c>
      <c r="N1" s="230">
        <v>0.3125</v>
      </c>
      <c r="O1" s="231">
        <v>0.32291666666666702</v>
      </c>
      <c r="P1" s="232">
        <v>0.33333333333333298</v>
      </c>
      <c r="Q1" s="230">
        <v>0.34375</v>
      </c>
      <c r="R1" s="230">
        <v>0.35416666666666702</v>
      </c>
      <c r="S1" s="231">
        <v>0.36458333333333298</v>
      </c>
      <c r="T1" s="232">
        <v>0.375</v>
      </c>
      <c r="U1" s="230">
        <v>0.38541666666666602</v>
      </c>
      <c r="V1" s="230">
        <v>0.39583333333333298</v>
      </c>
      <c r="W1" s="231">
        <v>0.40625</v>
      </c>
      <c r="X1" s="232">
        <v>0.41666666666666602</v>
      </c>
      <c r="Y1" s="230">
        <v>0.42708333333333298</v>
      </c>
      <c r="Z1" s="230">
        <v>0.4375</v>
      </c>
      <c r="AA1" s="231">
        <v>0.44791666666666602</v>
      </c>
      <c r="AB1" s="232">
        <v>0.45833333333333298</v>
      </c>
      <c r="AC1" s="230">
        <v>0.46875</v>
      </c>
      <c r="AD1" s="230">
        <v>0.47916666666666602</v>
      </c>
      <c r="AE1" s="231">
        <v>0.48958333333333298</v>
      </c>
      <c r="AF1" s="232">
        <v>0.5</v>
      </c>
      <c r="AG1" s="230">
        <v>0.51041666666666596</v>
      </c>
      <c r="AH1" s="230">
        <v>0.52083333333333304</v>
      </c>
      <c r="AI1" s="231">
        <v>0.53125</v>
      </c>
      <c r="AJ1" s="232">
        <v>0.54166666666666596</v>
      </c>
      <c r="AK1" s="230">
        <v>0.55208333333333304</v>
      </c>
      <c r="AL1" s="230">
        <v>0.5625</v>
      </c>
      <c r="AM1" s="231">
        <v>0.57291666666666596</v>
      </c>
      <c r="AN1" s="232">
        <v>0.58333333333333304</v>
      </c>
      <c r="AO1" s="230">
        <v>0.59375</v>
      </c>
      <c r="AP1" s="230">
        <v>0.60416666666666596</v>
      </c>
      <c r="AQ1" s="231">
        <v>0.61458333333333304</v>
      </c>
      <c r="AR1" s="232">
        <v>0.625</v>
      </c>
      <c r="AS1" s="230">
        <v>0.63541666666666596</v>
      </c>
      <c r="AT1" s="230">
        <v>0.64583333333333304</v>
      </c>
      <c r="AU1" s="231">
        <v>0.65625</v>
      </c>
      <c r="AV1" s="232">
        <v>0.66666666666666596</v>
      </c>
      <c r="AW1" s="230">
        <v>0.67708333333333304</v>
      </c>
      <c r="AX1" s="230">
        <v>0.6875</v>
      </c>
      <c r="AY1" s="231">
        <v>0.69791666666666596</v>
      </c>
      <c r="AZ1" s="232">
        <v>0.70833333333333304</v>
      </c>
      <c r="BA1" s="230">
        <v>0.71875</v>
      </c>
      <c r="BB1" s="230">
        <v>0.72916666666666596</v>
      </c>
      <c r="BC1" s="231">
        <v>0.73958333333333304</v>
      </c>
      <c r="BD1" s="232">
        <v>0.75</v>
      </c>
      <c r="BE1" s="230">
        <v>0.76041666666666596</v>
      </c>
      <c r="BF1" s="230">
        <v>0.77083333333333304</v>
      </c>
      <c r="BG1" s="231">
        <v>0.781249999999999</v>
      </c>
      <c r="BH1" s="232">
        <v>0.79166666666666596</v>
      </c>
      <c r="BI1" s="230">
        <v>0.80208333333333304</v>
      </c>
      <c r="BJ1" s="230">
        <v>0.812499999999999</v>
      </c>
      <c r="BK1" s="231">
        <v>0.82291666666666596</v>
      </c>
      <c r="BL1" s="232">
        <v>0.83333333333333304</v>
      </c>
      <c r="BM1" s="230">
        <v>0.843749999999999</v>
      </c>
      <c r="BN1" s="230">
        <v>0.85416666666666596</v>
      </c>
      <c r="BO1" s="231">
        <v>0.86458333333333304</v>
      </c>
      <c r="BP1" s="233">
        <v>0.874999999999999</v>
      </c>
    </row>
    <row r="2" spans="1:68" ht="58.5" customHeight="1" x14ac:dyDescent="0.25">
      <c r="A2" s="223" t="str">
        <f>Planning!B4</f>
        <v>responsable</v>
      </c>
      <c r="B2" s="220">
        <v>0.1875</v>
      </c>
      <c r="C2" s="222">
        <v>0.19791666666666666</v>
      </c>
      <c r="D2" s="221">
        <v>0.20833333333333334</v>
      </c>
      <c r="E2" s="220">
        <v>0.21875</v>
      </c>
      <c r="F2" s="220">
        <v>0.22916666666666699</v>
      </c>
      <c r="G2" s="222">
        <v>0.23958333333333301</v>
      </c>
      <c r="H2" s="221">
        <v>0.25</v>
      </c>
      <c r="I2" s="220">
        <v>0.26041666666666702</v>
      </c>
      <c r="J2" s="220">
        <v>0.27083333333333298</v>
      </c>
      <c r="K2" s="222">
        <v>0.28125</v>
      </c>
      <c r="L2" s="221">
        <v>0.29166666666666702</v>
      </c>
      <c r="M2" s="220">
        <v>0.30208333333333298</v>
      </c>
      <c r="N2" s="220">
        <v>0.3125</v>
      </c>
      <c r="O2" s="222">
        <v>0.32291666666666702</v>
      </c>
      <c r="P2" s="221">
        <v>0.33333333333333298</v>
      </c>
      <c r="Q2" s="220">
        <v>0.34375</v>
      </c>
      <c r="R2" s="220">
        <v>0.35416666666666702</v>
      </c>
      <c r="S2" s="222">
        <v>0.36458333333333298</v>
      </c>
      <c r="T2" s="221">
        <v>0.375</v>
      </c>
      <c r="U2" s="220">
        <v>0.38541666666666602</v>
      </c>
      <c r="V2" s="220">
        <v>0.39583333333333298</v>
      </c>
      <c r="W2" s="222">
        <v>0.40625</v>
      </c>
      <c r="X2" s="221">
        <v>0.41666666666666602</v>
      </c>
      <c r="Y2" s="220">
        <v>0.42708333333333298</v>
      </c>
      <c r="Z2" s="220">
        <v>0.4375</v>
      </c>
      <c r="AA2" s="222">
        <v>0.44791666666666602</v>
      </c>
      <c r="AB2" s="221">
        <v>0.45833333333333298</v>
      </c>
      <c r="AC2" s="220">
        <v>0.46875</v>
      </c>
      <c r="AD2" s="220">
        <v>0.47916666666666602</v>
      </c>
      <c r="AE2" s="222">
        <v>0.48958333333333298</v>
      </c>
      <c r="AF2" s="221">
        <v>0.5</v>
      </c>
      <c r="AG2" s="220">
        <v>0.51041666666666596</v>
      </c>
      <c r="AH2" s="220">
        <v>0.52083333333333304</v>
      </c>
      <c r="AI2" s="222">
        <v>0.53125</v>
      </c>
      <c r="AJ2" s="221">
        <v>0.54166666666666596</v>
      </c>
      <c r="AK2" s="220">
        <v>0.55208333333333304</v>
      </c>
      <c r="AL2" s="220">
        <v>0.5625</v>
      </c>
      <c r="AM2" s="222">
        <v>0.57291666666666596</v>
      </c>
      <c r="AN2" s="221">
        <v>0.58333333333333304</v>
      </c>
      <c r="AO2" s="220">
        <v>0.59375</v>
      </c>
      <c r="AP2" s="220">
        <v>0.60416666666666596</v>
      </c>
      <c r="AQ2" s="222">
        <v>0.61458333333333304</v>
      </c>
      <c r="AR2" s="221">
        <v>0.625</v>
      </c>
      <c r="AS2" s="220">
        <v>0.63541666666666596</v>
      </c>
      <c r="AT2" s="220">
        <v>0.64583333333333304</v>
      </c>
      <c r="AU2" s="222">
        <v>0.65625</v>
      </c>
      <c r="AV2" s="221">
        <v>0.66666666666666596</v>
      </c>
      <c r="AW2" s="220">
        <v>0.67708333333333304</v>
      </c>
      <c r="AX2" s="220">
        <v>0.6875</v>
      </c>
      <c r="AY2" s="222">
        <v>0.69791666666666596</v>
      </c>
      <c r="AZ2" s="221">
        <v>0.70833333333333304</v>
      </c>
      <c r="BA2" s="220">
        <v>0.71875</v>
      </c>
      <c r="BB2" s="220">
        <v>0.72916666666666596</v>
      </c>
      <c r="BC2" s="222">
        <v>0.73958333333333304</v>
      </c>
      <c r="BD2" s="221">
        <v>0.75</v>
      </c>
      <c r="BE2" s="220">
        <v>0.76041666666666596</v>
      </c>
      <c r="BF2" s="220">
        <v>0.77083333333333304</v>
      </c>
      <c r="BG2" s="222">
        <v>0.781249999999999</v>
      </c>
      <c r="BH2" s="221">
        <v>0.79166666666666596</v>
      </c>
      <c r="BI2" s="220">
        <v>0.80208333333333304</v>
      </c>
      <c r="BJ2" s="220">
        <v>0.812499999999999</v>
      </c>
      <c r="BK2" s="222">
        <v>0.82291666666666596</v>
      </c>
      <c r="BL2" s="221">
        <v>0.83333333333333304</v>
      </c>
      <c r="BM2" s="220">
        <v>0.843749999999999</v>
      </c>
      <c r="BN2" s="220">
        <v>0.85416666666666596</v>
      </c>
      <c r="BO2" s="222">
        <v>0.86458333333333304</v>
      </c>
      <c r="BP2" s="224">
        <v>0.874999999999999</v>
      </c>
    </row>
    <row r="3" spans="1:68" ht="58.5" customHeight="1" x14ac:dyDescent="0.25">
      <c r="A3" s="223" t="str">
        <f>Planning!B6</f>
        <v>Boulangé 1</v>
      </c>
      <c r="B3" s="220">
        <v>0.1875</v>
      </c>
      <c r="C3" s="222">
        <v>0.19791666666666666</v>
      </c>
      <c r="D3" s="221">
        <v>0.20833333333333334</v>
      </c>
      <c r="E3" s="220">
        <v>0.21875</v>
      </c>
      <c r="F3" s="220">
        <v>0.22916666666666699</v>
      </c>
      <c r="G3" s="222">
        <v>0.23958333333333301</v>
      </c>
      <c r="H3" s="221">
        <v>0.25</v>
      </c>
      <c r="I3" s="220">
        <v>0.26041666666666702</v>
      </c>
      <c r="J3" s="220">
        <v>0.27083333333333298</v>
      </c>
      <c r="K3" s="222">
        <v>0.28125</v>
      </c>
      <c r="L3" s="221">
        <v>0.29166666666666702</v>
      </c>
      <c r="M3" s="220">
        <v>0.30208333333333298</v>
      </c>
      <c r="N3" s="220">
        <v>0.3125</v>
      </c>
      <c r="O3" s="222">
        <v>0.32291666666666702</v>
      </c>
      <c r="P3" s="221">
        <v>0.33333333333333298</v>
      </c>
      <c r="Q3" s="220">
        <v>0.34375</v>
      </c>
      <c r="R3" s="220">
        <v>0.35416666666666702</v>
      </c>
      <c r="S3" s="222">
        <v>0.36458333333333298</v>
      </c>
      <c r="T3" s="221">
        <v>0.375</v>
      </c>
      <c r="U3" s="220">
        <v>0.38541666666666602</v>
      </c>
      <c r="V3" s="220">
        <v>0.39583333333333298</v>
      </c>
      <c r="W3" s="222">
        <v>0.40625</v>
      </c>
      <c r="X3" s="221">
        <v>0.41666666666666602</v>
      </c>
      <c r="Y3" s="220">
        <v>0.42708333333333298</v>
      </c>
      <c r="Z3" s="220">
        <v>0.4375</v>
      </c>
      <c r="AA3" s="222">
        <v>0.44791666666666602</v>
      </c>
      <c r="AB3" s="221">
        <v>0.45833333333333298</v>
      </c>
      <c r="AC3" s="220">
        <v>0.46875</v>
      </c>
      <c r="AD3" s="220">
        <v>0.47916666666666602</v>
      </c>
      <c r="AE3" s="222">
        <v>0.48958333333333298</v>
      </c>
      <c r="AF3" s="221">
        <v>0.5</v>
      </c>
      <c r="AG3" s="220">
        <v>0.51041666666666596</v>
      </c>
      <c r="AH3" s="220">
        <v>0.52083333333333304</v>
      </c>
      <c r="AI3" s="222">
        <v>0.53125</v>
      </c>
      <c r="AJ3" s="221">
        <v>0.54166666666666596</v>
      </c>
      <c r="AK3" s="220">
        <v>0.55208333333333304</v>
      </c>
      <c r="AL3" s="220">
        <v>0.5625</v>
      </c>
      <c r="AM3" s="222">
        <v>0.57291666666666596</v>
      </c>
      <c r="AN3" s="221">
        <v>0.58333333333333304</v>
      </c>
      <c r="AO3" s="220">
        <v>0.59375</v>
      </c>
      <c r="AP3" s="220">
        <v>0.60416666666666596</v>
      </c>
      <c r="AQ3" s="222">
        <v>0.61458333333333304</v>
      </c>
      <c r="AR3" s="221">
        <v>0.625</v>
      </c>
      <c r="AS3" s="220">
        <v>0.63541666666666596</v>
      </c>
      <c r="AT3" s="220">
        <v>0.64583333333333304</v>
      </c>
      <c r="AU3" s="222">
        <v>0.65625</v>
      </c>
      <c r="AV3" s="221">
        <v>0.66666666666666596</v>
      </c>
      <c r="AW3" s="220">
        <v>0.67708333333333304</v>
      </c>
      <c r="AX3" s="220">
        <v>0.6875</v>
      </c>
      <c r="AY3" s="222">
        <v>0.69791666666666596</v>
      </c>
      <c r="AZ3" s="221">
        <v>0.70833333333333304</v>
      </c>
      <c r="BA3" s="220">
        <v>0.71875</v>
      </c>
      <c r="BB3" s="220">
        <v>0.72916666666666596</v>
      </c>
      <c r="BC3" s="222">
        <v>0.73958333333333304</v>
      </c>
      <c r="BD3" s="221">
        <v>0.75</v>
      </c>
      <c r="BE3" s="220">
        <v>0.76041666666666596</v>
      </c>
      <c r="BF3" s="220">
        <v>0.77083333333333304</v>
      </c>
      <c r="BG3" s="222">
        <v>0.781249999999999</v>
      </c>
      <c r="BH3" s="221">
        <v>0.79166666666666596</v>
      </c>
      <c r="BI3" s="220">
        <v>0.80208333333333304</v>
      </c>
      <c r="BJ3" s="220">
        <v>0.812499999999999</v>
      </c>
      <c r="BK3" s="222">
        <v>0.82291666666666596</v>
      </c>
      <c r="BL3" s="221">
        <v>0.83333333333333304</v>
      </c>
      <c r="BM3" s="220">
        <v>0.843749999999999</v>
      </c>
      <c r="BN3" s="220">
        <v>0.85416666666666596</v>
      </c>
      <c r="BO3" s="222">
        <v>0.86458333333333304</v>
      </c>
      <c r="BP3" s="224">
        <v>0.874999999999999</v>
      </c>
    </row>
    <row r="4" spans="1:68" ht="58.5" customHeight="1" x14ac:dyDescent="0.25">
      <c r="A4" s="223" t="str">
        <f>Planning!B8</f>
        <v>Boulangé 2</v>
      </c>
      <c r="B4" s="220">
        <v>0.1875</v>
      </c>
      <c r="C4" s="222">
        <v>0.19791666666666666</v>
      </c>
      <c r="D4" s="221">
        <v>0.20833333333333334</v>
      </c>
      <c r="E4" s="220">
        <v>0.21875</v>
      </c>
      <c r="F4" s="220">
        <v>0.22916666666666699</v>
      </c>
      <c r="G4" s="222">
        <v>0.23958333333333301</v>
      </c>
      <c r="H4" s="221">
        <v>0.25</v>
      </c>
      <c r="I4" s="220">
        <v>0.26041666666666702</v>
      </c>
      <c r="J4" s="220">
        <v>0.27083333333333298</v>
      </c>
      <c r="K4" s="222">
        <v>0.28125</v>
      </c>
      <c r="L4" s="221">
        <v>0.29166666666666702</v>
      </c>
      <c r="M4" s="220">
        <v>0.30208333333333298</v>
      </c>
      <c r="N4" s="220">
        <v>0.3125</v>
      </c>
      <c r="O4" s="222">
        <v>0.32291666666666702</v>
      </c>
      <c r="P4" s="221">
        <v>0.33333333333333298</v>
      </c>
      <c r="Q4" s="220">
        <v>0.34375</v>
      </c>
      <c r="R4" s="220">
        <v>0.35416666666666702</v>
      </c>
      <c r="S4" s="222">
        <v>0.36458333333333298</v>
      </c>
      <c r="T4" s="221">
        <v>0.375</v>
      </c>
      <c r="U4" s="220">
        <v>0.38541666666666602</v>
      </c>
      <c r="V4" s="220">
        <v>0.39583333333333298</v>
      </c>
      <c r="W4" s="222">
        <v>0.40625</v>
      </c>
      <c r="X4" s="221">
        <v>0.41666666666666602</v>
      </c>
      <c r="Y4" s="220">
        <v>0.42708333333333298</v>
      </c>
      <c r="Z4" s="220">
        <v>0.4375</v>
      </c>
      <c r="AA4" s="222">
        <v>0.44791666666666602</v>
      </c>
      <c r="AB4" s="221">
        <v>0.45833333333333298</v>
      </c>
      <c r="AC4" s="220">
        <v>0.46875</v>
      </c>
      <c r="AD4" s="220">
        <v>0.47916666666666602</v>
      </c>
      <c r="AE4" s="222">
        <v>0.48958333333333298</v>
      </c>
      <c r="AF4" s="221">
        <v>0.5</v>
      </c>
      <c r="AG4" s="220">
        <v>0.51041666666666596</v>
      </c>
      <c r="AH4" s="220">
        <v>0.52083333333333304</v>
      </c>
      <c r="AI4" s="222">
        <v>0.53125</v>
      </c>
      <c r="AJ4" s="221">
        <v>0.54166666666666596</v>
      </c>
      <c r="AK4" s="220">
        <v>0.55208333333333304</v>
      </c>
      <c r="AL4" s="220">
        <v>0.5625</v>
      </c>
      <c r="AM4" s="222">
        <v>0.57291666666666596</v>
      </c>
      <c r="AN4" s="221">
        <v>0.58333333333333304</v>
      </c>
      <c r="AO4" s="220">
        <v>0.59375</v>
      </c>
      <c r="AP4" s="220">
        <v>0.60416666666666596</v>
      </c>
      <c r="AQ4" s="222">
        <v>0.61458333333333304</v>
      </c>
      <c r="AR4" s="221">
        <v>0.625</v>
      </c>
      <c r="AS4" s="220">
        <v>0.63541666666666596</v>
      </c>
      <c r="AT4" s="220">
        <v>0.64583333333333304</v>
      </c>
      <c r="AU4" s="222">
        <v>0.65625</v>
      </c>
      <c r="AV4" s="221">
        <v>0.66666666666666596</v>
      </c>
      <c r="AW4" s="220">
        <v>0.67708333333333304</v>
      </c>
      <c r="AX4" s="220">
        <v>0.6875</v>
      </c>
      <c r="AY4" s="222">
        <v>0.69791666666666596</v>
      </c>
      <c r="AZ4" s="221">
        <v>0.70833333333333304</v>
      </c>
      <c r="BA4" s="220">
        <v>0.71875</v>
      </c>
      <c r="BB4" s="220">
        <v>0.72916666666666596</v>
      </c>
      <c r="BC4" s="222">
        <v>0.73958333333333304</v>
      </c>
      <c r="BD4" s="221">
        <v>0.75</v>
      </c>
      <c r="BE4" s="220">
        <v>0.76041666666666596</v>
      </c>
      <c r="BF4" s="220">
        <v>0.77083333333333304</v>
      </c>
      <c r="BG4" s="222">
        <v>0.781249999999999</v>
      </c>
      <c r="BH4" s="221">
        <v>0.79166666666666596</v>
      </c>
      <c r="BI4" s="220">
        <v>0.80208333333333304</v>
      </c>
      <c r="BJ4" s="220">
        <v>0.812499999999999</v>
      </c>
      <c r="BK4" s="222">
        <v>0.82291666666666596</v>
      </c>
      <c r="BL4" s="221">
        <v>0.83333333333333304</v>
      </c>
      <c r="BM4" s="220">
        <v>0.843749999999999</v>
      </c>
      <c r="BN4" s="220">
        <v>0.85416666666666596</v>
      </c>
      <c r="BO4" s="222">
        <v>0.86458333333333304</v>
      </c>
      <c r="BP4" s="224">
        <v>0.874999999999999</v>
      </c>
    </row>
    <row r="5" spans="1:68" ht="58.5" customHeight="1" x14ac:dyDescent="0.25">
      <c r="A5" s="223" t="str">
        <f>Planning!B10</f>
        <v>Boulangé 3</v>
      </c>
      <c r="B5" s="220">
        <v>0.1875</v>
      </c>
      <c r="C5" s="222">
        <v>0.19791666666666666</v>
      </c>
      <c r="D5" s="221">
        <v>0.20833333333333334</v>
      </c>
      <c r="E5" s="220">
        <v>0.21875</v>
      </c>
      <c r="F5" s="220">
        <v>0.22916666666666699</v>
      </c>
      <c r="G5" s="222">
        <v>0.23958333333333301</v>
      </c>
      <c r="H5" s="221">
        <v>0.25</v>
      </c>
      <c r="I5" s="220">
        <v>0.26041666666666702</v>
      </c>
      <c r="J5" s="220">
        <v>0.27083333333333298</v>
      </c>
      <c r="K5" s="222">
        <v>0.28125</v>
      </c>
      <c r="L5" s="221">
        <v>0.29166666666666702</v>
      </c>
      <c r="M5" s="220">
        <v>0.30208333333333298</v>
      </c>
      <c r="N5" s="220">
        <v>0.3125</v>
      </c>
      <c r="O5" s="222">
        <v>0.32291666666666702</v>
      </c>
      <c r="P5" s="221">
        <v>0.33333333333333298</v>
      </c>
      <c r="Q5" s="220">
        <v>0.34375</v>
      </c>
      <c r="R5" s="220">
        <v>0.35416666666666702</v>
      </c>
      <c r="S5" s="222">
        <v>0.36458333333333298</v>
      </c>
      <c r="T5" s="221">
        <v>0.375</v>
      </c>
      <c r="U5" s="220">
        <v>0.38541666666666602</v>
      </c>
      <c r="V5" s="220">
        <v>0.39583333333333298</v>
      </c>
      <c r="W5" s="222">
        <v>0.40625</v>
      </c>
      <c r="X5" s="221">
        <v>0.41666666666666602</v>
      </c>
      <c r="Y5" s="220">
        <v>0.42708333333333298</v>
      </c>
      <c r="Z5" s="220">
        <v>0.4375</v>
      </c>
      <c r="AA5" s="222">
        <v>0.44791666666666602</v>
      </c>
      <c r="AB5" s="221">
        <v>0.45833333333333298</v>
      </c>
      <c r="AC5" s="220">
        <v>0.46875</v>
      </c>
      <c r="AD5" s="220">
        <v>0.47916666666666602</v>
      </c>
      <c r="AE5" s="222">
        <v>0.48958333333333298</v>
      </c>
      <c r="AF5" s="221">
        <v>0.5</v>
      </c>
      <c r="AG5" s="220">
        <v>0.51041666666666596</v>
      </c>
      <c r="AH5" s="220">
        <v>0.52083333333333304</v>
      </c>
      <c r="AI5" s="222">
        <v>0.53125</v>
      </c>
      <c r="AJ5" s="221">
        <v>0.54166666666666596</v>
      </c>
      <c r="AK5" s="220">
        <v>0.55208333333333304</v>
      </c>
      <c r="AL5" s="220">
        <v>0.5625</v>
      </c>
      <c r="AM5" s="222">
        <v>0.57291666666666596</v>
      </c>
      <c r="AN5" s="221">
        <v>0.58333333333333304</v>
      </c>
      <c r="AO5" s="220">
        <v>0.59375</v>
      </c>
      <c r="AP5" s="220">
        <v>0.60416666666666596</v>
      </c>
      <c r="AQ5" s="222">
        <v>0.61458333333333304</v>
      </c>
      <c r="AR5" s="221">
        <v>0.625</v>
      </c>
      <c r="AS5" s="220">
        <v>0.63541666666666596</v>
      </c>
      <c r="AT5" s="220">
        <v>0.64583333333333304</v>
      </c>
      <c r="AU5" s="222">
        <v>0.65625</v>
      </c>
      <c r="AV5" s="221">
        <v>0.66666666666666596</v>
      </c>
      <c r="AW5" s="220">
        <v>0.67708333333333304</v>
      </c>
      <c r="AX5" s="220">
        <v>0.6875</v>
      </c>
      <c r="AY5" s="222">
        <v>0.69791666666666596</v>
      </c>
      <c r="AZ5" s="221">
        <v>0.70833333333333304</v>
      </c>
      <c r="BA5" s="220">
        <v>0.71875</v>
      </c>
      <c r="BB5" s="220">
        <v>0.72916666666666596</v>
      </c>
      <c r="BC5" s="222">
        <v>0.73958333333333304</v>
      </c>
      <c r="BD5" s="221">
        <v>0.75</v>
      </c>
      <c r="BE5" s="220">
        <v>0.76041666666666596</v>
      </c>
      <c r="BF5" s="220">
        <v>0.77083333333333304</v>
      </c>
      <c r="BG5" s="222">
        <v>0.781249999999999</v>
      </c>
      <c r="BH5" s="221">
        <v>0.79166666666666596</v>
      </c>
      <c r="BI5" s="220">
        <v>0.80208333333333304</v>
      </c>
      <c r="BJ5" s="220">
        <v>0.812499999999999</v>
      </c>
      <c r="BK5" s="222">
        <v>0.82291666666666596</v>
      </c>
      <c r="BL5" s="221">
        <v>0.83333333333333304</v>
      </c>
      <c r="BM5" s="220">
        <v>0.843749999999999</v>
      </c>
      <c r="BN5" s="220">
        <v>0.85416666666666596</v>
      </c>
      <c r="BO5" s="222">
        <v>0.86458333333333304</v>
      </c>
      <c r="BP5" s="224">
        <v>0.874999999999999</v>
      </c>
    </row>
    <row r="6" spans="1:68" ht="58.5" customHeight="1" x14ac:dyDescent="0.25">
      <c r="A6" s="223" t="str">
        <f>Planning!B12</f>
        <v>Boulangé 4</v>
      </c>
      <c r="B6" s="220">
        <v>0.1875</v>
      </c>
      <c r="C6" s="222">
        <v>0.19791666666666666</v>
      </c>
      <c r="D6" s="221">
        <v>0.20833333333333334</v>
      </c>
      <c r="E6" s="220">
        <v>0.21875</v>
      </c>
      <c r="F6" s="220">
        <v>0.22916666666666699</v>
      </c>
      <c r="G6" s="222">
        <v>0.23958333333333301</v>
      </c>
      <c r="H6" s="221">
        <v>0.25</v>
      </c>
      <c r="I6" s="220">
        <v>0.26041666666666702</v>
      </c>
      <c r="J6" s="220">
        <v>0.27083333333333298</v>
      </c>
      <c r="K6" s="222">
        <v>0.28125</v>
      </c>
      <c r="L6" s="221">
        <v>0.29166666666666702</v>
      </c>
      <c r="M6" s="220">
        <v>0.30208333333333298</v>
      </c>
      <c r="N6" s="220">
        <v>0.3125</v>
      </c>
      <c r="O6" s="222">
        <v>0.32291666666666702</v>
      </c>
      <c r="P6" s="221">
        <v>0.33333333333333298</v>
      </c>
      <c r="Q6" s="220">
        <v>0.34375</v>
      </c>
      <c r="R6" s="220">
        <v>0.35416666666666702</v>
      </c>
      <c r="S6" s="222">
        <v>0.36458333333333298</v>
      </c>
      <c r="T6" s="221">
        <v>0.375</v>
      </c>
      <c r="U6" s="220">
        <v>0.38541666666666602</v>
      </c>
      <c r="V6" s="220">
        <v>0.39583333333333298</v>
      </c>
      <c r="W6" s="222">
        <v>0.40625</v>
      </c>
      <c r="X6" s="221">
        <v>0.41666666666666602</v>
      </c>
      <c r="Y6" s="220">
        <v>0.42708333333333298</v>
      </c>
      <c r="Z6" s="220">
        <v>0.4375</v>
      </c>
      <c r="AA6" s="222">
        <v>0.44791666666666602</v>
      </c>
      <c r="AB6" s="221">
        <v>0.45833333333333298</v>
      </c>
      <c r="AC6" s="220">
        <v>0.46875</v>
      </c>
      <c r="AD6" s="220">
        <v>0.47916666666666602</v>
      </c>
      <c r="AE6" s="222">
        <v>0.48958333333333298</v>
      </c>
      <c r="AF6" s="221">
        <v>0.5</v>
      </c>
      <c r="AG6" s="220">
        <v>0.51041666666666596</v>
      </c>
      <c r="AH6" s="220">
        <v>0.52083333333333304</v>
      </c>
      <c r="AI6" s="222">
        <v>0.53125</v>
      </c>
      <c r="AJ6" s="221">
        <v>0.54166666666666596</v>
      </c>
      <c r="AK6" s="220">
        <v>0.55208333333333304</v>
      </c>
      <c r="AL6" s="220">
        <v>0.5625</v>
      </c>
      <c r="AM6" s="222">
        <v>0.57291666666666596</v>
      </c>
      <c r="AN6" s="221">
        <v>0.58333333333333304</v>
      </c>
      <c r="AO6" s="220">
        <v>0.59375</v>
      </c>
      <c r="AP6" s="220">
        <v>0.60416666666666596</v>
      </c>
      <c r="AQ6" s="222">
        <v>0.61458333333333304</v>
      </c>
      <c r="AR6" s="221">
        <v>0.625</v>
      </c>
      <c r="AS6" s="220">
        <v>0.63541666666666596</v>
      </c>
      <c r="AT6" s="220">
        <v>0.64583333333333304</v>
      </c>
      <c r="AU6" s="222">
        <v>0.65625</v>
      </c>
      <c r="AV6" s="221">
        <v>0.66666666666666596</v>
      </c>
      <c r="AW6" s="220">
        <v>0.67708333333333304</v>
      </c>
      <c r="AX6" s="220">
        <v>0.6875</v>
      </c>
      <c r="AY6" s="222">
        <v>0.69791666666666596</v>
      </c>
      <c r="AZ6" s="221">
        <v>0.70833333333333304</v>
      </c>
      <c r="BA6" s="220">
        <v>0.71875</v>
      </c>
      <c r="BB6" s="220">
        <v>0.72916666666666596</v>
      </c>
      <c r="BC6" s="222">
        <v>0.73958333333333304</v>
      </c>
      <c r="BD6" s="221">
        <v>0.75</v>
      </c>
      <c r="BE6" s="220">
        <v>0.76041666666666596</v>
      </c>
      <c r="BF6" s="220">
        <v>0.77083333333333304</v>
      </c>
      <c r="BG6" s="222">
        <v>0.781249999999999</v>
      </c>
      <c r="BH6" s="221">
        <v>0.79166666666666596</v>
      </c>
      <c r="BI6" s="220">
        <v>0.80208333333333304</v>
      </c>
      <c r="BJ6" s="220">
        <v>0.812499999999999</v>
      </c>
      <c r="BK6" s="222">
        <v>0.82291666666666596</v>
      </c>
      <c r="BL6" s="221">
        <v>0.83333333333333304</v>
      </c>
      <c r="BM6" s="220">
        <v>0.843749999999999</v>
      </c>
      <c r="BN6" s="220">
        <v>0.85416666666666596</v>
      </c>
      <c r="BO6" s="222">
        <v>0.86458333333333304</v>
      </c>
      <c r="BP6" s="224">
        <v>0.874999999999999</v>
      </c>
    </row>
    <row r="7" spans="1:68" ht="58.5" customHeight="1" x14ac:dyDescent="0.25">
      <c r="A7" s="223" t="str">
        <f>Planning!B14</f>
        <v>Patisière</v>
      </c>
      <c r="B7" s="220">
        <v>0.1875</v>
      </c>
      <c r="C7" s="222">
        <v>0.19791666666666666</v>
      </c>
      <c r="D7" s="221">
        <v>0.20833333333333334</v>
      </c>
      <c r="E7" s="220">
        <v>0.21875</v>
      </c>
      <c r="F7" s="220">
        <v>0.22916666666666699</v>
      </c>
      <c r="G7" s="222">
        <v>0.23958333333333301</v>
      </c>
      <c r="H7" s="221">
        <v>0.25</v>
      </c>
      <c r="I7" s="220">
        <v>0.26041666666666702</v>
      </c>
      <c r="J7" s="220">
        <v>0.27083333333333298</v>
      </c>
      <c r="K7" s="222">
        <v>0.28125</v>
      </c>
      <c r="L7" s="221">
        <v>0.29166666666666702</v>
      </c>
      <c r="M7" s="220">
        <v>0.30208333333333298</v>
      </c>
      <c r="N7" s="220">
        <v>0.3125</v>
      </c>
      <c r="O7" s="222">
        <v>0.32291666666666702</v>
      </c>
      <c r="P7" s="221">
        <v>0.33333333333333298</v>
      </c>
      <c r="Q7" s="220">
        <v>0.34375</v>
      </c>
      <c r="R7" s="220">
        <v>0.35416666666666702</v>
      </c>
      <c r="S7" s="222">
        <v>0.36458333333333298</v>
      </c>
      <c r="T7" s="221">
        <v>0.375</v>
      </c>
      <c r="U7" s="220">
        <v>0.38541666666666602</v>
      </c>
      <c r="V7" s="220">
        <v>0.39583333333333298</v>
      </c>
      <c r="W7" s="222">
        <v>0.40625</v>
      </c>
      <c r="X7" s="221">
        <v>0.41666666666666602</v>
      </c>
      <c r="Y7" s="220">
        <v>0.42708333333333298</v>
      </c>
      <c r="Z7" s="220">
        <v>0.4375</v>
      </c>
      <c r="AA7" s="222">
        <v>0.44791666666666602</v>
      </c>
      <c r="AB7" s="221">
        <v>0.45833333333333298</v>
      </c>
      <c r="AC7" s="220">
        <v>0.46875</v>
      </c>
      <c r="AD7" s="220">
        <v>0.47916666666666602</v>
      </c>
      <c r="AE7" s="222">
        <v>0.48958333333333298</v>
      </c>
      <c r="AF7" s="221">
        <v>0.5</v>
      </c>
      <c r="AG7" s="220">
        <v>0.51041666666666596</v>
      </c>
      <c r="AH7" s="220">
        <v>0.52083333333333304</v>
      </c>
      <c r="AI7" s="222">
        <v>0.53125</v>
      </c>
      <c r="AJ7" s="221">
        <v>0.54166666666666596</v>
      </c>
      <c r="AK7" s="220">
        <v>0.55208333333333304</v>
      </c>
      <c r="AL7" s="220">
        <v>0.5625</v>
      </c>
      <c r="AM7" s="222">
        <v>0.57291666666666596</v>
      </c>
      <c r="AN7" s="221">
        <v>0.58333333333333304</v>
      </c>
      <c r="AO7" s="220">
        <v>0.59375</v>
      </c>
      <c r="AP7" s="220">
        <v>0.60416666666666596</v>
      </c>
      <c r="AQ7" s="222">
        <v>0.61458333333333304</v>
      </c>
      <c r="AR7" s="221">
        <v>0.625</v>
      </c>
      <c r="AS7" s="220">
        <v>0.63541666666666596</v>
      </c>
      <c r="AT7" s="220">
        <v>0.64583333333333304</v>
      </c>
      <c r="AU7" s="222">
        <v>0.65625</v>
      </c>
      <c r="AV7" s="221">
        <v>0.66666666666666596</v>
      </c>
      <c r="AW7" s="220">
        <v>0.67708333333333304</v>
      </c>
      <c r="AX7" s="220">
        <v>0.6875</v>
      </c>
      <c r="AY7" s="222">
        <v>0.69791666666666596</v>
      </c>
      <c r="AZ7" s="221">
        <v>0.70833333333333304</v>
      </c>
      <c r="BA7" s="220">
        <v>0.71875</v>
      </c>
      <c r="BB7" s="220">
        <v>0.72916666666666596</v>
      </c>
      <c r="BC7" s="222">
        <v>0.73958333333333304</v>
      </c>
      <c r="BD7" s="221">
        <v>0.75</v>
      </c>
      <c r="BE7" s="220">
        <v>0.76041666666666596</v>
      </c>
      <c r="BF7" s="220">
        <v>0.77083333333333304</v>
      </c>
      <c r="BG7" s="222">
        <v>0.781249999999999</v>
      </c>
      <c r="BH7" s="221">
        <v>0.79166666666666596</v>
      </c>
      <c r="BI7" s="220">
        <v>0.80208333333333304</v>
      </c>
      <c r="BJ7" s="220">
        <v>0.812499999999999</v>
      </c>
      <c r="BK7" s="222">
        <v>0.82291666666666596</v>
      </c>
      <c r="BL7" s="221">
        <v>0.83333333333333304</v>
      </c>
      <c r="BM7" s="220">
        <v>0.843749999999999</v>
      </c>
      <c r="BN7" s="220">
        <v>0.85416666666666596</v>
      </c>
      <c r="BO7" s="222">
        <v>0.86458333333333304</v>
      </c>
      <c r="BP7" s="224">
        <v>0.874999999999999</v>
      </c>
    </row>
    <row r="8" spans="1:68" ht="58.5" customHeight="1" x14ac:dyDescent="0.25">
      <c r="A8" s="223" t="str">
        <f>Planning!B16</f>
        <v>Vendeur 1</v>
      </c>
      <c r="B8" s="220">
        <v>0.1875</v>
      </c>
      <c r="C8" s="222">
        <v>0.19791666666666666</v>
      </c>
      <c r="D8" s="221">
        <v>0.20833333333333334</v>
      </c>
      <c r="E8" s="220">
        <v>0.21875</v>
      </c>
      <c r="F8" s="220">
        <v>0.22916666666666699</v>
      </c>
      <c r="G8" s="222">
        <v>0.23958333333333301</v>
      </c>
      <c r="H8" s="221">
        <v>0.25</v>
      </c>
      <c r="I8" s="220">
        <v>0.26041666666666702</v>
      </c>
      <c r="J8" s="220">
        <v>0.27083333333333298</v>
      </c>
      <c r="K8" s="222">
        <v>0.28125</v>
      </c>
      <c r="L8" s="221">
        <v>0.29166666666666702</v>
      </c>
      <c r="M8" s="220">
        <v>0.30208333333333298</v>
      </c>
      <c r="N8" s="220">
        <v>0.3125</v>
      </c>
      <c r="O8" s="222">
        <v>0.32291666666666702</v>
      </c>
      <c r="P8" s="221">
        <v>0.33333333333333298</v>
      </c>
      <c r="Q8" s="220">
        <v>0.34375</v>
      </c>
      <c r="R8" s="220">
        <v>0.35416666666666702</v>
      </c>
      <c r="S8" s="222">
        <v>0.36458333333333298</v>
      </c>
      <c r="T8" s="221">
        <v>0.375</v>
      </c>
      <c r="U8" s="220">
        <v>0.38541666666666602</v>
      </c>
      <c r="V8" s="220">
        <v>0.39583333333333298</v>
      </c>
      <c r="W8" s="222">
        <v>0.40625</v>
      </c>
      <c r="X8" s="221">
        <v>0.41666666666666602</v>
      </c>
      <c r="Y8" s="220">
        <v>0.42708333333333298</v>
      </c>
      <c r="Z8" s="220">
        <v>0.4375</v>
      </c>
      <c r="AA8" s="222">
        <v>0.44791666666666602</v>
      </c>
      <c r="AB8" s="221">
        <v>0.45833333333333298</v>
      </c>
      <c r="AC8" s="220">
        <v>0.46875</v>
      </c>
      <c r="AD8" s="220">
        <v>0.47916666666666602</v>
      </c>
      <c r="AE8" s="222">
        <v>0.48958333333333298</v>
      </c>
      <c r="AF8" s="221">
        <v>0.5</v>
      </c>
      <c r="AG8" s="220">
        <v>0.51041666666666596</v>
      </c>
      <c r="AH8" s="220">
        <v>0.52083333333333304</v>
      </c>
      <c r="AI8" s="222">
        <v>0.53125</v>
      </c>
      <c r="AJ8" s="221">
        <v>0.54166666666666596</v>
      </c>
      <c r="AK8" s="220">
        <v>0.55208333333333304</v>
      </c>
      <c r="AL8" s="220">
        <v>0.5625</v>
      </c>
      <c r="AM8" s="222">
        <v>0.57291666666666596</v>
      </c>
      <c r="AN8" s="221">
        <v>0.58333333333333304</v>
      </c>
      <c r="AO8" s="220">
        <v>0.59375</v>
      </c>
      <c r="AP8" s="220">
        <v>0.60416666666666596</v>
      </c>
      <c r="AQ8" s="222">
        <v>0.61458333333333304</v>
      </c>
      <c r="AR8" s="221">
        <v>0.625</v>
      </c>
      <c r="AS8" s="220">
        <v>0.63541666666666596</v>
      </c>
      <c r="AT8" s="220">
        <v>0.64583333333333304</v>
      </c>
      <c r="AU8" s="222">
        <v>0.65625</v>
      </c>
      <c r="AV8" s="221">
        <v>0.66666666666666596</v>
      </c>
      <c r="AW8" s="220">
        <v>0.67708333333333304</v>
      </c>
      <c r="AX8" s="220">
        <v>0.6875</v>
      </c>
      <c r="AY8" s="222">
        <v>0.69791666666666596</v>
      </c>
      <c r="AZ8" s="221">
        <v>0.70833333333333304</v>
      </c>
      <c r="BA8" s="220">
        <v>0.71875</v>
      </c>
      <c r="BB8" s="220">
        <v>0.72916666666666596</v>
      </c>
      <c r="BC8" s="222">
        <v>0.73958333333333304</v>
      </c>
      <c r="BD8" s="221">
        <v>0.75</v>
      </c>
      <c r="BE8" s="220">
        <v>0.76041666666666596</v>
      </c>
      <c r="BF8" s="220">
        <v>0.77083333333333304</v>
      </c>
      <c r="BG8" s="222">
        <v>0.781249999999999</v>
      </c>
      <c r="BH8" s="221">
        <v>0.79166666666666596</v>
      </c>
      <c r="BI8" s="220">
        <v>0.80208333333333304</v>
      </c>
      <c r="BJ8" s="220">
        <v>0.812499999999999</v>
      </c>
      <c r="BK8" s="222">
        <v>0.82291666666666596</v>
      </c>
      <c r="BL8" s="221">
        <v>0.83333333333333304</v>
      </c>
      <c r="BM8" s="220">
        <v>0.843749999999999</v>
      </c>
      <c r="BN8" s="220">
        <v>0.85416666666666596</v>
      </c>
      <c r="BO8" s="222">
        <v>0.86458333333333304</v>
      </c>
      <c r="BP8" s="224">
        <v>0.874999999999999</v>
      </c>
    </row>
    <row r="9" spans="1:68" ht="58.5" customHeight="1" x14ac:dyDescent="0.25">
      <c r="A9" s="223" t="str">
        <f>Planning!B18</f>
        <v>Vendeur 2</v>
      </c>
      <c r="B9" s="220">
        <v>0.1875</v>
      </c>
      <c r="C9" s="222">
        <v>0.19791666666666666</v>
      </c>
      <c r="D9" s="221">
        <v>0.20833333333333334</v>
      </c>
      <c r="E9" s="220">
        <v>0.21875</v>
      </c>
      <c r="F9" s="220">
        <v>0.22916666666666699</v>
      </c>
      <c r="G9" s="222">
        <v>0.23958333333333301</v>
      </c>
      <c r="H9" s="221">
        <v>0.25</v>
      </c>
      <c r="I9" s="220">
        <v>0.26041666666666702</v>
      </c>
      <c r="J9" s="220">
        <v>0.27083333333333298</v>
      </c>
      <c r="K9" s="222">
        <v>0.28125</v>
      </c>
      <c r="L9" s="221">
        <v>0.29166666666666702</v>
      </c>
      <c r="M9" s="220">
        <v>0.30208333333333298</v>
      </c>
      <c r="N9" s="220">
        <v>0.3125</v>
      </c>
      <c r="O9" s="222">
        <v>0.32291666666666702</v>
      </c>
      <c r="P9" s="221">
        <v>0.33333333333333298</v>
      </c>
      <c r="Q9" s="220">
        <v>0.34375</v>
      </c>
      <c r="R9" s="220">
        <v>0.35416666666666702</v>
      </c>
      <c r="S9" s="222">
        <v>0.36458333333333298</v>
      </c>
      <c r="T9" s="221">
        <v>0.375</v>
      </c>
      <c r="U9" s="220">
        <v>0.38541666666666602</v>
      </c>
      <c r="V9" s="220">
        <v>0.39583333333333298</v>
      </c>
      <c r="W9" s="222">
        <v>0.40625</v>
      </c>
      <c r="X9" s="221">
        <v>0.41666666666666602</v>
      </c>
      <c r="Y9" s="220">
        <v>0.42708333333333298</v>
      </c>
      <c r="Z9" s="220">
        <v>0.4375</v>
      </c>
      <c r="AA9" s="222">
        <v>0.44791666666666602</v>
      </c>
      <c r="AB9" s="221">
        <v>0.45833333333333298</v>
      </c>
      <c r="AC9" s="220">
        <v>0.46875</v>
      </c>
      <c r="AD9" s="220">
        <v>0.47916666666666602</v>
      </c>
      <c r="AE9" s="222">
        <v>0.48958333333333298</v>
      </c>
      <c r="AF9" s="221">
        <v>0.5</v>
      </c>
      <c r="AG9" s="220">
        <v>0.51041666666666596</v>
      </c>
      <c r="AH9" s="220">
        <v>0.52083333333333304</v>
      </c>
      <c r="AI9" s="222">
        <v>0.53125</v>
      </c>
      <c r="AJ9" s="221">
        <v>0.54166666666666596</v>
      </c>
      <c r="AK9" s="220">
        <v>0.55208333333333304</v>
      </c>
      <c r="AL9" s="220">
        <v>0.5625</v>
      </c>
      <c r="AM9" s="222">
        <v>0.57291666666666596</v>
      </c>
      <c r="AN9" s="221">
        <v>0.58333333333333304</v>
      </c>
      <c r="AO9" s="220">
        <v>0.59375</v>
      </c>
      <c r="AP9" s="220">
        <v>0.60416666666666596</v>
      </c>
      <c r="AQ9" s="222">
        <v>0.61458333333333304</v>
      </c>
      <c r="AR9" s="221">
        <v>0.625</v>
      </c>
      <c r="AS9" s="220">
        <v>0.63541666666666596</v>
      </c>
      <c r="AT9" s="220">
        <v>0.64583333333333304</v>
      </c>
      <c r="AU9" s="222">
        <v>0.65625</v>
      </c>
      <c r="AV9" s="221">
        <v>0.66666666666666596</v>
      </c>
      <c r="AW9" s="220">
        <v>0.67708333333333304</v>
      </c>
      <c r="AX9" s="220">
        <v>0.6875</v>
      </c>
      <c r="AY9" s="222">
        <v>0.69791666666666596</v>
      </c>
      <c r="AZ9" s="221">
        <v>0.70833333333333304</v>
      </c>
      <c r="BA9" s="220">
        <v>0.71875</v>
      </c>
      <c r="BB9" s="220">
        <v>0.72916666666666596</v>
      </c>
      <c r="BC9" s="222">
        <v>0.73958333333333304</v>
      </c>
      <c r="BD9" s="221">
        <v>0.75</v>
      </c>
      <c r="BE9" s="220">
        <v>0.76041666666666596</v>
      </c>
      <c r="BF9" s="220">
        <v>0.77083333333333304</v>
      </c>
      <c r="BG9" s="222">
        <v>0.781249999999999</v>
      </c>
      <c r="BH9" s="221">
        <v>0.79166666666666596</v>
      </c>
      <c r="BI9" s="220">
        <v>0.80208333333333304</v>
      </c>
      <c r="BJ9" s="220">
        <v>0.812499999999999</v>
      </c>
      <c r="BK9" s="222">
        <v>0.82291666666666596</v>
      </c>
      <c r="BL9" s="221">
        <v>0.83333333333333304</v>
      </c>
      <c r="BM9" s="220">
        <v>0.843749999999999</v>
      </c>
      <c r="BN9" s="220">
        <v>0.85416666666666596</v>
      </c>
      <c r="BO9" s="222">
        <v>0.86458333333333304</v>
      </c>
      <c r="BP9" s="224">
        <v>0.874999999999999</v>
      </c>
    </row>
    <row r="10" spans="1:68" ht="58.5" customHeight="1" x14ac:dyDescent="0.25">
      <c r="A10" s="223" t="str">
        <f>Planning!B20</f>
        <v>Vendeur 3</v>
      </c>
      <c r="B10" s="220">
        <v>0.1875</v>
      </c>
      <c r="C10" s="222">
        <v>0.19791666666666666</v>
      </c>
      <c r="D10" s="221">
        <v>0.20833333333333334</v>
      </c>
      <c r="E10" s="220">
        <v>0.21875</v>
      </c>
      <c r="F10" s="220">
        <v>0.22916666666666699</v>
      </c>
      <c r="G10" s="222">
        <v>0.23958333333333301</v>
      </c>
      <c r="H10" s="221">
        <v>0.25</v>
      </c>
      <c r="I10" s="220">
        <v>0.26041666666666702</v>
      </c>
      <c r="J10" s="220">
        <v>0.27083333333333298</v>
      </c>
      <c r="K10" s="222">
        <v>0.28125</v>
      </c>
      <c r="L10" s="221">
        <v>0.29166666666666702</v>
      </c>
      <c r="M10" s="220">
        <v>0.30208333333333298</v>
      </c>
      <c r="N10" s="220">
        <v>0.3125</v>
      </c>
      <c r="O10" s="222">
        <v>0.32291666666666702</v>
      </c>
      <c r="P10" s="221">
        <v>0.33333333333333298</v>
      </c>
      <c r="Q10" s="220">
        <v>0.34375</v>
      </c>
      <c r="R10" s="220">
        <v>0.35416666666666702</v>
      </c>
      <c r="S10" s="222">
        <v>0.36458333333333298</v>
      </c>
      <c r="T10" s="221">
        <v>0.375</v>
      </c>
      <c r="U10" s="220">
        <v>0.38541666666666602</v>
      </c>
      <c r="V10" s="220">
        <v>0.39583333333333298</v>
      </c>
      <c r="W10" s="222">
        <v>0.40625</v>
      </c>
      <c r="X10" s="221">
        <v>0.41666666666666602</v>
      </c>
      <c r="Y10" s="220">
        <v>0.42708333333333298</v>
      </c>
      <c r="Z10" s="220">
        <v>0.4375</v>
      </c>
      <c r="AA10" s="222">
        <v>0.44791666666666602</v>
      </c>
      <c r="AB10" s="221">
        <v>0.45833333333333298</v>
      </c>
      <c r="AC10" s="220">
        <v>0.46875</v>
      </c>
      <c r="AD10" s="220">
        <v>0.47916666666666602</v>
      </c>
      <c r="AE10" s="222">
        <v>0.48958333333333298</v>
      </c>
      <c r="AF10" s="221">
        <v>0.5</v>
      </c>
      <c r="AG10" s="220">
        <v>0.51041666666666596</v>
      </c>
      <c r="AH10" s="220">
        <v>0.52083333333333304</v>
      </c>
      <c r="AI10" s="222">
        <v>0.53125</v>
      </c>
      <c r="AJ10" s="221">
        <v>0.54166666666666596</v>
      </c>
      <c r="AK10" s="220">
        <v>0.55208333333333304</v>
      </c>
      <c r="AL10" s="220">
        <v>0.5625</v>
      </c>
      <c r="AM10" s="222">
        <v>0.57291666666666596</v>
      </c>
      <c r="AN10" s="221">
        <v>0.58333333333333304</v>
      </c>
      <c r="AO10" s="220">
        <v>0.59375</v>
      </c>
      <c r="AP10" s="220">
        <v>0.60416666666666596</v>
      </c>
      <c r="AQ10" s="222">
        <v>0.61458333333333304</v>
      </c>
      <c r="AR10" s="221">
        <v>0.625</v>
      </c>
      <c r="AS10" s="220">
        <v>0.63541666666666596</v>
      </c>
      <c r="AT10" s="220">
        <v>0.64583333333333304</v>
      </c>
      <c r="AU10" s="222">
        <v>0.65625</v>
      </c>
      <c r="AV10" s="221">
        <v>0.66666666666666596</v>
      </c>
      <c r="AW10" s="220">
        <v>0.67708333333333304</v>
      </c>
      <c r="AX10" s="220">
        <v>0.6875</v>
      </c>
      <c r="AY10" s="222">
        <v>0.69791666666666596</v>
      </c>
      <c r="AZ10" s="221">
        <v>0.70833333333333304</v>
      </c>
      <c r="BA10" s="220">
        <v>0.71875</v>
      </c>
      <c r="BB10" s="220">
        <v>0.72916666666666596</v>
      </c>
      <c r="BC10" s="222">
        <v>0.73958333333333304</v>
      </c>
      <c r="BD10" s="221">
        <v>0.75</v>
      </c>
      <c r="BE10" s="220">
        <v>0.76041666666666596</v>
      </c>
      <c r="BF10" s="220">
        <v>0.77083333333333304</v>
      </c>
      <c r="BG10" s="222">
        <v>0.781249999999999</v>
      </c>
      <c r="BH10" s="221">
        <v>0.79166666666666596</v>
      </c>
      <c r="BI10" s="220">
        <v>0.80208333333333304</v>
      </c>
      <c r="BJ10" s="220">
        <v>0.812499999999999</v>
      </c>
      <c r="BK10" s="222">
        <v>0.82291666666666596</v>
      </c>
      <c r="BL10" s="221">
        <v>0.83333333333333304</v>
      </c>
      <c r="BM10" s="220">
        <v>0.843749999999999</v>
      </c>
      <c r="BN10" s="220">
        <v>0.85416666666666596</v>
      </c>
      <c r="BO10" s="222">
        <v>0.86458333333333304</v>
      </c>
      <c r="BP10" s="224">
        <v>0.874999999999999</v>
      </c>
    </row>
    <row r="11" spans="1:68" ht="58.5" customHeight="1" x14ac:dyDescent="0.25">
      <c r="A11" s="223" t="str">
        <f>Planning!B22</f>
        <v>Vendeur 4</v>
      </c>
      <c r="B11" s="220">
        <v>0.1875</v>
      </c>
      <c r="C11" s="222">
        <v>0.19791666666666666</v>
      </c>
      <c r="D11" s="221">
        <v>0.20833333333333334</v>
      </c>
      <c r="E11" s="220">
        <v>0.21875</v>
      </c>
      <c r="F11" s="220">
        <v>0.22916666666666699</v>
      </c>
      <c r="G11" s="222">
        <v>0.23958333333333301</v>
      </c>
      <c r="H11" s="221">
        <v>0.25</v>
      </c>
      <c r="I11" s="220">
        <v>0.26041666666666702</v>
      </c>
      <c r="J11" s="220">
        <v>0.27083333333333298</v>
      </c>
      <c r="K11" s="222">
        <v>0.28125</v>
      </c>
      <c r="L11" s="221">
        <v>0.29166666666666702</v>
      </c>
      <c r="M11" s="220">
        <v>0.30208333333333298</v>
      </c>
      <c r="N11" s="220">
        <v>0.3125</v>
      </c>
      <c r="O11" s="222">
        <v>0.32291666666666702</v>
      </c>
      <c r="P11" s="221">
        <v>0.33333333333333298</v>
      </c>
      <c r="Q11" s="220">
        <v>0.34375</v>
      </c>
      <c r="R11" s="220">
        <v>0.35416666666666702</v>
      </c>
      <c r="S11" s="222">
        <v>0.36458333333333298</v>
      </c>
      <c r="T11" s="221">
        <v>0.375</v>
      </c>
      <c r="U11" s="220">
        <v>0.38541666666666602</v>
      </c>
      <c r="V11" s="220">
        <v>0.39583333333333298</v>
      </c>
      <c r="W11" s="222">
        <v>0.40625</v>
      </c>
      <c r="X11" s="221">
        <v>0.41666666666666602</v>
      </c>
      <c r="Y11" s="220">
        <v>0.42708333333333298</v>
      </c>
      <c r="Z11" s="220">
        <v>0.4375</v>
      </c>
      <c r="AA11" s="222">
        <v>0.44791666666666602</v>
      </c>
      <c r="AB11" s="221">
        <v>0.45833333333333298</v>
      </c>
      <c r="AC11" s="220">
        <v>0.46875</v>
      </c>
      <c r="AD11" s="220">
        <v>0.47916666666666602</v>
      </c>
      <c r="AE11" s="222">
        <v>0.48958333333333298</v>
      </c>
      <c r="AF11" s="221">
        <v>0.5</v>
      </c>
      <c r="AG11" s="220">
        <v>0.51041666666666596</v>
      </c>
      <c r="AH11" s="220">
        <v>0.52083333333333304</v>
      </c>
      <c r="AI11" s="222">
        <v>0.53125</v>
      </c>
      <c r="AJ11" s="221">
        <v>0.54166666666666596</v>
      </c>
      <c r="AK11" s="220">
        <v>0.55208333333333304</v>
      </c>
      <c r="AL11" s="220">
        <v>0.5625</v>
      </c>
      <c r="AM11" s="222">
        <v>0.57291666666666596</v>
      </c>
      <c r="AN11" s="221">
        <v>0.58333333333333304</v>
      </c>
      <c r="AO11" s="220">
        <v>0.59375</v>
      </c>
      <c r="AP11" s="220">
        <v>0.60416666666666596</v>
      </c>
      <c r="AQ11" s="222">
        <v>0.61458333333333304</v>
      </c>
      <c r="AR11" s="221">
        <v>0.625</v>
      </c>
      <c r="AS11" s="220">
        <v>0.63541666666666596</v>
      </c>
      <c r="AT11" s="220">
        <v>0.64583333333333304</v>
      </c>
      <c r="AU11" s="222">
        <v>0.65625</v>
      </c>
      <c r="AV11" s="221">
        <v>0.66666666666666596</v>
      </c>
      <c r="AW11" s="220">
        <v>0.67708333333333304</v>
      </c>
      <c r="AX11" s="220">
        <v>0.6875</v>
      </c>
      <c r="AY11" s="222">
        <v>0.69791666666666596</v>
      </c>
      <c r="AZ11" s="221">
        <v>0.70833333333333304</v>
      </c>
      <c r="BA11" s="220">
        <v>0.71875</v>
      </c>
      <c r="BB11" s="220">
        <v>0.72916666666666596</v>
      </c>
      <c r="BC11" s="222">
        <v>0.73958333333333304</v>
      </c>
      <c r="BD11" s="221">
        <v>0.75</v>
      </c>
      <c r="BE11" s="220">
        <v>0.76041666666666596</v>
      </c>
      <c r="BF11" s="220">
        <v>0.77083333333333304</v>
      </c>
      <c r="BG11" s="222">
        <v>0.781249999999999</v>
      </c>
      <c r="BH11" s="221">
        <v>0.79166666666666596</v>
      </c>
      <c r="BI11" s="220">
        <v>0.80208333333333304</v>
      </c>
      <c r="BJ11" s="220">
        <v>0.812499999999999</v>
      </c>
      <c r="BK11" s="222">
        <v>0.82291666666666596</v>
      </c>
      <c r="BL11" s="221">
        <v>0.83333333333333304</v>
      </c>
      <c r="BM11" s="220">
        <v>0.843749999999999</v>
      </c>
      <c r="BN11" s="220">
        <v>0.85416666666666596</v>
      </c>
      <c r="BO11" s="222">
        <v>0.86458333333333304</v>
      </c>
      <c r="BP11" s="224">
        <v>0.874999999999999</v>
      </c>
    </row>
    <row r="12" spans="1:68" ht="58.5" customHeight="1" x14ac:dyDescent="0.25">
      <c r="A12" s="223" t="str">
        <f>Planning!B24</f>
        <v>Vendeur 5</v>
      </c>
      <c r="B12" s="220">
        <v>0.1875</v>
      </c>
      <c r="C12" s="222">
        <v>0.19791666666666666</v>
      </c>
      <c r="D12" s="221">
        <v>0.20833333333333334</v>
      </c>
      <c r="E12" s="220">
        <v>0.21875</v>
      </c>
      <c r="F12" s="220">
        <v>0.22916666666666699</v>
      </c>
      <c r="G12" s="222">
        <v>0.23958333333333301</v>
      </c>
      <c r="H12" s="221">
        <v>0.25</v>
      </c>
      <c r="I12" s="220">
        <v>0.26041666666666702</v>
      </c>
      <c r="J12" s="220">
        <v>0.27083333333333298</v>
      </c>
      <c r="K12" s="222">
        <v>0.28125</v>
      </c>
      <c r="L12" s="221">
        <v>0.29166666666666702</v>
      </c>
      <c r="M12" s="220">
        <v>0.30208333333333298</v>
      </c>
      <c r="N12" s="220">
        <v>0.3125</v>
      </c>
      <c r="O12" s="222">
        <v>0.32291666666666702</v>
      </c>
      <c r="P12" s="221">
        <v>0.33333333333333298</v>
      </c>
      <c r="Q12" s="220">
        <v>0.34375</v>
      </c>
      <c r="R12" s="220">
        <v>0.35416666666666702</v>
      </c>
      <c r="S12" s="222">
        <v>0.36458333333333298</v>
      </c>
      <c r="T12" s="221">
        <v>0.375</v>
      </c>
      <c r="U12" s="220">
        <v>0.38541666666666602</v>
      </c>
      <c r="V12" s="220">
        <v>0.39583333333333298</v>
      </c>
      <c r="W12" s="222">
        <v>0.40625</v>
      </c>
      <c r="X12" s="221">
        <v>0.41666666666666602</v>
      </c>
      <c r="Y12" s="220">
        <v>0.42708333333333298</v>
      </c>
      <c r="Z12" s="220">
        <v>0.4375</v>
      </c>
      <c r="AA12" s="222">
        <v>0.44791666666666602</v>
      </c>
      <c r="AB12" s="221">
        <v>0.45833333333333298</v>
      </c>
      <c r="AC12" s="220">
        <v>0.46875</v>
      </c>
      <c r="AD12" s="220">
        <v>0.47916666666666602</v>
      </c>
      <c r="AE12" s="222">
        <v>0.48958333333333298</v>
      </c>
      <c r="AF12" s="221">
        <v>0.5</v>
      </c>
      <c r="AG12" s="220">
        <v>0.51041666666666596</v>
      </c>
      <c r="AH12" s="220">
        <v>0.52083333333333304</v>
      </c>
      <c r="AI12" s="222">
        <v>0.53125</v>
      </c>
      <c r="AJ12" s="221">
        <v>0.54166666666666596</v>
      </c>
      <c r="AK12" s="220">
        <v>0.55208333333333304</v>
      </c>
      <c r="AL12" s="220">
        <v>0.5625</v>
      </c>
      <c r="AM12" s="222">
        <v>0.57291666666666596</v>
      </c>
      <c r="AN12" s="221">
        <v>0.58333333333333304</v>
      </c>
      <c r="AO12" s="220">
        <v>0.59375</v>
      </c>
      <c r="AP12" s="220">
        <v>0.60416666666666596</v>
      </c>
      <c r="AQ12" s="222">
        <v>0.61458333333333304</v>
      </c>
      <c r="AR12" s="221">
        <v>0.625</v>
      </c>
      <c r="AS12" s="220">
        <v>0.63541666666666596</v>
      </c>
      <c r="AT12" s="220">
        <v>0.64583333333333304</v>
      </c>
      <c r="AU12" s="222">
        <v>0.65625</v>
      </c>
      <c r="AV12" s="221">
        <v>0.66666666666666596</v>
      </c>
      <c r="AW12" s="220">
        <v>0.67708333333333304</v>
      </c>
      <c r="AX12" s="220">
        <v>0.6875</v>
      </c>
      <c r="AY12" s="222">
        <v>0.69791666666666596</v>
      </c>
      <c r="AZ12" s="221">
        <v>0.70833333333333304</v>
      </c>
      <c r="BA12" s="220">
        <v>0.71875</v>
      </c>
      <c r="BB12" s="220">
        <v>0.72916666666666596</v>
      </c>
      <c r="BC12" s="222">
        <v>0.73958333333333304</v>
      </c>
      <c r="BD12" s="221">
        <v>0.75</v>
      </c>
      <c r="BE12" s="220">
        <v>0.76041666666666596</v>
      </c>
      <c r="BF12" s="220">
        <v>0.77083333333333304</v>
      </c>
      <c r="BG12" s="222">
        <v>0.781249999999999</v>
      </c>
      <c r="BH12" s="221">
        <v>0.79166666666666596</v>
      </c>
      <c r="BI12" s="220">
        <v>0.80208333333333304</v>
      </c>
      <c r="BJ12" s="220">
        <v>0.812499999999999</v>
      </c>
      <c r="BK12" s="222">
        <v>0.82291666666666596</v>
      </c>
      <c r="BL12" s="221">
        <v>0.83333333333333304</v>
      </c>
      <c r="BM12" s="220">
        <v>0.843749999999999</v>
      </c>
      <c r="BN12" s="220">
        <v>0.85416666666666596</v>
      </c>
      <c r="BO12" s="222">
        <v>0.86458333333333304</v>
      </c>
      <c r="BP12" s="224">
        <v>0.874999999999999</v>
      </c>
    </row>
    <row r="13" spans="1:68" ht="58.5" customHeight="1" thickBot="1" x14ac:dyDescent="0.3">
      <c r="A13" s="225" t="str">
        <f>Planning!B26</f>
        <v>Vendeur 6</v>
      </c>
      <c r="B13" s="226">
        <v>0.1875</v>
      </c>
      <c r="C13" s="227">
        <v>0.19791666666666666</v>
      </c>
      <c r="D13" s="228">
        <v>0.20833333333333334</v>
      </c>
      <c r="E13" s="226">
        <v>0.21875</v>
      </c>
      <c r="F13" s="226">
        <v>0.22916666666666699</v>
      </c>
      <c r="G13" s="227">
        <v>0.23958333333333301</v>
      </c>
      <c r="H13" s="228">
        <v>0.25</v>
      </c>
      <c r="I13" s="226">
        <v>0.26041666666666702</v>
      </c>
      <c r="J13" s="226">
        <v>0.27083333333333298</v>
      </c>
      <c r="K13" s="227">
        <v>0.28125</v>
      </c>
      <c r="L13" s="228">
        <v>0.29166666666666702</v>
      </c>
      <c r="M13" s="226">
        <v>0.30208333333333298</v>
      </c>
      <c r="N13" s="226">
        <v>0.3125</v>
      </c>
      <c r="O13" s="227">
        <v>0.32291666666666702</v>
      </c>
      <c r="P13" s="228">
        <v>0.33333333333333298</v>
      </c>
      <c r="Q13" s="226">
        <v>0.34375</v>
      </c>
      <c r="R13" s="226">
        <v>0.35416666666666702</v>
      </c>
      <c r="S13" s="227">
        <v>0.36458333333333298</v>
      </c>
      <c r="T13" s="228">
        <v>0.375</v>
      </c>
      <c r="U13" s="226">
        <v>0.38541666666666602</v>
      </c>
      <c r="V13" s="226">
        <v>0.39583333333333298</v>
      </c>
      <c r="W13" s="227">
        <v>0.40625</v>
      </c>
      <c r="X13" s="228">
        <v>0.41666666666666602</v>
      </c>
      <c r="Y13" s="226">
        <v>0.42708333333333298</v>
      </c>
      <c r="Z13" s="226">
        <v>0.4375</v>
      </c>
      <c r="AA13" s="227">
        <v>0.44791666666666602</v>
      </c>
      <c r="AB13" s="228">
        <v>0.45833333333333298</v>
      </c>
      <c r="AC13" s="226">
        <v>0.46875</v>
      </c>
      <c r="AD13" s="226">
        <v>0.47916666666666602</v>
      </c>
      <c r="AE13" s="227">
        <v>0.48958333333333298</v>
      </c>
      <c r="AF13" s="228">
        <v>0.5</v>
      </c>
      <c r="AG13" s="226">
        <v>0.51041666666666596</v>
      </c>
      <c r="AH13" s="226">
        <v>0.52083333333333304</v>
      </c>
      <c r="AI13" s="227">
        <v>0.53125</v>
      </c>
      <c r="AJ13" s="228">
        <v>0.54166666666666596</v>
      </c>
      <c r="AK13" s="226">
        <v>0.55208333333333304</v>
      </c>
      <c r="AL13" s="226">
        <v>0.5625</v>
      </c>
      <c r="AM13" s="227">
        <v>0.57291666666666596</v>
      </c>
      <c r="AN13" s="228">
        <v>0.58333333333333304</v>
      </c>
      <c r="AO13" s="226">
        <v>0.59375</v>
      </c>
      <c r="AP13" s="226">
        <v>0.60416666666666596</v>
      </c>
      <c r="AQ13" s="227">
        <v>0.61458333333333304</v>
      </c>
      <c r="AR13" s="228">
        <v>0.625</v>
      </c>
      <c r="AS13" s="226">
        <v>0.63541666666666596</v>
      </c>
      <c r="AT13" s="226">
        <v>0.64583333333333304</v>
      </c>
      <c r="AU13" s="227">
        <v>0.65625</v>
      </c>
      <c r="AV13" s="228">
        <v>0.66666666666666596</v>
      </c>
      <c r="AW13" s="226">
        <v>0.67708333333333304</v>
      </c>
      <c r="AX13" s="226">
        <v>0.6875</v>
      </c>
      <c r="AY13" s="227">
        <v>0.69791666666666596</v>
      </c>
      <c r="AZ13" s="228">
        <v>0.70833333333333304</v>
      </c>
      <c r="BA13" s="226">
        <v>0.71875</v>
      </c>
      <c r="BB13" s="226">
        <v>0.72916666666666596</v>
      </c>
      <c r="BC13" s="227">
        <v>0.73958333333333304</v>
      </c>
      <c r="BD13" s="228">
        <v>0.75</v>
      </c>
      <c r="BE13" s="226">
        <v>0.76041666666666596</v>
      </c>
      <c r="BF13" s="226">
        <v>0.77083333333333304</v>
      </c>
      <c r="BG13" s="227">
        <v>0.781249999999999</v>
      </c>
      <c r="BH13" s="228">
        <v>0.79166666666666596</v>
      </c>
      <c r="BI13" s="226">
        <v>0.80208333333333304</v>
      </c>
      <c r="BJ13" s="226">
        <v>0.812499999999999</v>
      </c>
      <c r="BK13" s="227">
        <v>0.82291666666666596</v>
      </c>
      <c r="BL13" s="228">
        <v>0.83333333333333304</v>
      </c>
      <c r="BM13" s="226">
        <v>0.843749999999999</v>
      </c>
      <c r="BN13" s="226">
        <v>0.85416666666666596</v>
      </c>
      <c r="BO13" s="227">
        <v>0.86458333333333304</v>
      </c>
      <c r="BP13" s="229">
        <v>0.874999999999999</v>
      </c>
    </row>
    <row r="14" spans="1:68" ht="15.75" thickTop="1" x14ac:dyDescent="0.25"/>
  </sheetData>
  <pageMargins left="0.25" right="0.25" top="0.75" bottom="0.75" header="0.3" footer="0.3"/>
  <pageSetup paperSize="9" scale="5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between" id="{1A279A3E-18F8-47B5-9D8D-51E210D38928}">
            <xm:f>Planning!$CD$4</xm:f>
            <xm:f>Planning!$CE$4</xm:f>
            <x14:dxf>
              <font>
                <color theme="4" tint="-0.24994659260841701"/>
              </font>
              <fill>
                <patternFill>
                  <bgColor theme="4" tint="-0.24994659260841701"/>
                </patternFill>
              </fill>
            </x14:dxf>
          </x14:cfRule>
          <xm:sqref>B2:BP2</xm:sqref>
        </x14:conditionalFormatting>
        <x14:conditionalFormatting xmlns:xm="http://schemas.microsoft.com/office/excel/2006/main">
          <x14:cfRule type="cellIs" priority="9" operator="between" id="{919C3B41-6588-49B4-96A5-065445DE0E1E}">
            <xm:f>Planning!$CD$6</xm:f>
            <xm:f>Planning!$CE$6</xm:f>
            <x14:dxf>
              <font>
                <color theme="9" tint="-0.24994659260841701"/>
              </font>
              <fill>
                <patternFill>
                  <bgColor theme="9" tint="-0.24994659260841701"/>
                </patternFill>
              </fill>
            </x14:dxf>
          </x14:cfRule>
          <xm:sqref>B3:BP3</xm:sqref>
        </x14:conditionalFormatting>
        <x14:conditionalFormatting xmlns:xm="http://schemas.microsoft.com/office/excel/2006/main">
          <x14:cfRule type="cellIs" priority="8" operator="between" id="{D5021763-5B0F-46F0-9B14-9665C9DD067E}">
            <xm:f>Planning!$CD$8</xm:f>
            <xm:f>Planning!$CE$8</xm:f>
            <x14:dxf>
              <font>
                <color theme="9" tint="-0.24994659260841701"/>
              </font>
              <fill>
                <patternFill>
                  <bgColor theme="9" tint="-0.24994659260841701"/>
                </patternFill>
              </fill>
            </x14:dxf>
          </x14:cfRule>
          <xm:sqref>B4:BP4</xm:sqref>
        </x14:conditionalFormatting>
        <x14:conditionalFormatting xmlns:xm="http://schemas.microsoft.com/office/excel/2006/main">
          <x14:cfRule type="cellIs" priority="7" operator="between" id="{ABC7DCB5-4BED-426E-AFF2-AE7287202DAA}">
            <xm:f>Planning!$CD$12</xm:f>
            <xm:f>Planning!$CE$12</xm:f>
            <x14:dxf>
              <font>
                <color theme="9" tint="-0.24994659260841701"/>
              </font>
              <fill>
                <patternFill>
                  <bgColor theme="9" tint="-0.24994659260841701"/>
                </patternFill>
              </fill>
            </x14:dxf>
          </x14:cfRule>
          <xm:sqref>B6:BP6</xm:sqref>
        </x14:conditionalFormatting>
        <x14:conditionalFormatting xmlns:xm="http://schemas.microsoft.com/office/excel/2006/main">
          <x14:cfRule type="cellIs" priority="6" operator="between" id="{90F3697A-4419-48E7-9D56-906D56B90C0C}">
            <xm:f>Planning!$CD$18</xm:f>
            <xm:f>Planning!$CE$18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B9:BP9</xm:sqref>
        </x14:conditionalFormatting>
        <x14:conditionalFormatting xmlns:xm="http://schemas.microsoft.com/office/excel/2006/main">
          <x14:cfRule type="cellIs" priority="5" operator="between" id="{B0D8BBDD-01A8-47A5-AD2A-B492248B3FF9}">
            <xm:f>Planning!$CD$20</xm:f>
            <xm:f>Planning!$CE$20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B10:BP10</xm:sqref>
        </x14:conditionalFormatting>
        <x14:conditionalFormatting xmlns:xm="http://schemas.microsoft.com/office/excel/2006/main">
          <x14:cfRule type="cellIs" priority="4" operator="between" id="{F9C99470-D005-4F2B-B664-84673A725302}">
            <xm:f>Planning!$CD$22</xm:f>
            <xm:f>Planning!$CE$22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B11:BP11</xm:sqref>
        </x14:conditionalFormatting>
        <x14:conditionalFormatting xmlns:xm="http://schemas.microsoft.com/office/excel/2006/main">
          <x14:cfRule type="cellIs" priority="3" operator="between" id="{23E33EFB-FDF1-4DA5-B08E-F5AC796417AB}">
            <xm:f>Planning!$CD$24</xm:f>
            <xm:f>Planning!$CE$24</xm:f>
            <x14:dxf>
              <font>
                <color theme="7" tint="0.39994506668294322"/>
              </font>
              <fill>
                <patternFill>
                  <fgColor theme="7" tint="0.39991454817346722"/>
                  <bgColor theme="7" tint="0.39994506668294322"/>
                </patternFill>
              </fill>
            </x14:dxf>
          </x14:cfRule>
          <xm:sqref>B12:BP12</xm:sqref>
        </x14:conditionalFormatting>
        <x14:conditionalFormatting xmlns:xm="http://schemas.microsoft.com/office/excel/2006/main">
          <x14:cfRule type="cellIs" priority="1" operator="between" id="{9129D1B6-935D-4E5A-AD78-5C49D92FDBAA}">
            <xm:f>Planning!$CD$26</xm:f>
            <xm:f>Planning!$CE$26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B13:BP13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1C767-76AA-4168-95FE-8668B55B8412}">
  <sheetPr codeName="Feuil2">
    <tabColor theme="1" tint="0.499984740745262"/>
  </sheetPr>
  <dimension ref="A1:Z213"/>
  <sheetViews>
    <sheetView topLeftCell="K1" workbookViewId="0">
      <selection activeCell="A2" sqref="A2"/>
    </sheetView>
  </sheetViews>
  <sheetFormatPr baseColWidth="10" defaultRowHeight="15" x14ac:dyDescent="0.25"/>
  <sheetData>
    <row r="1" spans="1:26" ht="15.75" thickBot="1" x14ac:dyDescent="0.3">
      <c r="A1" s="27" t="s">
        <v>49</v>
      </c>
      <c r="B1" s="27" t="s">
        <v>50</v>
      </c>
      <c r="C1" s="27" t="s">
        <v>51</v>
      </c>
      <c r="D1" s="27" t="s">
        <v>50</v>
      </c>
      <c r="E1" s="27"/>
      <c r="F1" s="27"/>
      <c r="G1" s="27"/>
      <c r="H1" s="27"/>
      <c r="I1" s="27" t="s">
        <v>52</v>
      </c>
      <c r="J1" s="27"/>
      <c r="K1" s="27"/>
      <c r="L1" s="27" t="s">
        <v>53</v>
      </c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</row>
    <row r="2" spans="1:26" ht="15.75" thickBot="1" x14ac:dyDescent="0.3">
      <c r="A2" s="28" t="s">
        <v>54</v>
      </c>
      <c r="B2" s="28" t="s">
        <v>55</v>
      </c>
      <c r="C2" s="28" t="s">
        <v>56</v>
      </c>
      <c r="D2" s="28" t="s">
        <v>57</v>
      </c>
      <c r="E2" s="27"/>
      <c r="F2" s="27"/>
      <c r="G2" s="27"/>
      <c r="H2" s="27"/>
      <c r="I2" s="29">
        <v>0.25</v>
      </c>
      <c r="J2" s="27"/>
      <c r="K2" s="27"/>
      <c r="L2" s="27" t="s">
        <v>58</v>
      </c>
      <c r="M2" s="27"/>
      <c r="N2" s="27"/>
      <c r="O2" s="27" t="s">
        <v>58</v>
      </c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</row>
    <row r="3" spans="1:26" ht="15.75" thickBot="1" x14ac:dyDescent="0.3">
      <c r="A3" s="30">
        <v>39459</v>
      </c>
      <c r="B3" s="28" t="s">
        <v>55</v>
      </c>
      <c r="C3" s="30">
        <v>39641</v>
      </c>
      <c r="D3" s="28" t="s">
        <v>57</v>
      </c>
      <c r="E3" s="27"/>
      <c r="F3" s="27"/>
      <c r="G3" s="27"/>
      <c r="H3" s="27"/>
      <c r="I3" s="27"/>
      <c r="J3" s="27"/>
      <c r="K3" s="27"/>
      <c r="L3" s="27" t="s">
        <v>59</v>
      </c>
      <c r="M3" s="27"/>
      <c r="N3" s="27"/>
      <c r="O3" s="27" t="s">
        <v>59</v>
      </c>
      <c r="P3" s="27" t="s">
        <v>60</v>
      </c>
      <c r="Q3" s="27"/>
      <c r="R3" s="27"/>
      <c r="S3" s="27"/>
      <c r="T3" s="27"/>
      <c r="U3" s="27"/>
      <c r="V3" s="27"/>
      <c r="W3" s="27"/>
      <c r="X3" s="27"/>
      <c r="Y3" s="27"/>
      <c r="Z3" s="27"/>
    </row>
    <row r="4" spans="1:26" ht="15.75" thickBot="1" x14ac:dyDescent="0.3">
      <c r="A4" s="30">
        <v>39672</v>
      </c>
      <c r="B4" s="28" t="s">
        <v>55</v>
      </c>
      <c r="C4" s="28" t="s">
        <v>61</v>
      </c>
      <c r="D4" s="28" t="s">
        <v>57</v>
      </c>
      <c r="E4" s="27"/>
      <c r="F4" s="27"/>
      <c r="G4" s="27"/>
      <c r="H4" s="27"/>
      <c r="I4" s="27"/>
      <c r="J4" s="27"/>
      <c r="K4" s="27"/>
      <c r="L4" s="27" t="s">
        <v>62</v>
      </c>
      <c r="M4" s="27"/>
      <c r="N4" s="27"/>
      <c r="O4" s="27" t="s">
        <v>62</v>
      </c>
      <c r="P4" s="27" t="s">
        <v>63</v>
      </c>
      <c r="Q4" s="31" t="s">
        <v>64</v>
      </c>
      <c r="R4" s="27"/>
      <c r="S4" s="27"/>
      <c r="T4" s="27"/>
      <c r="U4" s="27"/>
      <c r="V4" s="27"/>
      <c r="W4" s="27"/>
      <c r="X4" s="27"/>
      <c r="Y4" s="27"/>
      <c r="Z4" s="27"/>
    </row>
    <row r="5" spans="1:26" ht="15.75" thickBot="1" x14ac:dyDescent="0.3">
      <c r="A5" s="28" t="s">
        <v>65</v>
      </c>
      <c r="B5" s="28" t="s">
        <v>55</v>
      </c>
      <c r="C5" s="28" t="s">
        <v>66</v>
      </c>
      <c r="D5" s="28" t="s">
        <v>57</v>
      </c>
      <c r="E5" s="27"/>
      <c r="F5" s="27"/>
      <c r="G5" s="27"/>
      <c r="H5" s="27"/>
      <c r="I5" s="27"/>
      <c r="J5" s="27"/>
      <c r="K5" s="27"/>
      <c r="L5" s="27" t="s">
        <v>67</v>
      </c>
      <c r="M5" s="27"/>
      <c r="N5" s="27"/>
      <c r="O5" s="27" t="s">
        <v>67</v>
      </c>
      <c r="P5" s="27" t="s">
        <v>3</v>
      </c>
      <c r="Q5" s="31" t="s">
        <v>68</v>
      </c>
      <c r="R5" s="27"/>
      <c r="S5" s="27"/>
      <c r="T5" s="27"/>
      <c r="U5" s="27"/>
      <c r="V5" s="27"/>
      <c r="W5" s="27"/>
      <c r="X5" s="27"/>
      <c r="Y5" s="27"/>
      <c r="Z5" s="27"/>
    </row>
    <row r="6" spans="1:26" ht="15.75" thickBot="1" x14ac:dyDescent="0.3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27" t="s">
        <v>12</v>
      </c>
      <c r="M6" s="27"/>
      <c r="N6" s="27"/>
      <c r="O6" s="27" t="s">
        <v>12</v>
      </c>
      <c r="P6" s="27" t="s">
        <v>2</v>
      </c>
      <c r="Q6" s="31" t="s">
        <v>69</v>
      </c>
      <c r="R6" s="27"/>
      <c r="S6" s="27"/>
      <c r="T6" s="27"/>
      <c r="U6" s="27"/>
      <c r="V6" s="27"/>
      <c r="W6" s="27"/>
      <c r="X6" s="27"/>
      <c r="Y6" s="27"/>
      <c r="Z6" s="27"/>
    </row>
    <row r="7" spans="1:26" ht="15.75" thickBot="1" x14ac:dyDescent="0.3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 t="s">
        <v>70</v>
      </c>
      <c r="M7" s="27"/>
      <c r="N7" s="27"/>
      <c r="O7" s="27" t="s">
        <v>70</v>
      </c>
      <c r="P7" s="27" t="s">
        <v>71</v>
      </c>
      <c r="Q7" s="31" t="s">
        <v>72</v>
      </c>
      <c r="R7" s="27"/>
      <c r="S7" s="27"/>
      <c r="T7" s="27"/>
      <c r="U7" s="27"/>
      <c r="V7" s="27"/>
      <c r="W7" s="27"/>
      <c r="X7" s="27"/>
      <c r="Y7" s="27"/>
      <c r="Z7" s="27"/>
    </row>
    <row r="8" spans="1:26" ht="15.75" thickBot="1" x14ac:dyDescent="0.3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 t="s">
        <v>73</v>
      </c>
      <c r="M8" s="32">
        <v>4</v>
      </c>
      <c r="N8" s="27"/>
      <c r="O8" s="27" t="s">
        <v>74</v>
      </c>
      <c r="P8" s="27"/>
      <c r="Q8" s="31" t="s">
        <v>75</v>
      </c>
      <c r="R8" s="27"/>
      <c r="S8" s="27"/>
      <c r="T8" s="27"/>
      <c r="U8" s="27"/>
      <c r="V8" s="27"/>
      <c r="W8" s="27"/>
      <c r="X8" s="27"/>
      <c r="Y8" s="27"/>
      <c r="Z8" s="27"/>
    </row>
    <row r="9" spans="1:26" ht="15.75" thickBot="1" x14ac:dyDescent="0.3">
      <c r="A9" s="31" t="s">
        <v>76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 t="s">
        <v>77</v>
      </c>
      <c r="M9" s="32">
        <v>4</v>
      </c>
      <c r="N9" s="27"/>
      <c r="O9" s="27" t="s">
        <v>78</v>
      </c>
      <c r="P9" s="27"/>
      <c r="Q9" s="31" t="s">
        <v>79</v>
      </c>
      <c r="R9" s="27"/>
      <c r="S9" s="27"/>
      <c r="T9" s="27"/>
      <c r="U9" s="27"/>
      <c r="V9" s="27"/>
      <c r="W9" s="27"/>
      <c r="X9" s="27"/>
      <c r="Y9" s="27"/>
      <c r="Z9" s="27"/>
    </row>
    <row r="10" spans="1:26" ht="15.75" thickBot="1" x14ac:dyDescent="0.3">
      <c r="A10" s="27" t="s">
        <v>80</v>
      </c>
      <c r="B10" s="27" t="s">
        <v>81</v>
      </c>
      <c r="C10" s="27"/>
      <c r="D10" s="27"/>
      <c r="E10" s="27"/>
      <c r="F10" s="27" t="s">
        <v>82</v>
      </c>
      <c r="G10" s="27" t="s">
        <v>83</v>
      </c>
      <c r="H10" s="27"/>
      <c r="I10" s="27"/>
      <c r="J10" s="27"/>
      <c r="K10" s="27"/>
      <c r="L10" s="27" t="s">
        <v>84</v>
      </c>
      <c r="M10" s="32">
        <v>4</v>
      </c>
      <c r="N10" s="27"/>
      <c r="O10" s="27" t="s">
        <v>85</v>
      </c>
      <c r="P10" s="27"/>
      <c r="Q10" s="31" t="s">
        <v>86</v>
      </c>
      <c r="R10" s="27"/>
      <c r="S10" s="27"/>
      <c r="T10" s="27"/>
      <c r="U10" s="27"/>
      <c r="V10" s="27"/>
      <c r="W10" s="27"/>
      <c r="X10" s="27"/>
      <c r="Y10" s="27"/>
      <c r="Z10" s="27"/>
    </row>
    <row r="11" spans="1:26" ht="15.75" thickBot="1" x14ac:dyDescent="0.3">
      <c r="A11" s="27" t="s">
        <v>87</v>
      </c>
      <c r="B11" s="27" t="s">
        <v>88</v>
      </c>
      <c r="C11" s="27" t="s">
        <v>89</v>
      </c>
      <c r="D11" s="27"/>
      <c r="E11" s="27"/>
      <c r="F11" s="32">
        <v>57</v>
      </c>
      <c r="G11" s="33">
        <v>0.7090277777777777</v>
      </c>
      <c r="H11" s="27"/>
      <c r="I11" s="27"/>
      <c r="J11" s="27"/>
      <c r="K11" s="27"/>
      <c r="L11" s="27" t="s">
        <v>90</v>
      </c>
      <c r="M11" s="32">
        <v>4</v>
      </c>
      <c r="N11" s="27"/>
      <c r="O11" s="27" t="s">
        <v>91</v>
      </c>
      <c r="P11" s="27"/>
      <c r="Q11" s="31" t="s">
        <v>92</v>
      </c>
      <c r="R11" s="27"/>
      <c r="S11" s="27"/>
      <c r="T11" s="27"/>
      <c r="U11" s="27"/>
      <c r="V11" s="27"/>
      <c r="W11" s="27"/>
      <c r="X11" s="27"/>
      <c r="Y11" s="27"/>
      <c r="Z11" s="27"/>
    </row>
    <row r="12" spans="1:26" ht="15.75" thickBot="1" x14ac:dyDescent="0.3">
      <c r="A12" s="27" t="s">
        <v>93</v>
      </c>
      <c r="B12" s="27" t="s">
        <v>94</v>
      </c>
      <c r="C12" s="27" t="s">
        <v>95</v>
      </c>
      <c r="D12" s="27"/>
      <c r="E12" s="27"/>
      <c r="F12" s="27"/>
      <c r="G12" s="33">
        <v>0.85416666666666663</v>
      </c>
      <c r="H12" s="27"/>
      <c r="I12" s="27"/>
      <c r="J12" s="27"/>
      <c r="K12" s="27"/>
      <c r="L12" s="27" t="s">
        <v>96</v>
      </c>
      <c r="M12" s="32">
        <v>4</v>
      </c>
      <c r="N12" s="27"/>
      <c r="O12" s="27" t="s">
        <v>97</v>
      </c>
      <c r="P12" s="27"/>
      <c r="Q12" s="31" t="s">
        <v>98</v>
      </c>
      <c r="R12" s="27"/>
      <c r="S12" s="27"/>
      <c r="T12" s="27"/>
      <c r="U12" s="27"/>
      <c r="V12" s="27"/>
      <c r="W12" s="27"/>
      <c r="X12" s="27"/>
      <c r="Y12" s="27"/>
      <c r="Z12" s="27"/>
    </row>
    <row r="13" spans="1:26" ht="15.75" thickBot="1" x14ac:dyDescent="0.3">
      <c r="A13" s="27" t="s">
        <v>99</v>
      </c>
      <c r="B13" s="27" t="s">
        <v>100</v>
      </c>
      <c r="C13" s="27" t="s">
        <v>101</v>
      </c>
      <c r="D13" s="27"/>
      <c r="E13" s="27"/>
      <c r="F13" s="27"/>
      <c r="G13" s="27"/>
      <c r="H13" s="27"/>
      <c r="I13" s="27"/>
      <c r="J13" s="27"/>
      <c r="K13" s="27"/>
      <c r="L13" s="27" t="s">
        <v>102</v>
      </c>
      <c r="M13" s="32">
        <v>4</v>
      </c>
      <c r="N13" s="27"/>
      <c r="O13" s="27" t="s">
        <v>103</v>
      </c>
      <c r="P13" s="27"/>
      <c r="Q13" s="31" t="s">
        <v>104</v>
      </c>
      <c r="R13" s="27"/>
      <c r="S13" s="27"/>
      <c r="T13" s="27"/>
      <c r="U13" s="27"/>
      <c r="V13" s="27"/>
      <c r="W13" s="27"/>
      <c r="X13" s="27"/>
      <c r="Y13" s="27"/>
      <c r="Z13" s="27"/>
    </row>
    <row r="14" spans="1:26" ht="15.75" thickBot="1" x14ac:dyDescent="0.3">
      <c r="A14" s="27"/>
      <c r="B14" s="27"/>
      <c r="C14" s="27"/>
      <c r="D14" s="27"/>
      <c r="E14" s="27"/>
      <c r="F14" s="27"/>
      <c r="G14" s="27" t="s">
        <v>105</v>
      </c>
      <c r="H14" s="27"/>
      <c r="I14" s="27"/>
      <c r="J14" s="27"/>
      <c r="K14" s="27"/>
      <c r="L14" s="27" t="s">
        <v>106</v>
      </c>
      <c r="M14" s="32">
        <v>4</v>
      </c>
      <c r="N14" s="27"/>
      <c r="O14" s="27" t="s">
        <v>107</v>
      </c>
      <c r="P14" s="27"/>
      <c r="Q14" s="31" t="s">
        <v>108</v>
      </c>
      <c r="R14" s="27"/>
      <c r="S14" s="27"/>
      <c r="T14" s="27"/>
      <c r="U14" s="27"/>
      <c r="V14" s="27"/>
      <c r="W14" s="27"/>
      <c r="X14" s="27"/>
      <c r="Y14" s="27"/>
      <c r="Z14" s="27"/>
    </row>
    <row r="15" spans="1:26" ht="15.75" thickBot="1" x14ac:dyDescent="0.3">
      <c r="A15" s="31" t="s">
        <v>109</v>
      </c>
      <c r="B15" s="27"/>
      <c r="C15" s="27"/>
      <c r="D15" s="27"/>
      <c r="E15" s="27"/>
      <c r="F15" s="27"/>
      <c r="G15" s="33">
        <v>0.29166666666666669</v>
      </c>
      <c r="H15" s="27"/>
      <c r="I15" s="27"/>
      <c r="J15" s="27"/>
      <c r="K15" s="27"/>
      <c r="L15" s="27" t="s">
        <v>110</v>
      </c>
      <c r="M15" s="32">
        <v>4</v>
      </c>
      <c r="N15" s="27"/>
      <c r="O15" s="27" t="s">
        <v>111</v>
      </c>
      <c r="P15" s="27"/>
      <c r="Q15" s="31" t="s">
        <v>112</v>
      </c>
      <c r="R15" s="27"/>
      <c r="S15" s="27"/>
      <c r="T15" s="27"/>
      <c r="U15" s="27"/>
      <c r="V15" s="27"/>
      <c r="W15" s="27"/>
      <c r="X15" s="27"/>
      <c r="Y15" s="27"/>
      <c r="Z15" s="27"/>
    </row>
    <row r="16" spans="1:26" ht="15.75" thickBot="1" x14ac:dyDescent="0.3">
      <c r="A16" s="27" t="s">
        <v>80</v>
      </c>
      <c r="B16" s="27" t="s">
        <v>113</v>
      </c>
      <c r="C16" s="27"/>
      <c r="D16" s="27"/>
      <c r="E16" s="27"/>
      <c r="F16" s="27"/>
      <c r="G16" s="27"/>
      <c r="H16" s="27"/>
      <c r="I16" s="27"/>
      <c r="J16" s="27"/>
      <c r="K16" s="27"/>
      <c r="L16" s="27" t="s">
        <v>114</v>
      </c>
      <c r="M16" s="32">
        <v>4</v>
      </c>
      <c r="N16" s="27"/>
      <c r="O16" s="27" t="s">
        <v>115</v>
      </c>
      <c r="P16" s="27"/>
      <c r="Q16" s="31" t="s">
        <v>116</v>
      </c>
      <c r="R16" s="27"/>
      <c r="S16" s="27"/>
      <c r="T16" s="27"/>
      <c r="U16" s="27"/>
      <c r="V16" s="27"/>
      <c r="W16" s="27"/>
      <c r="X16" s="27"/>
      <c r="Y16" s="27"/>
      <c r="Z16" s="27"/>
    </row>
    <row r="17" spans="1:26" ht="15.75" thickBot="1" x14ac:dyDescent="0.3">
      <c r="A17" s="27" t="s">
        <v>87</v>
      </c>
      <c r="B17" s="27" t="s">
        <v>117</v>
      </c>
      <c r="C17" s="27" t="s">
        <v>89</v>
      </c>
      <c r="D17" s="27"/>
      <c r="E17" s="27"/>
      <c r="F17" s="27"/>
      <c r="G17" s="27"/>
      <c r="H17" s="27"/>
      <c r="I17" s="27"/>
      <c r="J17" s="27"/>
      <c r="K17" s="27"/>
      <c r="L17" s="27" t="s">
        <v>14</v>
      </c>
      <c r="M17" s="32">
        <v>4</v>
      </c>
      <c r="N17" s="27"/>
      <c r="O17" s="27" t="s">
        <v>118</v>
      </c>
      <c r="P17" s="27"/>
      <c r="Q17" s="31" t="s">
        <v>119</v>
      </c>
      <c r="R17" s="27"/>
      <c r="S17" s="27"/>
      <c r="T17" s="27"/>
      <c r="U17" s="27"/>
      <c r="V17" s="27"/>
      <c r="W17" s="27"/>
      <c r="X17" s="27"/>
      <c r="Y17" s="27"/>
      <c r="Z17" s="27"/>
    </row>
    <row r="18" spans="1:26" ht="15.75" thickBot="1" x14ac:dyDescent="0.3">
      <c r="A18" s="27" t="s">
        <v>93</v>
      </c>
      <c r="B18" s="27" t="s">
        <v>120</v>
      </c>
      <c r="C18" s="27" t="s">
        <v>95</v>
      </c>
      <c r="D18" s="27"/>
      <c r="E18" s="27"/>
      <c r="F18" s="27"/>
      <c r="G18" s="27"/>
      <c r="H18" s="27"/>
      <c r="I18" s="27"/>
      <c r="J18" s="27"/>
      <c r="K18" s="27"/>
      <c r="L18" s="27" t="s">
        <v>121</v>
      </c>
      <c r="M18" s="32">
        <v>4</v>
      </c>
      <c r="N18" s="27"/>
      <c r="O18" s="27" t="s">
        <v>122</v>
      </c>
      <c r="P18" s="27"/>
      <c r="Q18" s="31" t="s">
        <v>123</v>
      </c>
      <c r="R18" s="27"/>
      <c r="S18" s="27"/>
      <c r="T18" s="27"/>
      <c r="U18" s="27"/>
      <c r="V18" s="27"/>
      <c r="W18" s="27"/>
      <c r="X18" s="27"/>
      <c r="Y18" s="27"/>
      <c r="Z18" s="27"/>
    </row>
    <row r="19" spans="1:26" ht="15.75" thickBot="1" x14ac:dyDescent="0.3">
      <c r="A19" s="27" t="s">
        <v>99</v>
      </c>
      <c r="B19" s="27" t="s">
        <v>124</v>
      </c>
      <c r="C19" s="27" t="s">
        <v>101</v>
      </c>
      <c r="D19" s="27"/>
      <c r="E19" s="31" t="s">
        <v>125</v>
      </c>
      <c r="F19" s="27"/>
      <c r="G19" s="27"/>
      <c r="H19" s="27"/>
      <c r="I19" s="27"/>
      <c r="J19" s="27"/>
      <c r="K19" s="27"/>
      <c r="L19" s="27" t="s">
        <v>126</v>
      </c>
      <c r="M19" s="32">
        <v>4</v>
      </c>
      <c r="N19" s="27"/>
      <c r="O19" s="27" t="s">
        <v>127</v>
      </c>
      <c r="P19" s="27"/>
      <c r="Q19" s="31" t="s">
        <v>128</v>
      </c>
      <c r="R19" s="27"/>
      <c r="S19" s="27"/>
      <c r="T19" s="27"/>
      <c r="U19" s="27"/>
      <c r="V19" s="27"/>
      <c r="W19" s="27"/>
      <c r="X19" s="27"/>
      <c r="Y19" s="27"/>
      <c r="Z19" s="27"/>
    </row>
    <row r="20" spans="1:26" ht="15.75" thickBot="1" x14ac:dyDescent="0.3">
      <c r="A20" s="27"/>
      <c r="B20" s="27"/>
      <c r="C20" s="27"/>
      <c r="D20" s="27"/>
      <c r="E20" s="27" t="s">
        <v>129</v>
      </c>
      <c r="F20" s="27"/>
      <c r="G20" s="27"/>
      <c r="H20" s="27"/>
      <c r="I20" s="27"/>
      <c r="J20" s="27"/>
      <c r="K20" s="27"/>
      <c r="L20" s="27" t="s">
        <v>130</v>
      </c>
      <c r="M20" s="32">
        <v>4</v>
      </c>
      <c r="N20" s="27"/>
      <c r="O20" s="27" t="s">
        <v>63</v>
      </c>
      <c r="P20" s="27"/>
      <c r="Q20" s="31" t="s">
        <v>131</v>
      </c>
      <c r="R20" s="27"/>
      <c r="S20" s="27"/>
      <c r="T20" s="27"/>
      <c r="U20" s="27"/>
      <c r="V20" s="27"/>
      <c r="W20" s="27"/>
      <c r="X20" s="27"/>
      <c r="Y20" s="27"/>
      <c r="Z20" s="27"/>
    </row>
    <row r="21" spans="1:26" ht="15.75" thickBot="1" x14ac:dyDescent="0.3">
      <c r="A21" s="27"/>
      <c r="B21" s="27"/>
      <c r="C21" s="27"/>
      <c r="D21" s="27"/>
      <c r="E21" s="27" t="s">
        <v>132</v>
      </c>
      <c r="F21" s="27"/>
      <c r="G21" s="27"/>
      <c r="H21" s="27"/>
      <c r="I21" s="27"/>
      <c r="J21" s="27"/>
      <c r="K21" s="27"/>
      <c r="L21" s="27" t="s">
        <v>0</v>
      </c>
      <c r="M21" s="32">
        <v>4</v>
      </c>
      <c r="N21" s="27"/>
      <c r="O21" s="27" t="s">
        <v>133</v>
      </c>
      <c r="P21" s="27"/>
      <c r="Q21" s="31" t="s">
        <v>134</v>
      </c>
      <c r="R21" s="27"/>
      <c r="S21" s="27"/>
      <c r="T21" s="27"/>
      <c r="U21" s="27"/>
      <c r="V21" s="27"/>
      <c r="W21" s="27"/>
      <c r="X21" s="27"/>
      <c r="Y21" s="27"/>
      <c r="Z21" s="27"/>
    </row>
    <row r="22" spans="1:26" ht="15.75" thickBot="1" x14ac:dyDescent="0.3">
      <c r="A22" s="27"/>
      <c r="B22" s="27"/>
      <c r="C22" s="27"/>
      <c r="D22" s="27"/>
      <c r="E22" s="27" t="s">
        <v>135</v>
      </c>
      <c r="F22" s="27"/>
      <c r="G22" s="27"/>
      <c r="H22" s="27"/>
      <c r="I22" s="27"/>
      <c r="J22" s="27"/>
      <c r="K22" s="27"/>
      <c r="L22" s="27" t="s">
        <v>136</v>
      </c>
      <c r="M22" s="32">
        <v>4</v>
      </c>
      <c r="N22" s="27"/>
      <c r="O22" s="27" t="s">
        <v>137</v>
      </c>
      <c r="P22" s="27"/>
      <c r="Q22" s="31" t="s">
        <v>138</v>
      </c>
      <c r="R22" s="27"/>
      <c r="S22" s="27"/>
      <c r="T22" s="27"/>
      <c r="U22" s="27"/>
      <c r="V22" s="27"/>
      <c r="W22" s="27"/>
      <c r="X22" s="27"/>
      <c r="Y22" s="27"/>
      <c r="Z22" s="27"/>
    </row>
    <row r="23" spans="1:26" ht="15.75" thickBot="1" x14ac:dyDescent="0.3">
      <c r="A23" s="27"/>
      <c r="B23" s="27"/>
      <c r="C23" s="27"/>
      <c r="D23" s="27"/>
      <c r="E23" s="27" t="s">
        <v>139</v>
      </c>
      <c r="F23" s="27"/>
      <c r="G23" s="27"/>
      <c r="H23" s="27"/>
      <c r="I23" s="27"/>
      <c r="J23" s="27"/>
      <c r="K23" s="27"/>
      <c r="L23" s="27" t="s">
        <v>15</v>
      </c>
      <c r="M23" s="32">
        <v>4</v>
      </c>
      <c r="N23" s="27"/>
      <c r="O23" s="27" t="s">
        <v>140</v>
      </c>
      <c r="P23" s="27"/>
      <c r="Q23" s="31" t="s">
        <v>141</v>
      </c>
      <c r="R23" s="27"/>
      <c r="S23" s="27"/>
      <c r="T23" s="27"/>
      <c r="U23" s="27"/>
      <c r="V23" s="27"/>
      <c r="W23" s="27"/>
      <c r="X23" s="27"/>
      <c r="Y23" s="27"/>
      <c r="Z23" s="27"/>
    </row>
    <row r="24" spans="1:26" ht="15.75" thickBot="1" x14ac:dyDescent="0.3">
      <c r="A24" s="27"/>
      <c r="B24" s="27"/>
      <c r="C24" s="27"/>
      <c r="D24" s="27"/>
      <c r="E24" s="27" t="s">
        <v>126</v>
      </c>
      <c r="F24" s="27"/>
      <c r="G24" s="27"/>
      <c r="H24" s="27"/>
      <c r="I24" s="27"/>
      <c r="J24" s="27"/>
      <c r="K24" s="27"/>
      <c r="L24" s="27" t="s">
        <v>142</v>
      </c>
      <c r="M24" s="32">
        <v>4</v>
      </c>
      <c r="N24" s="27"/>
      <c r="O24" s="27" t="s">
        <v>143</v>
      </c>
      <c r="P24" s="27"/>
      <c r="Q24" s="31" t="s">
        <v>144</v>
      </c>
      <c r="R24" s="27"/>
      <c r="S24" s="27"/>
      <c r="T24" s="27"/>
      <c r="U24" s="27"/>
      <c r="V24" s="27"/>
      <c r="W24" s="27"/>
      <c r="X24" s="27"/>
      <c r="Y24" s="27"/>
      <c r="Z24" s="27"/>
    </row>
    <row r="25" spans="1:26" ht="15.75" thickBot="1" x14ac:dyDescent="0.3">
      <c r="A25" s="28">
        <v>4.1666666666666699E-2</v>
      </c>
      <c r="B25" s="28">
        <v>0.35416666666666702</v>
      </c>
      <c r="C25" s="27"/>
      <c r="D25" s="27"/>
      <c r="E25" s="27" t="s">
        <v>14</v>
      </c>
      <c r="F25" s="27"/>
      <c r="G25" s="27"/>
      <c r="H25" s="27"/>
      <c r="I25" s="27"/>
      <c r="J25" s="27"/>
      <c r="K25" s="27"/>
      <c r="L25" s="27" t="s">
        <v>145</v>
      </c>
      <c r="M25" s="32">
        <v>4</v>
      </c>
      <c r="N25" s="27"/>
      <c r="O25" s="27" t="s">
        <v>146</v>
      </c>
      <c r="P25" s="27"/>
      <c r="Q25" s="31" t="s">
        <v>147</v>
      </c>
      <c r="R25" s="27"/>
      <c r="S25" s="27"/>
      <c r="T25" s="27"/>
      <c r="U25" s="27"/>
      <c r="V25" s="27"/>
      <c r="W25" s="27"/>
      <c r="X25" s="27"/>
      <c r="Y25" s="27"/>
      <c r="Z25" s="27"/>
    </row>
    <row r="26" spans="1:26" ht="15.75" thickBot="1" x14ac:dyDescent="0.3">
      <c r="A26" s="28">
        <v>0.35486111111111102</v>
      </c>
      <c r="B26" s="28">
        <v>0.45833333333333298</v>
      </c>
      <c r="C26" s="27"/>
      <c r="D26" s="27"/>
      <c r="E26" s="27" t="s">
        <v>148</v>
      </c>
      <c r="F26" s="27"/>
      <c r="G26" s="27"/>
      <c r="H26" s="27"/>
      <c r="I26" s="27"/>
      <c r="J26" s="27"/>
      <c r="K26" s="27"/>
      <c r="L26" s="27" t="s">
        <v>149</v>
      </c>
      <c r="M26" s="32">
        <v>4</v>
      </c>
      <c r="N26" s="27"/>
      <c r="O26" s="27" t="s">
        <v>150</v>
      </c>
      <c r="P26" s="27"/>
      <c r="Q26" s="31" t="s">
        <v>151</v>
      </c>
      <c r="R26" s="27"/>
      <c r="S26" s="27"/>
      <c r="T26" s="27"/>
      <c r="U26" s="27"/>
      <c r="V26" s="27"/>
      <c r="W26" s="27"/>
      <c r="X26" s="27"/>
      <c r="Y26" s="27"/>
      <c r="Z26" s="27"/>
    </row>
    <row r="27" spans="1:26" ht="15.75" thickBot="1" x14ac:dyDescent="0.3">
      <c r="A27" s="28">
        <v>0.45902777777777798</v>
      </c>
      <c r="B27" s="27"/>
      <c r="C27" s="27"/>
      <c r="D27" s="27"/>
      <c r="E27" s="27" t="s">
        <v>152</v>
      </c>
      <c r="F27" s="27"/>
      <c r="G27" s="27"/>
      <c r="H27" s="27"/>
      <c r="I27" s="27"/>
      <c r="J27" s="27"/>
      <c r="K27" s="27"/>
      <c r="L27" s="27" t="s">
        <v>153</v>
      </c>
      <c r="M27" s="32">
        <v>4</v>
      </c>
      <c r="N27" s="27"/>
      <c r="O27" s="27" t="s">
        <v>154</v>
      </c>
      <c r="P27" s="27"/>
      <c r="Q27" s="31" t="s">
        <v>155</v>
      </c>
      <c r="R27" s="27"/>
      <c r="S27" s="27"/>
      <c r="T27" s="27"/>
      <c r="U27" s="27"/>
      <c r="V27" s="27"/>
      <c r="W27" s="27"/>
      <c r="X27" s="27"/>
      <c r="Y27" s="27"/>
      <c r="Z27" s="27"/>
    </row>
    <row r="28" spans="1:26" ht="15.75" thickBot="1" x14ac:dyDescent="0.3">
      <c r="A28" s="27"/>
      <c r="B28" s="27"/>
      <c r="C28" s="27"/>
      <c r="D28" s="27"/>
      <c r="E28" s="27" t="s">
        <v>12</v>
      </c>
      <c r="F28" s="27"/>
      <c r="G28" s="27"/>
      <c r="H28" s="27"/>
      <c r="I28" s="27"/>
      <c r="J28" s="27"/>
      <c r="K28" s="27"/>
      <c r="L28" s="27" t="s">
        <v>58</v>
      </c>
      <c r="M28" s="27" t="s">
        <v>58</v>
      </c>
      <c r="N28" s="32">
        <v>4</v>
      </c>
      <c r="O28" s="27" t="s">
        <v>156</v>
      </c>
      <c r="P28" s="27"/>
      <c r="Q28" s="31" t="s">
        <v>157</v>
      </c>
      <c r="R28" s="27"/>
      <c r="S28" s="27"/>
      <c r="T28" s="27"/>
      <c r="U28" s="27"/>
      <c r="V28" s="27"/>
      <c r="W28" s="27"/>
      <c r="X28" s="27"/>
      <c r="Y28" s="27"/>
      <c r="Z28" s="27"/>
    </row>
    <row r="29" spans="1:26" ht="15.75" thickBot="1" x14ac:dyDescent="0.3">
      <c r="A29" s="27"/>
      <c r="B29" s="27"/>
      <c r="C29" s="27"/>
      <c r="D29" s="27"/>
      <c r="E29" s="27" t="s">
        <v>158</v>
      </c>
      <c r="F29" s="27"/>
      <c r="G29" s="27"/>
      <c r="H29" s="27"/>
      <c r="I29" s="27"/>
      <c r="J29" s="27"/>
      <c r="K29" s="27"/>
      <c r="L29" s="27" t="s">
        <v>58</v>
      </c>
      <c r="M29" s="27" t="s">
        <v>59</v>
      </c>
      <c r="N29" s="32">
        <v>4</v>
      </c>
      <c r="O29" s="27" t="s">
        <v>159</v>
      </c>
      <c r="P29" s="27"/>
      <c r="Q29" s="31" t="s">
        <v>160</v>
      </c>
      <c r="R29" s="27"/>
      <c r="S29" s="27"/>
      <c r="T29" s="27"/>
      <c r="U29" s="27"/>
      <c r="V29" s="27"/>
      <c r="W29" s="27"/>
      <c r="X29" s="27"/>
      <c r="Y29" s="27"/>
      <c r="Z29" s="27"/>
    </row>
    <row r="30" spans="1:26" ht="15.75" thickBot="1" x14ac:dyDescent="0.3">
      <c r="A30" s="27"/>
      <c r="B30" s="27"/>
      <c r="C30" s="27"/>
      <c r="D30" s="27"/>
      <c r="E30" s="27" t="s">
        <v>161</v>
      </c>
      <c r="F30" s="27"/>
      <c r="G30" s="27"/>
      <c r="H30" s="27"/>
      <c r="I30" s="27"/>
      <c r="J30" s="27"/>
      <c r="K30" s="27"/>
      <c r="L30" s="27" t="s">
        <v>58</v>
      </c>
      <c r="M30" s="27" t="s">
        <v>62</v>
      </c>
      <c r="N30" s="32">
        <v>4</v>
      </c>
      <c r="O30" s="27" t="s">
        <v>162</v>
      </c>
      <c r="P30" s="27"/>
      <c r="Q30" s="31" t="s">
        <v>163</v>
      </c>
      <c r="R30" s="27"/>
      <c r="S30" s="27"/>
      <c r="T30" s="27"/>
      <c r="U30" s="27"/>
      <c r="V30" s="27"/>
      <c r="W30" s="27"/>
      <c r="X30" s="27"/>
      <c r="Y30" s="27"/>
      <c r="Z30" s="27"/>
    </row>
    <row r="31" spans="1:26" ht="15.75" thickBot="1" x14ac:dyDescent="0.3">
      <c r="A31" s="27"/>
      <c r="B31" s="27"/>
      <c r="C31" s="27"/>
      <c r="D31" s="27"/>
      <c r="E31" s="27" t="s">
        <v>164</v>
      </c>
      <c r="F31" s="27"/>
      <c r="G31" s="27"/>
      <c r="H31" s="27"/>
      <c r="I31" s="27"/>
      <c r="J31" s="27"/>
      <c r="K31" s="27"/>
      <c r="L31" s="27" t="s">
        <v>58</v>
      </c>
      <c r="M31" s="27" t="s">
        <v>67</v>
      </c>
      <c r="N31" s="32">
        <v>4</v>
      </c>
      <c r="O31" s="27" t="s">
        <v>165</v>
      </c>
      <c r="P31" s="27"/>
      <c r="Q31" s="31" t="s">
        <v>166</v>
      </c>
      <c r="R31" s="27"/>
      <c r="S31" s="27"/>
      <c r="T31" s="27"/>
      <c r="U31" s="27"/>
      <c r="V31" s="27"/>
      <c r="W31" s="27"/>
      <c r="X31" s="27"/>
      <c r="Y31" s="27"/>
      <c r="Z31" s="27"/>
    </row>
    <row r="32" spans="1:26" ht="15.75" thickBot="1" x14ac:dyDescent="0.3">
      <c r="A32" s="27"/>
      <c r="B32" s="27"/>
      <c r="C32" s="27"/>
      <c r="D32" s="27"/>
      <c r="E32" s="27" t="s">
        <v>167</v>
      </c>
      <c r="F32" s="27"/>
      <c r="G32" s="27"/>
      <c r="H32" s="27"/>
      <c r="I32" s="27"/>
      <c r="J32" s="27"/>
      <c r="K32" s="27"/>
      <c r="L32" s="27" t="s">
        <v>58</v>
      </c>
      <c r="M32" s="27" t="s">
        <v>12</v>
      </c>
      <c r="N32" s="32">
        <v>4</v>
      </c>
      <c r="O32" s="27" t="s">
        <v>168</v>
      </c>
      <c r="P32" s="27"/>
      <c r="Q32" s="31" t="s">
        <v>169</v>
      </c>
      <c r="R32" s="27"/>
      <c r="S32" s="27"/>
      <c r="T32" s="27"/>
      <c r="U32" s="27"/>
      <c r="V32" s="27"/>
      <c r="W32" s="27"/>
      <c r="X32" s="27"/>
      <c r="Y32" s="27"/>
      <c r="Z32" s="27"/>
    </row>
    <row r="33" spans="1:26" ht="15.75" thickBot="1" x14ac:dyDescent="0.3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 t="s">
        <v>58</v>
      </c>
      <c r="M33" s="27" t="s">
        <v>70</v>
      </c>
      <c r="N33" s="32">
        <v>4</v>
      </c>
      <c r="O33" s="27" t="s">
        <v>170</v>
      </c>
      <c r="P33" s="27"/>
      <c r="Q33" s="31" t="s">
        <v>171</v>
      </c>
      <c r="R33" s="27"/>
      <c r="S33" s="27"/>
      <c r="T33" s="27"/>
      <c r="U33" s="27"/>
      <c r="V33" s="27"/>
      <c r="W33" s="27"/>
      <c r="X33" s="27"/>
      <c r="Y33" s="27"/>
      <c r="Z33" s="27"/>
    </row>
    <row r="34" spans="1:26" ht="15.75" thickBot="1" x14ac:dyDescent="0.3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 t="s">
        <v>58</v>
      </c>
      <c r="M34" s="27" t="s">
        <v>73</v>
      </c>
      <c r="N34" s="32">
        <v>4</v>
      </c>
      <c r="O34" s="27" t="s">
        <v>172</v>
      </c>
      <c r="P34" s="27"/>
      <c r="Q34" s="31" t="s">
        <v>173</v>
      </c>
      <c r="R34" s="27"/>
      <c r="S34" s="27"/>
      <c r="T34" s="27"/>
      <c r="U34" s="27"/>
      <c r="V34" s="27"/>
      <c r="W34" s="27"/>
      <c r="X34" s="27"/>
      <c r="Y34" s="27"/>
      <c r="Z34" s="27"/>
    </row>
    <row r="35" spans="1:26" ht="15.75" thickBot="1" x14ac:dyDescent="0.3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 t="s">
        <v>58</v>
      </c>
      <c r="M35" s="27" t="s">
        <v>77</v>
      </c>
      <c r="N35" s="32">
        <v>4</v>
      </c>
      <c r="O35" s="27" t="s">
        <v>174</v>
      </c>
      <c r="P35" s="27"/>
      <c r="Q35" s="31" t="s">
        <v>175</v>
      </c>
      <c r="R35" s="27"/>
      <c r="S35" s="27"/>
      <c r="T35" s="27"/>
      <c r="U35" s="27"/>
      <c r="V35" s="27"/>
      <c r="W35" s="27"/>
      <c r="X35" s="27"/>
      <c r="Y35" s="27"/>
      <c r="Z35" s="27"/>
    </row>
    <row r="36" spans="1:26" ht="15.75" thickBot="1" x14ac:dyDescent="0.3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 t="s">
        <v>58</v>
      </c>
      <c r="M36" s="27" t="s">
        <v>84</v>
      </c>
      <c r="N36" s="32">
        <v>4</v>
      </c>
      <c r="O36" s="27" t="s">
        <v>176</v>
      </c>
      <c r="P36" s="27"/>
      <c r="Q36" s="31" t="s">
        <v>177</v>
      </c>
      <c r="R36" s="27"/>
      <c r="S36" s="27"/>
      <c r="T36" s="27"/>
      <c r="U36" s="27"/>
      <c r="V36" s="27"/>
      <c r="W36" s="27"/>
      <c r="X36" s="27"/>
      <c r="Y36" s="27"/>
      <c r="Z36" s="27"/>
    </row>
    <row r="37" spans="1:26" ht="15.75" thickBot="1" x14ac:dyDescent="0.3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 t="s">
        <v>58</v>
      </c>
      <c r="M37" s="27" t="s">
        <v>90</v>
      </c>
      <c r="N37" s="32">
        <v>4</v>
      </c>
      <c r="O37" s="27" t="s">
        <v>178</v>
      </c>
      <c r="P37" s="27"/>
      <c r="Q37" s="31" t="s">
        <v>179</v>
      </c>
      <c r="R37" s="27"/>
      <c r="S37" s="27"/>
      <c r="T37" s="27"/>
      <c r="U37" s="27"/>
      <c r="V37" s="27"/>
      <c r="W37" s="27"/>
      <c r="X37" s="27"/>
      <c r="Y37" s="27"/>
      <c r="Z37" s="27"/>
    </row>
    <row r="38" spans="1:26" ht="15.75" thickBot="1" x14ac:dyDescent="0.3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 t="s">
        <v>58</v>
      </c>
      <c r="M38" s="27" t="s">
        <v>96</v>
      </c>
      <c r="N38" s="32">
        <v>4</v>
      </c>
      <c r="O38" s="27" t="s">
        <v>180</v>
      </c>
      <c r="P38" s="27"/>
      <c r="Q38" s="31" t="s">
        <v>181</v>
      </c>
      <c r="R38" s="27"/>
      <c r="S38" s="27"/>
      <c r="T38" s="27"/>
      <c r="U38" s="27"/>
      <c r="V38" s="27"/>
      <c r="W38" s="27"/>
      <c r="X38" s="27"/>
      <c r="Y38" s="27"/>
      <c r="Z38" s="27"/>
    </row>
    <row r="39" spans="1:26" ht="15.75" thickBot="1" x14ac:dyDescent="0.3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 t="s">
        <v>58</v>
      </c>
      <c r="M39" s="27" t="s">
        <v>102</v>
      </c>
      <c r="N39" s="32">
        <v>4</v>
      </c>
      <c r="O39" s="27" t="s">
        <v>182</v>
      </c>
      <c r="P39" s="27"/>
      <c r="Q39" s="31" t="s">
        <v>183</v>
      </c>
      <c r="R39" s="27"/>
      <c r="S39" s="27"/>
      <c r="T39" s="27"/>
      <c r="U39" s="27"/>
      <c r="V39" s="27"/>
      <c r="W39" s="27"/>
      <c r="X39" s="27"/>
      <c r="Y39" s="27"/>
      <c r="Z39" s="27"/>
    </row>
    <row r="40" spans="1:26" ht="15.75" thickBot="1" x14ac:dyDescent="0.3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 t="s">
        <v>58</v>
      </c>
      <c r="M40" s="27" t="s">
        <v>106</v>
      </c>
      <c r="N40" s="32">
        <v>4</v>
      </c>
      <c r="O40" s="27" t="s">
        <v>184</v>
      </c>
      <c r="P40" s="27"/>
      <c r="Q40" s="31" t="s">
        <v>185</v>
      </c>
      <c r="R40" s="27"/>
      <c r="S40" s="27"/>
      <c r="T40" s="27"/>
      <c r="U40" s="27"/>
      <c r="V40" s="27"/>
      <c r="W40" s="27"/>
      <c r="X40" s="27"/>
      <c r="Y40" s="27"/>
      <c r="Z40" s="27"/>
    </row>
    <row r="41" spans="1:26" ht="15.75" thickBot="1" x14ac:dyDescent="0.3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 t="s">
        <v>58</v>
      </c>
      <c r="M41" s="27" t="s">
        <v>110</v>
      </c>
      <c r="N41" s="32">
        <v>4</v>
      </c>
      <c r="O41" s="27" t="s">
        <v>186</v>
      </c>
      <c r="P41" s="27"/>
      <c r="Q41" s="31" t="s">
        <v>187</v>
      </c>
      <c r="R41" s="27"/>
      <c r="S41" s="27"/>
      <c r="T41" s="27"/>
      <c r="U41" s="27"/>
      <c r="V41" s="27"/>
      <c r="W41" s="27"/>
      <c r="X41" s="27"/>
      <c r="Y41" s="27"/>
      <c r="Z41" s="27"/>
    </row>
    <row r="42" spans="1:26" ht="15.75" thickBot="1" x14ac:dyDescent="0.3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 t="s">
        <v>58</v>
      </c>
      <c r="M42" s="27" t="s">
        <v>114</v>
      </c>
      <c r="N42" s="32">
        <v>4</v>
      </c>
      <c r="O42" s="27" t="s">
        <v>188</v>
      </c>
      <c r="P42" s="27"/>
      <c r="Q42" s="31" t="s">
        <v>189</v>
      </c>
      <c r="R42" s="27"/>
      <c r="S42" s="27"/>
      <c r="T42" s="27"/>
      <c r="U42" s="27"/>
      <c r="V42" s="27"/>
      <c r="W42" s="27"/>
      <c r="X42" s="27"/>
      <c r="Y42" s="27"/>
      <c r="Z42" s="27"/>
    </row>
    <row r="43" spans="1:26" ht="15.75" thickBot="1" x14ac:dyDescent="0.3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 t="s">
        <v>58</v>
      </c>
      <c r="M43" s="27" t="s">
        <v>14</v>
      </c>
      <c r="N43" s="32">
        <v>4</v>
      </c>
      <c r="O43" s="27" t="s">
        <v>190</v>
      </c>
      <c r="P43" s="27"/>
      <c r="Q43" s="31" t="s">
        <v>191</v>
      </c>
      <c r="R43" s="27"/>
      <c r="S43" s="27"/>
      <c r="T43" s="27"/>
      <c r="U43" s="27"/>
      <c r="V43" s="27"/>
      <c r="W43" s="27"/>
      <c r="X43" s="27"/>
      <c r="Y43" s="27"/>
      <c r="Z43" s="27"/>
    </row>
    <row r="44" spans="1:26" ht="15.75" thickBot="1" x14ac:dyDescent="0.3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 t="s">
        <v>58</v>
      </c>
      <c r="M44" s="27" t="s">
        <v>121</v>
      </c>
      <c r="N44" s="32">
        <v>4</v>
      </c>
      <c r="O44" s="27" t="s">
        <v>192</v>
      </c>
      <c r="P44" s="27"/>
      <c r="Q44" s="31" t="s">
        <v>193</v>
      </c>
      <c r="R44" s="27"/>
      <c r="S44" s="27"/>
      <c r="T44" s="27"/>
      <c r="U44" s="27"/>
      <c r="V44" s="27"/>
      <c r="W44" s="27"/>
      <c r="X44" s="27"/>
      <c r="Y44" s="27"/>
      <c r="Z44" s="27"/>
    </row>
    <row r="45" spans="1:26" ht="15.75" thickBot="1" x14ac:dyDescent="0.3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 t="s">
        <v>58</v>
      </c>
      <c r="M45" s="27" t="s">
        <v>126</v>
      </c>
      <c r="N45" s="32">
        <v>4</v>
      </c>
      <c r="O45" s="27" t="s">
        <v>194</v>
      </c>
      <c r="P45" s="27"/>
      <c r="Q45" s="31" t="s">
        <v>195</v>
      </c>
      <c r="R45" s="27"/>
      <c r="S45" s="27"/>
      <c r="T45" s="27"/>
      <c r="U45" s="27"/>
      <c r="V45" s="27"/>
      <c r="W45" s="27"/>
      <c r="X45" s="27"/>
      <c r="Y45" s="27"/>
      <c r="Z45" s="27"/>
    </row>
    <row r="46" spans="1:26" ht="15.75" thickBot="1" x14ac:dyDescent="0.3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 t="s">
        <v>58</v>
      </c>
      <c r="M46" s="27" t="s">
        <v>130</v>
      </c>
      <c r="N46" s="32">
        <v>4</v>
      </c>
      <c r="O46" s="27" t="s">
        <v>196</v>
      </c>
      <c r="P46" s="27"/>
      <c r="Q46" s="31" t="s">
        <v>197</v>
      </c>
      <c r="R46" s="27"/>
      <c r="S46" s="27"/>
      <c r="T46" s="27"/>
      <c r="U46" s="27"/>
      <c r="V46" s="27"/>
      <c r="W46" s="27"/>
      <c r="X46" s="27"/>
      <c r="Y46" s="27"/>
      <c r="Z46" s="27"/>
    </row>
    <row r="47" spans="1:26" ht="15.75" thickBot="1" x14ac:dyDescent="0.3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 t="s">
        <v>58</v>
      </c>
      <c r="M47" s="27" t="s">
        <v>0</v>
      </c>
      <c r="N47" s="32">
        <v>4</v>
      </c>
      <c r="O47" s="27" t="s">
        <v>198</v>
      </c>
      <c r="P47" s="27"/>
      <c r="Q47" s="31" t="s">
        <v>199</v>
      </c>
      <c r="R47" s="27"/>
      <c r="S47" s="27"/>
      <c r="T47" s="27"/>
      <c r="U47" s="27"/>
      <c r="V47" s="27"/>
      <c r="W47" s="27"/>
      <c r="X47" s="27"/>
      <c r="Y47" s="27"/>
      <c r="Z47" s="27"/>
    </row>
    <row r="48" spans="1:26" ht="15.75" thickBot="1" x14ac:dyDescent="0.3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 t="s">
        <v>58</v>
      </c>
      <c r="M48" s="27" t="s">
        <v>136</v>
      </c>
      <c r="N48" s="32">
        <v>4</v>
      </c>
      <c r="O48" s="27" t="s">
        <v>200</v>
      </c>
      <c r="P48" s="27"/>
      <c r="Q48" s="31" t="s">
        <v>201</v>
      </c>
      <c r="R48" s="27"/>
      <c r="S48" s="27"/>
      <c r="T48" s="27"/>
      <c r="U48" s="27"/>
      <c r="V48" s="27"/>
      <c r="W48" s="27"/>
      <c r="X48" s="27"/>
      <c r="Y48" s="27"/>
      <c r="Z48" s="27"/>
    </row>
    <row r="49" spans="1:26" ht="15.75" thickBot="1" x14ac:dyDescent="0.3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 t="s">
        <v>58</v>
      </c>
      <c r="M49" s="27" t="s">
        <v>15</v>
      </c>
      <c r="N49" s="32">
        <v>4</v>
      </c>
      <c r="O49" s="27" t="s">
        <v>202</v>
      </c>
      <c r="P49" s="27"/>
      <c r="Q49" s="31" t="s">
        <v>203</v>
      </c>
      <c r="R49" s="27"/>
      <c r="S49" s="27"/>
      <c r="T49" s="27"/>
      <c r="U49" s="27"/>
      <c r="V49" s="27"/>
      <c r="W49" s="27"/>
      <c r="X49" s="27"/>
      <c r="Y49" s="27"/>
      <c r="Z49" s="27"/>
    </row>
    <row r="50" spans="1:26" ht="15.75" thickBot="1" x14ac:dyDescent="0.3">
      <c r="A50" s="27"/>
      <c r="B50" s="27"/>
      <c r="C50" s="27"/>
      <c r="D50" s="27"/>
      <c r="E50" s="27"/>
      <c r="F50" s="218" t="s">
        <v>204</v>
      </c>
      <c r="G50" s="219"/>
      <c r="H50" s="34"/>
      <c r="I50" s="27"/>
      <c r="J50" s="27"/>
      <c r="K50" s="27"/>
      <c r="L50" s="27" t="s">
        <v>58</v>
      </c>
      <c r="M50" s="27" t="s">
        <v>142</v>
      </c>
      <c r="N50" s="32">
        <v>4</v>
      </c>
      <c r="O50" s="27" t="s">
        <v>205</v>
      </c>
      <c r="P50" s="27"/>
      <c r="Q50" s="31" t="s">
        <v>206</v>
      </c>
      <c r="R50" s="27"/>
      <c r="S50" s="27"/>
      <c r="T50" s="27"/>
      <c r="U50" s="27"/>
      <c r="V50" s="27"/>
      <c r="W50" s="27"/>
      <c r="X50" s="27"/>
      <c r="Y50" s="27"/>
      <c r="Z50" s="27"/>
    </row>
    <row r="51" spans="1:26" ht="15.75" thickBot="1" x14ac:dyDescent="0.3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 t="s">
        <v>58</v>
      </c>
      <c r="M51" s="35" t="s">
        <v>145</v>
      </c>
      <c r="N51" s="36">
        <v>4</v>
      </c>
      <c r="O51" s="35" t="s">
        <v>207</v>
      </c>
      <c r="P51" s="35"/>
      <c r="Q51" s="37" t="s">
        <v>208</v>
      </c>
      <c r="R51" s="27"/>
      <c r="S51" s="27"/>
      <c r="T51" s="27"/>
      <c r="U51" s="27"/>
      <c r="V51" s="27"/>
      <c r="W51" s="27"/>
      <c r="X51" s="27"/>
      <c r="Y51" s="27"/>
      <c r="Z51" s="27"/>
    </row>
    <row r="52" spans="1:26" ht="15.75" thickBot="1" x14ac:dyDescent="0.3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 t="s">
        <v>58</v>
      </c>
      <c r="M52" s="35" t="s">
        <v>149</v>
      </c>
      <c r="N52" s="36">
        <v>4</v>
      </c>
      <c r="O52" s="35" t="s">
        <v>209</v>
      </c>
      <c r="P52" s="35"/>
      <c r="Q52" s="37" t="s">
        <v>210</v>
      </c>
      <c r="R52" s="27"/>
      <c r="S52" s="27"/>
      <c r="T52" s="27"/>
      <c r="U52" s="27"/>
      <c r="V52" s="27"/>
      <c r="W52" s="27"/>
      <c r="X52" s="27"/>
      <c r="Y52" s="27"/>
      <c r="Z52" s="27"/>
    </row>
    <row r="53" spans="1:26" ht="15.75" thickBot="1" x14ac:dyDescent="0.3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 t="s">
        <v>58</v>
      </c>
      <c r="M53" s="35" t="s">
        <v>153</v>
      </c>
      <c r="N53" s="36">
        <v>4</v>
      </c>
      <c r="O53" s="35" t="s">
        <v>211</v>
      </c>
      <c r="P53" s="35"/>
      <c r="Q53" s="37" t="s">
        <v>212</v>
      </c>
      <c r="R53" s="27"/>
      <c r="S53" s="27"/>
      <c r="T53" s="27"/>
      <c r="U53" s="27"/>
      <c r="V53" s="27"/>
      <c r="W53" s="27"/>
      <c r="X53" s="27"/>
      <c r="Y53" s="27"/>
      <c r="Z53" s="27"/>
    </row>
    <row r="54" spans="1:26" ht="15.75" thickBot="1" x14ac:dyDescent="0.3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 t="s">
        <v>59</v>
      </c>
      <c r="M54" s="35" t="s">
        <v>58</v>
      </c>
      <c r="N54" s="36">
        <v>4</v>
      </c>
      <c r="O54" s="35" t="s">
        <v>213</v>
      </c>
      <c r="P54" s="35"/>
      <c r="Q54" s="37" t="s">
        <v>214</v>
      </c>
      <c r="R54" s="27"/>
      <c r="S54" s="27"/>
      <c r="T54" s="27"/>
      <c r="U54" s="27"/>
      <c r="V54" s="27"/>
      <c r="W54" s="27"/>
      <c r="X54" s="27"/>
      <c r="Y54" s="27"/>
      <c r="Z54" s="27"/>
    </row>
    <row r="55" spans="1:26" ht="15.75" thickBot="1" x14ac:dyDescent="0.3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 t="s">
        <v>59</v>
      </c>
      <c r="M55" s="35" t="s">
        <v>59</v>
      </c>
      <c r="N55" s="36">
        <v>4</v>
      </c>
      <c r="O55" s="35" t="s">
        <v>215</v>
      </c>
      <c r="P55" s="35"/>
      <c r="Q55" s="37" t="s">
        <v>216</v>
      </c>
      <c r="R55" s="27"/>
      <c r="S55" s="27"/>
      <c r="T55" s="27"/>
      <c r="U55" s="27"/>
      <c r="V55" s="27"/>
      <c r="W55" s="27"/>
      <c r="X55" s="27"/>
      <c r="Y55" s="27"/>
      <c r="Z55" s="27"/>
    </row>
    <row r="56" spans="1:26" ht="15.75" thickBot="1" x14ac:dyDescent="0.3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 t="s">
        <v>59</v>
      </c>
      <c r="M56" s="35" t="s">
        <v>62</v>
      </c>
      <c r="N56" s="36">
        <v>4</v>
      </c>
      <c r="O56" s="35" t="s">
        <v>217</v>
      </c>
      <c r="P56" s="35"/>
      <c r="Q56" s="37" t="s">
        <v>218</v>
      </c>
      <c r="R56" s="27"/>
      <c r="S56" s="27"/>
      <c r="T56" s="27"/>
      <c r="U56" s="27"/>
      <c r="V56" s="27"/>
      <c r="W56" s="27"/>
      <c r="X56" s="27"/>
      <c r="Y56" s="27"/>
      <c r="Z56" s="27"/>
    </row>
    <row r="57" spans="1:26" ht="15.75" thickBot="1" x14ac:dyDescent="0.3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 t="s">
        <v>59</v>
      </c>
      <c r="M57" s="35" t="s">
        <v>67</v>
      </c>
      <c r="N57" s="36">
        <v>4</v>
      </c>
      <c r="O57" s="35" t="s">
        <v>219</v>
      </c>
      <c r="P57" s="35"/>
      <c r="Q57" s="37" t="s">
        <v>220</v>
      </c>
      <c r="R57" s="27"/>
      <c r="S57" s="27"/>
      <c r="T57" s="27"/>
      <c r="U57" s="27"/>
      <c r="V57" s="27"/>
      <c r="W57" s="27"/>
      <c r="X57" s="27"/>
      <c r="Y57" s="27"/>
      <c r="Z57" s="27"/>
    </row>
    <row r="58" spans="1:26" ht="15.75" thickBot="1" x14ac:dyDescent="0.3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 t="s">
        <v>59</v>
      </c>
      <c r="M58" s="35" t="s">
        <v>12</v>
      </c>
      <c r="N58" s="36">
        <v>4</v>
      </c>
      <c r="O58" s="35" t="s">
        <v>221</v>
      </c>
      <c r="P58" s="35"/>
      <c r="Q58" s="37" t="s">
        <v>222</v>
      </c>
      <c r="R58" s="27"/>
      <c r="S58" s="27"/>
      <c r="T58" s="27"/>
      <c r="U58" s="27"/>
      <c r="V58" s="27"/>
      <c r="W58" s="27"/>
      <c r="X58" s="27"/>
      <c r="Y58" s="27"/>
      <c r="Z58" s="27"/>
    </row>
    <row r="59" spans="1:26" ht="15.75" thickBot="1" x14ac:dyDescent="0.3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 t="s">
        <v>59</v>
      </c>
      <c r="M59" s="35" t="s">
        <v>70</v>
      </c>
      <c r="N59" s="36">
        <v>4</v>
      </c>
      <c r="O59" s="35" t="s">
        <v>223</v>
      </c>
      <c r="P59" s="35"/>
      <c r="Q59" s="37" t="s">
        <v>224</v>
      </c>
      <c r="R59" s="27"/>
      <c r="S59" s="27"/>
      <c r="T59" s="27"/>
      <c r="U59" s="27"/>
      <c r="V59" s="27"/>
      <c r="W59" s="27"/>
      <c r="X59" s="27"/>
      <c r="Y59" s="27"/>
      <c r="Z59" s="27"/>
    </row>
    <row r="60" spans="1:26" ht="15.75" thickBot="1" x14ac:dyDescent="0.3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 t="s">
        <v>59</v>
      </c>
      <c r="M60" s="35" t="s">
        <v>73</v>
      </c>
      <c r="N60" s="36">
        <v>4</v>
      </c>
      <c r="O60" s="35" t="s">
        <v>225</v>
      </c>
      <c r="P60" s="35"/>
      <c r="Q60" s="37" t="s">
        <v>226</v>
      </c>
      <c r="R60" s="27"/>
      <c r="S60" s="27"/>
      <c r="T60" s="27"/>
      <c r="U60" s="27"/>
      <c r="V60" s="27"/>
      <c r="W60" s="27"/>
      <c r="X60" s="27"/>
      <c r="Y60" s="27"/>
      <c r="Z60" s="27"/>
    </row>
    <row r="61" spans="1:26" ht="15.75" thickBot="1" x14ac:dyDescent="0.3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 t="s">
        <v>59</v>
      </c>
      <c r="M61" s="35" t="s">
        <v>77</v>
      </c>
      <c r="N61" s="36">
        <v>4</v>
      </c>
      <c r="O61" s="35" t="s">
        <v>227</v>
      </c>
      <c r="P61" s="35"/>
      <c r="Q61" s="37" t="s">
        <v>228</v>
      </c>
      <c r="R61" s="27"/>
      <c r="S61" s="27"/>
      <c r="T61" s="27"/>
      <c r="U61" s="27"/>
      <c r="V61" s="27"/>
      <c r="W61" s="27"/>
      <c r="X61" s="27"/>
      <c r="Y61" s="27"/>
      <c r="Z61" s="27"/>
    </row>
    <row r="62" spans="1:26" ht="15.75" thickBot="1" x14ac:dyDescent="0.3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 t="s">
        <v>59</v>
      </c>
      <c r="M62" s="35" t="s">
        <v>84</v>
      </c>
      <c r="N62" s="36">
        <v>4</v>
      </c>
      <c r="O62" s="35" t="s">
        <v>229</v>
      </c>
      <c r="P62" s="35"/>
      <c r="Q62" s="37" t="s">
        <v>230</v>
      </c>
      <c r="R62" s="27"/>
      <c r="S62" s="27"/>
      <c r="T62" s="27"/>
      <c r="U62" s="27"/>
      <c r="V62" s="27"/>
      <c r="W62" s="27"/>
      <c r="X62" s="27"/>
      <c r="Y62" s="27"/>
      <c r="Z62" s="27"/>
    </row>
    <row r="63" spans="1:26" ht="15.75" thickBot="1" x14ac:dyDescent="0.3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</row>
    <row r="64" spans="1:26" ht="15.75" thickBot="1" x14ac:dyDescent="0.3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</row>
    <row r="65" spans="1:26" ht="39.75" thickBot="1" x14ac:dyDescent="0.3">
      <c r="A65" s="27"/>
      <c r="B65" s="38" t="s">
        <v>50</v>
      </c>
      <c r="C65" s="38" t="s">
        <v>231</v>
      </c>
      <c r="D65" s="38" t="s">
        <v>82</v>
      </c>
      <c r="E65" s="38" t="s">
        <v>16</v>
      </c>
      <c r="F65" s="38" t="s">
        <v>17</v>
      </c>
      <c r="G65" s="38" t="s">
        <v>18</v>
      </c>
      <c r="H65" s="38" t="s">
        <v>19</v>
      </c>
      <c r="I65" s="38" t="s">
        <v>232</v>
      </c>
      <c r="J65" s="38" t="s">
        <v>233</v>
      </c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</row>
    <row r="66" spans="1:26" ht="15.75" thickBot="1" x14ac:dyDescent="0.3">
      <c r="A66" s="27"/>
      <c r="B66" s="28" t="s">
        <v>234</v>
      </c>
      <c r="C66" s="28">
        <v>152</v>
      </c>
      <c r="D66" s="28">
        <v>53</v>
      </c>
      <c r="E66" s="39">
        <v>5</v>
      </c>
      <c r="F66" s="39">
        <v>5</v>
      </c>
      <c r="G66" s="39">
        <v>1</v>
      </c>
      <c r="H66" s="39">
        <v>1</v>
      </c>
      <c r="I66" s="39">
        <v>4</v>
      </c>
      <c r="J66" s="39">
        <v>3</v>
      </c>
      <c r="K66" s="39">
        <v>152</v>
      </c>
      <c r="L66" s="28">
        <v>0</v>
      </c>
      <c r="M66" s="27"/>
      <c r="N66" s="28" t="s">
        <v>234</v>
      </c>
      <c r="O66" s="28">
        <v>156</v>
      </c>
      <c r="P66" s="28">
        <v>51</v>
      </c>
      <c r="Q66" s="27"/>
      <c r="R66" s="27"/>
      <c r="S66" s="27"/>
      <c r="T66" s="27"/>
      <c r="U66" s="27"/>
      <c r="V66" s="27"/>
      <c r="W66" s="27"/>
      <c r="X66" s="27"/>
      <c r="Y66" s="27"/>
      <c r="Z66" s="27"/>
    </row>
    <row r="67" spans="1:26" ht="15.75" thickBot="1" x14ac:dyDescent="0.3">
      <c r="A67" s="27"/>
      <c r="B67" s="28" t="s">
        <v>235</v>
      </c>
      <c r="C67" s="28">
        <v>152</v>
      </c>
      <c r="D67" s="28">
        <v>60</v>
      </c>
      <c r="E67" s="39">
        <v>5</v>
      </c>
      <c r="F67" s="39">
        <v>5</v>
      </c>
      <c r="G67" s="39">
        <v>1</v>
      </c>
      <c r="H67" s="39">
        <v>1</v>
      </c>
      <c r="I67" s="39">
        <v>4</v>
      </c>
      <c r="J67" s="39">
        <v>3</v>
      </c>
      <c r="K67" s="39">
        <v>152</v>
      </c>
      <c r="L67" s="28">
        <v>0</v>
      </c>
      <c r="M67" s="27"/>
      <c r="N67" s="28" t="s">
        <v>235</v>
      </c>
      <c r="O67" s="28">
        <v>157</v>
      </c>
      <c r="P67" s="28">
        <v>58</v>
      </c>
      <c r="Q67" s="27"/>
      <c r="R67" s="27"/>
      <c r="S67" s="27"/>
      <c r="T67" s="27"/>
      <c r="U67" s="27"/>
      <c r="V67" s="27"/>
      <c r="W67" s="27"/>
      <c r="X67" s="27"/>
      <c r="Y67" s="27"/>
      <c r="Z67" s="27"/>
    </row>
    <row r="68" spans="1:26" ht="15.75" thickBot="1" x14ac:dyDescent="0.3">
      <c r="A68" s="27"/>
      <c r="B68" s="28" t="s">
        <v>236</v>
      </c>
      <c r="C68" s="28">
        <v>152</v>
      </c>
      <c r="D68" s="28">
        <v>61</v>
      </c>
      <c r="E68" s="39">
        <v>5</v>
      </c>
      <c r="F68" s="39">
        <v>5</v>
      </c>
      <c r="G68" s="39">
        <v>1</v>
      </c>
      <c r="H68" s="39">
        <v>1</v>
      </c>
      <c r="I68" s="39">
        <v>4</v>
      </c>
      <c r="J68" s="39">
        <v>3</v>
      </c>
      <c r="K68" s="39">
        <v>152</v>
      </c>
      <c r="L68" s="28">
        <v>0</v>
      </c>
      <c r="M68" s="27"/>
      <c r="N68" s="28" t="s">
        <v>236</v>
      </c>
      <c r="O68" s="28">
        <v>158</v>
      </c>
      <c r="P68" s="28">
        <v>58</v>
      </c>
      <c r="Q68" s="27"/>
      <c r="R68" s="27"/>
      <c r="S68" s="27"/>
      <c r="T68" s="27"/>
      <c r="U68" s="27"/>
      <c r="V68" s="27"/>
      <c r="W68" s="27"/>
      <c r="X68" s="27"/>
      <c r="Y68" s="27"/>
      <c r="Z68" s="27"/>
    </row>
    <row r="69" spans="1:26" ht="15.75" thickBot="1" x14ac:dyDescent="0.3">
      <c r="A69" s="27"/>
      <c r="B69" s="28" t="s">
        <v>237</v>
      </c>
      <c r="C69" s="28">
        <v>152</v>
      </c>
      <c r="D69" s="28">
        <v>61</v>
      </c>
      <c r="E69" s="39">
        <v>5</v>
      </c>
      <c r="F69" s="39">
        <v>5</v>
      </c>
      <c r="G69" s="39">
        <v>1</v>
      </c>
      <c r="H69" s="39">
        <v>1</v>
      </c>
      <c r="I69" s="39">
        <v>4</v>
      </c>
      <c r="J69" s="39">
        <v>3</v>
      </c>
      <c r="K69" s="39">
        <v>152</v>
      </c>
      <c r="L69" s="28">
        <v>0</v>
      </c>
      <c r="M69" s="27"/>
      <c r="N69" s="28" t="s">
        <v>237</v>
      </c>
      <c r="O69" s="28">
        <v>159</v>
      </c>
      <c r="P69" s="28">
        <v>59</v>
      </c>
      <c r="Q69" s="27"/>
      <c r="R69" s="27"/>
      <c r="S69" s="27"/>
      <c r="T69" s="27"/>
      <c r="U69" s="27"/>
      <c r="V69" s="27"/>
      <c r="W69" s="27"/>
      <c r="X69" s="27"/>
      <c r="Y69" s="27"/>
      <c r="Z69" s="27"/>
    </row>
    <row r="70" spans="1:26" ht="15.75" thickBot="1" x14ac:dyDescent="0.3">
      <c r="A70" s="27"/>
      <c r="B70" s="28" t="s">
        <v>238</v>
      </c>
      <c r="C70" s="28">
        <v>152</v>
      </c>
      <c r="D70" s="28">
        <v>62</v>
      </c>
      <c r="E70" s="39">
        <v>5</v>
      </c>
      <c r="F70" s="39">
        <v>5</v>
      </c>
      <c r="G70" s="39">
        <v>1</v>
      </c>
      <c r="H70" s="39">
        <v>1</v>
      </c>
      <c r="I70" s="39">
        <v>4</v>
      </c>
      <c r="J70" s="39">
        <v>3</v>
      </c>
      <c r="K70" s="39">
        <v>152</v>
      </c>
      <c r="L70" s="28">
        <v>0</v>
      </c>
      <c r="M70" s="27"/>
      <c r="N70" s="28" t="s">
        <v>238</v>
      </c>
      <c r="O70" s="28">
        <v>160</v>
      </c>
      <c r="P70" s="28">
        <v>59</v>
      </c>
      <c r="Q70" s="27"/>
      <c r="R70" s="27"/>
      <c r="S70" s="27"/>
      <c r="T70" s="27"/>
      <c r="U70" s="27"/>
      <c r="V70" s="27"/>
      <c r="W70" s="27"/>
      <c r="X70" s="27"/>
      <c r="Y70" s="27"/>
      <c r="Z70" s="27"/>
    </row>
    <row r="71" spans="1:26" ht="15.75" thickBot="1" x14ac:dyDescent="0.3">
      <c r="A71" s="27"/>
      <c r="B71" s="28" t="s">
        <v>239</v>
      </c>
      <c r="C71" s="28">
        <v>152</v>
      </c>
      <c r="D71" s="28">
        <v>63</v>
      </c>
      <c r="E71" s="39">
        <v>5</v>
      </c>
      <c r="F71" s="39">
        <v>5</v>
      </c>
      <c r="G71" s="39">
        <v>1</v>
      </c>
      <c r="H71" s="39">
        <v>1</v>
      </c>
      <c r="I71" s="39">
        <v>4</v>
      </c>
      <c r="J71" s="39">
        <v>3</v>
      </c>
      <c r="K71" s="39">
        <v>152</v>
      </c>
      <c r="L71" s="28">
        <v>0</v>
      </c>
      <c r="M71" s="27"/>
      <c r="N71" s="28" t="s">
        <v>239</v>
      </c>
      <c r="O71" s="28">
        <v>161</v>
      </c>
      <c r="P71" s="40">
        <v>59</v>
      </c>
      <c r="Q71" s="27"/>
      <c r="R71" s="27"/>
      <c r="S71" s="27"/>
      <c r="T71" s="27"/>
      <c r="U71" s="27"/>
      <c r="V71" s="27"/>
      <c r="W71" s="27"/>
      <c r="X71" s="27"/>
      <c r="Y71" s="27"/>
      <c r="Z71" s="27"/>
    </row>
    <row r="72" spans="1:26" ht="15.75" thickBot="1" x14ac:dyDescent="0.3">
      <c r="A72" s="27"/>
      <c r="B72" s="28" t="s">
        <v>240</v>
      </c>
      <c r="C72" s="28">
        <v>152</v>
      </c>
      <c r="D72" s="28">
        <v>63</v>
      </c>
      <c r="E72" s="39">
        <v>5</v>
      </c>
      <c r="F72" s="39">
        <v>5</v>
      </c>
      <c r="G72" s="39">
        <v>1</v>
      </c>
      <c r="H72" s="39">
        <v>1</v>
      </c>
      <c r="I72" s="39">
        <v>4</v>
      </c>
      <c r="J72" s="39">
        <v>3</v>
      </c>
      <c r="K72" s="39">
        <v>152</v>
      </c>
      <c r="L72" s="28">
        <v>0</v>
      </c>
      <c r="M72" s="27"/>
      <c r="N72" s="28" t="s">
        <v>240</v>
      </c>
      <c r="O72" s="28">
        <v>162</v>
      </c>
      <c r="P72" s="28">
        <v>59</v>
      </c>
      <c r="Q72" s="27"/>
      <c r="R72" s="27"/>
      <c r="S72" s="27"/>
      <c r="T72" s="27"/>
      <c r="U72" s="27"/>
      <c r="V72" s="27"/>
      <c r="W72" s="27"/>
      <c r="X72" s="27"/>
      <c r="Y72" s="27"/>
      <c r="Z72" s="27"/>
    </row>
    <row r="73" spans="1:26" ht="15.75" thickBot="1" x14ac:dyDescent="0.3">
      <c r="A73" s="27"/>
      <c r="B73" s="28" t="s">
        <v>241</v>
      </c>
      <c r="C73" s="28">
        <v>152</v>
      </c>
      <c r="D73" s="28">
        <v>64</v>
      </c>
      <c r="E73" s="39">
        <v>5</v>
      </c>
      <c r="F73" s="39">
        <v>5</v>
      </c>
      <c r="G73" s="39">
        <v>1</v>
      </c>
      <c r="H73" s="39">
        <v>1</v>
      </c>
      <c r="I73" s="39">
        <v>4</v>
      </c>
      <c r="J73" s="39">
        <v>3</v>
      </c>
      <c r="K73" s="39">
        <v>152</v>
      </c>
      <c r="L73" s="28">
        <v>0</v>
      </c>
      <c r="M73" s="27"/>
      <c r="N73" s="28" t="s">
        <v>241</v>
      </c>
      <c r="O73" s="28">
        <v>163</v>
      </c>
      <c r="P73" s="28">
        <v>60</v>
      </c>
      <c r="Q73" s="27"/>
      <c r="R73" s="27"/>
      <c r="S73" s="27"/>
      <c r="T73" s="27"/>
      <c r="U73" s="27"/>
      <c r="V73" s="27"/>
      <c r="W73" s="27"/>
      <c r="X73" s="27"/>
      <c r="Y73" s="27"/>
      <c r="Z73" s="27"/>
    </row>
    <row r="74" spans="1:26" ht="15.75" thickBot="1" x14ac:dyDescent="0.3">
      <c r="A74" s="27"/>
      <c r="B74" s="28" t="s">
        <v>242</v>
      </c>
      <c r="C74" s="28">
        <v>152</v>
      </c>
      <c r="D74" s="28">
        <v>64</v>
      </c>
      <c r="E74" s="39">
        <v>5</v>
      </c>
      <c r="F74" s="39">
        <v>5</v>
      </c>
      <c r="G74" s="39">
        <v>1</v>
      </c>
      <c r="H74" s="39">
        <v>1</v>
      </c>
      <c r="I74" s="39">
        <v>4</v>
      </c>
      <c r="J74" s="39">
        <v>3</v>
      </c>
      <c r="K74" s="39">
        <v>152</v>
      </c>
      <c r="L74" s="28">
        <v>0</v>
      </c>
      <c r="M74" s="27"/>
      <c r="N74" s="28" t="s">
        <v>242</v>
      </c>
      <c r="O74" s="28">
        <v>164</v>
      </c>
      <c r="P74" s="28">
        <v>60</v>
      </c>
      <c r="Q74" s="27"/>
      <c r="R74" s="27"/>
      <c r="S74" s="27"/>
      <c r="T74" s="27"/>
      <c r="U74" s="27"/>
      <c r="V74" s="27"/>
      <c r="W74" s="27"/>
      <c r="X74" s="27"/>
      <c r="Y74" s="27"/>
      <c r="Z74" s="27"/>
    </row>
    <row r="75" spans="1:26" ht="15.75" thickBot="1" x14ac:dyDescent="0.3">
      <c r="A75" s="27"/>
      <c r="B75" s="28" t="s">
        <v>243</v>
      </c>
      <c r="C75" s="28">
        <v>152</v>
      </c>
      <c r="D75" s="28">
        <v>65</v>
      </c>
      <c r="E75" s="39">
        <v>5</v>
      </c>
      <c r="F75" s="39">
        <v>5</v>
      </c>
      <c r="G75" s="39">
        <v>1</v>
      </c>
      <c r="H75" s="39">
        <v>1</v>
      </c>
      <c r="I75" s="39">
        <v>4</v>
      </c>
      <c r="J75" s="39">
        <v>3</v>
      </c>
      <c r="K75" s="39">
        <v>152</v>
      </c>
      <c r="L75" s="28">
        <v>0</v>
      </c>
      <c r="M75" s="27"/>
      <c r="N75" s="28" t="s">
        <v>243</v>
      </c>
      <c r="O75" s="28">
        <v>165</v>
      </c>
      <c r="P75" s="28">
        <v>60</v>
      </c>
      <c r="Q75" s="27"/>
      <c r="R75" s="27"/>
      <c r="S75" s="27"/>
      <c r="T75" s="27"/>
      <c r="U75" s="27"/>
      <c r="V75" s="27"/>
      <c r="W75" s="27"/>
      <c r="X75" s="27"/>
      <c r="Y75" s="27"/>
      <c r="Z75" s="27"/>
    </row>
    <row r="76" spans="1:26" ht="15.75" thickBot="1" x14ac:dyDescent="0.3">
      <c r="A76" s="27"/>
      <c r="B76" s="41" t="s">
        <v>244</v>
      </c>
      <c r="C76" s="28">
        <v>160</v>
      </c>
      <c r="D76" s="28">
        <v>63</v>
      </c>
      <c r="E76" s="39">
        <v>5</v>
      </c>
      <c r="F76" s="39">
        <v>5</v>
      </c>
      <c r="G76" s="39">
        <v>1</v>
      </c>
      <c r="H76" s="42">
        <v>2</v>
      </c>
      <c r="I76" s="39">
        <v>4</v>
      </c>
      <c r="J76" s="39">
        <v>3</v>
      </c>
      <c r="K76" s="39">
        <v>160</v>
      </c>
      <c r="L76" s="28">
        <v>0</v>
      </c>
      <c r="M76" s="27"/>
      <c r="N76" s="41" t="s">
        <v>244</v>
      </c>
      <c r="O76" s="28">
        <v>166</v>
      </c>
      <c r="P76" s="40">
        <v>60</v>
      </c>
      <c r="Q76" s="27"/>
      <c r="R76" s="27"/>
      <c r="S76" s="27"/>
      <c r="T76" s="27"/>
      <c r="U76" s="27"/>
      <c r="V76" s="27"/>
      <c r="W76" s="27"/>
      <c r="X76" s="27"/>
      <c r="Y76" s="27"/>
      <c r="Z76" s="27"/>
    </row>
    <row r="77" spans="1:26" ht="15.75" thickBot="1" x14ac:dyDescent="0.3">
      <c r="A77" s="27"/>
      <c r="B77" s="28" t="s">
        <v>245</v>
      </c>
      <c r="C77" s="28">
        <v>160</v>
      </c>
      <c r="D77" s="28">
        <v>63</v>
      </c>
      <c r="E77" s="39">
        <v>5</v>
      </c>
      <c r="F77" s="39">
        <v>5</v>
      </c>
      <c r="G77" s="39">
        <v>1</v>
      </c>
      <c r="H77" s="39">
        <v>2</v>
      </c>
      <c r="I77" s="39">
        <v>4</v>
      </c>
      <c r="J77" s="39">
        <v>3</v>
      </c>
      <c r="K77" s="39">
        <v>160</v>
      </c>
      <c r="L77" s="28">
        <v>0</v>
      </c>
      <c r="M77" s="27"/>
      <c r="N77" s="28" t="s">
        <v>245</v>
      </c>
      <c r="O77" s="28">
        <v>167</v>
      </c>
      <c r="P77" s="28">
        <v>61</v>
      </c>
      <c r="Q77" s="27"/>
      <c r="R77" s="27"/>
      <c r="S77" s="27"/>
      <c r="T77" s="27"/>
      <c r="U77" s="27"/>
      <c r="V77" s="27"/>
      <c r="W77" s="27"/>
      <c r="X77" s="27"/>
      <c r="Y77" s="27"/>
      <c r="Z77" s="27"/>
    </row>
    <row r="78" spans="1:26" ht="15.75" thickBot="1" x14ac:dyDescent="0.3">
      <c r="A78" s="27"/>
      <c r="B78" s="28" t="s">
        <v>246</v>
      </c>
      <c r="C78" s="28">
        <v>160</v>
      </c>
      <c r="D78" s="28">
        <v>64</v>
      </c>
      <c r="E78" s="39">
        <v>5</v>
      </c>
      <c r="F78" s="39">
        <v>5</v>
      </c>
      <c r="G78" s="39">
        <v>1</v>
      </c>
      <c r="H78" s="39">
        <v>2</v>
      </c>
      <c r="I78" s="39">
        <v>4</v>
      </c>
      <c r="J78" s="39">
        <v>3</v>
      </c>
      <c r="K78" s="39">
        <v>160</v>
      </c>
      <c r="L78" s="28">
        <v>0</v>
      </c>
      <c r="M78" s="27"/>
      <c r="N78" s="28" t="s">
        <v>246</v>
      </c>
      <c r="O78" s="28">
        <v>168</v>
      </c>
      <c r="P78" s="28">
        <v>61</v>
      </c>
      <c r="Q78" s="27"/>
      <c r="R78" s="27"/>
      <c r="S78" s="27"/>
      <c r="T78" s="27"/>
      <c r="U78" s="27"/>
      <c r="V78" s="27"/>
      <c r="W78" s="27"/>
      <c r="X78" s="27"/>
      <c r="Y78" s="27"/>
      <c r="Z78" s="27"/>
    </row>
    <row r="79" spans="1:26" ht="15.75" thickBot="1" x14ac:dyDescent="0.3">
      <c r="A79" s="27"/>
      <c r="B79" s="28" t="s">
        <v>247</v>
      </c>
      <c r="C79" s="28">
        <v>160</v>
      </c>
      <c r="D79" s="28">
        <v>64</v>
      </c>
      <c r="E79" s="39">
        <v>5</v>
      </c>
      <c r="F79" s="39">
        <v>5</v>
      </c>
      <c r="G79" s="39">
        <v>1</v>
      </c>
      <c r="H79" s="39">
        <v>2</v>
      </c>
      <c r="I79" s="39">
        <v>4</v>
      </c>
      <c r="J79" s="39">
        <v>3</v>
      </c>
      <c r="K79" s="39">
        <v>160</v>
      </c>
      <c r="L79" s="28">
        <v>0</v>
      </c>
      <c r="M79" s="27"/>
      <c r="N79" s="28" t="s">
        <v>247</v>
      </c>
      <c r="O79" s="28">
        <v>169</v>
      </c>
      <c r="P79" s="28">
        <v>61</v>
      </c>
      <c r="Q79" s="27"/>
      <c r="R79" s="27"/>
      <c r="S79" s="27"/>
      <c r="T79" s="27"/>
      <c r="U79" s="27"/>
      <c r="V79" s="27"/>
      <c r="W79" s="27"/>
      <c r="X79" s="27"/>
      <c r="Y79" s="27"/>
      <c r="Z79" s="27"/>
    </row>
    <row r="80" spans="1:26" ht="15.75" thickBot="1" x14ac:dyDescent="0.3">
      <c r="A80" s="27"/>
      <c r="B80" s="28" t="s">
        <v>248</v>
      </c>
      <c r="C80" s="28">
        <v>160</v>
      </c>
      <c r="D80" s="28">
        <v>65</v>
      </c>
      <c r="E80" s="39">
        <v>5</v>
      </c>
      <c r="F80" s="39">
        <v>5</v>
      </c>
      <c r="G80" s="39">
        <v>1</v>
      </c>
      <c r="H80" s="39">
        <v>2</v>
      </c>
      <c r="I80" s="39">
        <v>4</v>
      </c>
      <c r="J80" s="39">
        <v>3</v>
      </c>
      <c r="K80" s="39">
        <v>160</v>
      </c>
      <c r="L80" s="28">
        <v>0</v>
      </c>
      <c r="M80" s="27"/>
      <c r="N80" s="28" t="s">
        <v>248</v>
      </c>
      <c r="O80" s="28">
        <v>170</v>
      </c>
      <c r="P80" s="28">
        <v>61</v>
      </c>
      <c r="Q80" s="27"/>
      <c r="R80" s="27"/>
      <c r="S80" s="27"/>
      <c r="T80" s="27"/>
      <c r="U80" s="27"/>
      <c r="V80" s="27"/>
      <c r="W80" s="27"/>
      <c r="X80" s="27"/>
      <c r="Y80" s="27"/>
      <c r="Z80" s="27"/>
    </row>
    <row r="81" spans="1:26" ht="15.75" thickBot="1" x14ac:dyDescent="0.3">
      <c r="A81" s="27"/>
      <c r="B81" s="28" t="s">
        <v>249</v>
      </c>
      <c r="C81" s="28">
        <v>160</v>
      </c>
      <c r="D81" s="28">
        <v>66</v>
      </c>
      <c r="E81" s="39">
        <v>5</v>
      </c>
      <c r="F81" s="39">
        <v>5</v>
      </c>
      <c r="G81" s="39">
        <v>1</v>
      </c>
      <c r="H81" s="39">
        <v>2</v>
      </c>
      <c r="I81" s="39">
        <v>4</v>
      </c>
      <c r="J81" s="39">
        <v>3</v>
      </c>
      <c r="K81" s="39">
        <v>160</v>
      </c>
      <c r="L81" s="28">
        <v>0</v>
      </c>
      <c r="M81" s="27"/>
      <c r="N81" s="28" t="s">
        <v>249</v>
      </c>
      <c r="O81" s="28">
        <v>171</v>
      </c>
      <c r="P81" s="40">
        <v>62</v>
      </c>
      <c r="Q81" s="27"/>
      <c r="R81" s="27"/>
      <c r="S81" s="27"/>
      <c r="T81" s="27"/>
      <c r="U81" s="27"/>
      <c r="V81" s="27"/>
      <c r="W81" s="27"/>
      <c r="X81" s="27"/>
      <c r="Y81" s="27"/>
      <c r="Z81" s="27"/>
    </row>
    <row r="82" spans="1:26" ht="15.75" thickBot="1" x14ac:dyDescent="0.3">
      <c r="A82" s="27"/>
      <c r="B82" s="28" t="s">
        <v>250</v>
      </c>
      <c r="C82" s="28">
        <v>168</v>
      </c>
      <c r="D82" s="28">
        <v>63</v>
      </c>
      <c r="E82" s="42">
        <v>6</v>
      </c>
      <c r="F82" s="39">
        <v>5</v>
      </c>
      <c r="G82" s="39">
        <v>1</v>
      </c>
      <c r="H82" s="39">
        <v>2</v>
      </c>
      <c r="I82" s="39">
        <v>4</v>
      </c>
      <c r="J82" s="39">
        <v>3</v>
      </c>
      <c r="K82" s="39">
        <v>168</v>
      </c>
      <c r="L82" s="28">
        <v>0</v>
      </c>
      <c r="M82" s="27"/>
      <c r="N82" s="28" t="s">
        <v>250</v>
      </c>
      <c r="O82" s="28">
        <v>172</v>
      </c>
      <c r="P82" s="28">
        <v>62</v>
      </c>
      <c r="Q82" s="27"/>
      <c r="R82" s="27"/>
      <c r="S82" s="27"/>
      <c r="T82" s="27"/>
      <c r="U82" s="27"/>
      <c r="V82" s="27"/>
      <c r="W82" s="27"/>
      <c r="X82" s="27"/>
      <c r="Y82" s="27"/>
      <c r="Z82" s="27"/>
    </row>
    <row r="83" spans="1:26" ht="15.75" thickBot="1" x14ac:dyDescent="0.3">
      <c r="A83" s="27"/>
      <c r="B83" s="28" t="s">
        <v>251</v>
      </c>
      <c r="C83" s="28">
        <v>168</v>
      </c>
      <c r="D83" s="28">
        <v>64</v>
      </c>
      <c r="E83" s="39">
        <v>6</v>
      </c>
      <c r="F83" s="39">
        <v>5</v>
      </c>
      <c r="G83" s="39">
        <v>1</v>
      </c>
      <c r="H83" s="39">
        <v>2</v>
      </c>
      <c r="I83" s="39">
        <v>4</v>
      </c>
      <c r="J83" s="39">
        <v>3</v>
      </c>
      <c r="K83" s="39">
        <v>168</v>
      </c>
      <c r="L83" s="28">
        <v>0</v>
      </c>
      <c r="M83" s="27"/>
      <c r="N83" s="28" t="s">
        <v>251</v>
      </c>
      <c r="O83" s="28">
        <v>173</v>
      </c>
      <c r="P83" s="28">
        <v>62</v>
      </c>
      <c r="Q83" s="27"/>
      <c r="R83" s="27"/>
      <c r="S83" s="27"/>
      <c r="T83" s="27"/>
      <c r="U83" s="27"/>
      <c r="V83" s="27"/>
      <c r="W83" s="27"/>
      <c r="X83" s="27"/>
      <c r="Y83" s="27"/>
      <c r="Z83" s="27"/>
    </row>
    <row r="84" spans="1:26" ht="15.75" thickBot="1" x14ac:dyDescent="0.3">
      <c r="A84" s="27"/>
      <c r="B84" s="28" t="s">
        <v>252</v>
      </c>
      <c r="C84" s="28">
        <v>168</v>
      </c>
      <c r="D84" s="28">
        <v>64</v>
      </c>
      <c r="E84" s="39">
        <v>6</v>
      </c>
      <c r="F84" s="39">
        <v>5</v>
      </c>
      <c r="G84" s="39">
        <v>1</v>
      </c>
      <c r="H84" s="39">
        <v>2</v>
      </c>
      <c r="I84" s="39">
        <v>4</v>
      </c>
      <c r="J84" s="39">
        <v>3</v>
      </c>
      <c r="K84" s="39">
        <v>168</v>
      </c>
      <c r="L84" s="28">
        <v>0</v>
      </c>
      <c r="M84" s="27"/>
      <c r="N84" s="28" t="s">
        <v>252</v>
      </c>
      <c r="O84" s="28">
        <v>174</v>
      </c>
      <c r="P84" s="28">
        <v>62</v>
      </c>
      <c r="Q84" s="27"/>
      <c r="R84" s="27"/>
      <c r="S84" s="27"/>
      <c r="T84" s="27"/>
      <c r="U84" s="27"/>
      <c r="V84" s="27"/>
      <c r="W84" s="27"/>
      <c r="X84" s="27"/>
      <c r="Y84" s="27"/>
      <c r="Z84" s="27"/>
    </row>
    <row r="85" spans="1:26" ht="15.75" thickBot="1" x14ac:dyDescent="0.3">
      <c r="A85" s="27"/>
      <c r="B85" s="28" t="s">
        <v>253</v>
      </c>
      <c r="C85" s="28">
        <v>168</v>
      </c>
      <c r="D85" s="28">
        <v>65</v>
      </c>
      <c r="E85" s="39">
        <v>6</v>
      </c>
      <c r="F85" s="39">
        <v>5</v>
      </c>
      <c r="G85" s="39">
        <v>1</v>
      </c>
      <c r="H85" s="39">
        <v>2</v>
      </c>
      <c r="I85" s="39">
        <v>4</v>
      </c>
      <c r="J85" s="39">
        <v>3</v>
      </c>
      <c r="K85" s="39">
        <v>168</v>
      </c>
      <c r="L85" s="28">
        <v>0</v>
      </c>
      <c r="M85" s="27"/>
      <c r="N85" s="28" t="s">
        <v>253</v>
      </c>
      <c r="O85" s="28">
        <v>175</v>
      </c>
      <c r="P85" s="28">
        <v>62</v>
      </c>
      <c r="Q85" s="27"/>
      <c r="R85" s="27"/>
      <c r="S85" s="27"/>
      <c r="T85" s="27"/>
      <c r="U85" s="27"/>
      <c r="V85" s="27"/>
      <c r="W85" s="27"/>
      <c r="X85" s="27"/>
      <c r="Y85" s="27"/>
      <c r="Z85" s="27"/>
    </row>
    <row r="86" spans="1:26" ht="15.75" thickBot="1" x14ac:dyDescent="0.3">
      <c r="A86" s="27"/>
      <c r="B86" s="41" t="s">
        <v>254</v>
      </c>
      <c r="C86" s="28">
        <v>168</v>
      </c>
      <c r="D86" s="28">
        <v>65</v>
      </c>
      <c r="E86" s="39">
        <v>6</v>
      </c>
      <c r="F86" s="39">
        <v>5</v>
      </c>
      <c r="G86" s="39">
        <v>1</v>
      </c>
      <c r="H86" s="39">
        <v>2</v>
      </c>
      <c r="I86" s="39">
        <v>4</v>
      </c>
      <c r="J86" s="39">
        <v>3</v>
      </c>
      <c r="K86" s="39">
        <v>168</v>
      </c>
      <c r="L86" s="28">
        <v>0</v>
      </c>
      <c r="M86" s="27"/>
      <c r="N86" s="41" t="s">
        <v>254</v>
      </c>
      <c r="O86" s="28">
        <v>176</v>
      </c>
      <c r="P86" s="40">
        <v>63</v>
      </c>
      <c r="Q86" s="27"/>
      <c r="R86" s="27"/>
      <c r="S86" s="27"/>
      <c r="T86" s="27"/>
      <c r="U86" s="27"/>
      <c r="V86" s="27"/>
      <c r="W86" s="27"/>
      <c r="X86" s="27"/>
      <c r="Y86" s="27"/>
      <c r="Z86" s="27"/>
    </row>
    <row r="87" spans="1:26" ht="15.75" thickBot="1" x14ac:dyDescent="0.3">
      <c r="A87" s="27"/>
      <c r="B87" s="28" t="s">
        <v>255</v>
      </c>
      <c r="C87" s="28">
        <v>168</v>
      </c>
      <c r="D87" s="28">
        <v>66</v>
      </c>
      <c r="E87" s="39">
        <v>6</v>
      </c>
      <c r="F87" s="39">
        <v>5</v>
      </c>
      <c r="G87" s="39">
        <v>1</v>
      </c>
      <c r="H87" s="39">
        <v>2</v>
      </c>
      <c r="I87" s="39">
        <v>4</v>
      </c>
      <c r="J87" s="39">
        <v>3</v>
      </c>
      <c r="K87" s="39">
        <v>168</v>
      </c>
      <c r="L87" s="28">
        <v>0</v>
      </c>
      <c r="M87" s="27"/>
      <c r="N87" s="28" t="s">
        <v>255</v>
      </c>
      <c r="O87" s="28">
        <v>177</v>
      </c>
      <c r="P87" s="28">
        <v>63</v>
      </c>
      <c r="Q87" s="27"/>
      <c r="R87" s="27"/>
      <c r="S87" s="27"/>
      <c r="T87" s="27"/>
      <c r="U87" s="27"/>
      <c r="V87" s="27"/>
      <c r="W87" s="27"/>
      <c r="X87" s="27"/>
      <c r="Y87" s="27"/>
      <c r="Z87" s="27"/>
    </row>
    <row r="88" spans="1:26" ht="15.75" thickBot="1" x14ac:dyDescent="0.3">
      <c r="A88" s="27"/>
      <c r="B88" s="28" t="s">
        <v>256</v>
      </c>
      <c r="C88" s="28">
        <v>168</v>
      </c>
      <c r="D88" s="28">
        <v>67</v>
      </c>
      <c r="E88" s="39">
        <v>6</v>
      </c>
      <c r="F88" s="39">
        <v>5</v>
      </c>
      <c r="G88" s="39">
        <v>1</v>
      </c>
      <c r="H88" s="39">
        <v>2</v>
      </c>
      <c r="I88" s="39">
        <v>4</v>
      </c>
      <c r="J88" s="39">
        <v>3</v>
      </c>
      <c r="K88" s="39">
        <v>168</v>
      </c>
      <c r="L88" s="28">
        <v>0</v>
      </c>
      <c r="M88" s="27"/>
      <c r="N88" s="28" t="s">
        <v>256</v>
      </c>
      <c r="O88" s="28">
        <v>178</v>
      </c>
      <c r="P88" s="28">
        <v>63</v>
      </c>
      <c r="Q88" s="27"/>
      <c r="R88" s="27"/>
      <c r="S88" s="27"/>
      <c r="T88" s="27"/>
      <c r="U88" s="27"/>
      <c r="V88" s="27"/>
      <c r="W88" s="27"/>
      <c r="X88" s="27"/>
      <c r="Y88" s="27"/>
      <c r="Z88" s="27"/>
    </row>
    <row r="89" spans="1:26" ht="15.75" thickBot="1" x14ac:dyDescent="0.3">
      <c r="A89" s="27"/>
      <c r="B89" s="28" t="s">
        <v>257</v>
      </c>
      <c r="C89" s="28">
        <v>168</v>
      </c>
      <c r="D89" s="28">
        <v>67</v>
      </c>
      <c r="E89" s="39">
        <v>6</v>
      </c>
      <c r="F89" s="39">
        <v>5</v>
      </c>
      <c r="G89" s="39">
        <v>1</v>
      </c>
      <c r="H89" s="39">
        <v>2</v>
      </c>
      <c r="I89" s="39">
        <v>4</v>
      </c>
      <c r="J89" s="39">
        <v>3</v>
      </c>
      <c r="K89" s="39">
        <v>168</v>
      </c>
      <c r="L89" s="28">
        <v>0</v>
      </c>
      <c r="M89" s="27"/>
      <c r="N89" s="28" t="s">
        <v>257</v>
      </c>
      <c r="O89" s="28">
        <v>179</v>
      </c>
      <c r="P89" s="28">
        <v>63</v>
      </c>
      <c r="Q89" s="27"/>
      <c r="R89" s="27"/>
      <c r="S89" s="27"/>
      <c r="T89" s="27"/>
      <c r="U89" s="27"/>
      <c r="V89" s="27"/>
      <c r="W89" s="27"/>
      <c r="X89" s="27"/>
      <c r="Y89" s="27"/>
      <c r="Z89" s="27"/>
    </row>
    <row r="90" spans="1:26" ht="15.75" thickBot="1" x14ac:dyDescent="0.3">
      <c r="A90" s="27"/>
      <c r="B90" s="28" t="s">
        <v>258</v>
      </c>
      <c r="C90" s="28">
        <v>176</v>
      </c>
      <c r="D90" s="28">
        <v>65</v>
      </c>
      <c r="E90" s="39">
        <v>6</v>
      </c>
      <c r="F90" s="39">
        <v>5</v>
      </c>
      <c r="G90" s="39">
        <v>1</v>
      </c>
      <c r="H90" s="39">
        <v>2</v>
      </c>
      <c r="I90" s="39">
        <v>4</v>
      </c>
      <c r="J90" s="42">
        <v>4</v>
      </c>
      <c r="K90" s="39">
        <v>176</v>
      </c>
      <c r="L90" s="28">
        <v>0</v>
      </c>
      <c r="M90" s="27"/>
      <c r="N90" s="28" t="s">
        <v>258</v>
      </c>
      <c r="O90" s="28">
        <v>180</v>
      </c>
      <c r="P90" s="28">
        <v>63</v>
      </c>
      <c r="Q90" s="27"/>
      <c r="R90" s="27"/>
      <c r="S90" s="27"/>
      <c r="T90" s="27"/>
      <c r="U90" s="27"/>
      <c r="V90" s="27"/>
      <c r="W90" s="27"/>
      <c r="X90" s="27"/>
      <c r="Y90" s="27"/>
      <c r="Z90" s="27"/>
    </row>
    <row r="91" spans="1:26" ht="15.75" thickBot="1" x14ac:dyDescent="0.3">
      <c r="A91" s="27"/>
      <c r="B91" s="28" t="s">
        <v>259</v>
      </c>
      <c r="C91" s="28">
        <v>176</v>
      </c>
      <c r="D91" s="28">
        <v>65</v>
      </c>
      <c r="E91" s="39">
        <v>6</v>
      </c>
      <c r="F91" s="39">
        <v>5</v>
      </c>
      <c r="G91" s="39">
        <v>1</v>
      </c>
      <c r="H91" s="39">
        <v>2</v>
      </c>
      <c r="I91" s="39">
        <v>4</v>
      </c>
      <c r="J91" s="39">
        <v>4</v>
      </c>
      <c r="K91" s="39">
        <v>176</v>
      </c>
      <c r="L91" s="28">
        <v>0</v>
      </c>
      <c r="M91" s="27"/>
      <c r="N91" s="28" t="s">
        <v>259</v>
      </c>
      <c r="O91" s="28">
        <v>181</v>
      </c>
      <c r="P91" s="40">
        <v>64</v>
      </c>
      <c r="Q91" s="27"/>
      <c r="R91" s="27"/>
      <c r="S91" s="27"/>
      <c r="T91" s="27"/>
      <c r="U91" s="27"/>
      <c r="V91" s="27"/>
      <c r="W91" s="27"/>
      <c r="X91" s="27"/>
      <c r="Y91" s="27"/>
      <c r="Z91" s="27"/>
    </row>
    <row r="92" spans="1:26" ht="15.75" thickBot="1" x14ac:dyDescent="0.3">
      <c r="A92" s="27"/>
      <c r="B92" s="28" t="s">
        <v>260</v>
      </c>
      <c r="C92" s="28">
        <v>176</v>
      </c>
      <c r="D92" s="28">
        <v>66</v>
      </c>
      <c r="E92" s="39">
        <v>6</v>
      </c>
      <c r="F92" s="39">
        <v>5</v>
      </c>
      <c r="G92" s="39">
        <v>1</v>
      </c>
      <c r="H92" s="39">
        <v>2</v>
      </c>
      <c r="I92" s="39">
        <v>4</v>
      </c>
      <c r="J92" s="39">
        <v>4</v>
      </c>
      <c r="K92" s="39">
        <v>176</v>
      </c>
      <c r="L92" s="28">
        <v>0</v>
      </c>
      <c r="M92" s="27"/>
      <c r="N92" s="28" t="s">
        <v>260</v>
      </c>
      <c r="O92" s="28">
        <v>182</v>
      </c>
      <c r="P92" s="28">
        <v>64</v>
      </c>
      <c r="Q92" s="27"/>
      <c r="R92" s="27"/>
      <c r="S92" s="27"/>
      <c r="T92" s="27"/>
      <c r="U92" s="27"/>
      <c r="V92" s="27"/>
      <c r="W92" s="27"/>
      <c r="X92" s="27"/>
      <c r="Y92" s="27"/>
      <c r="Z92" s="27"/>
    </row>
    <row r="93" spans="1:26" ht="15.75" thickBot="1" x14ac:dyDescent="0.3">
      <c r="A93" s="27"/>
      <c r="B93" s="28" t="s">
        <v>261</v>
      </c>
      <c r="C93" s="28">
        <v>176</v>
      </c>
      <c r="D93" s="28">
        <v>66</v>
      </c>
      <c r="E93" s="39">
        <v>6</v>
      </c>
      <c r="F93" s="39">
        <v>5</v>
      </c>
      <c r="G93" s="39">
        <v>1</v>
      </c>
      <c r="H93" s="39">
        <v>2</v>
      </c>
      <c r="I93" s="39">
        <v>4</v>
      </c>
      <c r="J93" s="39">
        <v>4</v>
      </c>
      <c r="K93" s="39">
        <v>176</v>
      </c>
      <c r="L93" s="28">
        <v>0</v>
      </c>
      <c r="M93" s="27"/>
      <c r="N93" s="28" t="s">
        <v>261</v>
      </c>
      <c r="O93" s="28">
        <v>183</v>
      </c>
      <c r="P93" s="28">
        <v>64</v>
      </c>
      <c r="Q93" s="27"/>
      <c r="R93" s="27"/>
      <c r="S93" s="27"/>
      <c r="T93" s="27"/>
      <c r="U93" s="27"/>
      <c r="V93" s="27"/>
      <c r="W93" s="27"/>
      <c r="X93" s="27"/>
      <c r="Y93" s="27"/>
      <c r="Z93" s="27"/>
    </row>
    <row r="94" spans="1:26" ht="15.75" thickBot="1" x14ac:dyDescent="0.3">
      <c r="A94" s="27"/>
      <c r="B94" s="28" t="s">
        <v>262</v>
      </c>
      <c r="C94" s="28">
        <v>176</v>
      </c>
      <c r="D94" s="28">
        <v>67</v>
      </c>
      <c r="E94" s="39">
        <v>6</v>
      </c>
      <c r="F94" s="39">
        <v>5</v>
      </c>
      <c r="G94" s="39">
        <v>1</v>
      </c>
      <c r="H94" s="39">
        <v>2</v>
      </c>
      <c r="I94" s="39">
        <v>4</v>
      </c>
      <c r="J94" s="39">
        <v>4</v>
      </c>
      <c r="K94" s="39">
        <v>176</v>
      </c>
      <c r="L94" s="28">
        <v>0</v>
      </c>
      <c r="M94" s="27"/>
      <c r="N94" s="28" t="s">
        <v>262</v>
      </c>
      <c r="O94" s="28">
        <v>184</v>
      </c>
      <c r="P94" s="28">
        <v>64</v>
      </c>
      <c r="Q94" s="27"/>
      <c r="R94" s="27"/>
      <c r="S94" s="27"/>
      <c r="T94" s="27"/>
      <c r="U94" s="27"/>
      <c r="V94" s="27"/>
      <c r="W94" s="27"/>
      <c r="X94" s="27"/>
      <c r="Y94" s="27"/>
      <c r="Z94" s="27"/>
    </row>
    <row r="95" spans="1:26" ht="15.75" thickBot="1" x14ac:dyDescent="0.3">
      <c r="A95" s="27"/>
      <c r="B95" s="28" t="s">
        <v>263</v>
      </c>
      <c r="C95" s="28">
        <v>176</v>
      </c>
      <c r="D95" s="28">
        <v>68</v>
      </c>
      <c r="E95" s="39">
        <v>6</v>
      </c>
      <c r="F95" s="39">
        <v>5</v>
      </c>
      <c r="G95" s="39">
        <v>1</v>
      </c>
      <c r="H95" s="39">
        <v>2</v>
      </c>
      <c r="I95" s="39">
        <v>4</v>
      </c>
      <c r="J95" s="39">
        <v>4</v>
      </c>
      <c r="K95" s="39">
        <v>176</v>
      </c>
      <c r="L95" s="28">
        <v>0</v>
      </c>
      <c r="M95" s="27"/>
      <c r="N95" s="28" t="s">
        <v>263</v>
      </c>
      <c r="O95" s="28">
        <v>185</v>
      </c>
      <c r="P95" s="28">
        <v>64</v>
      </c>
      <c r="Q95" s="27"/>
      <c r="R95" s="27"/>
      <c r="S95" s="27"/>
      <c r="T95" s="27"/>
      <c r="U95" s="27"/>
      <c r="V95" s="27"/>
      <c r="W95" s="27"/>
      <c r="X95" s="27"/>
      <c r="Y95" s="27"/>
      <c r="Z95" s="27"/>
    </row>
    <row r="96" spans="1:26" ht="15.75" thickBot="1" x14ac:dyDescent="0.3">
      <c r="A96" s="27"/>
      <c r="B96" s="41" t="s">
        <v>264</v>
      </c>
      <c r="C96" s="28">
        <v>176</v>
      </c>
      <c r="D96" s="28">
        <v>68</v>
      </c>
      <c r="E96" s="39">
        <v>6</v>
      </c>
      <c r="F96" s="39">
        <v>5</v>
      </c>
      <c r="G96" s="39">
        <v>1</v>
      </c>
      <c r="H96" s="39">
        <v>2</v>
      </c>
      <c r="I96" s="39">
        <v>4</v>
      </c>
      <c r="J96" s="39">
        <v>4</v>
      </c>
      <c r="K96" s="43">
        <v>176</v>
      </c>
      <c r="L96" s="28">
        <v>0</v>
      </c>
      <c r="M96" s="27"/>
      <c r="N96" s="41" t="s">
        <v>264</v>
      </c>
      <c r="O96" s="40">
        <v>186</v>
      </c>
      <c r="P96" s="40">
        <v>65</v>
      </c>
      <c r="Q96" s="27"/>
      <c r="R96" s="27"/>
      <c r="S96" s="27"/>
      <c r="T96" s="27"/>
      <c r="U96" s="27"/>
      <c r="V96" s="27"/>
      <c r="W96" s="27"/>
      <c r="X96" s="27"/>
      <c r="Y96" s="27"/>
      <c r="Z96" s="27"/>
    </row>
    <row r="97" spans="1:26" ht="15.75" thickBot="1" x14ac:dyDescent="0.3">
      <c r="A97" s="27"/>
      <c r="B97" s="28" t="s">
        <v>265</v>
      </c>
      <c r="C97" s="28">
        <v>176</v>
      </c>
      <c r="D97" s="28">
        <v>69</v>
      </c>
      <c r="E97" s="39">
        <v>6</v>
      </c>
      <c r="F97" s="39">
        <v>5</v>
      </c>
      <c r="G97" s="39">
        <v>1</v>
      </c>
      <c r="H97" s="39">
        <v>2</v>
      </c>
      <c r="I97" s="39">
        <v>4</v>
      </c>
      <c r="J97" s="39">
        <v>4</v>
      </c>
      <c r="K97" s="39">
        <v>176</v>
      </c>
      <c r="L97" s="28">
        <v>0</v>
      </c>
      <c r="M97" s="27"/>
      <c r="N97" s="28" t="s">
        <v>265</v>
      </c>
      <c r="O97" s="28">
        <v>187</v>
      </c>
      <c r="P97" s="28">
        <v>65</v>
      </c>
      <c r="Q97" s="27"/>
      <c r="R97" s="27"/>
      <c r="S97" s="27"/>
      <c r="T97" s="27"/>
      <c r="U97" s="27"/>
      <c r="V97" s="27"/>
      <c r="W97" s="27"/>
      <c r="X97" s="27"/>
      <c r="Y97" s="27"/>
      <c r="Z97" s="27"/>
    </row>
    <row r="98" spans="1:26" ht="15.75" thickBot="1" x14ac:dyDescent="0.3">
      <c r="A98" s="27"/>
      <c r="B98" s="28" t="s">
        <v>266</v>
      </c>
      <c r="C98" s="28">
        <v>184</v>
      </c>
      <c r="D98" s="28">
        <v>66</v>
      </c>
      <c r="E98" s="39">
        <v>6</v>
      </c>
      <c r="F98" s="39">
        <v>5</v>
      </c>
      <c r="G98" s="42">
        <v>2</v>
      </c>
      <c r="H98" s="39">
        <v>2</v>
      </c>
      <c r="I98" s="39">
        <v>4</v>
      </c>
      <c r="J98" s="39">
        <v>4</v>
      </c>
      <c r="K98" s="39">
        <v>184</v>
      </c>
      <c r="L98" s="28">
        <v>0</v>
      </c>
      <c r="M98" s="27"/>
      <c r="N98" s="28" t="s">
        <v>266</v>
      </c>
      <c r="O98" s="28">
        <v>188</v>
      </c>
      <c r="P98" s="28">
        <v>65</v>
      </c>
      <c r="Q98" s="27"/>
      <c r="R98" s="27"/>
      <c r="S98" s="27"/>
      <c r="T98" s="27"/>
      <c r="U98" s="27"/>
      <c r="V98" s="27"/>
      <c r="W98" s="27"/>
      <c r="X98" s="27"/>
      <c r="Y98" s="27"/>
      <c r="Z98" s="27"/>
    </row>
    <row r="99" spans="1:26" ht="15.75" thickBot="1" x14ac:dyDescent="0.3">
      <c r="A99" s="27"/>
      <c r="B99" s="28" t="s">
        <v>267</v>
      </c>
      <c r="C99" s="28">
        <v>184</v>
      </c>
      <c r="D99" s="28">
        <v>67</v>
      </c>
      <c r="E99" s="39">
        <v>6</v>
      </c>
      <c r="F99" s="39">
        <v>5</v>
      </c>
      <c r="G99" s="39">
        <v>2</v>
      </c>
      <c r="H99" s="39">
        <v>2</v>
      </c>
      <c r="I99" s="39">
        <v>4</v>
      </c>
      <c r="J99" s="39">
        <v>4</v>
      </c>
      <c r="K99" s="39">
        <v>184</v>
      </c>
      <c r="L99" s="28">
        <v>0</v>
      </c>
      <c r="M99" s="27"/>
      <c r="N99" s="28" t="s">
        <v>267</v>
      </c>
      <c r="O99" s="28">
        <v>189</v>
      </c>
      <c r="P99" s="28">
        <v>65</v>
      </c>
      <c r="Q99" s="27"/>
      <c r="R99" s="27"/>
      <c r="S99" s="27"/>
      <c r="T99" s="27"/>
      <c r="U99" s="27"/>
      <c r="V99" s="27"/>
      <c r="W99" s="27"/>
      <c r="X99" s="27"/>
      <c r="Y99" s="27"/>
      <c r="Z99" s="27"/>
    </row>
    <row r="100" spans="1:26" ht="15.75" thickBot="1" x14ac:dyDescent="0.3">
      <c r="A100" s="27"/>
      <c r="B100" s="28" t="s">
        <v>268</v>
      </c>
      <c r="C100" s="28">
        <v>184</v>
      </c>
      <c r="D100" s="28">
        <v>67</v>
      </c>
      <c r="E100" s="39">
        <v>6</v>
      </c>
      <c r="F100" s="39">
        <v>5</v>
      </c>
      <c r="G100" s="39">
        <v>2</v>
      </c>
      <c r="H100" s="39">
        <v>2</v>
      </c>
      <c r="I100" s="39">
        <v>4</v>
      </c>
      <c r="J100" s="39">
        <v>4</v>
      </c>
      <c r="K100" s="39">
        <v>184</v>
      </c>
      <c r="L100" s="28">
        <v>0</v>
      </c>
      <c r="M100" s="27"/>
      <c r="N100" s="28" t="s">
        <v>268</v>
      </c>
      <c r="O100" s="28">
        <v>190</v>
      </c>
      <c r="P100" s="28">
        <v>65</v>
      </c>
      <c r="Q100" s="27"/>
      <c r="R100" s="27"/>
      <c r="S100" s="27"/>
      <c r="T100" s="27"/>
      <c r="U100" s="27"/>
      <c r="V100" s="27"/>
      <c r="W100" s="27"/>
      <c r="X100" s="27"/>
      <c r="Y100" s="27"/>
      <c r="Z100" s="27"/>
    </row>
    <row r="101" spans="1:26" ht="15.75" thickBot="1" x14ac:dyDescent="0.3">
      <c r="A101" s="27"/>
      <c r="B101" s="28" t="s">
        <v>269</v>
      </c>
      <c r="C101" s="28">
        <v>184</v>
      </c>
      <c r="D101" s="28">
        <v>68</v>
      </c>
      <c r="E101" s="39">
        <v>6</v>
      </c>
      <c r="F101" s="39">
        <v>5</v>
      </c>
      <c r="G101" s="39">
        <v>2</v>
      </c>
      <c r="H101" s="39">
        <v>2</v>
      </c>
      <c r="I101" s="39">
        <v>4</v>
      </c>
      <c r="J101" s="39">
        <v>4</v>
      </c>
      <c r="K101" s="39">
        <v>184</v>
      </c>
      <c r="L101" s="28">
        <v>0</v>
      </c>
      <c r="M101" s="27"/>
      <c r="N101" s="28" t="s">
        <v>269</v>
      </c>
      <c r="O101" s="28">
        <v>191</v>
      </c>
      <c r="P101" s="40">
        <v>66</v>
      </c>
      <c r="Q101" s="27"/>
      <c r="R101" s="27"/>
      <c r="S101" s="27"/>
      <c r="T101" s="27"/>
      <c r="U101" s="27"/>
      <c r="V101" s="27"/>
      <c r="W101" s="27"/>
      <c r="X101" s="27"/>
      <c r="Y101" s="27"/>
      <c r="Z101" s="27"/>
    </row>
    <row r="102" spans="1:26" ht="15.75" thickBot="1" x14ac:dyDescent="0.3">
      <c r="A102" s="27"/>
      <c r="B102" s="28" t="s">
        <v>270</v>
      </c>
      <c r="C102" s="28">
        <v>184</v>
      </c>
      <c r="D102" s="28">
        <v>68</v>
      </c>
      <c r="E102" s="39">
        <v>6</v>
      </c>
      <c r="F102" s="39">
        <v>5</v>
      </c>
      <c r="G102" s="39">
        <v>2</v>
      </c>
      <c r="H102" s="39">
        <v>2</v>
      </c>
      <c r="I102" s="39">
        <v>4</v>
      </c>
      <c r="J102" s="39">
        <v>4</v>
      </c>
      <c r="K102" s="39">
        <v>184</v>
      </c>
      <c r="L102" s="28">
        <v>0</v>
      </c>
      <c r="M102" s="27"/>
      <c r="N102" s="28" t="s">
        <v>270</v>
      </c>
      <c r="O102" s="28">
        <v>192</v>
      </c>
      <c r="P102" s="28">
        <v>66</v>
      </c>
      <c r="Q102" s="27"/>
      <c r="R102" s="27"/>
      <c r="S102" s="27"/>
      <c r="T102" s="27"/>
      <c r="U102" s="27"/>
      <c r="V102" s="27"/>
      <c r="W102" s="27"/>
      <c r="X102" s="27"/>
      <c r="Y102" s="27"/>
      <c r="Z102" s="27"/>
    </row>
    <row r="103" spans="1:26" ht="15.75" thickBot="1" x14ac:dyDescent="0.3">
      <c r="A103" s="27"/>
      <c r="B103" s="28" t="s">
        <v>271</v>
      </c>
      <c r="C103" s="28">
        <v>184</v>
      </c>
      <c r="D103" s="28">
        <v>69</v>
      </c>
      <c r="E103" s="39">
        <v>6</v>
      </c>
      <c r="F103" s="39">
        <v>5</v>
      </c>
      <c r="G103" s="39">
        <v>2</v>
      </c>
      <c r="H103" s="39">
        <v>2</v>
      </c>
      <c r="I103" s="39">
        <v>4</v>
      </c>
      <c r="J103" s="39">
        <v>4</v>
      </c>
      <c r="K103" s="39">
        <v>184</v>
      </c>
      <c r="L103" s="28">
        <v>0</v>
      </c>
      <c r="M103" s="27"/>
      <c r="N103" s="28" t="s">
        <v>271</v>
      </c>
      <c r="O103" s="28">
        <v>193</v>
      </c>
      <c r="P103" s="28">
        <v>66</v>
      </c>
      <c r="Q103" s="27"/>
      <c r="R103" s="27"/>
      <c r="S103" s="27"/>
      <c r="T103" s="27"/>
      <c r="U103" s="27"/>
      <c r="V103" s="27"/>
      <c r="W103" s="27"/>
      <c r="X103" s="27"/>
      <c r="Y103" s="27"/>
      <c r="Z103" s="27"/>
    </row>
    <row r="104" spans="1:26" ht="15.75" thickBot="1" x14ac:dyDescent="0.3">
      <c r="A104" s="27"/>
      <c r="B104" s="28" t="s">
        <v>272</v>
      </c>
      <c r="C104" s="28">
        <v>184</v>
      </c>
      <c r="D104" s="28">
        <v>70</v>
      </c>
      <c r="E104" s="39">
        <v>6</v>
      </c>
      <c r="F104" s="39">
        <v>5</v>
      </c>
      <c r="G104" s="39">
        <v>2</v>
      </c>
      <c r="H104" s="39">
        <v>2</v>
      </c>
      <c r="I104" s="39">
        <v>4</v>
      </c>
      <c r="J104" s="39">
        <v>4</v>
      </c>
      <c r="K104" s="39">
        <v>184</v>
      </c>
      <c r="L104" s="28">
        <v>0</v>
      </c>
      <c r="M104" s="27"/>
      <c r="N104" s="28" t="s">
        <v>272</v>
      </c>
      <c r="O104" s="28">
        <v>194</v>
      </c>
      <c r="P104" s="28">
        <v>66</v>
      </c>
      <c r="Q104" s="27"/>
      <c r="R104" s="27"/>
      <c r="S104" s="27"/>
      <c r="T104" s="27"/>
      <c r="U104" s="27"/>
      <c r="V104" s="27"/>
      <c r="W104" s="27"/>
      <c r="X104" s="27"/>
      <c r="Y104" s="27"/>
      <c r="Z104" s="27"/>
    </row>
    <row r="105" spans="1:26" ht="15.75" thickBot="1" x14ac:dyDescent="0.3">
      <c r="A105" s="27"/>
      <c r="B105" s="28" t="s">
        <v>273</v>
      </c>
      <c r="C105" s="28">
        <v>184</v>
      </c>
      <c r="D105" s="28">
        <v>70</v>
      </c>
      <c r="E105" s="39">
        <v>6</v>
      </c>
      <c r="F105" s="39">
        <v>5</v>
      </c>
      <c r="G105" s="39">
        <v>2</v>
      </c>
      <c r="H105" s="39">
        <v>2</v>
      </c>
      <c r="I105" s="39">
        <v>4</v>
      </c>
      <c r="J105" s="39">
        <v>4</v>
      </c>
      <c r="K105" s="39">
        <v>184</v>
      </c>
      <c r="L105" s="28">
        <v>0</v>
      </c>
      <c r="M105" s="27"/>
      <c r="N105" s="28" t="s">
        <v>273</v>
      </c>
      <c r="O105" s="28">
        <v>195</v>
      </c>
      <c r="P105" s="28">
        <v>66</v>
      </c>
      <c r="Q105" s="27"/>
      <c r="R105" s="27"/>
      <c r="S105" s="27"/>
      <c r="T105" s="27"/>
      <c r="U105" s="27"/>
      <c r="V105" s="27"/>
      <c r="W105" s="27"/>
      <c r="X105" s="27"/>
      <c r="Y105" s="27"/>
      <c r="Z105" s="27"/>
    </row>
    <row r="106" spans="1:26" ht="15.75" thickBot="1" x14ac:dyDescent="0.3">
      <c r="A106" s="27"/>
      <c r="B106" s="41" t="s">
        <v>274</v>
      </c>
      <c r="C106" s="28">
        <v>192</v>
      </c>
      <c r="D106" s="28">
        <v>68</v>
      </c>
      <c r="E106" s="39">
        <v>6</v>
      </c>
      <c r="F106" s="39">
        <v>5</v>
      </c>
      <c r="G106" s="39">
        <v>2</v>
      </c>
      <c r="H106" s="39">
        <v>2</v>
      </c>
      <c r="I106" s="42">
        <v>5</v>
      </c>
      <c r="J106" s="39">
        <v>4</v>
      </c>
      <c r="K106" s="44">
        <v>192</v>
      </c>
      <c r="L106" s="28">
        <v>0</v>
      </c>
      <c r="M106" s="27"/>
      <c r="N106" s="41" t="s">
        <v>274</v>
      </c>
      <c r="O106" s="41">
        <v>196</v>
      </c>
      <c r="P106" s="40">
        <v>66</v>
      </c>
      <c r="Q106" s="27"/>
      <c r="R106" s="27"/>
      <c r="S106" s="27"/>
      <c r="T106" s="27"/>
      <c r="U106" s="27"/>
      <c r="V106" s="27"/>
      <c r="W106" s="27"/>
      <c r="X106" s="27"/>
      <c r="Y106" s="27"/>
      <c r="Z106" s="27"/>
    </row>
    <row r="107" spans="1:26" ht="15.75" thickBot="1" x14ac:dyDescent="0.3">
      <c r="A107" s="27"/>
      <c r="B107" s="28" t="s">
        <v>275</v>
      </c>
      <c r="C107" s="28">
        <v>192</v>
      </c>
      <c r="D107" s="28">
        <v>68</v>
      </c>
      <c r="E107" s="39">
        <v>6</v>
      </c>
      <c r="F107" s="39">
        <v>5</v>
      </c>
      <c r="G107" s="39">
        <v>2</v>
      </c>
      <c r="H107" s="39">
        <v>2</v>
      </c>
      <c r="I107" s="39">
        <v>5</v>
      </c>
      <c r="J107" s="39">
        <v>4</v>
      </c>
      <c r="K107" s="39">
        <v>192</v>
      </c>
      <c r="L107" s="28">
        <v>0</v>
      </c>
      <c r="M107" s="27"/>
      <c r="N107" s="28" t="s">
        <v>275</v>
      </c>
      <c r="O107" s="28">
        <v>197</v>
      </c>
      <c r="P107" s="28">
        <v>67</v>
      </c>
      <c r="Q107" s="27"/>
      <c r="R107" s="27"/>
      <c r="S107" s="27"/>
      <c r="T107" s="27"/>
      <c r="U107" s="27"/>
      <c r="V107" s="27"/>
      <c r="W107" s="27"/>
      <c r="X107" s="27"/>
      <c r="Y107" s="27"/>
      <c r="Z107" s="27"/>
    </row>
    <row r="108" spans="1:26" ht="15.75" thickBot="1" x14ac:dyDescent="0.3">
      <c r="A108" s="27"/>
      <c r="B108" s="28" t="s">
        <v>276</v>
      </c>
      <c r="C108" s="28">
        <v>192</v>
      </c>
      <c r="D108" s="28">
        <v>69</v>
      </c>
      <c r="E108" s="39">
        <v>6</v>
      </c>
      <c r="F108" s="39">
        <v>5</v>
      </c>
      <c r="G108" s="39">
        <v>2</v>
      </c>
      <c r="H108" s="39">
        <v>2</v>
      </c>
      <c r="I108" s="39">
        <v>5</v>
      </c>
      <c r="J108" s="39">
        <v>4</v>
      </c>
      <c r="K108" s="39">
        <v>192</v>
      </c>
      <c r="L108" s="28">
        <v>0</v>
      </c>
      <c r="M108" s="27"/>
      <c r="N108" s="28" t="s">
        <v>276</v>
      </c>
      <c r="O108" s="28">
        <v>198</v>
      </c>
      <c r="P108" s="28">
        <v>67</v>
      </c>
      <c r="Q108" s="27"/>
      <c r="R108" s="27"/>
      <c r="S108" s="27"/>
      <c r="T108" s="27"/>
      <c r="U108" s="27"/>
      <c r="V108" s="27"/>
      <c r="W108" s="27"/>
      <c r="X108" s="27"/>
      <c r="Y108" s="27"/>
      <c r="Z108" s="27"/>
    </row>
    <row r="109" spans="1:26" ht="15.75" thickBot="1" x14ac:dyDescent="0.3">
      <c r="A109" s="27"/>
      <c r="B109" s="28" t="s">
        <v>277</v>
      </c>
      <c r="C109" s="28">
        <v>192</v>
      </c>
      <c r="D109" s="28">
        <v>69</v>
      </c>
      <c r="E109" s="39">
        <v>6</v>
      </c>
      <c r="F109" s="39">
        <v>5</v>
      </c>
      <c r="G109" s="39">
        <v>2</v>
      </c>
      <c r="H109" s="39">
        <v>2</v>
      </c>
      <c r="I109" s="39">
        <v>5</v>
      </c>
      <c r="J109" s="39">
        <v>4</v>
      </c>
      <c r="K109" s="39">
        <v>192</v>
      </c>
      <c r="L109" s="28">
        <v>0</v>
      </c>
      <c r="M109" s="27"/>
      <c r="N109" s="28" t="s">
        <v>277</v>
      </c>
      <c r="O109" s="28">
        <v>199</v>
      </c>
      <c r="P109" s="28">
        <v>67</v>
      </c>
      <c r="Q109" s="27"/>
      <c r="R109" s="27"/>
      <c r="S109" s="27"/>
      <c r="T109" s="27"/>
      <c r="U109" s="27"/>
      <c r="V109" s="27"/>
      <c r="W109" s="27"/>
      <c r="X109" s="27"/>
      <c r="Y109" s="27"/>
      <c r="Z109" s="27"/>
    </row>
    <row r="110" spans="1:26" ht="15.75" thickBot="1" x14ac:dyDescent="0.3">
      <c r="A110" s="27"/>
      <c r="B110" s="28" t="s">
        <v>278</v>
      </c>
      <c r="C110" s="28">
        <v>192</v>
      </c>
      <c r="D110" s="28">
        <v>70</v>
      </c>
      <c r="E110" s="39">
        <v>6</v>
      </c>
      <c r="F110" s="39">
        <v>5</v>
      </c>
      <c r="G110" s="39">
        <v>2</v>
      </c>
      <c r="H110" s="39">
        <v>2</v>
      </c>
      <c r="I110" s="39">
        <v>5</v>
      </c>
      <c r="J110" s="39">
        <v>4</v>
      </c>
      <c r="K110" s="39">
        <v>192</v>
      </c>
      <c r="L110" s="28">
        <v>0</v>
      </c>
      <c r="M110" s="27"/>
      <c r="N110" s="28" t="s">
        <v>278</v>
      </c>
      <c r="O110" s="28">
        <v>200</v>
      </c>
      <c r="P110" s="28">
        <v>67</v>
      </c>
      <c r="Q110" s="27"/>
      <c r="R110" s="27"/>
      <c r="S110" s="27"/>
      <c r="T110" s="27"/>
      <c r="U110" s="27"/>
      <c r="V110" s="27"/>
      <c r="W110" s="27"/>
      <c r="X110" s="27"/>
      <c r="Y110" s="27"/>
      <c r="Z110" s="27"/>
    </row>
    <row r="111" spans="1:26" ht="15.75" thickBot="1" x14ac:dyDescent="0.3">
      <c r="A111" s="27"/>
      <c r="B111" s="28" t="s">
        <v>279</v>
      </c>
      <c r="C111" s="28">
        <v>192</v>
      </c>
      <c r="D111" s="28">
        <v>70</v>
      </c>
      <c r="E111" s="39">
        <v>6</v>
      </c>
      <c r="F111" s="39">
        <v>5</v>
      </c>
      <c r="G111" s="39">
        <v>2</v>
      </c>
      <c r="H111" s="39">
        <v>2</v>
      </c>
      <c r="I111" s="39">
        <v>5</v>
      </c>
      <c r="J111" s="39">
        <v>4</v>
      </c>
      <c r="K111" s="39">
        <v>192</v>
      </c>
      <c r="L111" s="28">
        <v>0</v>
      </c>
      <c r="M111" s="27"/>
      <c r="N111" s="28" t="s">
        <v>279</v>
      </c>
      <c r="O111" s="28">
        <v>200</v>
      </c>
      <c r="P111" s="40">
        <v>67</v>
      </c>
      <c r="Q111" s="27"/>
      <c r="R111" s="27"/>
      <c r="S111" s="27"/>
      <c r="T111" s="27"/>
      <c r="U111" s="27"/>
      <c r="V111" s="27"/>
      <c r="W111" s="27"/>
      <c r="X111" s="27"/>
      <c r="Y111" s="27"/>
      <c r="Z111" s="27"/>
    </row>
    <row r="112" spans="1:26" ht="15.75" thickBot="1" x14ac:dyDescent="0.3">
      <c r="A112" s="27"/>
      <c r="B112" s="28" t="s">
        <v>280</v>
      </c>
      <c r="C112" s="28">
        <v>192</v>
      </c>
      <c r="D112" s="28">
        <v>71</v>
      </c>
      <c r="E112" s="39">
        <v>6</v>
      </c>
      <c r="F112" s="39">
        <v>5</v>
      </c>
      <c r="G112" s="39">
        <v>2</v>
      </c>
      <c r="H112" s="39">
        <v>2</v>
      </c>
      <c r="I112" s="39">
        <v>5</v>
      </c>
      <c r="J112" s="39">
        <v>4</v>
      </c>
      <c r="K112" s="39">
        <v>192</v>
      </c>
      <c r="L112" s="28">
        <v>0</v>
      </c>
      <c r="M112" s="27"/>
      <c r="N112" s="28" t="s">
        <v>280</v>
      </c>
      <c r="O112" s="28">
        <v>201</v>
      </c>
      <c r="P112" s="28">
        <v>67</v>
      </c>
      <c r="Q112" s="27"/>
      <c r="R112" s="27"/>
      <c r="S112" s="27"/>
      <c r="T112" s="27"/>
      <c r="U112" s="27"/>
      <c r="V112" s="27"/>
      <c r="W112" s="27"/>
      <c r="X112" s="27"/>
      <c r="Y112" s="27"/>
      <c r="Z112" s="27"/>
    </row>
    <row r="113" spans="1:26" ht="15.75" thickBot="1" x14ac:dyDescent="0.3">
      <c r="A113" s="27"/>
      <c r="B113" s="28" t="s">
        <v>281</v>
      </c>
      <c r="C113" s="28">
        <v>192</v>
      </c>
      <c r="D113" s="28">
        <v>71</v>
      </c>
      <c r="E113" s="39">
        <v>6</v>
      </c>
      <c r="F113" s="39">
        <v>5</v>
      </c>
      <c r="G113" s="39">
        <v>2</v>
      </c>
      <c r="H113" s="39">
        <v>2</v>
      </c>
      <c r="I113" s="39">
        <v>5</v>
      </c>
      <c r="J113" s="39">
        <v>4</v>
      </c>
      <c r="K113" s="39">
        <v>192</v>
      </c>
      <c r="L113" s="28">
        <v>0</v>
      </c>
      <c r="M113" s="27"/>
      <c r="N113" s="28" t="s">
        <v>281</v>
      </c>
      <c r="O113" s="28">
        <v>202</v>
      </c>
      <c r="P113" s="28">
        <v>68</v>
      </c>
      <c r="Q113" s="27"/>
      <c r="R113" s="27"/>
      <c r="S113" s="27"/>
      <c r="T113" s="27"/>
      <c r="U113" s="27"/>
      <c r="V113" s="27"/>
      <c r="W113" s="27"/>
      <c r="X113" s="27"/>
      <c r="Y113" s="27"/>
      <c r="Z113" s="27"/>
    </row>
    <row r="114" spans="1:26" ht="15.75" thickBot="1" x14ac:dyDescent="0.3">
      <c r="A114" s="27"/>
      <c r="B114" s="28" t="s">
        <v>282</v>
      </c>
      <c r="C114" s="28">
        <v>192</v>
      </c>
      <c r="D114" s="28">
        <v>72</v>
      </c>
      <c r="E114" s="39">
        <v>6</v>
      </c>
      <c r="F114" s="39">
        <v>5</v>
      </c>
      <c r="G114" s="39">
        <v>2</v>
      </c>
      <c r="H114" s="39">
        <v>2</v>
      </c>
      <c r="I114" s="39">
        <v>5</v>
      </c>
      <c r="J114" s="39">
        <v>4</v>
      </c>
      <c r="K114" s="39">
        <v>192</v>
      </c>
      <c r="L114" s="28">
        <v>0</v>
      </c>
      <c r="M114" s="27"/>
      <c r="N114" s="28" t="s">
        <v>282</v>
      </c>
      <c r="O114" s="28">
        <v>203</v>
      </c>
      <c r="P114" s="28">
        <v>68</v>
      </c>
      <c r="Q114" s="27"/>
      <c r="R114" s="27"/>
      <c r="S114" s="27"/>
      <c r="T114" s="27"/>
      <c r="U114" s="27"/>
      <c r="V114" s="27"/>
      <c r="W114" s="27"/>
      <c r="X114" s="27"/>
      <c r="Y114" s="27"/>
      <c r="Z114" s="27"/>
    </row>
    <row r="115" spans="1:26" ht="15.75" thickBot="1" x14ac:dyDescent="0.3">
      <c r="A115" s="27"/>
      <c r="B115" s="28" t="s">
        <v>283</v>
      </c>
      <c r="C115" s="28">
        <v>200</v>
      </c>
      <c r="D115" s="28">
        <v>70</v>
      </c>
      <c r="E115" s="39">
        <v>6</v>
      </c>
      <c r="F115" s="42">
        <v>6</v>
      </c>
      <c r="G115" s="39">
        <v>2</v>
      </c>
      <c r="H115" s="39">
        <v>2</v>
      </c>
      <c r="I115" s="39">
        <v>5</v>
      </c>
      <c r="J115" s="39">
        <v>4</v>
      </c>
      <c r="K115" s="39">
        <v>200</v>
      </c>
      <c r="L115" s="28">
        <v>0</v>
      </c>
      <c r="M115" s="27"/>
      <c r="N115" s="28" t="s">
        <v>283</v>
      </c>
      <c r="O115" s="28">
        <v>204</v>
      </c>
      <c r="P115" s="28">
        <v>68</v>
      </c>
      <c r="Q115" s="27"/>
      <c r="R115" s="27"/>
      <c r="S115" s="27"/>
      <c r="T115" s="27"/>
      <c r="U115" s="27"/>
      <c r="V115" s="27"/>
      <c r="W115" s="27"/>
      <c r="X115" s="27"/>
      <c r="Y115" s="27"/>
      <c r="Z115" s="27"/>
    </row>
    <row r="116" spans="1:26" ht="15.75" thickBot="1" x14ac:dyDescent="0.3">
      <c r="A116" s="27"/>
      <c r="B116" s="41" t="s">
        <v>284</v>
      </c>
      <c r="C116" s="28">
        <v>200</v>
      </c>
      <c r="D116" s="28">
        <v>70</v>
      </c>
      <c r="E116" s="39">
        <v>6</v>
      </c>
      <c r="F116" s="39">
        <v>6</v>
      </c>
      <c r="G116" s="39">
        <v>2</v>
      </c>
      <c r="H116" s="39">
        <v>2</v>
      </c>
      <c r="I116" s="39">
        <v>5</v>
      </c>
      <c r="J116" s="39">
        <v>4</v>
      </c>
      <c r="K116" s="43">
        <v>200</v>
      </c>
      <c r="L116" s="28">
        <v>0</v>
      </c>
      <c r="M116" s="27"/>
      <c r="N116" s="41" t="s">
        <v>284</v>
      </c>
      <c r="O116" s="40">
        <v>205</v>
      </c>
      <c r="P116" s="40">
        <v>68</v>
      </c>
      <c r="Q116" s="27"/>
      <c r="R116" s="27"/>
      <c r="S116" s="27"/>
      <c r="T116" s="27"/>
      <c r="U116" s="27"/>
      <c r="V116" s="27"/>
      <c r="W116" s="27"/>
      <c r="X116" s="27"/>
      <c r="Y116" s="27"/>
      <c r="Z116" s="27"/>
    </row>
    <row r="117" spans="1:26" ht="15.75" thickBot="1" x14ac:dyDescent="0.3">
      <c r="A117" s="27"/>
      <c r="B117" s="28" t="s">
        <v>285</v>
      </c>
      <c r="C117" s="28">
        <v>200</v>
      </c>
      <c r="D117" s="28">
        <v>71</v>
      </c>
      <c r="E117" s="39">
        <v>6</v>
      </c>
      <c r="F117" s="39">
        <v>6</v>
      </c>
      <c r="G117" s="39">
        <v>2</v>
      </c>
      <c r="H117" s="39">
        <v>2</v>
      </c>
      <c r="I117" s="39">
        <v>5</v>
      </c>
      <c r="J117" s="39">
        <v>4</v>
      </c>
      <c r="K117" s="39">
        <v>200</v>
      </c>
      <c r="L117" s="28">
        <v>0</v>
      </c>
      <c r="M117" s="27"/>
      <c r="N117" s="28" t="s">
        <v>285</v>
      </c>
      <c r="O117" s="28">
        <v>206</v>
      </c>
      <c r="P117" s="28">
        <v>68</v>
      </c>
      <c r="Q117" s="27"/>
      <c r="R117" s="27"/>
      <c r="S117" s="27"/>
      <c r="T117" s="27"/>
      <c r="U117" s="27"/>
      <c r="V117" s="27"/>
      <c r="W117" s="27"/>
      <c r="X117" s="27"/>
      <c r="Y117" s="27"/>
      <c r="Z117" s="27"/>
    </row>
    <row r="118" spans="1:26" ht="15.75" thickBot="1" x14ac:dyDescent="0.3">
      <c r="A118" s="27"/>
      <c r="B118" s="28" t="s">
        <v>286</v>
      </c>
      <c r="C118" s="28">
        <v>200</v>
      </c>
      <c r="D118" s="28">
        <v>71</v>
      </c>
      <c r="E118" s="39">
        <v>6</v>
      </c>
      <c r="F118" s="39">
        <v>6</v>
      </c>
      <c r="G118" s="39">
        <v>2</v>
      </c>
      <c r="H118" s="39">
        <v>2</v>
      </c>
      <c r="I118" s="39">
        <v>5</v>
      </c>
      <c r="J118" s="39">
        <v>4</v>
      </c>
      <c r="K118" s="39">
        <v>200</v>
      </c>
      <c r="L118" s="28">
        <v>0</v>
      </c>
      <c r="M118" s="27"/>
      <c r="N118" s="28" t="s">
        <v>286</v>
      </c>
      <c r="O118" s="28">
        <v>207</v>
      </c>
      <c r="P118" s="28">
        <v>68</v>
      </c>
      <c r="Q118" s="27"/>
      <c r="R118" s="27"/>
      <c r="S118" s="27"/>
      <c r="T118" s="27"/>
      <c r="U118" s="27"/>
      <c r="V118" s="27"/>
      <c r="W118" s="27"/>
      <c r="X118" s="27"/>
      <c r="Y118" s="27"/>
      <c r="Z118" s="27"/>
    </row>
    <row r="119" spans="1:26" ht="15.75" thickBot="1" x14ac:dyDescent="0.3">
      <c r="A119" s="27"/>
      <c r="B119" s="28" t="s">
        <v>287</v>
      </c>
      <c r="C119" s="28">
        <v>200</v>
      </c>
      <c r="D119" s="28">
        <v>72</v>
      </c>
      <c r="E119" s="39">
        <v>6</v>
      </c>
      <c r="F119" s="39">
        <v>6</v>
      </c>
      <c r="G119" s="39">
        <v>2</v>
      </c>
      <c r="H119" s="39">
        <v>2</v>
      </c>
      <c r="I119" s="39">
        <v>5</v>
      </c>
      <c r="J119" s="39">
        <v>4</v>
      </c>
      <c r="K119" s="39">
        <v>200</v>
      </c>
      <c r="L119" s="28">
        <v>0</v>
      </c>
      <c r="M119" s="27"/>
      <c r="N119" s="28" t="s">
        <v>287</v>
      </c>
      <c r="O119" s="28">
        <v>208</v>
      </c>
      <c r="P119" s="28">
        <v>69</v>
      </c>
      <c r="Q119" s="27"/>
      <c r="R119" s="27"/>
      <c r="S119" s="27"/>
      <c r="T119" s="27"/>
      <c r="U119" s="27"/>
      <c r="V119" s="27"/>
      <c r="W119" s="27"/>
      <c r="X119" s="27"/>
      <c r="Y119" s="27"/>
      <c r="Z119" s="27"/>
    </row>
    <row r="120" spans="1:26" ht="15.75" thickBot="1" x14ac:dyDescent="0.3">
      <c r="A120" s="27"/>
      <c r="B120" s="28" t="s">
        <v>288</v>
      </c>
      <c r="C120" s="28">
        <v>200</v>
      </c>
      <c r="D120" s="28">
        <v>72</v>
      </c>
      <c r="E120" s="39">
        <v>6</v>
      </c>
      <c r="F120" s="39">
        <v>6</v>
      </c>
      <c r="G120" s="39">
        <v>2</v>
      </c>
      <c r="H120" s="39">
        <v>2</v>
      </c>
      <c r="I120" s="39">
        <v>5</v>
      </c>
      <c r="J120" s="39">
        <v>4</v>
      </c>
      <c r="K120" s="39">
        <v>200</v>
      </c>
      <c r="L120" s="28">
        <v>0</v>
      </c>
      <c r="M120" s="27"/>
      <c r="N120" s="28" t="s">
        <v>288</v>
      </c>
      <c r="O120" s="28">
        <v>209</v>
      </c>
      <c r="P120" s="28">
        <v>69</v>
      </c>
      <c r="Q120" s="27"/>
      <c r="R120" s="27"/>
      <c r="S120" s="27"/>
      <c r="T120" s="27"/>
      <c r="U120" s="27"/>
      <c r="V120" s="27"/>
      <c r="W120" s="27"/>
      <c r="X120" s="27"/>
      <c r="Y120" s="27"/>
      <c r="Z120" s="27"/>
    </row>
    <row r="121" spans="1:26" ht="15.75" thickBot="1" x14ac:dyDescent="0.3">
      <c r="A121" s="27"/>
      <c r="B121" s="28" t="s">
        <v>289</v>
      </c>
      <c r="C121" s="28">
        <v>200</v>
      </c>
      <c r="D121" s="28">
        <v>73</v>
      </c>
      <c r="E121" s="39">
        <v>6</v>
      </c>
      <c r="F121" s="39">
        <v>6</v>
      </c>
      <c r="G121" s="39">
        <v>2</v>
      </c>
      <c r="H121" s="39">
        <v>2</v>
      </c>
      <c r="I121" s="39">
        <v>5</v>
      </c>
      <c r="J121" s="39">
        <v>4</v>
      </c>
      <c r="K121" s="39">
        <v>200</v>
      </c>
      <c r="L121" s="28">
        <v>0</v>
      </c>
      <c r="M121" s="27"/>
      <c r="N121" s="28" t="s">
        <v>289</v>
      </c>
      <c r="O121" s="28">
        <v>210</v>
      </c>
      <c r="P121" s="40">
        <v>69</v>
      </c>
      <c r="Q121" s="27"/>
      <c r="R121" s="27"/>
      <c r="S121" s="27"/>
      <c r="T121" s="27"/>
      <c r="U121" s="27"/>
      <c r="V121" s="27"/>
      <c r="W121" s="27"/>
      <c r="X121" s="27"/>
      <c r="Y121" s="27"/>
      <c r="Z121" s="27"/>
    </row>
    <row r="122" spans="1:26" ht="15.75" thickBot="1" x14ac:dyDescent="0.3">
      <c r="A122" s="27"/>
      <c r="B122" s="28" t="s">
        <v>290</v>
      </c>
      <c r="C122" s="28">
        <v>200</v>
      </c>
      <c r="D122" s="28">
        <v>73</v>
      </c>
      <c r="E122" s="39">
        <v>6</v>
      </c>
      <c r="F122" s="39">
        <v>6</v>
      </c>
      <c r="G122" s="39">
        <v>2</v>
      </c>
      <c r="H122" s="39">
        <v>2</v>
      </c>
      <c r="I122" s="39">
        <v>5</v>
      </c>
      <c r="J122" s="39">
        <v>4</v>
      </c>
      <c r="K122" s="39">
        <v>200</v>
      </c>
      <c r="L122" s="28">
        <v>0</v>
      </c>
      <c r="M122" s="27"/>
      <c r="N122" s="28" t="s">
        <v>290</v>
      </c>
      <c r="O122" s="28">
        <v>211</v>
      </c>
      <c r="P122" s="28">
        <v>69</v>
      </c>
      <c r="Q122" s="27"/>
      <c r="R122" s="27"/>
      <c r="S122" s="27"/>
      <c r="T122" s="27"/>
      <c r="U122" s="27"/>
      <c r="V122" s="27"/>
      <c r="W122" s="27"/>
      <c r="X122" s="27"/>
      <c r="Y122" s="27"/>
      <c r="Z122" s="27"/>
    </row>
    <row r="123" spans="1:26" ht="15.75" thickBot="1" x14ac:dyDescent="0.3">
      <c r="A123" s="27"/>
      <c r="B123" s="28" t="s">
        <v>291</v>
      </c>
      <c r="C123" s="28">
        <v>200</v>
      </c>
      <c r="D123" s="28">
        <v>74</v>
      </c>
      <c r="E123" s="39">
        <v>6</v>
      </c>
      <c r="F123" s="39">
        <v>6</v>
      </c>
      <c r="G123" s="39">
        <v>2</v>
      </c>
      <c r="H123" s="39">
        <v>2</v>
      </c>
      <c r="I123" s="39">
        <v>5</v>
      </c>
      <c r="J123" s="39">
        <v>4</v>
      </c>
      <c r="K123" s="39">
        <v>200</v>
      </c>
      <c r="L123" s="28">
        <v>0</v>
      </c>
      <c r="M123" s="27"/>
      <c r="N123" s="28" t="s">
        <v>291</v>
      </c>
      <c r="O123" s="28">
        <v>212</v>
      </c>
      <c r="P123" s="28">
        <v>69</v>
      </c>
      <c r="Q123" s="27"/>
      <c r="R123" s="27"/>
      <c r="S123" s="27"/>
      <c r="T123" s="27"/>
      <c r="U123" s="27"/>
      <c r="V123" s="27"/>
      <c r="W123" s="27"/>
      <c r="X123" s="27"/>
      <c r="Y123" s="27"/>
      <c r="Z123" s="27"/>
    </row>
    <row r="124" spans="1:26" ht="15.75" thickBot="1" x14ac:dyDescent="0.3">
      <c r="A124" s="27"/>
      <c r="B124" s="28" t="s">
        <v>292</v>
      </c>
      <c r="C124" s="28">
        <v>200</v>
      </c>
      <c r="D124" s="28">
        <v>74</v>
      </c>
      <c r="E124" s="39">
        <v>6</v>
      </c>
      <c r="F124" s="39">
        <v>6</v>
      </c>
      <c r="G124" s="39">
        <v>2</v>
      </c>
      <c r="H124" s="39">
        <v>2</v>
      </c>
      <c r="I124" s="39">
        <v>5</v>
      </c>
      <c r="J124" s="39">
        <v>4</v>
      </c>
      <c r="K124" s="39">
        <v>200</v>
      </c>
      <c r="L124" s="28">
        <v>0</v>
      </c>
      <c r="M124" s="27"/>
      <c r="N124" s="28" t="s">
        <v>292</v>
      </c>
      <c r="O124" s="28">
        <v>213</v>
      </c>
      <c r="P124" s="28">
        <v>69</v>
      </c>
      <c r="Q124" s="27"/>
      <c r="R124" s="27"/>
      <c r="S124" s="27"/>
      <c r="T124" s="27"/>
      <c r="U124" s="27"/>
      <c r="V124" s="27"/>
      <c r="W124" s="27"/>
      <c r="X124" s="27"/>
      <c r="Y124" s="27"/>
      <c r="Z124" s="27"/>
    </row>
    <row r="125" spans="1:26" ht="15.75" thickBot="1" x14ac:dyDescent="0.3">
      <c r="A125" s="27"/>
      <c r="B125" s="28" t="s">
        <v>293</v>
      </c>
      <c r="C125" s="28">
        <v>200</v>
      </c>
      <c r="D125" s="28">
        <v>75</v>
      </c>
      <c r="E125" s="39">
        <v>6</v>
      </c>
      <c r="F125" s="39">
        <v>6</v>
      </c>
      <c r="G125" s="39">
        <v>2</v>
      </c>
      <c r="H125" s="39">
        <v>2</v>
      </c>
      <c r="I125" s="39">
        <v>5</v>
      </c>
      <c r="J125" s="39">
        <v>4</v>
      </c>
      <c r="K125" s="39">
        <v>200</v>
      </c>
      <c r="L125" s="28">
        <v>0</v>
      </c>
      <c r="M125" s="27"/>
      <c r="N125" s="28" t="s">
        <v>293</v>
      </c>
      <c r="O125" s="28">
        <v>214</v>
      </c>
      <c r="P125" s="28">
        <v>69</v>
      </c>
      <c r="Q125" s="27"/>
      <c r="R125" s="27"/>
      <c r="S125" s="27"/>
      <c r="T125" s="27"/>
      <c r="U125" s="27"/>
      <c r="V125" s="27"/>
      <c r="W125" s="27"/>
      <c r="X125" s="27"/>
      <c r="Y125" s="27"/>
      <c r="Z125" s="27"/>
    </row>
    <row r="126" spans="1:26" ht="15.75" thickBot="1" x14ac:dyDescent="0.3">
      <c r="A126" s="27"/>
      <c r="B126" s="41" t="s">
        <v>294</v>
      </c>
      <c r="C126" s="28">
        <v>208</v>
      </c>
      <c r="D126" s="28">
        <v>72</v>
      </c>
      <c r="E126" s="42">
        <v>7</v>
      </c>
      <c r="F126" s="39">
        <v>6</v>
      </c>
      <c r="G126" s="39">
        <v>2</v>
      </c>
      <c r="H126" s="39">
        <v>2</v>
      </c>
      <c r="I126" s="39">
        <v>5</v>
      </c>
      <c r="J126" s="39">
        <v>4</v>
      </c>
      <c r="K126" s="44">
        <v>208</v>
      </c>
      <c r="L126" s="28">
        <v>0</v>
      </c>
      <c r="M126" s="27"/>
      <c r="N126" s="41" t="s">
        <v>294</v>
      </c>
      <c r="O126" s="41">
        <v>215</v>
      </c>
      <c r="P126" s="40">
        <v>70</v>
      </c>
      <c r="Q126" s="27"/>
      <c r="R126" s="27"/>
      <c r="S126" s="27"/>
      <c r="T126" s="27"/>
      <c r="U126" s="27"/>
      <c r="V126" s="27"/>
      <c r="W126" s="27"/>
      <c r="X126" s="27"/>
      <c r="Y126" s="27"/>
      <c r="Z126" s="27"/>
    </row>
    <row r="127" spans="1:26" ht="15.75" thickBot="1" x14ac:dyDescent="0.3">
      <c r="A127" s="27"/>
      <c r="B127" s="28" t="s">
        <v>295</v>
      </c>
      <c r="C127" s="28">
        <v>208</v>
      </c>
      <c r="D127" s="28">
        <v>73</v>
      </c>
      <c r="E127" s="39">
        <v>7</v>
      </c>
      <c r="F127" s="39">
        <v>6</v>
      </c>
      <c r="G127" s="39">
        <v>2</v>
      </c>
      <c r="H127" s="39">
        <v>2</v>
      </c>
      <c r="I127" s="39">
        <v>5</v>
      </c>
      <c r="J127" s="39">
        <v>4</v>
      </c>
      <c r="K127" s="39">
        <v>208</v>
      </c>
      <c r="L127" s="28">
        <v>0</v>
      </c>
      <c r="M127" s="27"/>
      <c r="N127" s="28" t="s">
        <v>295</v>
      </c>
      <c r="O127" s="28">
        <v>216</v>
      </c>
      <c r="P127" s="28">
        <v>70</v>
      </c>
      <c r="Q127" s="27"/>
      <c r="R127" s="27"/>
      <c r="S127" s="27"/>
      <c r="T127" s="27"/>
      <c r="U127" s="27"/>
      <c r="V127" s="27"/>
      <c r="W127" s="27"/>
      <c r="X127" s="27"/>
      <c r="Y127" s="27"/>
      <c r="Z127" s="27"/>
    </row>
    <row r="128" spans="1:26" ht="15.75" thickBot="1" x14ac:dyDescent="0.3">
      <c r="A128" s="27"/>
      <c r="B128" s="28" t="s">
        <v>296</v>
      </c>
      <c r="C128" s="28">
        <v>208</v>
      </c>
      <c r="D128" s="28">
        <v>73</v>
      </c>
      <c r="E128" s="39">
        <v>7</v>
      </c>
      <c r="F128" s="39">
        <v>6</v>
      </c>
      <c r="G128" s="39">
        <v>2</v>
      </c>
      <c r="H128" s="39">
        <v>2</v>
      </c>
      <c r="I128" s="39">
        <v>5</v>
      </c>
      <c r="J128" s="39">
        <v>4</v>
      </c>
      <c r="K128" s="39">
        <v>208</v>
      </c>
      <c r="L128" s="28">
        <v>0</v>
      </c>
      <c r="M128" s="27"/>
      <c r="N128" s="28" t="s">
        <v>296</v>
      </c>
      <c r="O128" s="28">
        <v>217</v>
      </c>
      <c r="P128" s="28">
        <v>70</v>
      </c>
      <c r="Q128" s="27"/>
      <c r="R128" s="27"/>
      <c r="S128" s="27"/>
      <c r="T128" s="27"/>
      <c r="U128" s="27"/>
      <c r="V128" s="27"/>
      <c r="W128" s="27"/>
      <c r="X128" s="27"/>
      <c r="Y128" s="27"/>
      <c r="Z128" s="27"/>
    </row>
    <row r="129" spans="1:26" ht="15.75" thickBot="1" x14ac:dyDescent="0.3">
      <c r="A129" s="27"/>
      <c r="B129" s="28" t="s">
        <v>297</v>
      </c>
      <c r="C129" s="28">
        <v>208</v>
      </c>
      <c r="D129" s="28">
        <v>74</v>
      </c>
      <c r="E129" s="39">
        <v>7</v>
      </c>
      <c r="F129" s="39">
        <v>6</v>
      </c>
      <c r="G129" s="39">
        <v>2</v>
      </c>
      <c r="H129" s="39">
        <v>2</v>
      </c>
      <c r="I129" s="39">
        <v>5</v>
      </c>
      <c r="J129" s="39">
        <v>4</v>
      </c>
      <c r="K129" s="39">
        <v>208</v>
      </c>
      <c r="L129" s="28">
        <v>0</v>
      </c>
      <c r="M129" s="27"/>
      <c r="N129" s="28" t="s">
        <v>297</v>
      </c>
      <c r="O129" s="28">
        <v>218</v>
      </c>
      <c r="P129" s="28">
        <v>70</v>
      </c>
      <c r="Q129" s="27"/>
      <c r="R129" s="27"/>
      <c r="S129" s="27"/>
      <c r="T129" s="27"/>
      <c r="U129" s="27"/>
      <c r="V129" s="27"/>
      <c r="W129" s="27"/>
      <c r="X129" s="27"/>
      <c r="Y129" s="27"/>
      <c r="Z129" s="27"/>
    </row>
    <row r="130" spans="1:26" ht="15.75" thickBot="1" x14ac:dyDescent="0.3">
      <c r="A130" s="27"/>
      <c r="B130" s="28" t="s">
        <v>298</v>
      </c>
      <c r="C130" s="28">
        <v>208</v>
      </c>
      <c r="D130" s="28">
        <v>74</v>
      </c>
      <c r="E130" s="39">
        <v>7</v>
      </c>
      <c r="F130" s="39">
        <v>6</v>
      </c>
      <c r="G130" s="39">
        <v>2</v>
      </c>
      <c r="H130" s="39">
        <v>2</v>
      </c>
      <c r="I130" s="39">
        <v>5</v>
      </c>
      <c r="J130" s="39">
        <v>4</v>
      </c>
      <c r="K130" s="39">
        <v>208</v>
      </c>
      <c r="L130" s="28">
        <v>0</v>
      </c>
      <c r="M130" s="27"/>
      <c r="N130" s="28" t="s">
        <v>298</v>
      </c>
      <c r="O130" s="28">
        <v>219</v>
      </c>
      <c r="P130" s="28">
        <v>70</v>
      </c>
      <c r="Q130" s="27"/>
      <c r="R130" s="27"/>
      <c r="S130" s="27"/>
      <c r="T130" s="27"/>
      <c r="U130" s="27"/>
      <c r="V130" s="27"/>
      <c r="W130" s="27"/>
      <c r="X130" s="27"/>
      <c r="Y130" s="27"/>
      <c r="Z130" s="27"/>
    </row>
    <row r="131" spans="1:26" ht="15.75" thickBot="1" x14ac:dyDescent="0.3">
      <c r="A131" s="27"/>
      <c r="B131" s="28" t="s">
        <v>299</v>
      </c>
      <c r="C131" s="28">
        <v>208</v>
      </c>
      <c r="D131" s="28">
        <v>75</v>
      </c>
      <c r="E131" s="39">
        <v>7</v>
      </c>
      <c r="F131" s="39">
        <v>6</v>
      </c>
      <c r="G131" s="39">
        <v>2</v>
      </c>
      <c r="H131" s="39">
        <v>2</v>
      </c>
      <c r="I131" s="39">
        <v>5</v>
      </c>
      <c r="J131" s="39">
        <v>4</v>
      </c>
      <c r="K131" s="39">
        <v>208</v>
      </c>
      <c r="L131" s="28">
        <v>0</v>
      </c>
      <c r="M131" s="27"/>
      <c r="N131" s="28" t="s">
        <v>299</v>
      </c>
      <c r="O131" s="28">
        <v>220</v>
      </c>
      <c r="P131" s="40">
        <v>70</v>
      </c>
      <c r="Q131" s="27"/>
      <c r="R131" s="27"/>
      <c r="S131" s="27"/>
      <c r="T131" s="27"/>
      <c r="U131" s="27"/>
      <c r="V131" s="27"/>
      <c r="W131" s="27"/>
      <c r="X131" s="27"/>
      <c r="Y131" s="27"/>
      <c r="Z131" s="27"/>
    </row>
    <row r="132" spans="1:26" ht="15.75" thickBot="1" x14ac:dyDescent="0.3">
      <c r="A132" s="27"/>
      <c r="B132" s="28" t="s">
        <v>300</v>
      </c>
      <c r="C132" s="28">
        <v>208</v>
      </c>
      <c r="D132" s="28">
        <v>75</v>
      </c>
      <c r="E132" s="39">
        <v>7</v>
      </c>
      <c r="F132" s="39">
        <v>6</v>
      </c>
      <c r="G132" s="39">
        <v>2</v>
      </c>
      <c r="H132" s="39">
        <v>2</v>
      </c>
      <c r="I132" s="39">
        <v>5</v>
      </c>
      <c r="J132" s="39">
        <v>4</v>
      </c>
      <c r="K132" s="39">
        <v>208</v>
      </c>
      <c r="L132" s="28">
        <v>0</v>
      </c>
      <c r="M132" s="27"/>
      <c r="N132" s="28" t="s">
        <v>300</v>
      </c>
      <c r="O132" s="28">
        <v>221</v>
      </c>
      <c r="P132" s="28">
        <v>70</v>
      </c>
      <c r="Q132" s="27"/>
      <c r="R132" s="27"/>
      <c r="S132" s="27"/>
      <c r="T132" s="27"/>
      <c r="U132" s="27"/>
      <c r="V132" s="27"/>
      <c r="W132" s="27"/>
      <c r="X132" s="27"/>
      <c r="Y132" s="27"/>
      <c r="Z132" s="27"/>
    </row>
    <row r="133" spans="1:26" ht="15.75" thickBot="1" x14ac:dyDescent="0.3">
      <c r="A133" s="27"/>
      <c r="B133" s="28" t="s">
        <v>301</v>
      </c>
      <c r="C133" s="28">
        <v>208</v>
      </c>
      <c r="D133" s="28">
        <v>75</v>
      </c>
      <c r="E133" s="39">
        <v>7</v>
      </c>
      <c r="F133" s="39">
        <v>6</v>
      </c>
      <c r="G133" s="39">
        <v>2</v>
      </c>
      <c r="H133" s="39">
        <v>2</v>
      </c>
      <c r="I133" s="39">
        <v>5</v>
      </c>
      <c r="J133" s="39">
        <v>4</v>
      </c>
      <c r="K133" s="39">
        <v>208</v>
      </c>
      <c r="L133" s="28">
        <v>0</v>
      </c>
      <c r="M133" s="27"/>
      <c r="N133" s="28" t="s">
        <v>301</v>
      </c>
      <c r="O133" s="28">
        <v>222</v>
      </c>
      <c r="P133" s="28">
        <v>71</v>
      </c>
      <c r="Q133" s="27"/>
      <c r="R133" s="27"/>
      <c r="S133" s="27"/>
      <c r="T133" s="27"/>
      <c r="U133" s="27"/>
      <c r="V133" s="27"/>
      <c r="W133" s="27"/>
      <c r="X133" s="27"/>
      <c r="Y133" s="27"/>
      <c r="Z133" s="27"/>
    </row>
    <row r="134" spans="1:26" ht="15.75" thickBot="1" x14ac:dyDescent="0.3">
      <c r="A134" s="27"/>
      <c r="B134" s="28" t="s">
        <v>302</v>
      </c>
      <c r="C134" s="28">
        <v>208</v>
      </c>
      <c r="D134" s="28">
        <v>76</v>
      </c>
      <c r="E134" s="39">
        <v>7</v>
      </c>
      <c r="F134" s="39">
        <v>6</v>
      </c>
      <c r="G134" s="39">
        <v>2</v>
      </c>
      <c r="H134" s="39">
        <v>2</v>
      </c>
      <c r="I134" s="39">
        <v>5</v>
      </c>
      <c r="J134" s="39">
        <v>4</v>
      </c>
      <c r="K134" s="39">
        <v>208</v>
      </c>
      <c r="L134" s="28">
        <v>0</v>
      </c>
      <c r="M134" s="27"/>
      <c r="N134" s="28" t="s">
        <v>302</v>
      </c>
      <c r="O134" s="28">
        <v>223</v>
      </c>
      <c r="P134" s="28">
        <v>71</v>
      </c>
      <c r="Q134" s="27"/>
      <c r="R134" s="27"/>
      <c r="S134" s="27"/>
      <c r="T134" s="27"/>
      <c r="U134" s="27"/>
      <c r="V134" s="27"/>
      <c r="W134" s="27"/>
      <c r="X134" s="27"/>
      <c r="Y134" s="27"/>
      <c r="Z134" s="27"/>
    </row>
    <row r="135" spans="1:26" ht="15.75" thickBot="1" x14ac:dyDescent="0.3">
      <c r="A135" s="27"/>
      <c r="B135" s="28" t="s">
        <v>303</v>
      </c>
      <c r="C135" s="28">
        <v>208</v>
      </c>
      <c r="D135" s="28">
        <v>76</v>
      </c>
      <c r="E135" s="39">
        <v>7</v>
      </c>
      <c r="F135" s="39">
        <v>6</v>
      </c>
      <c r="G135" s="39">
        <v>2</v>
      </c>
      <c r="H135" s="39">
        <v>2</v>
      </c>
      <c r="I135" s="39">
        <v>5</v>
      </c>
      <c r="J135" s="39">
        <v>4</v>
      </c>
      <c r="K135" s="39">
        <v>208</v>
      </c>
      <c r="L135" s="28">
        <v>0</v>
      </c>
      <c r="M135" s="27"/>
      <c r="N135" s="28" t="s">
        <v>303</v>
      </c>
      <c r="O135" s="28">
        <v>224</v>
      </c>
      <c r="P135" s="28">
        <v>71</v>
      </c>
      <c r="Q135" s="27"/>
      <c r="R135" s="27"/>
      <c r="S135" s="27"/>
      <c r="T135" s="27"/>
      <c r="U135" s="27"/>
      <c r="V135" s="27"/>
      <c r="W135" s="27"/>
      <c r="X135" s="27"/>
      <c r="Y135" s="27"/>
      <c r="Z135" s="27"/>
    </row>
    <row r="136" spans="1:26" ht="15.75" thickBot="1" x14ac:dyDescent="0.3">
      <c r="A136" s="27"/>
      <c r="B136" s="41" t="s">
        <v>304</v>
      </c>
      <c r="C136" s="28">
        <v>216</v>
      </c>
      <c r="D136" s="28">
        <v>74</v>
      </c>
      <c r="E136" s="39">
        <v>7</v>
      </c>
      <c r="F136" s="42">
        <v>7</v>
      </c>
      <c r="G136" s="39">
        <v>2</v>
      </c>
      <c r="H136" s="39">
        <v>2</v>
      </c>
      <c r="I136" s="39">
        <v>5</v>
      </c>
      <c r="J136" s="39">
        <v>4</v>
      </c>
      <c r="K136" s="43">
        <v>216</v>
      </c>
      <c r="L136" s="28">
        <v>0</v>
      </c>
      <c r="M136" s="27"/>
      <c r="N136" s="41" t="s">
        <v>304</v>
      </c>
      <c r="O136" s="40">
        <v>225</v>
      </c>
      <c r="P136" s="40">
        <v>71</v>
      </c>
      <c r="Q136" s="27"/>
      <c r="R136" s="27"/>
      <c r="S136" s="27"/>
      <c r="T136" s="27"/>
      <c r="U136" s="27"/>
      <c r="V136" s="27"/>
      <c r="W136" s="27"/>
      <c r="X136" s="27"/>
      <c r="Y136" s="27"/>
      <c r="Z136" s="27"/>
    </row>
    <row r="137" spans="1:26" ht="15.75" thickBot="1" x14ac:dyDescent="0.3">
      <c r="A137" s="27"/>
      <c r="B137" s="28" t="s">
        <v>305</v>
      </c>
      <c r="C137" s="28">
        <v>216</v>
      </c>
      <c r="D137" s="28">
        <v>75</v>
      </c>
      <c r="E137" s="39">
        <v>7</v>
      </c>
      <c r="F137" s="39">
        <v>7</v>
      </c>
      <c r="G137" s="39">
        <v>2</v>
      </c>
      <c r="H137" s="39">
        <v>2</v>
      </c>
      <c r="I137" s="39">
        <v>5</v>
      </c>
      <c r="J137" s="39">
        <v>4</v>
      </c>
      <c r="K137" s="39">
        <v>216</v>
      </c>
      <c r="L137" s="28">
        <v>0</v>
      </c>
      <c r="M137" s="27"/>
      <c r="N137" s="28" t="s">
        <v>305</v>
      </c>
      <c r="O137" s="28">
        <v>226</v>
      </c>
      <c r="P137" s="28">
        <v>71</v>
      </c>
      <c r="Q137" s="27"/>
      <c r="R137" s="27"/>
      <c r="S137" s="27"/>
      <c r="T137" s="27"/>
      <c r="U137" s="27"/>
      <c r="V137" s="27"/>
      <c r="W137" s="27"/>
      <c r="X137" s="27"/>
      <c r="Y137" s="27"/>
      <c r="Z137" s="27"/>
    </row>
    <row r="138" spans="1:26" ht="15.75" thickBot="1" x14ac:dyDescent="0.3">
      <c r="A138" s="27"/>
      <c r="B138" s="28" t="s">
        <v>306</v>
      </c>
      <c r="C138" s="28">
        <v>216</v>
      </c>
      <c r="D138" s="28">
        <v>75</v>
      </c>
      <c r="E138" s="39">
        <v>7</v>
      </c>
      <c r="F138" s="39">
        <v>7</v>
      </c>
      <c r="G138" s="39">
        <v>2</v>
      </c>
      <c r="H138" s="39">
        <v>2</v>
      </c>
      <c r="I138" s="39">
        <v>5</v>
      </c>
      <c r="J138" s="39">
        <v>4</v>
      </c>
      <c r="K138" s="39">
        <v>216</v>
      </c>
      <c r="L138" s="28">
        <v>0</v>
      </c>
      <c r="M138" s="27"/>
      <c r="N138" s="28" t="s">
        <v>306</v>
      </c>
      <c r="O138" s="28">
        <v>227</v>
      </c>
      <c r="P138" s="28">
        <v>71</v>
      </c>
      <c r="Q138" s="27"/>
      <c r="R138" s="27"/>
      <c r="S138" s="27"/>
      <c r="T138" s="27"/>
      <c r="U138" s="27"/>
      <c r="V138" s="27"/>
      <c r="W138" s="27"/>
      <c r="X138" s="27"/>
      <c r="Y138" s="27"/>
      <c r="Z138" s="27"/>
    </row>
    <row r="139" spans="1:26" ht="15.75" thickBot="1" x14ac:dyDescent="0.3">
      <c r="A139" s="27"/>
      <c r="B139" s="28" t="s">
        <v>307</v>
      </c>
      <c r="C139" s="28">
        <v>216</v>
      </c>
      <c r="D139" s="28">
        <v>75</v>
      </c>
      <c r="E139" s="39">
        <v>7</v>
      </c>
      <c r="F139" s="39">
        <v>7</v>
      </c>
      <c r="G139" s="39">
        <v>2</v>
      </c>
      <c r="H139" s="39">
        <v>2</v>
      </c>
      <c r="I139" s="39">
        <v>5</v>
      </c>
      <c r="J139" s="39">
        <v>4</v>
      </c>
      <c r="K139" s="39">
        <v>216</v>
      </c>
      <c r="L139" s="28">
        <v>0</v>
      </c>
      <c r="M139" s="27"/>
      <c r="N139" s="28" t="s">
        <v>307</v>
      </c>
      <c r="O139" s="28">
        <v>228</v>
      </c>
      <c r="P139" s="28">
        <v>71</v>
      </c>
      <c r="Q139" s="27"/>
      <c r="R139" s="27"/>
      <c r="S139" s="27"/>
      <c r="T139" s="27"/>
      <c r="U139" s="27"/>
      <c r="V139" s="27"/>
      <c r="W139" s="27"/>
      <c r="X139" s="27"/>
      <c r="Y139" s="27"/>
      <c r="Z139" s="27"/>
    </row>
    <row r="140" spans="1:26" ht="15.75" thickBot="1" x14ac:dyDescent="0.3">
      <c r="A140" s="27"/>
      <c r="B140" s="28" t="s">
        <v>308</v>
      </c>
      <c r="C140" s="28">
        <v>216</v>
      </c>
      <c r="D140" s="28">
        <v>76</v>
      </c>
      <c r="E140" s="39">
        <v>7</v>
      </c>
      <c r="F140" s="39">
        <v>7</v>
      </c>
      <c r="G140" s="39">
        <v>2</v>
      </c>
      <c r="H140" s="39">
        <v>2</v>
      </c>
      <c r="I140" s="39">
        <v>5</v>
      </c>
      <c r="J140" s="39">
        <v>4</v>
      </c>
      <c r="K140" s="39">
        <v>216</v>
      </c>
      <c r="L140" s="28">
        <v>0</v>
      </c>
      <c r="M140" s="27"/>
      <c r="N140" s="28" t="s">
        <v>308</v>
      </c>
      <c r="O140" s="28">
        <v>229</v>
      </c>
      <c r="P140" s="28">
        <v>71</v>
      </c>
      <c r="Q140" s="27"/>
      <c r="R140" s="27"/>
      <c r="S140" s="27"/>
      <c r="T140" s="27"/>
      <c r="U140" s="27"/>
      <c r="V140" s="27"/>
      <c r="W140" s="27"/>
      <c r="X140" s="27"/>
      <c r="Y140" s="27"/>
      <c r="Z140" s="27"/>
    </row>
    <row r="141" spans="1:26" ht="15.75" thickBot="1" x14ac:dyDescent="0.3">
      <c r="A141" s="27"/>
      <c r="B141" s="28" t="s">
        <v>309</v>
      </c>
      <c r="C141" s="28">
        <v>216</v>
      </c>
      <c r="D141" s="28">
        <v>76</v>
      </c>
      <c r="E141" s="39">
        <v>7</v>
      </c>
      <c r="F141" s="39">
        <v>7</v>
      </c>
      <c r="G141" s="39">
        <v>2</v>
      </c>
      <c r="H141" s="39">
        <v>2</v>
      </c>
      <c r="I141" s="39">
        <v>5</v>
      </c>
      <c r="J141" s="39">
        <v>4</v>
      </c>
      <c r="K141" s="39">
        <v>216</v>
      </c>
      <c r="L141" s="28">
        <v>0</v>
      </c>
      <c r="M141" s="27"/>
      <c r="N141" s="28" t="s">
        <v>309</v>
      </c>
      <c r="O141" s="28">
        <v>230</v>
      </c>
      <c r="P141" s="40">
        <v>72</v>
      </c>
      <c r="Q141" s="27"/>
      <c r="R141" s="27"/>
      <c r="S141" s="27"/>
      <c r="T141" s="27"/>
      <c r="U141" s="27"/>
      <c r="V141" s="27"/>
      <c r="W141" s="27"/>
      <c r="X141" s="27"/>
      <c r="Y141" s="27"/>
      <c r="Z141" s="27"/>
    </row>
    <row r="142" spans="1:26" ht="15.75" thickBot="1" x14ac:dyDescent="0.3">
      <c r="A142" s="27"/>
      <c r="B142" s="28" t="s">
        <v>310</v>
      </c>
      <c r="C142" s="28">
        <v>216</v>
      </c>
      <c r="D142" s="28">
        <v>77</v>
      </c>
      <c r="E142" s="39">
        <v>7</v>
      </c>
      <c r="F142" s="39">
        <v>7</v>
      </c>
      <c r="G142" s="39">
        <v>2</v>
      </c>
      <c r="H142" s="39">
        <v>2</v>
      </c>
      <c r="I142" s="39">
        <v>5</v>
      </c>
      <c r="J142" s="39">
        <v>4</v>
      </c>
      <c r="K142" s="39">
        <v>216</v>
      </c>
      <c r="L142" s="28">
        <v>0</v>
      </c>
      <c r="M142" s="27"/>
      <c r="N142" s="28" t="s">
        <v>310</v>
      </c>
      <c r="O142" s="28">
        <v>231</v>
      </c>
      <c r="P142" s="28">
        <v>72</v>
      </c>
      <c r="Q142" s="27"/>
      <c r="R142" s="27"/>
      <c r="S142" s="27"/>
      <c r="T142" s="27"/>
      <c r="U142" s="27"/>
      <c r="V142" s="27"/>
      <c r="W142" s="27"/>
      <c r="X142" s="27"/>
      <c r="Y142" s="27"/>
      <c r="Z142" s="27"/>
    </row>
    <row r="143" spans="1:26" ht="15.75" thickBot="1" x14ac:dyDescent="0.3">
      <c r="A143" s="27"/>
      <c r="B143" s="28" t="s">
        <v>311</v>
      </c>
      <c r="C143" s="28">
        <v>216</v>
      </c>
      <c r="D143" s="28">
        <v>77</v>
      </c>
      <c r="E143" s="39">
        <v>7</v>
      </c>
      <c r="F143" s="39">
        <v>7</v>
      </c>
      <c r="G143" s="39">
        <v>2</v>
      </c>
      <c r="H143" s="39">
        <v>2</v>
      </c>
      <c r="I143" s="39">
        <v>5</v>
      </c>
      <c r="J143" s="39">
        <v>4</v>
      </c>
      <c r="K143" s="39">
        <v>216</v>
      </c>
      <c r="L143" s="28">
        <v>0</v>
      </c>
      <c r="M143" s="27"/>
      <c r="N143" s="28" t="s">
        <v>311</v>
      </c>
      <c r="O143" s="28">
        <v>232</v>
      </c>
      <c r="P143" s="28">
        <v>72</v>
      </c>
      <c r="Q143" s="27"/>
      <c r="R143" s="27"/>
      <c r="S143" s="27"/>
      <c r="T143" s="27"/>
      <c r="U143" s="27"/>
      <c r="V143" s="27"/>
      <c r="W143" s="27"/>
      <c r="X143" s="27"/>
      <c r="Y143" s="27"/>
      <c r="Z143" s="27"/>
    </row>
    <row r="144" spans="1:26" ht="15.75" thickBot="1" x14ac:dyDescent="0.3">
      <c r="A144" s="27"/>
      <c r="B144" s="28" t="s">
        <v>312</v>
      </c>
      <c r="C144" s="28">
        <v>216</v>
      </c>
      <c r="D144" s="28">
        <v>78</v>
      </c>
      <c r="E144" s="39">
        <v>7</v>
      </c>
      <c r="F144" s="39">
        <v>7</v>
      </c>
      <c r="G144" s="39">
        <v>2</v>
      </c>
      <c r="H144" s="39">
        <v>2</v>
      </c>
      <c r="I144" s="39">
        <v>5</v>
      </c>
      <c r="J144" s="39">
        <v>4</v>
      </c>
      <c r="K144" s="39">
        <v>216</v>
      </c>
      <c r="L144" s="28">
        <v>0</v>
      </c>
      <c r="M144" s="27"/>
      <c r="N144" s="28" t="s">
        <v>312</v>
      </c>
      <c r="O144" s="28">
        <v>233</v>
      </c>
      <c r="P144" s="28">
        <v>72</v>
      </c>
      <c r="Q144" s="27"/>
      <c r="R144" s="27"/>
      <c r="S144" s="27"/>
      <c r="T144" s="27"/>
      <c r="U144" s="27"/>
      <c r="V144" s="27"/>
      <c r="W144" s="27"/>
      <c r="X144" s="27"/>
      <c r="Y144" s="27"/>
      <c r="Z144" s="27"/>
    </row>
    <row r="145" spans="1:26" ht="15.75" thickBot="1" x14ac:dyDescent="0.3">
      <c r="A145" s="27"/>
      <c r="B145" s="28" t="s">
        <v>313</v>
      </c>
      <c r="C145" s="28">
        <v>224</v>
      </c>
      <c r="D145" s="28">
        <v>75</v>
      </c>
      <c r="E145" s="39">
        <v>7</v>
      </c>
      <c r="F145" s="39">
        <v>7</v>
      </c>
      <c r="G145" s="39">
        <v>2</v>
      </c>
      <c r="H145" s="42">
        <v>3</v>
      </c>
      <c r="I145" s="39">
        <v>5</v>
      </c>
      <c r="J145" s="39">
        <v>4</v>
      </c>
      <c r="K145" s="39">
        <v>224</v>
      </c>
      <c r="L145" s="28">
        <v>0</v>
      </c>
      <c r="M145" s="27"/>
      <c r="N145" s="28" t="s">
        <v>313</v>
      </c>
      <c r="O145" s="28">
        <v>234</v>
      </c>
      <c r="P145" s="28">
        <v>72</v>
      </c>
      <c r="Q145" s="27"/>
      <c r="R145" s="27"/>
      <c r="S145" s="27"/>
      <c r="T145" s="27"/>
      <c r="U145" s="27"/>
      <c r="V145" s="27"/>
      <c r="W145" s="27"/>
      <c r="X145" s="27"/>
      <c r="Y145" s="27"/>
      <c r="Z145" s="27"/>
    </row>
    <row r="146" spans="1:26" ht="15.75" thickBot="1" x14ac:dyDescent="0.3">
      <c r="A146" s="27"/>
      <c r="B146" s="41" t="s">
        <v>314</v>
      </c>
      <c r="C146" s="28">
        <v>224</v>
      </c>
      <c r="D146" s="28">
        <v>76</v>
      </c>
      <c r="E146" s="39">
        <v>7</v>
      </c>
      <c r="F146" s="39">
        <v>7</v>
      </c>
      <c r="G146" s="39">
        <v>2</v>
      </c>
      <c r="H146" s="39">
        <v>3</v>
      </c>
      <c r="I146" s="39">
        <v>5</v>
      </c>
      <c r="J146" s="39">
        <v>4</v>
      </c>
      <c r="K146" s="44">
        <v>224</v>
      </c>
      <c r="L146" s="28">
        <v>0</v>
      </c>
      <c r="M146" s="27"/>
      <c r="N146" s="41" t="s">
        <v>314</v>
      </c>
      <c r="O146" s="41">
        <v>235</v>
      </c>
      <c r="P146" s="40">
        <v>72</v>
      </c>
      <c r="Q146" s="27"/>
      <c r="R146" s="27"/>
      <c r="S146" s="27"/>
      <c r="T146" s="27"/>
      <c r="U146" s="27"/>
      <c r="V146" s="27"/>
      <c r="W146" s="27"/>
      <c r="X146" s="27"/>
      <c r="Y146" s="27"/>
      <c r="Z146" s="27"/>
    </row>
    <row r="147" spans="1:26" ht="15.75" thickBot="1" x14ac:dyDescent="0.3">
      <c r="A147" s="27"/>
      <c r="B147" s="28" t="s">
        <v>315</v>
      </c>
      <c r="C147" s="28">
        <v>224</v>
      </c>
      <c r="D147" s="28">
        <v>76</v>
      </c>
      <c r="E147" s="39">
        <v>7</v>
      </c>
      <c r="F147" s="39">
        <v>7</v>
      </c>
      <c r="G147" s="39">
        <v>2</v>
      </c>
      <c r="H147" s="39">
        <v>3</v>
      </c>
      <c r="I147" s="39">
        <v>5</v>
      </c>
      <c r="J147" s="39">
        <v>4</v>
      </c>
      <c r="K147" s="39">
        <v>224</v>
      </c>
      <c r="L147" s="28">
        <v>0</v>
      </c>
      <c r="M147" s="27"/>
      <c r="N147" s="28" t="s">
        <v>315</v>
      </c>
      <c r="O147" s="28">
        <v>236</v>
      </c>
      <c r="P147" s="28">
        <v>72</v>
      </c>
      <c r="Q147" s="27"/>
      <c r="R147" s="27"/>
      <c r="S147" s="27"/>
      <c r="T147" s="27"/>
      <c r="U147" s="27"/>
      <c r="V147" s="27"/>
      <c r="W147" s="27"/>
      <c r="X147" s="27"/>
      <c r="Y147" s="27"/>
      <c r="Z147" s="27"/>
    </row>
    <row r="148" spans="1:26" ht="15.75" thickBot="1" x14ac:dyDescent="0.3">
      <c r="A148" s="27"/>
      <c r="B148" s="28" t="s">
        <v>316</v>
      </c>
      <c r="C148" s="28">
        <v>224</v>
      </c>
      <c r="D148" s="28">
        <v>77</v>
      </c>
      <c r="E148" s="39">
        <v>7</v>
      </c>
      <c r="F148" s="39">
        <v>7</v>
      </c>
      <c r="G148" s="39">
        <v>2</v>
      </c>
      <c r="H148" s="39">
        <v>3</v>
      </c>
      <c r="I148" s="39">
        <v>5</v>
      </c>
      <c r="J148" s="39">
        <v>4</v>
      </c>
      <c r="K148" s="39">
        <v>224</v>
      </c>
      <c r="L148" s="28">
        <v>0</v>
      </c>
      <c r="M148" s="27"/>
      <c r="N148" s="28" t="s">
        <v>316</v>
      </c>
      <c r="O148" s="28">
        <v>237</v>
      </c>
      <c r="P148" s="28">
        <v>72</v>
      </c>
      <c r="Q148" s="27"/>
      <c r="R148" s="27"/>
      <c r="S148" s="27"/>
      <c r="T148" s="27"/>
      <c r="U148" s="27"/>
      <c r="V148" s="27"/>
      <c r="W148" s="27"/>
      <c r="X148" s="27"/>
      <c r="Y148" s="27"/>
      <c r="Z148" s="27"/>
    </row>
    <row r="149" spans="1:26" ht="15.75" thickBot="1" x14ac:dyDescent="0.3">
      <c r="A149" s="27"/>
      <c r="B149" s="28" t="s">
        <v>317</v>
      </c>
      <c r="C149" s="28">
        <v>224</v>
      </c>
      <c r="D149" s="28">
        <v>77</v>
      </c>
      <c r="E149" s="39">
        <v>7</v>
      </c>
      <c r="F149" s="39">
        <v>7</v>
      </c>
      <c r="G149" s="39">
        <v>2</v>
      </c>
      <c r="H149" s="39">
        <v>3</v>
      </c>
      <c r="I149" s="39">
        <v>5</v>
      </c>
      <c r="J149" s="39">
        <v>4</v>
      </c>
      <c r="K149" s="39">
        <v>224</v>
      </c>
      <c r="L149" s="28">
        <v>0</v>
      </c>
      <c r="M149" s="27"/>
      <c r="N149" s="28" t="s">
        <v>317</v>
      </c>
      <c r="O149" s="28">
        <v>238</v>
      </c>
      <c r="P149" s="28">
        <v>73</v>
      </c>
      <c r="Q149" s="27"/>
      <c r="R149" s="27"/>
      <c r="S149" s="27"/>
      <c r="T149" s="27"/>
      <c r="U149" s="27"/>
      <c r="V149" s="27"/>
      <c r="W149" s="27"/>
      <c r="X149" s="27"/>
      <c r="Y149" s="27"/>
      <c r="Z149" s="27"/>
    </row>
    <row r="150" spans="1:26" ht="15.75" thickBot="1" x14ac:dyDescent="0.3">
      <c r="A150" s="27"/>
      <c r="B150" s="28" t="s">
        <v>318</v>
      </c>
      <c r="C150" s="28">
        <v>224</v>
      </c>
      <c r="D150" s="28">
        <v>78</v>
      </c>
      <c r="E150" s="39">
        <v>7</v>
      </c>
      <c r="F150" s="39">
        <v>7</v>
      </c>
      <c r="G150" s="39">
        <v>2</v>
      </c>
      <c r="H150" s="39">
        <v>3</v>
      </c>
      <c r="I150" s="39">
        <v>5</v>
      </c>
      <c r="J150" s="39">
        <v>4</v>
      </c>
      <c r="K150" s="39">
        <v>224</v>
      </c>
      <c r="L150" s="28">
        <v>0</v>
      </c>
      <c r="M150" s="27"/>
      <c r="N150" s="28" t="s">
        <v>318</v>
      </c>
      <c r="O150" s="28">
        <v>239</v>
      </c>
      <c r="P150" s="28">
        <v>73</v>
      </c>
      <c r="Q150" s="27"/>
      <c r="R150" s="27"/>
      <c r="S150" s="27"/>
      <c r="T150" s="27"/>
      <c r="U150" s="27"/>
      <c r="V150" s="27"/>
      <c r="W150" s="27"/>
      <c r="X150" s="27"/>
      <c r="Y150" s="27"/>
      <c r="Z150" s="27"/>
    </row>
    <row r="151" spans="1:26" ht="15.75" thickBot="1" x14ac:dyDescent="0.3">
      <c r="A151" s="27"/>
      <c r="B151" s="28" t="s">
        <v>319</v>
      </c>
      <c r="C151" s="28">
        <v>224</v>
      </c>
      <c r="D151" s="28">
        <v>78</v>
      </c>
      <c r="E151" s="39">
        <v>7</v>
      </c>
      <c r="F151" s="39">
        <v>7</v>
      </c>
      <c r="G151" s="39">
        <v>2</v>
      </c>
      <c r="H151" s="39">
        <v>3</v>
      </c>
      <c r="I151" s="39">
        <v>5</v>
      </c>
      <c r="J151" s="39">
        <v>4</v>
      </c>
      <c r="K151" s="39">
        <v>224</v>
      </c>
      <c r="L151" s="28">
        <v>0</v>
      </c>
      <c r="M151" s="27"/>
      <c r="N151" s="28" t="s">
        <v>319</v>
      </c>
      <c r="O151" s="28">
        <v>240</v>
      </c>
      <c r="P151" s="40">
        <v>73</v>
      </c>
      <c r="Q151" s="27"/>
      <c r="R151" s="27"/>
      <c r="S151" s="27"/>
      <c r="T151" s="27"/>
      <c r="U151" s="27"/>
      <c r="V151" s="27"/>
      <c r="W151" s="27"/>
      <c r="X151" s="27"/>
      <c r="Y151" s="27"/>
      <c r="Z151" s="27"/>
    </row>
    <row r="152" spans="1:26" ht="15.75" thickBot="1" x14ac:dyDescent="0.3">
      <c r="A152" s="27"/>
      <c r="B152" s="28" t="s">
        <v>320</v>
      </c>
      <c r="C152" s="28">
        <v>224</v>
      </c>
      <c r="D152" s="28">
        <v>79</v>
      </c>
      <c r="E152" s="39">
        <v>7</v>
      </c>
      <c r="F152" s="39">
        <v>7</v>
      </c>
      <c r="G152" s="39">
        <v>2</v>
      </c>
      <c r="H152" s="39">
        <v>3</v>
      </c>
      <c r="I152" s="39">
        <v>5</v>
      </c>
      <c r="J152" s="39">
        <v>4</v>
      </c>
      <c r="K152" s="39">
        <v>224</v>
      </c>
      <c r="L152" s="28">
        <v>0</v>
      </c>
      <c r="M152" s="27"/>
      <c r="N152" s="28" t="s">
        <v>320</v>
      </c>
      <c r="O152" s="28">
        <v>241</v>
      </c>
      <c r="P152" s="28">
        <v>73</v>
      </c>
      <c r="Q152" s="27"/>
      <c r="R152" s="27"/>
      <c r="S152" s="27"/>
      <c r="T152" s="27"/>
      <c r="U152" s="27"/>
      <c r="V152" s="27"/>
      <c r="W152" s="27"/>
      <c r="X152" s="27"/>
      <c r="Y152" s="27"/>
      <c r="Z152" s="27"/>
    </row>
    <row r="153" spans="1:26" ht="15.75" thickBot="1" x14ac:dyDescent="0.3">
      <c r="A153" s="27"/>
      <c r="B153" s="28" t="s">
        <v>321</v>
      </c>
      <c r="C153" s="28">
        <v>224</v>
      </c>
      <c r="D153" s="28">
        <v>79</v>
      </c>
      <c r="E153" s="39">
        <v>7</v>
      </c>
      <c r="F153" s="39">
        <v>7</v>
      </c>
      <c r="G153" s="39">
        <v>2</v>
      </c>
      <c r="H153" s="39">
        <v>3</v>
      </c>
      <c r="I153" s="39">
        <v>5</v>
      </c>
      <c r="J153" s="39">
        <v>4</v>
      </c>
      <c r="K153" s="39">
        <v>224</v>
      </c>
      <c r="L153" s="28">
        <v>0</v>
      </c>
      <c r="M153" s="27"/>
      <c r="N153" s="28" t="s">
        <v>321</v>
      </c>
      <c r="O153" s="28">
        <v>242</v>
      </c>
      <c r="P153" s="28">
        <v>73</v>
      </c>
      <c r="Q153" s="27"/>
      <c r="R153" s="27"/>
      <c r="S153" s="27"/>
      <c r="T153" s="27"/>
      <c r="U153" s="27"/>
      <c r="V153" s="27"/>
      <c r="W153" s="27"/>
      <c r="X153" s="27"/>
      <c r="Y153" s="27"/>
      <c r="Z153" s="27"/>
    </row>
    <row r="154" spans="1:26" ht="15.75" thickBot="1" x14ac:dyDescent="0.3">
      <c r="A154" s="27"/>
      <c r="B154" s="28" t="s">
        <v>322</v>
      </c>
      <c r="C154" s="28">
        <v>224</v>
      </c>
      <c r="D154" s="28">
        <v>79</v>
      </c>
      <c r="E154" s="39">
        <v>7</v>
      </c>
      <c r="F154" s="39">
        <v>7</v>
      </c>
      <c r="G154" s="39">
        <v>2</v>
      </c>
      <c r="H154" s="39">
        <v>3</v>
      </c>
      <c r="I154" s="39">
        <v>5</v>
      </c>
      <c r="J154" s="39">
        <v>4</v>
      </c>
      <c r="K154" s="39">
        <v>224</v>
      </c>
      <c r="L154" s="28">
        <v>0</v>
      </c>
      <c r="M154" s="27"/>
      <c r="N154" s="28" t="s">
        <v>322</v>
      </c>
      <c r="O154" s="28">
        <v>243</v>
      </c>
      <c r="P154" s="28">
        <v>73</v>
      </c>
      <c r="Q154" s="27"/>
      <c r="R154" s="27"/>
      <c r="S154" s="27"/>
      <c r="T154" s="27"/>
      <c r="U154" s="27"/>
      <c r="V154" s="27"/>
      <c r="W154" s="27"/>
      <c r="X154" s="27"/>
      <c r="Y154" s="27"/>
      <c r="Z154" s="27"/>
    </row>
    <row r="155" spans="1:26" ht="15.75" thickBot="1" x14ac:dyDescent="0.3">
      <c r="A155" s="27"/>
      <c r="B155" s="28" t="s">
        <v>323</v>
      </c>
      <c r="C155" s="28">
        <v>224</v>
      </c>
      <c r="D155" s="28">
        <v>80</v>
      </c>
      <c r="E155" s="39">
        <v>7</v>
      </c>
      <c r="F155" s="39">
        <v>7</v>
      </c>
      <c r="G155" s="39">
        <v>2</v>
      </c>
      <c r="H155" s="39">
        <v>3</v>
      </c>
      <c r="I155" s="39">
        <v>5</v>
      </c>
      <c r="J155" s="39">
        <v>4</v>
      </c>
      <c r="K155" s="39">
        <v>224</v>
      </c>
      <c r="L155" s="28">
        <v>0</v>
      </c>
      <c r="M155" s="27"/>
      <c r="N155" s="28" t="s">
        <v>323</v>
      </c>
      <c r="O155" s="28">
        <v>244</v>
      </c>
      <c r="P155" s="28">
        <v>73</v>
      </c>
      <c r="Q155" s="27"/>
      <c r="R155" s="27"/>
      <c r="S155" s="27"/>
      <c r="T155" s="27"/>
      <c r="U155" s="27"/>
      <c r="V155" s="27"/>
      <c r="W155" s="27"/>
      <c r="X155" s="27"/>
      <c r="Y155" s="27"/>
      <c r="Z155" s="27"/>
    </row>
    <row r="156" spans="1:26" ht="15.75" thickBot="1" x14ac:dyDescent="0.3">
      <c r="A156" s="27"/>
      <c r="B156" s="41" t="s">
        <v>324</v>
      </c>
      <c r="C156" s="28">
        <v>232</v>
      </c>
      <c r="D156" s="28">
        <v>78</v>
      </c>
      <c r="E156" s="39">
        <v>7</v>
      </c>
      <c r="F156" s="39">
        <v>7</v>
      </c>
      <c r="G156" s="39">
        <v>2</v>
      </c>
      <c r="H156" s="39">
        <v>3</v>
      </c>
      <c r="I156" s="39">
        <v>5</v>
      </c>
      <c r="J156" s="42">
        <v>5</v>
      </c>
      <c r="K156" s="39">
        <v>232</v>
      </c>
      <c r="L156" s="28">
        <v>0</v>
      </c>
      <c r="M156" s="27"/>
      <c r="N156" s="41" t="s">
        <v>324</v>
      </c>
      <c r="O156" s="28">
        <v>245</v>
      </c>
      <c r="P156" s="40">
        <v>73</v>
      </c>
      <c r="Q156" s="27"/>
      <c r="R156" s="27"/>
      <c r="S156" s="27"/>
      <c r="T156" s="27"/>
      <c r="U156" s="27"/>
      <c r="V156" s="27"/>
      <c r="W156" s="27"/>
      <c r="X156" s="27"/>
      <c r="Y156" s="27"/>
      <c r="Z156" s="27"/>
    </row>
    <row r="157" spans="1:26" ht="15.75" thickBot="1" x14ac:dyDescent="0.3">
      <c r="A157" s="27"/>
      <c r="B157" s="28" t="s">
        <v>325</v>
      </c>
      <c r="C157" s="28">
        <v>232</v>
      </c>
      <c r="D157" s="28">
        <v>78</v>
      </c>
      <c r="E157" s="39">
        <v>7</v>
      </c>
      <c r="F157" s="39">
        <v>7</v>
      </c>
      <c r="G157" s="39">
        <v>2</v>
      </c>
      <c r="H157" s="39">
        <v>3</v>
      </c>
      <c r="I157" s="39">
        <v>5</v>
      </c>
      <c r="J157" s="39">
        <v>5</v>
      </c>
      <c r="K157" s="39">
        <v>232</v>
      </c>
      <c r="L157" s="28">
        <v>0</v>
      </c>
      <c r="M157" s="27"/>
      <c r="N157" s="28" t="s">
        <v>325</v>
      </c>
      <c r="O157" s="28">
        <v>246</v>
      </c>
      <c r="P157" s="28">
        <v>73</v>
      </c>
      <c r="Q157" s="27"/>
      <c r="R157" s="27"/>
      <c r="S157" s="27"/>
      <c r="T157" s="27"/>
      <c r="U157" s="27"/>
      <c r="V157" s="27"/>
      <c r="W157" s="27"/>
      <c r="X157" s="27"/>
      <c r="Y157" s="27"/>
      <c r="Z157" s="27"/>
    </row>
    <row r="158" spans="1:26" ht="15.75" thickBot="1" x14ac:dyDescent="0.3">
      <c r="A158" s="27"/>
      <c r="B158" s="28" t="s">
        <v>326</v>
      </c>
      <c r="C158" s="28">
        <v>232</v>
      </c>
      <c r="D158" s="28">
        <v>78</v>
      </c>
      <c r="E158" s="39">
        <v>7</v>
      </c>
      <c r="F158" s="39">
        <v>7</v>
      </c>
      <c r="G158" s="39">
        <v>2</v>
      </c>
      <c r="H158" s="39">
        <v>3</v>
      </c>
      <c r="I158" s="39">
        <v>5</v>
      </c>
      <c r="J158" s="39">
        <v>5</v>
      </c>
      <c r="K158" s="39">
        <v>232</v>
      </c>
      <c r="L158" s="28">
        <v>0</v>
      </c>
      <c r="M158" s="27"/>
      <c r="N158" s="28" t="s">
        <v>326</v>
      </c>
      <c r="O158" s="28">
        <v>247</v>
      </c>
      <c r="P158" s="28">
        <v>74</v>
      </c>
      <c r="Q158" s="27"/>
      <c r="R158" s="27"/>
      <c r="S158" s="27"/>
      <c r="T158" s="27"/>
      <c r="U158" s="27"/>
      <c r="V158" s="27"/>
      <c r="W158" s="27"/>
      <c r="X158" s="27"/>
      <c r="Y158" s="27"/>
      <c r="Z158" s="27"/>
    </row>
    <row r="159" spans="1:26" ht="15.75" thickBot="1" x14ac:dyDescent="0.3">
      <c r="A159" s="27"/>
      <c r="B159" s="28" t="s">
        <v>327</v>
      </c>
      <c r="C159" s="28">
        <v>232</v>
      </c>
      <c r="D159" s="28">
        <v>79</v>
      </c>
      <c r="E159" s="39">
        <v>7</v>
      </c>
      <c r="F159" s="39">
        <v>7</v>
      </c>
      <c r="G159" s="39">
        <v>2</v>
      </c>
      <c r="H159" s="39">
        <v>3</v>
      </c>
      <c r="I159" s="39">
        <v>5</v>
      </c>
      <c r="J159" s="39">
        <v>5</v>
      </c>
      <c r="K159" s="39">
        <v>232</v>
      </c>
      <c r="L159" s="28">
        <v>0</v>
      </c>
      <c r="M159" s="27"/>
      <c r="N159" s="28" t="s">
        <v>327</v>
      </c>
      <c r="O159" s="28">
        <v>248</v>
      </c>
      <c r="P159" s="28">
        <v>74</v>
      </c>
      <c r="Q159" s="27"/>
      <c r="R159" s="27"/>
      <c r="S159" s="27"/>
      <c r="T159" s="27"/>
      <c r="U159" s="27"/>
      <c r="V159" s="27"/>
      <c r="W159" s="27"/>
      <c r="X159" s="27"/>
      <c r="Y159" s="27"/>
      <c r="Z159" s="27"/>
    </row>
    <row r="160" spans="1:26" ht="15.75" thickBot="1" x14ac:dyDescent="0.3">
      <c r="A160" s="27"/>
      <c r="B160" s="28" t="s">
        <v>328</v>
      </c>
      <c r="C160" s="28">
        <v>232</v>
      </c>
      <c r="D160" s="28">
        <v>79</v>
      </c>
      <c r="E160" s="39">
        <v>7</v>
      </c>
      <c r="F160" s="39">
        <v>7</v>
      </c>
      <c r="G160" s="39">
        <v>2</v>
      </c>
      <c r="H160" s="39">
        <v>3</v>
      </c>
      <c r="I160" s="39">
        <v>5</v>
      </c>
      <c r="J160" s="39">
        <v>5</v>
      </c>
      <c r="K160" s="39">
        <v>232</v>
      </c>
      <c r="L160" s="28">
        <v>0</v>
      </c>
      <c r="M160" s="27"/>
      <c r="N160" s="28" t="s">
        <v>328</v>
      </c>
      <c r="O160" s="28">
        <v>249</v>
      </c>
      <c r="P160" s="28">
        <v>74</v>
      </c>
      <c r="Q160" s="27"/>
      <c r="R160" s="27"/>
      <c r="S160" s="27"/>
      <c r="T160" s="27"/>
      <c r="U160" s="27"/>
      <c r="V160" s="27"/>
      <c r="W160" s="27"/>
      <c r="X160" s="27"/>
      <c r="Y160" s="27"/>
      <c r="Z160" s="27"/>
    </row>
    <row r="161" spans="1:26" ht="15.75" thickBot="1" x14ac:dyDescent="0.3">
      <c r="A161" s="27"/>
      <c r="B161" s="28" t="s">
        <v>329</v>
      </c>
      <c r="C161" s="28">
        <v>232</v>
      </c>
      <c r="D161" s="28">
        <v>80</v>
      </c>
      <c r="E161" s="39">
        <v>7</v>
      </c>
      <c r="F161" s="39">
        <v>7</v>
      </c>
      <c r="G161" s="39">
        <v>2</v>
      </c>
      <c r="H161" s="39">
        <v>3</v>
      </c>
      <c r="I161" s="39">
        <v>5</v>
      </c>
      <c r="J161" s="39">
        <v>5</v>
      </c>
      <c r="K161" s="39">
        <v>232</v>
      </c>
      <c r="L161" s="28">
        <v>0</v>
      </c>
      <c r="M161" s="27"/>
      <c r="N161" s="28" t="s">
        <v>329</v>
      </c>
      <c r="O161" s="28">
        <v>250</v>
      </c>
      <c r="P161" s="40">
        <v>74</v>
      </c>
      <c r="Q161" s="27"/>
      <c r="R161" s="27"/>
      <c r="S161" s="27"/>
      <c r="T161" s="27"/>
      <c r="U161" s="27"/>
      <c r="V161" s="27"/>
      <c r="W161" s="27"/>
      <c r="X161" s="27"/>
      <c r="Y161" s="27"/>
      <c r="Z161" s="27"/>
    </row>
    <row r="162" spans="1:26" ht="15.75" thickBot="1" x14ac:dyDescent="0.3">
      <c r="A162" s="27"/>
      <c r="B162" s="28" t="s">
        <v>330</v>
      </c>
      <c r="C162" s="28">
        <v>232</v>
      </c>
      <c r="D162" s="28">
        <v>80</v>
      </c>
      <c r="E162" s="39">
        <v>7</v>
      </c>
      <c r="F162" s="39">
        <v>7</v>
      </c>
      <c r="G162" s="39">
        <v>2</v>
      </c>
      <c r="H162" s="39">
        <v>3</v>
      </c>
      <c r="I162" s="39">
        <v>5</v>
      </c>
      <c r="J162" s="39">
        <v>5</v>
      </c>
      <c r="K162" s="39">
        <v>232</v>
      </c>
      <c r="L162" s="28">
        <v>0</v>
      </c>
      <c r="M162" s="27"/>
      <c r="N162" s="28" t="s">
        <v>330</v>
      </c>
      <c r="O162" s="28">
        <v>251</v>
      </c>
      <c r="P162" s="28">
        <v>74</v>
      </c>
      <c r="Q162" s="27"/>
      <c r="R162" s="27"/>
      <c r="S162" s="27"/>
      <c r="T162" s="27"/>
      <c r="U162" s="27"/>
      <c r="V162" s="27"/>
      <c r="W162" s="27"/>
      <c r="X162" s="27"/>
      <c r="Y162" s="27"/>
      <c r="Z162" s="27"/>
    </row>
    <row r="163" spans="1:26" ht="15.75" thickBot="1" x14ac:dyDescent="0.3">
      <c r="A163" s="27"/>
      <c r="B163" s="28" t="s">
        <v>331</v>
      </c>
      <c r="C163" s="28">
        <v>240</v>
      </c>
      <c r="D163" s="28">
        <v>78</v>
      </c>
      <c r="E163" s="39">
        <v>7</v>
      </c>
      <c r="F163" s="39">
        <v>7</v>
      </c>
      <c r="G163" s="39">
        <v>2</v>
      </c>
      <c r="H163" s="39">
        <v>3</v>
      </c>
      <c r="I163" s="42">
        <v>6</v>
      </c>
      <c r="J163" s="39">
        <v>5</v>
      </c>
      <c r="K163" s="39">
        <v>240</v>
      </c>
      <c r="L163" s="28">
        <v>0</v>
      </c>
      <c r="M163" s="27"/>
      <c r="N163" s="28" t="s">
        <v>331</v>
      </c>
      <c r="O163" s="28">
        <v>252</v>
      </c>
      <c r="P163" s="28">
        <v>74</v>
      </c>
      <c r="Q163" s="27"/>
      <c r="R163" s="27"/>
      <c r="S163" s="27"/>
      <c r="T163" s="27"/>
      <c r="U163" s="27"/>
      <c r="V163" s="27"/>
      <c r="W163" s="27"/>
      <c r="X163" s="27"/>
      <c r="Y163" s="27"/>
      <c r="Z163" s="27"/>
    </row>
    <row r="164" spans="1:26" ht="15.75" thickBot="1" x14ac:dyDescent="0.3">
      <c r="A164" s="27"/>
      <c r="B164" s="28" t="s">
        <v>332</v>
      </c>
      <c r="C164" s="28">
        <v>240</v>
      </c>
      <c r="D164" s="28">
        <v>78</v>
      </c>
      <c r="E164" s="39">
        <v>7</v>
      </c>
      <c r="F164" s="39">
        <v>7</v>
      </c>
      <c r="G164" s="39">
        <v>2</v>
      </c>
      <c r="H164" s="39">
        <v>3</v>
      </c>
      <c r="I164" s="39">
        <v>6</v>
      </c>
      <c r="J164" s="39">
        <v>5</v>
      </c>
      <c r="K164" s="39">
        <v>240</v>
      </c>
      <c r="L164" s="28">
        <v>0</v>
      </c>
      <c r="M164" s="27"/>
      <c r="N164" s="28" t="s">
        <v>332</v>
      </c>
      <c r="O164" s="28">
        <v>253</v>
      </c>
      <c r="P164" s="28">
        <v>74</v>
      </c>
      <c r="Q164" s="27"/>
      <c r="R164" s="27"/>
      <c r="S164" s="27"/>
      <c r="T164" s="27"/>
      <c r="U164" s="27"/>
      <c r="V164" s="27"/>
      <c r="W164" s="27"/>
      <c r="X164" s="27"/>
      <c r="Y164" s="27"/>
      <c r="Z164" s="27"/>
    </row>
    <row r="165" spans="1:26" ht="15.75" thickBot="1" x14ac:dyDescent="0.3">
      <c r="A165" s="27"/>
      <c r="B165" s="28" t="s">
        <v>333</v>
      </c>
      <c r="C165" s="28">
        <v>240</v>
      </c>
      <c r="D165" s="28">
        <v>79</v>
      </c>
      <c r="E165" s="39">
        <v>7</v>
      </c>
      <c r="F165" s="39">
        <v>7</v>
      </c>
      <c r="G165" s="39">
        <v>2</v>
      </c>
      <c r="H165" s="39">
        <v>3</v>
      </c>
      <c r="I165" s="39">
        <v>6</v>
      </c>
      <c r="J165" s="39">
        <v>5</v>
      </c>
      <c r="K165" s="39">
        <v>240</v>
      </c>
      <c r="L165" s="28">
        <v>0</v>
      </c>
      <c r="M165" s="27"/>
      <c r="N165" s="28" t="s">
        <v>333</v>
      </c>
      <c r="O165" s="28">
        <v>254</v>
      </c>
      <c r="P165" s="28">
        <v>74</v>
      </c>
      <c r="Q165" s="27"/>
      <c r="R165" s="27"/>
      <c r="S165" s="27"/>
      <c r="T165" s="27"/>
      <c r="U165" s="27"/>
      <c r="V165" s="27"/>
      <c r="W165" s="27"/>
      <c r="X165" s="27"/>
      <c r="Y165" s="27"/>
      <c r="Z165" s="27"/>
    </row>
    <row r="166" spans="1:26" ht="15.75" thickBot="1" x14ac:dyDescent="0.3">
      <c r="A166" s="27"/>
      <c r="B166" s="41" t="s">
        <v>334</v>
      </c>
      <c r="C166" s="28">
        <v>240</v>
      </c>
      <c r="D166" s="28">
        <v>79</v>
      </c>
      <c r="E166" s="39">
        <v>7</v>
      </c>
      <c r="F166" s="39">
        <v>7</v>
      </c>
      <c r="G166" s="39">
        <v>2</v>
      </c>
      <c r="H166" s="39">
        <v>3</v>
      </c>
      <c r="I166" s="39">
        <v>6</v>
      </c>
      <c r="J166" s="39">
        <v>5</v>
      </c>
      <c r="K166" s="44">
        <v>240</v>
      </c>
      <c r="L166" s="28">
        <v>0</v>
      </c>
      <c r="M166" s="27"/>
      <c r="N166" s="41" t="s">
        <v>334</v>
      </c>
      <c r="O166" s="41">
        <v>255</v>
      </c>
      <c r="P166" s="40">
        <v>74</v>
      </c>
      <c r="Q166" s="27"/>
      <c r="R166" s="27"/>
      <c r="S166" s="27"/>
      <c r="T166" s="27"/>
      <c r="U166" s="27"/>
      <c r="V166" s="27"/>
      <c r="W166" s="27"/>
      <c r="X166" s="27"/>
      <c r="Y166" s="27"/>
      <c r="Z166" s="27"/>
    </row>
    <row r="167" spans="1:26" ht="15.75" thickBot="1" x14ac:dyDescent="0.3">
      <c r="A167" s="27"/>
      <c r="B167" s="28" t="s">
        <v>335</v>
      </c>
      <c r="C167" s="28">
        <v>240</v>
      </c>
      <c r="D167" s="28">
        <v>80</v>
      </c>
      <c r="E167" s="39">
        <v>7</v>
      </c>
      <c r="F167" s="39">
        <v>7</v>
      </c>
      <c r="G167" s="39">
        <v>2</v>
      </c>
      <c r="H167" s="39">
        <v>3</v>
      </c>
      <c r="I167" s="39">
        <v>6</v>
      </c>
      <c r="J167" s="39">
        <v>5</v>
      </c>
      <c r="K167" s="39">
        <v>240</v>
      </c>
      <c r="L167" s="28">
        <v>0</v>
      </c>
      <c r="M167" s="27"/>
      <c r="N167" s="28" t="s">
        <v>335</v>
      </c>
      <c r="O167" s="28">
        <v>256</v>
      </c>
      <c r="P167" s="28">
        <v>75</v>
      </c>
      <c r="Q167" s="27"/>
      <c r="R167" s="27"/>
      <c r="S167" s="27"/>
      <c r="T167" s="27"/>
      <c r="U167" s="27"/>
      <c r="V167" s="27"/>
      <c r="W167" s="27"/>
      <c r="X167" s="27"/>
      <c r="Y167" s="27"/>
      <c r="Z167" s="27"/>
    </row>
    <row r="168" spans="1:26" ht="15.75" thickBot="1" x14ac:dyDescent="0.3">
      <c r="A168" s="27"/>
      <c r="B168" s="28" t="s">
        <v>336</v>
      </c>
      <c r="C168" s="28">
        <v>240</v>
      </c>
      <c r="D168" s="28">
        <v>80</v>
      </c>
      <c r="E168" s="39">
        <v>7</v>
      </c>
      <c r="F168" s="39">
        <v>7</v>
      </c>
      <c r="G168" s="39">
        <v>2</v>
      </c>
      <c r="H168" s="39">
        <v>3</v>
      </c>
      <c r="I168" s="39">
        <v>6</v>
      </c>
      <c r="J168" s="39">
        <v>5</v>
      </c>
      <c r="K168" s="39">
        <v>240</v>
      </c>
      <c r="L168" s="28">
        <v>0</v>
      </c>
      <c r="M168" s="27"/>
      <c r="N168" s="28" t="s">
        <v>336</v>
      </c>
      <c r="O168" s="28">
        <v>257</v>
      </c>
      <c r="P168" s="28">
        <v>75</v>
      </c>
      <c r="Q168" s="27"/>
      <c r="R168" s="27"/>
      <c r="S168" s="27"/>
      <c r="T168" s="27"/>
      <c r="U168" s="27"/>
      <c r="V168" s="27"/>
      <c r="W168" s="27"/>
      <c r="X168" s="27"/>
      <c r="Y168" s="27"/>
      <c r="Z168" s="27"/>
    </row>
    <row r="169" spans="1:26" ht="15.75" thickBot="1" x14ac:dyDescent="0.3">
      <c r="A169" s="27"/>
      <c r="B169" s="28" t="s">
        <v>337</v>
      </c>
      <c r="C169" s="28">
        <v>240</v>
      </c>
      <c r="D169" s="28">
        <v>80</v>
      </c>
      <c r="E169" s="39">
        <v>7</v>
      </c>
      <c r="F169" s="39">
        <v>7</v>
      </c>
      <c r="G169" s="39">
        <v>2</v>
      </c>
      <c r="H169" s="39">
        <v>3</v>
      </c>
      <c r="I169" s="39">
        <v>6</v>
      </c>
      <c r="J169" s="39">
        <v>5</v>
      </c>
      <c r="K169" s="39">
        <v>240</v>
      </c>
      <c r="L169" s="28">
        <v>0</v>
      </c>
      <c r="M169" s="27"/>
      <c r="N169" s="28" t="s">
        <v>337</v>
      </c>
      <c r="O169" s="28">
        <v>258</v>
      </c>
      <c r="P169" s="28">
        <v>75</v>
      </c>
      <c r="Q169" s="27"/>
      <c r="R169" s="27"/>
      <c r="S169" s="27"/>
      <c r="T169" s="27"/>
      <c r="U169" s="27"/>
      <c r="V169" s="27"/>
      <c r="W169" s="27"/>
      <c r="X169" s="27"/>
      <c r="Y169" s="27"/>
      <c r="Z169" s="27"/>
    </row>
    <row r="170" spans="1:26" ht="15.75" thickBot="1" x14ac:dyDescent="0.3">
      <c r="A170" s="27"/>
      <c r="B170" s="28" t="s">
        <v>338</v>
      </c>
      <c r="C170" s="28">
        <v>240</v>
      </c>
      <c r="D170" s="28">
        <v>81</v>
      </c>
      <c r="E170" s="39">
        <v>7</v>
      </c>
      <c r="F170" s="39">
        <v>7</v>
      </c>
      <c r="G170" s="39">
        <v>2</v>
      </c>
      <c r="H170" s="39">
        <v>3</v>
      </c>
      <c r="I170" s="39">
        <v>6</v>
      </c>
      <c r="J170" s="39">
        <v>5</v>
      </c>
      <c r="K170" s="39">
        <v>240</v>
      </c>
      <c r="L170" s="28">
        <v>0</v>
      </c>
      <c r="M170" s="27"/>
      <c r="N170" s="28" t="s">
        <v>338</v>
      </c>
      <c r="O170" s="28">
        <v>259</v>
      </c>
      <c r="P170" s="28">
        <v>75</v>
      </c>
      <c r="Q170" s="27"/>
      <c r="R170" s="27"/>
      <c r="S170" s="27"/>
      <c r="T170" s="27"/>
      <c r="U170" s="27"/>
      <c r="V170" s="27"/>
      <c r="W170" s="27"/>
      <c r="X170" s="27"/>
      <c r="Y170" s="27"/>
      <c r="Z170" s="27"/>
    </row>
    <row r="171" spans="1:26" ht="15.75" thickBot="1" x14ac:dyDescent="0.3">
      <c r="A171" s="27"/>
      <c r="B171" s="28" t="s">
        <v>339</v>
      </c>
      <c r="C171" s="28">
        <v>240</v>
      </c>
      <c r="D171" s="28">
        <v>81</v>
      </c>
      <c r="E171" s="39">
        <v>7</v>
      </c>
      <c r="F171" s="39">
        <v>7</v>
      </c>
      <c r="G171" s="39">
        <v>2</v>
      </c>
      <c r="H171" s="39">
        <v>3</v>
      </c>
      <c r="I171" s="39">
        <v>6</v>
      </c>
      <c r="J171" s="39">
        <v>5</v>
      </c>
      <c r="K171" s="39">
        <v>240</v>
      </c>
      <c r="L171" s="28">
        <v>0</v>
      </c>
      <c r="M171" s="27"/>
      <c r="N171" s="28" t="s">
        <v>339</v>
      </c>
      <c r="O171" s="28">
        <v>260</v>
      </c>
      <c r="P171" s="40">
        <v>75</v>
      </c>
      <c r="Q171" s="27"/>
      <c r="R171" s="27"/>
      <c r="S171" s="27"/>
      <c r="T171" s="27"/>
      <c r="U171" s="27"/>
      <c r="V171" s="27"/>
      <c r="W171" s="27"/>
      <c r="X171" s="27"/>
      <c r="Y171" s="27"/>
      <c r="Z171" s="27"/>
    </row>
    <row r="172" spans="1:26" ht="15.75" thickBot="1" x14ac:dyDescent="0.3">
      <c r="A172" s="27"/>
      <c r="B172" s="28" t="s">
        <v>340</v>
      </c>
      <c r="C172" s="28">
        <v>248</v>
      </c>
      <c r="D172" s="28">
        <v>79</v>
      </c>
      <c r="E172" s="39">
        <v>7</v>
      </c>
      <c r="F172" s="42">
        <v>8</v>
      </c>
      <c r="G172" s="39">
        <v>2</v>
      </c>
      <c r="H172" s="39">
        <v>3</v>
      </c>
      <c r="I172" s="39">
        <v>6</v>
      </c>
      <c r="J172" s="39">
        <v>5</v>
      </c>
      <c r="K172" s="39">
        <v>248</v>
      </c>
      <c r="L172" s="28">
        <v>0</v>
      </c>
      <c r="M172" s="27"/>
      <c r="N172" s="28" t="s">
        <v>340</v>
      </c>
      <c r="O172" s="28">
        <v>261</v>
      </c>
      <c r="P172" s="28">
        <v>75</v>
      </c>
      <c r="Q172" s="27"/>
      <c r="R172" s="27"/>
      <c r="S172" s="27"/>
      <c r="T172" s="27"/>
      <c r="U172" s="27"/>
      <c r="V172" s="27"/>
      <c r="W172" s="27"/>
      <c r="X172" s="27"/>
      <c r="Y172" s="27"/>
      <c r="Z172" s="27"/>
    </row>
    <row r="173" spans="1:26" ht="15.75" thickBot="1" x14ac:dyDescent="0.3">
      <c r="A173" s="27"/>
      <c r="B173" s="28" t="s">
        <v>341</v>
      </c>
      <c r="C173" s="28">
        <v>248</v>
      </c>
      <c r="D173" s="28">
        <v>79</v>
      </c>
      <c r="E173" s="39">
        <v>7</v>
      </c>
      <c r="F173" s="39">
        <v>8</v>
      </c>
      <c r="G173" s="39">
        <v>2</v>
      </c>
      <c r="H173" s="39">
        <v>3</v>
      </c>
      <c r="I173" s="39">
        <v>6</v>
      </c>
      <c r="J173" s="39">
        <v>5</v>
      </c>
      <c r="K173" s="39">
        <v>248</v>
      </c>
      <c r="L173" s="28">
        <v>0</v>
      </c>
      <c r="M173" s="27"/>
      <c r="N173" s="28" t="s">
        <v>341</v>
      </c>
      <c r="O173" s="28">
        <v>262</v>
      </c>
      <c r="P173" s="28">
        <v>75</v>
      </c>
      <c r="Q173" s="27"/>
      <c r="R173" s="27"/>
      <c r="S173" s="27"/>
      <c r="T173" s="27"/>
      <c r="U173" s="27"/>
      <c r="V173" s="27"/>
      <c r="W173" s="27"/>
      <c r="X173" s="27"/>
      <c r="Y173" s="27"/>
      <c r="Z173" s="27"/>
    </row>
    <row r="174" spans="1:26" ht="15.75" thickBot="1" x14ac:dyDescent="0.3">
      <c r="A174" s="27"/>
      <c r="B174" s="28" t="s">
        <v>342</v>
      </c>
      <c r="C174" s="28">
        <v>248</v>
      </c>
      <c r="D174" s="28">
        <v>80</v>
      </c>
      <c r="E174" s="39">
        <v>7</v>
      </c>
      <c r="F174" s="39">
        <v>8</v>
      </c>
      <c r="G174" s="39">
        <v>2</v>
      </c>
      <c r="H174" s="39">
        <v>3</v>
      </c>
      <c r="I174" s="39">
        <v>6</v>
      </c>
      <c r="J174" s="39">
        <v>5</v>
      </c>
      <c r="K174" s="39">
        <v>248</v>
      </c>
      <c r="L174" s="28">
        <v>0</v>
      </c>
      <c r="M174" s="27"/>
      <c r="N174" s="28" t="s">
        <v>342</v>
      </c>
      <c r="O174" s="28">
        <v>263</v>
      </c>
      <c r="P174" s="28">
        <v>75</v>
      </c>
      <c r="Q174" s="27"/>
      <c r="R174" s="27"/>
      <c r="S174" s="27"/>
      <c r="T174" s="27"/>
      <c r="U174" s="27"/>
      <c r="V174" s="27"/>
      <c r="W174" s="27"/>
      <c r="X174" s="27"/>
      <c r="Y174" s="27"/>
      <c r="Z174" s="27"/>
    </row>
    <row r="175" spans="1:26" ht="15.75" thickBot="1" x14ac:dyDescent="0.3">
      <c r="A175" s="27"/>
      <c r="B175" s="28" t="s">
        <v>343</v>
      </c>
      <c r="C175" s="28">
        <v>248</v>
      </c>
      <c r="D175" s="28">
        <v>80</v>
      </c>
      <c r="E175" s="39">
        <v>7</v>
      </c>
      <c r="F175" s="39">
        <v>8</v>
      </c>
      <c r="G175" s="39">
        <v>2</v>
      </c>
      <c r="H175" s="39">
        <v>3</v>
      </c>
      <c r="I175" s="39">
        <v>6</v>
      </c>
      <c r="J175" s="39">
        <v>5</v>
      </c>
      <c r="K175" s="39">
        <v>248</v>
      </c>
      <c r="L175" s="28">
        <v>0</v>
      </c>
      <c r="M175" s="27"/>
      <c r="N175" s="28" t="s">
        <v>343</v>
      </c>
      <c r="O175" s="28">
        <v>264</v>
      </c>
      <c r="P175" s="28">
        <v>75</v>
      </c>
      <c r="Q175" s="27"/>
      <c r="R175" s="27"/>
      <c r="S175" s="27"/>
      <c r="T175" s="27"/>
      <c r="U175" s="27"/>
      <c r="V175" s="27"/>
      <c r="W175" s="27"/>
      <c r="X175" s="27"/>
      <c r="Y175" s="27"/>
      <c r="Z175" s="27"/>
    </row>
    <row r="176" spans="1:26" ht="15.75" thickBot="1" x14ac:dyDescent="0.3">
      <c r="A176" s="27"/>
      <c r="B176" s="41" t="s">
        <v>344</v>
      </c>
      <c r="C176" s="28">
        <v>248</v>
      </c>
      <c r="D176" s="28">
        <v>81</v>
      </c>
      <c r="E176" s="39">
        <v>7</v>
      </c>
      <c r="F176" s="39">
        <v>8</v>
      </c>
      <c r="G176" s="39">
        <v>2</v>
      </c>
      <c r="H176" s="39">
        <v>3</v>
      </c>
      <c r="I176" s="39">
        <v>6</v>
      </c>
      <c r="J176" s="39">
        <v>5</v>
      </c>
      <c r="K176" s="39">
        <v>248</v>
      </c>
      <c r="L176" s="28">
        <v>0</v>
      </c>
      <c r="M176" s="27"/>
      <c r="N176" s="41" t="s">
        <v>344</v>
      </c>
      <c r="O176" s="28">
        <v>265</v>
      </c>
      <c r="P176" s="40">
        <v>75</v>
      </c>
      <c r="Q176" s="27"/>
      <c r="R176" s="27"/>
      <c r="S176" s="27"/>
      <c r="T176" s="27"/>
      <c r="U176" s="27"/>
      <c r="V176" s="27"/>
      <c r="W176" s="27"/>
      <c r="X176" s="27"/>
      <c r="Y176" s="27"/>
      <c r="Z176" s="27"/>
    </row>
    <row r="177" spans="1:26" ht="15.75" thickBot="1" x14ac:dyDescent="0.3">
      <c r="A177" s="27"/>
      <c r="B177" s="28" t="s">
        <v>345</v>
      </c>
      <c r="C177" s="28">
        <v>248</v>
      </c>
      <c r="D177" s="28">
        <v>81</v>
      </c>
      <c r="E177" s="39">
        <v>7</v>
      </c>
      <c r="F177" s="39">
        <v>8</v>
      </c>
      <c r="G177" s="39">
        <v>2</v>
      </c>
      <c r="H177" s="39">
        <v>3</v>
      </c>
      <c r="I177" s="39">
        <v>6</v>
      </c>
      <c r="J177" s="39">
        <v>5</v>
      </c>
      <c r="K177" s="39">
        <v>248</v>
      </c>
      <c r="L177" s="28">
        <v>0</v>
      </c>
      <c r="M177" s="27"/>
      <c r="N177" s="28" t="s">
        <v>345</v>
      </c>
      <c r="O177" s="28">
        <v>266</v>
      </c>
      <c r="P177" s="28">
        <v>75</v>
      </c>
      <c r="Q177" s="27"/>
      <c r="R177" s="27"/>
      <c r="S177" s="27"/>
      <c r="T177" s="27"/>
      <c r="U177" s="27"/>
      <c r="V177" s="27"/>
      <c r="W177" s="27"/>
      <c r="X177" s="27"/>
      <c r="Y177" s="27"/>
      <c r="Z177" s="27"/>
    </row>
    <row r="178" spans="1:26" ht="15.75" thickBot="1" x14ac:dyDescent="0.3">
      <c r="A178" s="27"/>
      <c r="B178" s="28" t="s">
        <v>346</v>
      </c>
      <c r="C178" s="28">
        <v>248</v>
      </c>
      <c r="D178" s="28">
        <v>81</v>
      </c>
      <c r="E178" s="39">
        <v>7</v>
      </c>
      <c r="F178" s="39">
        <v>8</v>
      </c>
      <c r="G178" s="39">
        <v>2</v>
      </c>
      <c r="H178" s="39">
        <v>3</v>
      </c>
      <c r="I178" s="39">
        <v>6</v>
      </c>
      <c r="J178" s="39">
        <v>5</v>
      </c>
      <c r="K178" s="39">
        <v>248</v>
      </c>
      <c r="L178" s="28">
        <v>0</v>
      </c>
      <c r="M178" s="27"/>
      <c r="N178" s="28" t="s">
        <v>346</v>
      </c>
      <c r="O178" s="28">
        <v>267</v>
      </c>
      <c r="P178" s="28">
        <v>76</v>
      </c>
      <c r="Q178" s="27"/>
      <c r="R178" s="27"/>
      <c r="S178" s="27"/>
      <c r="T178" s="27"/>
      <c r="U178" s="27"/>
      <c r="V178" s="27"/>
      <c r="W178" s="27"/>
      <c r="X178" s="27"/>
      <c r="Y178" s="27"/>
      <c r="Z178" s="27"/>
    </row>
    <row r="179" spans="1:26" ht="15.75" thickBot="1" x14ac:dyDescent="0.3">
      <c r="A179" s="27"/>
      <c r="B179" s="28" t="s">
        <v>347</v>
      </c>
      <c r="C179" s="28">
        <v>248</v>
      </c>
      <c r="D179" s="28">
        <v>82</v>
      </c>
      <c r="E179" s="39">
        <v>7</v>
      </c>
      <c r="F179" s="39">
        <v>8</v>
      </c>
      <c r="G179" s="39">
        <v>2</v>
      </c>
      <c r="H179" s="39">
        <v>3</v>
      </c>
      <c r="I179" s="39">
        <v>6</v>
      </c>
      <c r="J179" s="39">
        <v>5</v>
      </c>
      <c r="K179" s="39">
        <v>248</v>
      </c>
      <c r="L179" s="28">
        <v>0</v>
      </c>
      <c r="M179" s="27"/>
      <c r="N179" s="28" t="s">
        <v>347</v>
      </c>
      <c r="O179" s="28">
        <v>268</v>
      </c>
      <c r="P179" s="28">
        <v>76</v>
      </c>
      <c r="Q179" s="27"/>
      <c r="R179" s="27"/>
      <c r="S179" s="27"/>
      <c r="T179" s="27"/>
      <c r="U179" s="27"/>
      <c r="V179" s="27"/>
      <c r="W179" s="27"/>
      <c r="X179" s="27"/>
      <c r="Y179" s="27"/>
      <c r="Z179" s="27"/>
    </row>
    <row r="180" spans="1:26" ht="15.75" thickBot="1" x14ac:dyDescent="0.3">
      <c r="A180" s="27"/>
      <c r="B180" s="28" t="s">
        <v>348</v>
      </c>
      <c r="C180" s="28">
        <v>248</v>
      </c>
      <c r="D180" s="28">
        <v>82</v>
      </c>
      <c r="E180" s="39">
        <v>7</v>
      </c>
      <c r="F180" s="39">
        <v>8</v>
      </c>
      <c r="G180" s="39">
        <v>2</v>
      </c>
      <c r="H180" s="39">
        <v>3</v>
      </c>
      <c r="I180" s="39">
        <v>6</v>
      </c>
      <c r="J180" s="39">
        <v>5</v>
      </c>
      <c r="K180" s="39">
        <v>248</v>
      </c>
      <c r="L180" s="28">
        <v>0</v>
      </c>
      <c r="M180" s="27"/>
      <c r="N180" s="28" t="s">
        <v>348</v>
      </c>
      <c r="O180" s="28">
        <v>269</v>
      </c>
      <c r="P180" s="28">
        <v>76</v>
      </c>
      <c r="Q180" s="27"/>
      <c r="R180" s="27"/>
      <c r="S180" s="27"/>
      <c r="T180" s="27"/>
      <c r="U180" s="27"/>
      <c r="V180" s="27"/>
      <c r="W180" s="27"/>
      <c r="X180" s="27"/>
      <c r="Y180" s="27"/>
      <c r="Z180" s="27"/>
    </row>
    <row r="181" spans="1:26" ht="15.75" thickBot="1" x14ac:dyDescent="0.3">
      <c r="A181" s="27"/>
      <c r="B181" s="28" t="s">
        <v>349</v>
      </c>
      <c r="C181" s="28">
        <v>248</v>
      </c>
      <c r="D181" s="28">
        <v>83</v>
      </c>
      <c r="E181" s="39">
        <v>7</v>
      </c>
      <c r="F181" s="39">
        <v>8</v>
      </c>
      <c r="G181" s="39">
        <v>2</v>
      </c>
      <c r="H181" s="39">
        <v>3</v>
      </c>
      <c r="I181" s="39">
        <v>6</v>
      </c>
      <c r="J181" s="39">
        <v>5</v>
      </c>
      <c r="K181" s="39">
        <v>248</v>
      </c>
      <c r="L181" s="28">
        <v>0</v>
      </c>
      <c r="M181" s="27"/>
      <c r="N181" s="28" t="s">
        <v>349</v>
      </c>
      <c r="O181" s="28">
        <v>270</v>
      </c>
      <c r="P181" s="40">
        <v>76</v>
      </c>
      <c r="Q181" s="27"/>
      <c r="R181" s="27"/>
      <c r="S181" s="27"/>
      <c r="T181" s="27"/>
      <c r="U181" s="27"/>
      <c r="V181" s="27"/>
      <c r="W181" s="27"/>
      <c r="X181" s="27"/>
      <c r="Y181" s="27"/>
      <c r="Z181" s="27"/>
    </row>
    <row r="182" spans="1:26" ht="15.75" thickBot="1" x14ac:dyDescent="0.3">
      <c r="A182" s="27"/>
      <c r="B182" s="28" t="s">
        <v>350</v>
      </c>
      <c r="C182" s="28">
        <v>248</v>
      </c>
      <c r="D182" s="28">
        <v>83</v>
      </c>
      <c r="E182" s="39">
        <v>7</v>
      </c>
      <c r="F182" s="39">
        <v>8</v>
      </c>
      <c r="G182" s="39">
        <v>2</v>
      </c>
      <c r="H182" s="39">
        <v>3</v>
      </c>
      <c r="I182" s="39">
        <v>6</v>
      </c>
      <c r="J182" s="39">
        <v>5</v>
      </c>
      <c r="K182" s="39">
        <v>248</v>
      </c>
      <c r="L182" s="28">
        <v>0</v>
      </c>
      <c r="M182" s="27"/>
      <c r="N182" s="28" t="s">
        <v>350</v>
      </c>
      <c r="O182" s="28">
        <v>271</v>
      </c>
      <c r="P182" s="28">
        <v>76</v>
      </c>
      <c r="Q182" s="27"/>
      <c r="R182" s="27"/>
      <c r="S182" s="27"/>
      <c r="T182" s="27"/>
      <c r="U182" s="27"/>
      <c r="V182" s="27"/>
      <c r="W182" s="27"/>
      <c r="X182" s="27"/>
      <c r="Y182" s="27"/>
      <c r="Z182" s="27"/>
    </row>
    <row r="183" spans="1:26" ht="15.75" thickBot="1" x14ac:dyDescent="0.3">
      <c r="A183" s="27"/>
      <c r="B183" s="28" t="s">
        <v>351</v>
      </c>
      <c r="C183" s="28">
        <v>248</v>
      </c>
      <c r="D183" s="28">
        <v>83</v>
      </c>
      <c r="E183" s="39">
        <v>7</v>
      </c>
      <c r="F183" s="39">
        <v>8</v>
      </c>
      <c r="G183" s="39">
        <v>2</v>
      </c>
      <c r="H183" s="39">
        <v>3</v>
      </c>
      <c r="I183" s="39">
        <v>6</v>
      </c>
      <c r="J183" s="39">
        <v>5</v>
      </c>
      <c r="K183" s="39">
        <v>248</v>
      </c>
      <c r="L183" s="28">
        <v>0</v>
      </c>
      <c r="M183" s="27"/>
      <c r="N183" s="28" t="s">
        <v>351</v>
      </c>
      <c r="O183" s="28">
        <v>272</v>
      </c>
      <c r="P183" s="28">
        <v>76</v>
      </c>
      <c r="Q183" s="27"/>
      <c r="R183" s="27"/>
      <c r="S183" s="27"/>
      <c r="T183" s="27"/>
      <c r="U183" s="27"/>
      <c r="V183" s="27"/>
      <c r="W183" s="27"/>
      <c r="X183" s="27"/>
      <c r="Y183" s="27"/>
      <c r="Z183" s="27"/>
    </row>
    <row r="184" spans="1:26" ht="15.75" thickBot="1" x14ac:dyDescent="0.3">
      <c r="A184" s="27"/>
      <c r="B184" s="28" t="s">
        <v>352</v>
      </c>
      <c r="C184" s="28">
        <v>248</v>
      </c>
      <c r="D184" s="28">
        <v>84</v>
      </c>
      <c r="E184" s="39">
        <v>7</v>
      </c>
      <c r="F184" s="39">
        <v>8</v>
      </c>
      <c r="G184" s="39">
        <v>2</v>
      </c>
      <c r="H184" s="39">
        <v>3</v>
      </c>
      <c r="I184" s="39">
        <v>6</v>
      </c>
      <c r="J184" s="39">
        <v>5</v>
      </c>
      <c r="K184" s="39">
        <v>248</v>
      </c>
      <c r="L184" s="28">
        <v>0</v>
      </c>
      <c r="M184" s="27"/>
      <c r="N184" s="28" t="s">
        <v>352</v>
      </c>
      <c r="O184" s="28">
        <v>273</v>
      </c>
      <c r="P184" s="28">
        <v>76</v>
      </c>
      <c r="Q184" s="27"/>
      <c r="R184" s="27"/>
      <c r="S184" s="27"/>
      <c r="T184" s="27"/>
      <c r="U184" s="27"/>
      <c r="V184" s="27"/>
      <c r="W184" s="27"/>
      <c r="X184" s="27"/>
      <c r="Y184" s="27"/>
      <c r="Z184" s="27"/>
    </row>
    <row r="185" spans="1:26" ht="15.75" thickBot="1" x14ac:dyDescent="0.3">
      <c r="A185" s="27"/>
      <c r="B185" s="28" t="s">
        <v>353</v>
      </c>
      <c r="C185" s="28">
        <v>248</v>
      </c>
      <c r="D185" s="28">
        <v>84</v>
      </c>
      <c r="E185" s="39">
        <v>7</v>
      </c>
      <c r="F185" s="39">
        <v>8</v>
      </c>
      <c r="G185" s="39">
        <v>2</v>
      </c>
      <c r="H185" s="39">
        <v>3</v>
      </c>
      <c r="I185" s="39">
        <v>6</v>
      </c>
      <c r="J185" s="39">
        <v>5</v>
      </c>
      <c r="K185" s="39">
        <v>248</v>
      </c>
      <c r="L185" s="28">
        <v>0</v>
      </c>
      <c r="M185" s="27"/>
      <c r="N185" s="28" t="s">
        <v>353</v>
      </c>
      <c r="O185" s="28">
        <v>274</v>
      </c>
      <c r="P185" s="28">
        <v>76</v>
      </c>
      <c r="Q185" s="27"/>
      <c r="R185" s="27"/>
      <c r="S185" s="27"/>
      <c r="T185" s="27"/>
      <c r="U185" s="27"/>
      <c r="V185" s="27"/>
      <c r="W185" s="27"/>
      <c r="X185" s="27"/>
      <c r="Y185" s="27"/>
      <c r="Z185" s="27"/>
    </row>
    <row r="186" spans="1:26" ht="15.75" thickBot="1" x14ac:dyDescent="0.3">
      <c r="A186" s="27"/>
      <c r="B186" s="41" t="s">
        <v>354</v>
      </c>
      <c r="C186" s="28">
        <v>248</v>
      </c>
      <c r="D186" s="28">
        <v>85</v>
      </c>
      <c r="E186" s="39">
        <v>7</v>
      </c>
      <c r="F186" s="39">
        <v>8</v>
      </c>
      <c r="G186" s="39">
        <v>2</v>
      </c>
      <c r="H186" s="39">
        <v>3</v>
      </c>
      <c r="I186" s="39">
        <v>6</v>
      </c>
      <c r="J186" s="39">
        <v>5</v>
      </c>
      <c r="K186" s="44">
        <v>248</v>
      </c>
      <c r="L186" s="28">
        <v>0</v>
      </c>
      <c r="M186" s="27"/>
      <c r="N186" s="41" t="s">
        <v>354</v>
      </c>
      <c r="O186" s="41">
        <v>275</v>
      </c>
      <c r="P186" s="40">
        <v>76</v>
      </c>
      <c r="Q186" s="27"/>
      <c r="R186" s="27"/>
      <c r="S186" s="27"/>
      <c r="T186" s="27"/>
      <c r="U186" s="27"/>
      <c r="V186" s="27"/>
      <c r="W186" s="27"/>
      <c r="X186" s="27"/>
      <c r="Y186" s="27"/>
      <c r="Z186" s="27"/>
    </row>
    <row r="187" spans="1:26" ht="15.75" thickBot="1" x14ac:dyDescent="0.3">
      <c r="A187" s="27"/>
      <c r="B187" s="28" t="s">
        <v>355</v>
      </c>
      <c r="C187" s="28">
        <v>248</v>
      </c>
      <c r="D187" s="28">
        <v>85</v>
      </c>
      <c r="E187" s="39">
        <v>7</v>
      </c>
      <c r="F187" s="39">
        <v>8</v>
      </c>
      <c r="G187" s="39">
        <v>2</v>
      </c>
      <c r="H187" s="39">
        <v>3</v>
      </c>
      <c r="I187" s="39">
        <v>6</v>
      </c>
      <c r="J187" s="39">
        <v>5</v>
      </c>
      <c r="K187" s="39">
        <v>248</v>
      </c>
      <c r="L187" s="28">
        <v>0</v>
      </c>
      <c r="M187" s="27"/>
      <c r="N187" s="28" t="s">
        <v>355</v>
      </c>
      <c r="O187" s="28">
        <v>276</v>
      </c>
      <c r="P187" s="28">
        <v>76</v>
      </c>
      <c r="Q187" s="27"/>
      <c r="R187" s="27"/>
      <c r="S187" s="27"/>
      <c r="T187" s="27"/>
      <c r="U187" s="27"/>
      <c r="V187" s="27"/>
      <c r="W187" s="27"/>
      <c r="X187" s="27"/>
      <c r="Y187" s="27"/>
      <c r="Z187" s="27"/>
    </row>
    <row r="188" spans="1:26" ht="15.75" thickBot="1" x14ac:dyDescent="0.3">
      <c r="A188" s="27"/>
      <c r="B188" s="28" t="s">
        <v>356</v>
      </c>
      <c r="C188" s="28">
        <v>248</v>
      </c>
      <c r="D188" s="28">
        <v>85</v>
      </c>
      <c r="E188" s="39">
        <v>7</v>
      </c>
      <c r="F188" s="39">
        <v>8</v>
      </c>
      <c r="G188" s="39">
        <v>2</v>
      </c>
      <c r="H188" s="39">
        <v>3</v>
      </c>
      <c r="I188" s="39">
        <v>6</v>
      </c>
      <c r="J188" s="39">
        <v>5</v>
      </c>
      <c r="K188" s="39">
        <v>248</v>
      </c>
      <c r="L188" s="28">
        <v>0</v>
      </c>
      <c r="M188" s="27"/>
      <c r="N188" s="28" t="s">
        <v>356</v>
      </c>
      <c r="O188" s="28">
        <v>277</v>
      </c>
      <c r="P188" s="28">
        <v>76</v>
      </c>
      <c r="Q188" s="27"/>
      <c r="R188" s="27"/>
      <c r="S188" s="27"/>
      <c r="T188" s="27"/>
      <c r="U188" s="27"/>
      <c r="V188" s="27"/>
      <c r="W188" s="27"/>
      <c r="X188" s="27"/>
      <c r="Y188" s="27"/>
      <c r="Z188" s="27"/>
    </row>
    <row r="189" spans="1:26" ht="15.75" thickBot="1" x14ac:dyDescent="0.3">
      <c r="A189" s="27"/>
      <c r="B189" s="28" t="s">
        <v>357</v>
      </c>
      <c r="C189" s="28">
        <v>248</v>
      </c>
      <c r="D189" s="28">
        <v>86</v>
      </c>
      <c r="E189" s="39">
        <v>7</v>
      </c>
      <c r="F189" s="39">
        <v>8</v>
      </c>
      <c r="G189" s="39">
        <v>2</v>
      </c>
      <c r="H189" s="39">
        <v>3</v>
      </c>
      <c r="I189" s="39">
        <v>6</v>
      </c>
      <c r="J189" s="39">
        <v>5</v>
      </c>
      <c r="K189" s="39">
        <v>248</v>
      </c>
      <c r="L189" s="28">
        <v>0</v>
      </c>
      <c r="M189" s="27"/>
      <c r="N189" s="28" t="s">
        <v>357</v>
      </c>
      <c r="O189" s="28">
        <v>278</v>
      </c>
      <c r="P189" s="28">
        <v>77</v>
      </c>
      <c r="Q189" s="27"/>
      <c r="R189" s="27"/>
      <c r="S189" s="27"/>
      <c r="T189" s="27"/>
      <c r="U189" s="27"/>
      <c r="V189" s="27"/>
      <c r="W189" s="27"/>
      <c r="X189" s="27"/>
      <c r="Y189" s="27"/>
      <c r="Z189" s="27"/>
    </row>
    <row r="190" spans="1:26" ht="15.75" thickBot="1" x14ac:dyDescent="0.3">
      <c r="A190" s="27"/>
      <c r="B190" s="28" t="s">
        <v>358</v>
      </c>
      <c r="C190" s="28">
        <v>248</v>
      </c>
      <c r="D190" s="28">
        <v>86</v>
      </c>
      <c r="E190" s="39">
        <v>7</v>
      </c>
      <c r="F190" s="39">
        <v>8</v>
      </c>
      <c r="G190" s="39">
        <v>2</v>
      </c>
      <c r="H190" s="39">
        <v>3</v>
      </c>
      <c r="I190" s="39">
        <v>6</v>
      </c>
      <c r="J190" s="39">
        <v>5</v>
      </c>
      <c r="K190" s="39">
        <v>248</v>
      </c>
      <c r="L190" s="28">
        <v>0</v>
      </c>
      <c r="M190" s="27"/>
      <c r="N190" s="28" t="s">
        <v>358</v>
      </c>
      <c r="O190" s="28">
        <v>279</v>
      </c>
      <c r="P190" s="28">
        <v>77</v>
      </c>
      <c r="Q190" s="27"/>
      <c r="R190" s="27"/>
      <c r="S190" s="27"/>
      <c r="T190" s="27"/>
      <c r="U190" s="27"/>
      <c r="V190" s="27"/>
      <c r="W190" s="27"/>
      <c r="X190" s="27"/>
      <c r="Y190" s="27"/>
      <c r="Z190" s="27"/>
    </row>
    <row r="191" spans="1:26" ht="15.75" thickBot="1" x14ac:dyDescent="0.3">
      <c r="A191" s="27"/>
      <c r="B191" s="28" t="s">
        <v>359</v>
      </c>
      <c r="C191" s="28">
        <v>248</v>
      </c>
      <c r="D191" s="28">
        <v>87</v>
      </c>
      <c r="E191" s="39">
        <v>7</v>
      </c>
      <c r="F191" s="39">
        <v>8</v>
      </c>
      <c r="G191" s="39">
        <v>2</v>
      </c>
      <c r="H191" s="39">
        <v>3</v>
      </c>
      <c r="I191" s="39">
        <v>6</v>
      </c>
      <c r="J191" s="39">
        <v>5</v>
      </c>
      <c r="K191" s="39">
        <v>248</v>
      </c>
      <c r="L191" s="28">
        <v>0</v>
      </c>
      <c r="M191" s="27"/>
      <c r="N191" s="28" t="s">
        <v>359</v>
      </c>
      <c r="O191" s="28">
        <v>280</v>
      </c>
      <c r="P191" s="40">
        <v>77</v>
      </c>
      <c r="Q191" s="27"/>
      <c r="R191" s="27"/>
      <c r="S191" s="27"/>
      <c r="T191" s="27"/>
      <c r="U191" s="27"/>
      <c r="V191" s="27"/>
      <c r="W191" s="27"/>
      <c r="X191" s="27"/>
      <c r="Y191" s="27"/>
      <c r="Z191" s="27"/>
    </row>
    <row r="192" spans="1:26" ht="15.75" thickBot="1" x14ac:dyDescent="0.3">
      <c r="A192" s="27"/>
      <c r="B192" s="28" t="s">
        <v>360</v>
      </c>
      <c r="C192" s="28">
        <v>248</v>
      </c>
      <c r="D192" s="28">
        <v>87</v>
      </c>
      <c r="E192" s="39">
        <v>7</v>
      </c>
      <c r="F192" s="39">
        <v>8</v>
      </c>
      <c r="G192" s="39">
        <v>2</v>
      </c>
      <c r="H192" s="39">
        <v>3</v>
      </c>
      <c r="I192" s="39">
        <v>6</v>
      </c>
      <c r="J192" s="39">
        <v>5</v>
      </c>
      <c r="K192" s="39">
        <v>248</v>
      </c>
      <c r="L192" s="28">
        <v>0</v>
      </c>
      <c r="M192" s="27"/>
      <c r="N192" s="28" t="s">
        <v>360</v>
      </c>
      <c r="O192" s="28">
        <v>281</v>
      </c>
      <c r="P192" s="28">
        <v>77</v>
      </c>
      <c r="Q192" s="27"/>
      <c r="R192" s="27"/>
      <c r="S192" s="27"/>
      <c r="T192" s="27"/>
      <c r="U192" s="27"/>
      <c r="V192" s="27"/>
      <c r="W192" s="27"/>
      <c r="X192" s="27"/>
      <c r="Y192" s="27"/>
      <c r="Z192" s="27"/>
    </row>
    <row r="193" spans="1:26" ht="15.75" thickBot="1" x14ac:dyDescent="0.3">
      <c r="A193" s="27"/>
      <c r="B193" s="28" t="s">
        <v>361</v>
      </c>
      <c r="C193" s="28">
        <v>248</v>
      </c>
      <c r="D193" s="28">
        <v>88</v>
      </c>
      <c r="E193" s="39">
        <v>7</v>
      </c>
      <c r="F193" s="39">
        <v>8</v>
      </c>
      <c r="G193" s="39">
        <v>2</v>
      </c>
      <c r="H193" s="39">
        <v>3</v>
      </c>
      <c r="I193" s="39">
        <v>6</v>
      </c>
      <c r="J193" s="39">
        <v>5</v>
      </c>
      <c r="K193" s="39">
        <v>248</v>
      </c>
      <c r="L193" s="28">
        <v>0</v>
      </c>
      <c r="M193" s="27"/>
      <c r="N193" s="28" t="s">
        <v>361</v>
      </c>
      <c r="O193" s="28">
        <v>282</v>
      </c>
      <c r="P193" s="28">
        <v>77</v>
      </c>
      <c r="Q193" s="27"/>
      <c r="R193" s="27"/>
      <c r="S193" s="27"/>
      <c r="T193" s="27"/>
      <c r="U193" s="27"/>
      <c r="V193" s="27"/>
      <c r="W193" s="27"/>
      <c r="X193" s="27"/>
      <c r="Y193" s="27"/>
      <c r="Z193" s="27"/>
    </row>
    <row r="194" spans="1:26" ht="15.75" thickBot="1" x14ac:dyDescent="0.3">
      <c r="A194" s="27"/>
      <c r="B194" s="28" t="s">
        <v>362</v>
      </c>
      <c r="C194" s="28">
        <v>248</v>
      </c>
      <c r="D194" s="28">
        <v>88</v>
      </c>
      <c r="E194" s="39">
        <v>7</v>
      </c>
      <c r="F194" s="39">
        <v>8</v>
      </c>
      <c r="G194" s="39">
        <v>2</v>
      </c>
      <c r="H194" s="39">
        <v>3</v>
      </c>
      <c r="I194" s="39">
        <v>6</v>
      </c>
      <c r="J194" s="39">
        <v>5</v>
      </c>
      <c r="K194" s="39">
        <v>248</v>
      </c>
      <c r="L194" s="28">
        <v>0</v>
      </c>
      <c r="M194" s="27"/>
      <c r="N194" s="28" t="s">
        <v>362</v>
      </c>
      <c r="O194" s="28">
        <v>283</v>
      </c>
      <c r="P194" s="28">
        <v>77</v>
      </c>
      <c r="Q194" s="27"/>
      <c r="R194" s="27"/>
      <c r="S194" s="27"/>
      <c r="T194" s="27"/>
      <c r="U194" s="27"/>
      <c r="V194" s="27"/>
      <c r="W194" s="27"/>
      <c r="X194" s="27"/>
      <c r="Y194" s="27"/>
      <c r="Z194" s="27"/>
    </row>
    <row r="195" spans="1:26" ht="15.75" thickBot="1" x14ac:dyDescent="0.3">
      <c r="A195" s="27"/>
      <c r="B195" s="28" t="s">
        <v>363</v>
      </c>
      <c r="C195" s="28">
        <v>248</v>
      </c>
      <c r="D195" s="28">
        <v>88</v>
      </c>
      <c r="E195" s="39">
        <v>7</v>
      </c>
      <c r="F195" s="39">
        <v>8</v>
      </c>
      <c r="G195" s="39">
        <v>2</v>
      </c>
      <c r="H195" s="39">
        <v>3</v>
      </c>
      <c r="I195" s="39">
        <v>6</v>
      </c>
      <c r="J195" s="39">
        <v>5</v>
      </c>
      <c r="K195" s="39">
        <v>248</v>
      </c>
      <c r="L195" s="28">
        <v>0</v>
      </c>
      <c r="M195" s="27"/>
      <c r="N195" s="28" t="s">
        <v>363</v>
      </c>
      <c r="O195" s="28">
        <v>284</v>
      </c>
      <c r="P195" s="28">
        <v>77</v>
      </c>
      <c r="Q195" s="27"/>
      <c r="R195" s="27"/>
      <c r="S195" s="27"/>
      <c r="T195" s="27"/>
      <c r="U195" s="27"/>
      <c r="V195" s="27"/>
      <c r="W195" s="27"/>
      <c r="X195" s="27"/>
      <c r="Y195" s="27"/>
      <c r="Z195" s="27"/>
    </row>
    <row r="196" spans="1:26" ht="15.75" thickBot="1" x14ac:dyDescent="0.3">
      <c r="A196" s="27"/>
      <c r="B196" s="41" t="s">
        <v>364</v>
      </c>
      <c r="C196" s="28">
        <v>248</v>
      </c>
      <c r="D196" s="28">
        <v>89</v>
      </c>
      <c r="E196" s="39">
        <v>7</v>
      </c>
      <c r="F196" s="39">
        <v>8</v>
      </c>
      <c r="G196" s="39">
        <v>2</v>
      </c>
      <c r="H196" s="39">
        <v>3</v>
      </c>
      <c r="I196" s="39">
        <v>6</v>
      </c>
      <c r="J196" s="39">
        <v>5</v>
      </c>
      <c r="K196" s="39">
        <v>248</v>
      </c>
      <c r="L196" s="28">
        <v>0</v>
      </c>
      <c r="M196" s="27"/>
      <c r="N196" s="41" t="s">
        <v>364</v>
      </c>
      <c r="O196" s="28">
        <v>285</v>
      </c>
      <c r="P196" s="40">
        <v>77</v>
      </c>
      <c r="Q196" s="27"/>
      <c r="R196" s="27"/>
      <c r="S196" s="27"/>
      <c r="T196" s="27"/>
      <c r="U196" s="27"/>
      <c r="V196" s="27"/>
      <c r="W196" s="27"/>
      <c r="X196" s="27"/>
      <c r="Y196" s="27"/>
      <c r="Z196" s="27"/>
    </row>
    <row r="197" spans="1:26" ht="15.75" thickBot="1" x14ac:dyDescent="0.3">
      <c r="A197" s="27"/>
      <c r="B197" s="27"/>
      <c r="C197" s="27"/>
      <c r="D197" s="27"/>
      <c r="E197" s="39"/>
      <c r="F197" s="39"/>
      <c r="G197" s="39"/>
      <c r="H197" s="39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</row>
    <row r="198" spans="1:26" ht="15.75" thickBot="1" x14ac:dyDescent="0.3">
      <c r="A198" s="27"/>
      <c r="B198" s="27"/>
      <c r="C198" s="27"/>
      <c r="D198" s="27"/>
      <c r="E198" s="39"/>
      <c r="F198" s="39"/>
      <c r="G198" s="39"/>
      <c r="H198" s="39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</row>
    <row r="199" spans="1:26" ht="15.75" thickBot="1" x14ac:dyDescent="0.3">
      <c r="A199" s="27"/>
      <c r="B199" s="27"/>
      <c r="C199" s="27"/>
      <c r="D199" s="27"/>
      <c r="E199" s="39"/>
      <c r="F199" s="39"/>
      <c r="G199" s="39"/>
      <c r="H199" s="39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</row>
    <row r="200" spans="1:26" ht="15.75" thickBot="1" x14ac:dyDescent="0.3">
      <c r="A200" s="27"/>
      <c r="B200" s="27"/>
      <c r="C200" s="27"/>
      <c r="D200" s="27"/>
      <c r="E200" s="39"/>
      <c r="F200" s="39"/>
      <c r="G200" s="39"/>
      <c r="H200" s="39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</row>
    <row r="201" spans="1:26" ht="15.75" thickBot="1" x14ac:dyDescent="0.3">
      <c r="A201" s="27"/>
      <c r="B201" s="27"/>
      <c r="C201" s="27"/>
      <c r="D201" s="27"/>
      <c r="E201" s="39"/>
      <c r="F201" s="39"/>
      <c r="G201" s="39"/>
      <c r="H201" s="39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</row>
    <row r="202" spans="1:26" ht="15.75" thickBot="1" x14ac:dyDescent="0.3">
      <c r="A202" s="27"/>
      <c r="B202" s="27"/>
      <c r="C202" s="27"/>
      <c r="D202" s="27"/>
      <c r="E202" s="39"/>
      <c r="F202" s="39"/>
      <c r="G202" s="39"/>
      <c r="H202" s="39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</row>
    <row r="203" spans="1:26" ht="15.75" thickBot="1" x14ac:dyDescent="0.3">
      <c r="A203" s="27"/>
      <c r="B203" s="27"/>
      <c r="C203" s="27"/>
      <c r="D203" s="27"/>
      <c r="E203" s="39"/>
      <c r="F203" s="39"/>
      <c r="G203" s="39"/>
      <c r="H203" s="39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</row>
    <row r="204" spans="1:26" ht="15.75" thickBot="1" x14ac:dyDescent="0.3">
      <c r="A204" s="27"/>
      <c r="B204" s="27"/>
      <c r="C204" s="27"/>
      <c r="D204" s="27"/>
      <c r="E204" s="39"/>
      <c r="F204" s="39"/>
      <c r="G204" s="39"/>
      <c r="H204" s="39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</row>
    <row r="205" spans="1:26" ht="15.75" thickBot="1" x14ac:dyDescent="0.3">
      <c r="A205" s="27"/>
      <c r="B205" s="27"/>
      <c r="C205" s="27"/>
      <c r="D205" s="27"/>
      <c r="E205" s="39"/>
      <c r="F205" s="39"/>
      <c r="G205" s="39"/>
      <c r="H205" s="39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</row>
    <row r="206" spans="1:26" ht="15.75" thickBot="1" x14ac:dyDescent="0.3">
      <c r="A206" s="27"/>
      <c r="B206" s="27"/>
      <c r="C206" s="27"/>
      <c r="D206" s="27"/>
      <c r="E206" s="39"/>
      <c r="F206" s="39"/>
      <c r="G206" s="39"/>
      <c r="H206" s="39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</row>
    <row r="207" spans="1:26" ht="15.75" thickBot="1" x14ac:dyDescent="0.3">
      <c r="A207" s="27"/>
      <c r="B207" s="27"/>
      <c r="C207" s="27"/>
      <c r="D207" s="27"/>
      <c r="E207" s="39"/>
      <c r="F207" s="39"/>
      <c r="G207" s="39"/>
      <c r="H207" s="39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</row>
    <row r="208" spans="1:26" ht="15.75" thickBot="1" x14ac:dyDescent="0.3">
      <c r="A208" s="27"/>
      <c r="B208" s="27"/>
      <c r="C208" s="27"/>
      <c r="D208" s="27"/>
      <c r="E208" s="39"/>
      <c r="F208" s="39"/>
      <c r="G208" s="39"/>
      <c r="H208" s="39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</row>
    <row r="209" spans="1:26" ht="15.75" thickBot="1" x14ac:dyDescent="0.3">
      <c r="A209" s="27"/>
      <c r="B209" s="27"/>
      <c r="C209" s="27"/>
      <c r="D209" s="27"/>
      <c r="E209" s="39"/>
      <c r="F209" s="39"/>
      <c r="G209" s="39"/>
      <c r="H209" s="39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</row>
    <row r="210" spans="1:26" ht="15.75" thickBot="1" x14ac:dyDescent="0.3">
      <c r="A210" s="27"/>
      <c r="B210" s="27"/>
      <c r="C210" s="27"/>
      <c r="D210" s="27"/>
      <c r="E210" s="39"/>
      <c r="F210" s="39"/>
      <c r="G210" s="39"/>
      <c r="H210" s="39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</row>
    <row r="211" spans="1:26" ht="15.75" thickBot="1" x14ac:dyDescent="0.3">
      <c r="A211" s="27"/>
      <c r="B211" s="27"/>
      <c r="C211" s="27"/>
      <c r="D211" s="27"/>
      <c r="E211" s="39"/>
      <c r="F211" s="39"/>
      <c r="G211" s="39"/>
      <c r="H211" s="39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</row>
    <row r="212" spans="1:26" ht="15.75" thickBot="1" x14ac:dyDescent="0.3">
      <c r="A212" s="27"/>
      <c r="B212" s="27"/>
      <c r="C212" s="27"/>
      <c r="D212" s="27"/>
      <c r="E212" s="39"/>
      <c r="F212" s="39"/>
      <c r="G212" s="39"/>
      <c r="H212" s="39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</row>
    <row r="213" spans="1:26" ht="15.75" thickBot="1" x14ac:dyDescent="0.3">
      <c r="A213" s="27"/>
      <c r="B213" s="27"/>
      <c r="C213" s="27"/>
      <c r="D213" s="27"/>
      <c r="E213" s="39"/>
      <c r="F213" s="39"/>
      <c r="G213" s="39"/>
      <c r="H213" s="39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</row>
  </sheetData>
  <mergeCells count="1">
    <mergeCell ref="F50:G5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063C38-F116-4DC1-8A4A-6623BDDEAB83}">
  <sheetPr codeName="Feuil3">
    <tabColor theme="1" tint="0.499984740745262"/>
  </sheetPr>
  <dimension ref="A1:A10"/>
  <sheetViews>
    <sheetView workbookViewId="0">
      <selection sqref="A1:A10"/>
    </sheetView>
  </sheetViews>
  <sheetFormatPr baseColWidth="10" defaultRowHeight="15" x14ac:dyDescent="0.25"/>
  <sheetData>
    <row r="1" spans="1:1" x14ac:dyDescent="0.25">
      <c r="A1" t="s">
        <v>375</v>
      </c>
    </row>
    <row r="2" spans="1:1" x14ac:dyDescent="0.25">
      <c r="A2" t="s">
        <v>376</v>
      </c>
    </row>
    <row r="3" spans="1:1" x14ac:dyDescent="0.25">
      <c r="A3" t="s">
        <v>129</v>
      </c>
    </row>
    <row r="4" spans="1:1" x14ac:dyDescent="0.25">
      <c r="A4" t="s">
        <v>371</v>
      </c>
    </row>
    <row r="5" spans="1:1" x14ac:dyDescent="0.25">
      <c r="A5" t="s">
        <v>139</v>
      </c>
    </row>
    <row r="6" spans="1:1" x14ac:dyDescent="0.25">
      <c r="A6" t="s">
        <v>368</v>
      </c>
    </row>
    <row r="7" spans="1:1" x14ac:dyDescent="0.25">
      <c r="A7" t="s">
        <v>106</v>
      </c>
    </row>
    <row r="8" spans="1:1" x14ac:dyDescent="0.25">
      <c r="A8" t="s">
        <v>370</v>
      </c>
    </row>
    <row r="9" spans="1:1" x14ac:dyDescent="0.25">
      <c r="A9" t="s">
        <v>369</v>
      </c>
    </row>
    <row r="10" spans="1:1" x14ac:dyDescent="0.25">
      <c r="A10" t="s">
        <v>13</v>
      </c>
    </row>
  </sheetData>
  <sortState ref="A1:A10">
    <sortCondition ref="A1:A10"/>
  </sortState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49E7447D-11BF-4B65-B611-4F2A3DE34BC1}">
            <xm:f>NOT(ISERROR(SEARCH(ABI,K4)))</xm:f>
            <xm:f>ABI</xm:f>
            <x14:dxf/>
          </x14:cfRule>
          <xm:sqref>K4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TESTE de planing visuel jours </vt:lpstr>
      <vt:lpstr>APP (non utilisé)</vt:lpstr>
      <vt:lpstr>Feuil3</vt:lpstr>
      <vt:lpstr>ABI</vt:lpstr>
      <vt:lpstr>ABS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Closier</dc:creator>
  <cp:lastModifiedBy>Cyrille Closier</cp:lastModifiedBy>
  <cp:lastPrinted>2019-10-19T15:58:22Z</cp:lastPrinted>
  <dcterms:created xsi:type="dcterms:W3CDTF">2019-10-09T19:57:16Z</dcterms:created>
  <dcterms:modified xsi:type="dcterms:W3CDTF">2019-10-19T17:14:02Z</dcterms:modified>
</cp:coreProperties>
</file>