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hony\Documents\"/>
    </mc:Choice>
  </mc:AlternateContent>
  <xr:revisionPtr revIDLastSave="0" documentId="13_ncr:1_{B1FC8F09-8701-47E6-9EE5-761D7AA01116}" xr6:coauthVersionLast="45" xr6:coauthVersionMax="45" xr10:uidLastSave="{00000000-0000-0000-0000-000000000000}"/>
  <bookViews>
    <workbookView xWindow="-120" yWindow="-120" windowWidth="21840" windowHeight="13140" activeTab="1" xr2:uid="{D853D29B-694F-4B92-83BB-3E62329B108F}"/>
  </bookViews>
  <sheets>
    <sheet name="Création Client" sheetId="5" r:id="rId1"/>
    <sheet name="Facture" sheetId="1" r:id="rId2"/>
    <sheet name="Base Clients" sheetId="2" r:id="rId3"/>
    <sheet name="Base produits" sheetId="3" r:id="rId4"/>
    <sheet name="Mes Données" sheetId="4" r:id="rId5"/>
  </sheets>
  <externalReferences>
    <externalReference r:id="rId6"/>
    <externalReference r:id="rId7"/>
  </externalReferences>
  <definedNames>
    <definedName name="Client">'Base Clients'!$A$6:$A$736</definedName>
    <definedName name="liste">OFFSET([2]Villes!$H$3,0,0,COUNT([2]Villes!$G:$G))</definedName>
    <definedName name="references" localSheetId="0">OFFSET('[1]Base produits'!$A$8,0,0,COUNTA('[1]Base produits'!$A:$A)-1)</definedName>
    <definedName name="references" localSheetId="1">OFFSET('[1]Base produits'!$A$8,0,0,COUNTA('[1]Base produits'!$A:$A)-1)</definedName>
    <definedName name="references" localSheetId="4">OFFSET('[1]Base produits'!$A$8,0,0,COUNTA('[1]Base produits'!$A:$A)-1)</definedName>
    <definedName name="references">OFFSET('Base produits'!$A$8,0,0,COUNTA('Base produits'!$A:$A)-1)</definedName>
    <definedName name="_xlnm.Print_Area" localSheetId="1">Facture!$B$4:$I$50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9" i="1" l="1"/>
  <c r="E49" i="1"/>
  <c r="C49" i="1"/>
  <c r="C10" i="1"/>
  <c r="C9" i="1"/>
  <c r="C8" i="1"/>
  <c r="C7" i="1"/>
  <c r="C6" i="1"/>
  <c r="G16" i="1"/>
  <c r="G15" i="1"/>
  <c r="G14" i="1"/>
  <c r="G13" i="1"/>
  <c r="G12" i="1"/>
  <c r="X283" i="1" s="1"/>
  <c r="Q11" i="5"/>
  <c r="Q10" i="5"/>
  <c r="Q9" i="5"/>
  <c r="Q8" i="5"/>
  <c r="Q7" i="5"/>
  <c r="Q6" i="5"/>
  <c r="Q5" i="5"/>
  <c r="Q12" i="5" s="1"/>
  <c r="F315" i="3"/>
  <c r="F314" i="3"/>
  <c r="E313" i="3"/>
  <c r="F313" i="3" s="1"/>
  <c r="E312" i="3"/>
  <c r="F312" i="3" s="1"/>
  <c r="E311" i="3"/>
  <c r="F311" i="3" s="1"/>
  <c r="E310" i="3"/>
  <c r="F310" i="3" s="1"/>
  <c r="E309" i="3"/>
  <c r="F309" i="3" s="1"/>
  <c r="E308" i="3"/>
  <c r="F308" i="3" s="1"/>
  <c r="E307" i="3"/>
  <c r="F307" i="3" s="1"/>
  <c r="E306" i="3"/>
  <c r="F306" i="3" s="1"/>
  <c r="E305" i="3"/>
  <c r="F305" i="3" s="1"/>
  <c r="E304" i="3"/>
  <c r="F304" i="3" s="1"/>
  <c r="E303" i="3"/>
  <c r="F303" i="3" s="1"/>
  <c r="E302" i="3"/>
  <c r="F302" i="3" s="1"/>
  <c r="E301" i="3"/>
  <c r="F301" i="3" s="1"/>
  <c r="E300" i="3"/>
  <c r="F300" i="3" s="1"/>
  <c r="E299" i="3"/>
  <c r="F299" i="3" s="1"/>
  <c r="E298" i="3"/>
  <c r="F298" i="3" s="1"/>
  <c r="E297" i="3"/>
  <c r="F297" i="3" s="1"/>
  <c r="E296" i="3"/>
  <c r="F296" i="3" s="1"/>
  <c r="E295" i="3"/>
  <c r="F295" i="3" s="1"/>
  <c r="E294" i="3"/>
  <c r="F294" i="3" s="1"/>
  <c r="E293" i="3"/>
  <c r="F293" i="3" s="1"/>
  <c r="E292" i="3"/>
  <c r="F292" i="3" s="1"/>
  <c r="E291" i="3"/>
  <c r="F291" i="3" s="1"/>
  <c r="E290" i="3"/>
  <c r="F290" i="3" s="1"/>
  <c r="E289" i="3"/>
  <c r="F289" i="3" s="1"/>
  <c r="E288" i="3"/>
  <c r="F288" i="3" s="1"/>
  <c r="F287" i="3"/>
  <c r="F286" i="3"/>
  <c r="F285" i="3"/>
  <c r="F284" i="3"/>
  <c r="F283" i="3"/>
  <c r="F282" i="3"/>
  <c r="F281" i="3"/>
  <c r="F280" i="3"/>
  <c r="F279" i="3"/>
  <c r="F278" i="3"/>
  <c r="F277" i="3"/>
  <c r="F276" i="3"/>
  <c r="F275" i="3"/>
  <c r="F274" i="3"/>
  <c r="F273" i="3"/>
  <c r="F272" i="3"/>
  <c r="F271" i="3"/>
  <c r="F270" i="3"/>
  <c r="F269" i="3"/>
  <c r="F268" i="3"/>
  <c r="F267" i="3"/>
  <c r="F266" i="3"/>
  <c r="F265" i="3"/>
  <c r="F264" i="3"/>
  <c r="F263" i="3"/>
  <c r="F262" i="3"/>
  <c r="F261" i="3"/>
  <c r="F260" i="3"/>
  <c r="F259" i="3"/>
  <c r="F258" i="3"/>
  <c r="F257" i="3"/>
  <c r="F256" i="3"/>
  <c r="F255" i="3"/>
  <c r="F254" i="3"/>
  <c r="F253" i="3"/>
  <c r="F252" i="3"/>
  <c r="F251" i="3"/>
  <c r="F250" i="3"/>
  <c r="F249" i="3"/>
  <c r="F248" i="3"/>
  <c r="F247" i="3"/>
  <c r="F246" i="3"/>
  <c r="F245" i="3"/>
  <c r="F244" i="3"/>
  <c r="F243" i="3"/>
  <c r="F242" i="3"/>
  <c r="F241" i="3"/>
  <c r="F240" i="3"/>
  <c r="F239" i="3"/>
  <c r="F238" i="3"/>
  <c r="F237" i="3"/>
  <c r="F236" i="3"/>
  <c r="F235" i="3"/>
  <c r="F234" i="3"/>
  <c r="F233" i="3"/>
  <c r="F232" i="3"/>
  <c r="F231" i="3"/>
  <c r="F230" i="3"/>
  <c r="F229" i="3"/>
  <c r="F228" i="3"/>
  <c r="F227" i="3"/>
  <c r="F226" i="3"/>
  <c r="F225" i="3"/>
  <c r="F224" i="3"/>
  <c r="F223" i="3"/>
  <c r="F222" i="3"/>
  <c r="F221" i="3"/>
  <c r="F220" i="3"/>
  <c r="F219" i="3"/>
  <c r="F218" i="3"/>
  <c r="F217" i="3"/>
  <c r="F216" i="3"/>
  <c r="F215" i="3"/>
  <c r="F214" i="3"/>
  <c r="F213" i="3"/>
  <c r="F212" i="3"/>
  <c r="F211" i="3"/>
  <c r="F210" i="3"/>
  <c r="F209" i="3"/>
  <c r="F208" i="3"/>
  <c r="F207" i="3"/>
  <c r="F206" i="3"/>
  <c r="F205" i="3"/>
  <c r="F204" i="3"/>
  <c r="F203" i="3"/>
  <c r="F202" i="3"/>
  <c r="F201" i="3"/>
  <c r="F200" i="3"/>
  <c r="F199" i="3"/>
  <c r="F198" i="3"/>
  <c r="F197" i="3"/>
  <c r="F196" i="3"/>
  <c r="F195" i="3"/>
  <c r="F194" i="3"/>
  <c r="F193" i="3"/>
  <c r="F192" i="3"/>
  <c r="F191" i="3"/>
  <c r="F190" i="3"/>
  <c r="F189" i="3"/>
  <c r="F188" i="3"/>
  <c r="F187" i="3"/>
  <c r="F186" i="3"/>
  <c r="F185" i="3"/>
  <c r="F184" i="3"/>
  <c r="F183" i="3"/>
  <c r="F182" i="3"/>
  <c r="F181" i="3"/>
  <c r="F180" i="3"/>
  <c r="F179" i="3"/>
  <c r="F178" i="3"/>
  <c r="F177" i="3"/>
  <c r="F176" i="3"/>
  <c r="F175" i="3"/>
  <c r="F174" i="3"/>
  <c r="F173" i="3"/>
  <c r="F172" i="3"/>
  <c r="F171" i="3"/>
  <c r="F170" i="3"/>
  <c r="F169" i="3"/>
  <c r="F168" i="3"/>
  <c r="F167" i="3"/>
  <c r="F166" i="3"/>
  <c r="F165" i="3"/>
  <c r="F164" i="3"/>
  <c r="F163" i="3"/>
  <c r="F162" i="3"/>
  <c r="F161" i="3"/>
  <c r="F160" i="3"/>
  <c r="F159" i="3"/>
  <c r="F158" i="3"/>
  <c r="F157" i="3"/>
  <c r="F156" i="3"/>
  <c r="F155" i="3"/>
  <c r="F154" i="3"/>
  <c r="F153" i="3"/>
  <c r="F152" i="3"/>
  <c r="F151" i="3"/>
  <c r="F150" i="3"/>
  <c r="F149" i="3"/>
  <c r="F148" i="3"/>
  <c r="F147" i="3"/>
  <c r="F146" i="3"/>
  <c r="F145" i="3"/>
  <c r="F144" i="3"/>
  <c r="F143" i="3"/>
  <c r="F142" i="3"/>
  <c r="F141" i="3"/>
  <c r="F140" i="3"/>
  <c r="F139" i="3"/>
  <c r="F138" i="3"/>
  <c r="F137" i="3"/>
  <c r="F136" i="3"/>
  <c r="F135" i="3"/>
  <c r="F134" i="3"/>
  <c r="F133" i="3"/>
  <c r="F132" i="3"/>
  <c r="F131" i="3"/>
  <c r="F130" i="3"/>
  <c r="F129" i="3"/>
  <c r="F128" i="3"/>
  <c r="F127" i="3"/>
  <c r="F126" i="3"/>
  <c r="F125" i="3"/>
  <c r="F124" i="3"/>
  <c r="F123" i="3"/>
  <c r="F122" i="3"/>
  <c r="F121" i="3"/>
  <c r="F120" i="3"/>
  <c r="F119" i="3"/>
  <c r="F118" i="3"/>
  <c r="F117" i="3"/>
  <c r="F116" i="3"/>
  <c r="F115" i="3"/>
  <c r="F114" i="3"/>
  <c r="F113" i="3"/>
  <c r="F112" i="3"/>
  <c r="F111" i="3"/>
  <c r="F110" i="3"/>
  <c r="F109" i="3"/>
  <c r="F108" i="3"/>
  <c r="F107" i="3"/>
  <c r="F106" i="3"/>
  <c r="F105" i="3"/>
  <c r="F104" i="3"/>
  <c r="F103" i="3"/>
  <c r="F102" i="3"/>
  <c r="F101" i="3"/>
  <c r="F100" i="3"/>
  <c r="F99" i="3"/>
  <c r="F98" i="3"/>
  <c r="F97" i="3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H60" i="1"/>
  <c r="F60" i="1"/>
  <c r="D60" i="1"/>
  <c r="C60" i="1"/>
  <c r="E60" i="1" s="1"/>
  <c r="G60" i="1" s="1"/>
  <c r="H59" i="1"/>
  <c r="F59" i="1"/>
  <c r="D59" i="1"/>
  <c r="C59" i="1"/>
  <c r="E59" i="1" s="1"/>
  <c r="G59" i="1" s="1"/>
  <c r="H58" i="1"/>
  <c r="F58" i="1"/>
  <c r="D58" i="1"/>
  <c r="C58" i="1"/>
  <c r="E58" i="1" s="1"/>
  <c r="G58" i="1" s="1"/>
  <c r="H57" i="1"/>
  <c r="F57" i="1"/>
  <c r="D57" i="1"/>
  <c r="C57" i="1"/>
  <c r="E57" i="1" s="1"/>
  <c r="G57" i="1" s="1"/>
  <c r="H56" i="1"/>
  <c r="F56" i="1"/>
  <c r="D56" i="1"/>
  <c r="C56" i="1"/>
  <c r="E56" i="1" s="1"/>
  <c r="G56" i="1" s="1"/>
  <c r="H55" i="1"/>
  <c r="F55" i="1"/>
  <c r="D55" i="1"/>
  <c r="C55" i="1"/>
  <c r="E55" i="1" s="1"/>
  <c r="G55" i="1" s="1"/>
  <c r="H54" i="1"/>
  <c r="F54" i="1"/>
  <c r="D54" i="1"/>
  <c r="C54" i="1"/>
  <c r="E54" i="1" s="1"/>
  <c r="G54" i="1" s="1"/>
  <c r="H53" i="1"/>
  <c r="F53" i="1"/>
  <c r="D53" i="1"/>
  <c r="C53" i="1"/>
  <c r="E53" i="1" s="1"/>
  <c r="G53" i="1" s="1"/>
  <c r="H52" i="1"/>
  <c r="F52" i="1"/>
  <c r="E52" i="1"/>
  <c r="G52" i="1" s="1"/>
  <c r="D52" i="1"/>
  <c r="C52" i="1"/>
  <c r="H51" i="1"/>
  <c r="F51" i="1"/>
  <c r="D51" i="1"/>
  <c r="C51" i="1"/>
  <c r="E51" i="1" s="1"/>
  <c r="G51" i="1" s="1"/>
  <c r="C45" i="1"/>
  <c r="F43" i="1"/>
  <c r="H43" i="1" s="1"/>
  <c r="F42" i="1"/>
  <c r="H42" i="1" s="1"/>
  <c r="F41" i="1"/>
  <c r="H41" i="1" s="1"/>
  <c r="F40" i="1"/>
  <c r="H40" i="1" s="1"/>
  <c r="F39" i="1"/>
  <c r="H39" i="1" s="1"/>
  <c r="F38" i="1"/>
  <c r="H38" i="1" s="1"/>
  <c r="F37" i="1"/>
  <c r="H37" i="1" s="1"/>
  <c r="F36" i="1"/>
  <c r="H36" i="1" s="1"/>
  <c r="F35" i="1"/>
  <c r="H35" i="1" s="1"/>
  <c r="F34" i="1"/>
  <c r="H34" i="1" s="1"/>
  <c r="F33" i="1"/>
  <c r="H33" i="1" s="1"/>
  <c r="F32" i="1"/>
  <c r="H32" i="1" s="1"/>
  <c r="F31" i="1"/>
  <c r="H31" i="1" s="1"/>
  <c r="F30" i="1"/>
  <c r="H30" i="1" s="1"/>
  <c r="F29" i="1"/>
  <c r="H29" i="1" s="1"/>
  <c r="F28" i="1"/>
  <c r="H28" i="1" s="1"/>
  <c r="F27" i="1"/>
  <c r="H27" i="1" s="1"/>
  <c r="F26" i="1"/>
  <c r="H26" i="1" s="1"/>
  <c r="F25" i="1"/>
  <c r="H25" i="1" s="1"/>
  <c r="F24" i="1"/>
  <c r="H24" i="1" s="1"/>
  <c r="F23" i="1"/>
  <c r="H23" i="1" s="1"/>
  <c r="F22" i="1"/>
  <c r="H22" i="1" s="1"/>
  <c r="G7" i="1"/>
  <c r="H45" i="1" l="1"/>
</calcChain>
</file>

<file path=xl/sharedStrings.xml><?xml version="1.0" encoding="utf-8"?>
<sst xmlns="http://schemas.openxmlformats.org/spreadsheetml/2006/main" count="1732" uniqueCount="1416">
  <si>
    <t>Sélectionnez le numéro de facture :</t>
  </si>
  <si>
    <t>F00006</t>
  </si>
  <si>
    <t xml:space="preserve">  FACTURE N°</t>
  </si>
  <si>
    <t>Date :</t>
  </si>
  <si>
    <t>A :</t>
  </si>
  <si>
    <t>Adresse :</t>
  </si>
  <si>
    <t>N° Client :</t>
  </si>
  <si>
    <t>C00001</t>
  </si>
  <si>
    <t>Référence</t>
  </si>
  <si>
    <t>Description</t>
  </si>
  <si>
    <t>Quantité</t>
  </si>
  <si>
    <t>Prix Unitaire</t>
  </si>
  <si>
    <t>Remise</t>
  </si>
  <si>
    <t>Total</t>
  </si>
  <si>
    <t>P0100</t>
  </si>
  <si>
    <t>Eau de parfum 50 ml N°100</t>
  </si>
  <si>
    <t>Chèque</t>
  </si>
  <si>
    <t>TOTAL en €</t>
  </si>
  <si>
    <t>Numéro client</t>
  </si>
  <si>
    <t>Nom</t>
  </si>
  <si>
    <t>Prénom</t>
  </si>
  <si>
    <t>Adresse</t>
  </si>
  <si>
    <t>Complément
Adresse</t>
  </si>
  <si>
    <t>CP</t>
  </si>
  <si>
    <t>Ville</t>
  </si>
  <si>
    <t>Adresse Mail</t>
  </si>
  <si>
    <t>Téléphone</t>
  </si>
  <si>
    <t>C00002</t>
  </si>
  <si>
    <t>MARECHAL</t>
  </si>
  <si>
    <t>C00003</t>
  </si>
  <si>
    <t>C00004</t>
  </si>
  <si>
    <t>C00005</t>
  </si>
  <si>
    <t>C00006</t>
  </si>
  <si>
    <t>Anthony</t>
  </si>
  <si>
    <t>C00007</t>
  </si>
  <si>
    <t>C00008</t>
  </si>
  <si>
    <t>C00009</t>
  </si>
  <si>
    <t>C00010</t>
  </si>
  <si>
    <t>C00011</t>
  </si>
  <si>
    <t>C00012</t>
  </si>
  <si>
    <t>C00013</t>
  </si>
  <si>
    <t>C00014</t>
  </si>
  <si>
    <t>C00015</t>
  </si>
  <si>
    <t>C00016</t>
  </si>
  <si>
    <t>C00017</t>
  </si>
  <si>
    <t>C00018</t>
  </si>
  <si>
    <t>C00019</t>
  </si>
  <si>
    <t>C00020</t>
  </si>
  <si>
    <t>C00021</t>
  </si>
  <si>
    <t>C00022</t>
  </si>
  <si>
    <t>C00023</t>
  </si>
  <si>
    <t>C00024</t>
  </si>
  <si>
    <t>C00025</t>
  </si>
  <si>
    <t>C00026</t>
  </si>
  <si>
    <t>C00027</t>
  </si>
  <si>
    <t>C00028</t>
  </si>
  <si>
    <t>C00029</t>
  </si>
  <si>
    <t>C00030</t>
  </si>
  <si>
    <t>C00031</t>
  </si>
  <si>
    <t>C00032</t>
  </si>
  <si>
    <t>C00033</t>
  </si>
  <si>
    <t>C00034</t>
  </si>
  <si>
    <t>C00035</t>
  </si>
  <si>
    <t>C00036</t>
  </si>
  <si>
    <t>C00037</t>
  </si>
  <si>
    <t>C00038</t>
  </si>
  <si>
    <t>C00039</t>
  </si>
  <si>
    <t>C00040</t>
  </si>
  <si>
    <t>C00041</t>
  </si>
  <si>
    <t>C00042</t>
  </si>
  <si>
    <t>C00043</t>
  </si>
  <si>
    <t>C00044</t>
  </si>
  <si>
    <t>C00045</t>
  </si>
  <si>
    <t>C00046</t>
  </si>
  <si>
    <t>C00047</t>
  </si>
  <si>
    <t>C00048</t>
  </si>
  <si>
    <t>C00049</t>
  </si>
  <si>
    <t>C00050</t>
  </si>
  <si>
    <t>C00051</t>
  </si>
  <si>
    <t>C00052</t>
  </si>
  <si>
    <t>C00053</t>
  </si>
  <si>
    <t>C00054</t>
  </si>
  <si>
    <t>C00055</t>
  </si>
  <si>
    <t>C00056</t>
  </si>
  <si>
    <t>C00057</t>
  </si>
  <si>
    <t>C00058</t>
  </si>
  <si>
    <t>C00059</t>
  </si>
  <si>
    <t>C00060</t>
  </si>
  <si>
    <t>C00061</t>
  </si>
  <si>
    <t>C00062</t>
  </si>
  <si>
    <t>C00063</t>
  </si>
  <si>
    <t>C00064</t>
  </si>
  <si>
    <t>C00065</t>
  </si>
  <si>
    <t>C00066</t>
  </si>
  <si>
    <t>C00067</t>
  </si>
  <si>
    <t>C00068</t>
  </si>
  <si>
    <t>C00069</t>
  </si>
  <si>
    <t>C00070</t>
  </si>
  <si>
    <t>C00071</t>
  </si>
  <si>
    <t>C00072</t>
  </si>
  <si>
    <t>C00073</t>
  </si>
  <si>
    <t>C00074</t>
  </si>
  <si>
    <t>C00075</t>
  </si>
  <si>
    <t>C00076</t>
  </si>
  <si>
    <t>C00077</t>
  </si>
  <si>
    <t>C00078</t>
  </si>
  <si>
    <t>C00079</t>
  </si>
  <si>
    <t>C00080</t>
  </si>
  <si>
    <t>C00081</t>
  </si>
  <si>
    <t>C00082</t>
  </si>
  <si>
    <t>C00083</t>
  </si>
  <si>
    <t>C00084</t>
  </si>
  <si>
    <t>C00085</t>
  </si>
  <si>
    <t>C00086</t>
  </si>
  <si>
    <t>C00087</t>
  </si>
  <si>
    <t>C00088</t>
  </si>
  <si>
    <t>C00089</t>
  </si>
  <si>
    <t>C00090</t>
  </si>
  <si>
    <t>C00091</t>
  </si>
  <si>
    <t>C00092</t>
  </si>
  <si>
    <t>C00093</t>
  </si>
  <si>
    <t>C00094</t>
  </si>
  <si>
    <t>C00095</t>
  </si>
  <si>
    <t>C00096</t>
  </si>
  <si>
    <t>C00097</t>
  </si>
  <si>
    <t>C00098</t>
  </si>
  <si>
    <t>C00099</t>
  </si>
  <si>
    <t>C00100</t>
  </si>
  <si>
    <t>C00101</t>
  </si>
  <si>
    <t>C00102</t>
  </si>
  <si>
    <t>C00103</t>
  </si>
  <si>
    <t>C00104</t>
  </si>
  <si>
    <t>C00105</t>
  </si>
  <si>
    <t>C00106</t>
  </si>
  <si>
    <t>C00107</t>
  </si>
  <si>
    <t>C00108</t>
  </si>
  <si>
    <t>C00109</t>
  </si>
  <si>
    <t>C00110</t>
  </si>
  <si>
    <t>C00111</t>
  </si>
  <si>
    <t>C00112</t>
  </si>
  <si>
    <t>C00113</t>
  </si>
  <si>
    <t>C00114</t>
  </si>
  <si>
    <t>C00115</t>
  </si>
  <si>
    <t>C00116</t>
  </si>
  <si>
    <t>C00117</t>
  </si>
  <si>
    <t>C00118</t>
  </si>
  <si>
    <t>C00119</t>
  </si>
  <si>
    <t>C00120</t>
  </si>
  <si>
    <t>C00121</t>
  </si>
  <si>
    <t>C00122</t>
  </si>
  <si>
    <t>C00123</t>
  </si>
  <si>
    <t>C00124</t>
  </si>
  <si>
    <t>C00125</t>
  </si>
  <si>
    <t>C00126</t>
  </si>
  <si>
    <t>C00127</t>
  </si>
  <si>
    <t>C00128</t>
  </si>
  <si>
    <t>C00129</t>
  </si>
  <si>
    <t>C00130</t>
  </si>
  <si>
    <t>C00131</t>
  </si>
  <si>
    <t>C00132</t>
  </si>
  <si>
    <t>C00133</t>
  </si>
  <si>
    <t>C00134</t>
  </si>
  <si>
    <t>C00135</t>
  </si>
  <si>
    <t>C00136</t>
  </si>
  <si>
    <t>C00137</t>
  </si>
  <si>
    <t>C00138</t>
  </si>
  <si>
    <t>C00139</t>
  </si>
  <si>
    <t>C00140</t>
  </si>
  <si>
    <t>C00141</t>
  </si>
  <si>
    <t>C00142</t>
  </si>
  <si>
    <t>C00143</t>
  </si>
  <si>
    <t>C00144</t>
  </si>
  <si>
    <t>C00145</t>
  </si>
  <si>
    <t>C00146</t>
  </si>
  <si>
    <t>C00147</t>
  </si>
  <si>
    <t>C00148</t>
  </si>
  <si>
    <t>C00149</t>
  </si>
  <si>
    <t>C00150</t>
  </si>
  <si>
    <t>C00151</t>
  </si>
  <si>
    <t>C00152</t>
  </si>
  <si>
    <t>C00153</t>
  </si>
  <si>
    <t>C00154</t>
  </si>
  <si>
    <t>C00155</t>
  </si>
  <si>
    <t>C00156</t>
  </si>
  <si>
    <t>C00157</t>
  </si>
  <si>
    <t>C00158</t>
  </si>
  <si>
    <t>C00159</t>
  </si>
  <si>
    <t>C00160</t>
  </si>
  <si>
    <t>C00161</t>
  </si>
  <si>
    <t>C00162</t>
  </si>
  <si>
    <t>C00163</t>
  </si>
  <si>
    <t>C00164</t>
  </si>
  <si>
    <t>C00165</t>
  </si>
  <si>
    <t>C00166</t>
  </si>
  <si>
    <t>C00167</t>
  </si>
  <si>
    <t>C00168</t>
  </si>
  <si>
    <t>C00169</t>
  </si>
  <si>
    <t>C00170</t>
  </si>
  <si>
    <t>C00171</t>
  </si>
  <si>
    <t>C00172</t>
  </si>
  <si>
    <t>C00173</t>
  </si>
  <si>
    <t>C00174</t>
  </si>
  <si>
    <t>C00175</t>
  </si>
  <si>
    <t>C00176</t>
  </si>
  <si>
    <t>C00177</t>
  </si>
  <si>
    <t>C00178</t>
  </si>
  <si>
    <t>C00179</t>
  </si>
  <si>
    <t>C00180</t>
  </si>
  <si>
    <t>C00181</t>
  </si>
  <si>
    <t>C00182</t>
  </si>
  <si>
    <t>C00183</t>
  </si>
  <si>
    <t>C00184</t>
  </si>
  <si>
    <t>C00185</t>
  </si>
  <si>
    <t>C00186</t>
  </si>
  <si>
    <t>C00187</t>
  </si>
  <si>
    <t>C00188</t>
  </si>
  <si>
    <t>C00189</t>
  </si>
  <si>
    <t>C00190</t>
  </si>
  <si>
    <t>C00191</t>
  </si>
  <si>
    <t>C00192</t>
  </si>
  <si>
    <t>C00193</t>
  </si>
  <si>
    <t>C00194</t>
  </si>
  <si>
    <t>C00195</t>
  </si>
  <si>
    <t>C00196</t>
  </si>
  <si>
    <t>C00197</t>
  </si>
  <si>
    <t>C00198</t>
  </si>
  <si>
    <t>C00199</t>
  </si>
  <si>
    <t>C00200</t>
  </si>
  <si>
    <t>C00201</t>
  </si>
  <si>
    <t>C00202</t>
  </si>
  <si>
    <t>C00203</t>
  </si>
  <si>
    <t>C00204</t>
  </si>
  <si>
    <t>C00205</t>
  </si>
  <si>
    <t>C00206</t>
  </si>
  <si>
    <t>C00207</t>
  </si>
  <si>
    <t>C00208</t>
  </si>
  <si>
    <t>C00209</t>
  </si>
  <si>
    <t>C00210</t>
  </si>
  <si>
    <t>C00211</t>
  </si>
  <si>
    <t>C00212</t>
  </si>
  <si>
    <t>C00213</t>
  </si>
  <si>
    <t>C00214</t>
  </si>
  <si>
    <t>C00215</t>
  </si>
  <si>
    <t>C00216</t>
  </si>
  <si>
    <t>C00217</t>
  </si>
  <si>
    <t>C00218</t>
  </si>
  <si>
    <t>C00219</t>
  </si>
  <si>
    <t>C00220</t>
  </si>
  <si>
    <t>C00221</t>
  </si>
  <si>
    <t>C00222</t>
  </si>
  <si>
    <t>C00223</t>
  </si>
  <si>
    <t>C00224</t>
  </si>
  <si>
    <t>C00225</t>
  </si>
  <si>
    <t>C00226</t>
  </si>
  <si>
    <t>C00227</t>
  </si>
  <si>
    <t>C00228</t>
  </si>
  <si>
    <t>C00229</t>
  </si>
  <si>
    <t>C00230</t>
  </si>
  <si>
    <t>C00231</t>
  </si>
  <si>
    <t>C00232</t>
  </si>
  <si>
    <t>C00233</t>
  </si>
  <si>
    <t>C00234</t>
  </si>
  <si>
    <t>C00235</t>
  </si>
  <si>
    <t>C00236</t>
  </si>
  <si>
    <t>C00237</t>
  </si>
  <si>
    <t>C00238</t>
  </si>
  <si>
    <t>C00239</t>
  </si>
  <si>
    <t>C00240</t>
  </si>
  <si>
    <t>C00241</t>
  </si>
  <si>
    <t>C00242</t>
  </si>
  <si>
    <t>C00243</t>
  </si>
  <si>
    <t>C00244</t>
  </si>
  <si>
    <t>C00245</t>
  </si>
  <si>
    <t>C00246</t>
  </si>
  <si>
    <t>C00247</t>
  </si>
  <si>
    <t>C00248</t>
  </si>
  <si>
    <t>C00249</t>
  </si>
  <si>
    <t>C00250</t>
  </si>
  <si>
    <t>C00251</t>
  </si>
  <si>
    <t>C00252</t>
  </si>
  <si>
    <t>C00253</t>
  </si>
  <si>
    <t>C00254</t>
  </si>
  <si>
    <t>C00255</t>
  </si>
  <si>
    <t>C00256</t>
  </si>
  <si>
    <t>C00257</t>
  </si>
  <si>
    <t>C00258</t>
  </si>
  <si>
    <t>C00259</t>
  </si>
  <si>
    <t>C00260</t>
  </si>
  <si>
    <t>C00261</t>
  </si>
  <si>
    <t>C00262</t>
  </si>
  <si>
    <t>C00263</t>
  </si>
  <si>
    <t>C00264</t>
  </si>
  <si>
    <t>C00265</t>
  </si>
  <si>
    <t>C00266</t>
  </si>
  <si>
    <t>C00267</t>
  </si>
  <si>
    <t>C00268</t>
  </si>
  <si>
    <t>C00269</t>
  </si>
  <si>
    <t>C00270</t>
  </si>
  <si>
    <t>C00271</t>
  </si>
  <si>
    <t>C00272</t>
  </si>
  <si>
    <t>C00273</t>
  </si>
  <si>
    <t>C00274</t>
  </si>
  <si>
    <t>C00275</t>
  </si>
  <si>
    <t>C00276</t>
  </si>
  <si>
    <t>C00277</t>
  </si>
  <si>
    <t>C00278</t>
  </si>
  <si>
    <t>C00279</t>
  </si>
  <si>
    <t>C00280</t>
  </si>
  <si>
    <t>C00281</t>
  </si>
  <si>
    <t>C00282</t>
  </si>
  <si>
    <t>C00283</t>
  </si>
  <si>
    <t>C00284</t>
  </si>
  <si>
    <t>C00285</t>
  </si>
  <si>
    <t>C00286</t>
  </si>
  <si>
    <t>C00287</t>
  </si>
  <si>
    <t>C00288</t>
  </si>
  <si>
    <t>C00289</t>
  </si>
  <si>
    <t>C00290</t>
  </si>
  <si>
    <t>C00291</t>
  </si>
  <si>
    <t>C00292</t>
  </si>
  <si>
    <t>C00293</t>
  </si>
  <si>
    <t>C00294</t>
  </si>
  <si>
    <t>C00295</t>
  </si>
  <si>
    <t>C00296</t>
  </si>
  <si>
    <t>C00297</t>
  </si>
  <si>
    <t>C00298</t>
  </si>
  <si>
    <t>C00299</t>
  </si>
  <si>
    <t>C00300</t>
  </si>
  <si>
    <t>C00301</t>
  </si>
  <si>
    <t>C00302</t>
  </si>
  <si>
    <t>C00303</t>
  </si>
  <si>
    <t>C00304</t>
  </si>
  <si>
    <t>C00305</t>
  </si>
  <si>
    <t>C00306</t>
  </si>
  <si>
    <t>C00307</t>
  </si>
  <si>
    <t>C00308</t>
  </si>
  <si>
    <t>C00309</t>
  </si>
  <si>
    <t>C00310</t>
  </si>
  <si>
    <t>C00311</t>
  </si>
  <si>
    <t>C00312</t>
  </si>
  <si>
    <t>C00313</t>
  </si>
  <si>
    <t>C00314</t>
  </si>
  <si>
    <t>C00315</t>
  </si>
  <si>
    <t>C00316</t>
  </si>
  <si>
    <t>C00317</t>
  </si>
  <si>
    <t>C00318</t>
  </si>
  <si>
    <t>C00319</t>
  </si>
  <si>
    <t>C00320</t>
  </si>
  <si>
    <t>C00321</t>
  </si>
  <si>
    <t>C00322</t>
  </si>
  <si>
    <t>C00323</t>
  </si>
  <si>
    <t>C00324</t>
  </si>
  <si>
    <t>C00325</t>
  </si>
  <si>
    <t>C00326</t>
  </si>
  <si>
    <t>C00327</t>
  </si>
  <si>
    <t>C00328</t>
  </si>
  <si>
    <t>C00329</t>
  </si>
  <si>
    <t>C00330</t>
  </si>
  <si>
    <t>C00331</t>
  </si>
  <si>
    <t>C00332</t>
  </si>
  <si>
    <t>C00333</t>
  </si>
  <si>
    <t>C00334</t>
  </si>
  <si>
    <t>C00335</t>
  </si>
  <si>
    <t>C00336</t>
  </si>
  <si>
    <t>C00337</t>
  </si>
  <si>
    <t>C00338</t>
  </si>
  <si>
    <t>C00339</t>
  </si>
  <si>
    <t>C00340</t>
  </si>
  <si>
    <t>C00341</t>
  </si>
  <si>
    <t>C00342</t>
  </si>
  <si>
    <t>C00343</t>
  </si>
  <si>
    <t>C00344</t>
  </si>
  <si>
    <t>C00345</t>
  </si>
  <si>
    <t>C00346</t>
  </si>
  <si>
    <t>C00347</t>
  </si>
  <si>
    <t>C00348</t>
  </si>
  <si>
    <t>C00349</t>
  </si>
  <si>
    <t>C00350</t>
  </si>
  <si>
    <t>C00351</t>
  </si>
  <si>
    <t>C00352</t>
  </si>
  <si>
    <t>C00353</t>
  </si>
  <si>
    <t>C00354</t>
  </si>
  <si>
    <t>C00355</t>
  </si>
  <si>
    <t>C00356</t>
  </si>
  <si>
    <t>C00357</t>
  </si>
  <si>
    <t>C00358</t>
  </si>
  <si>
    <t>C00359</t>
  </si>
  <si>
    <t>C00360</t>
  </si>
  <si>
    <t>C00361</t>
  </si>
  <si>
    <t>C00362</t>
  </si>
  <si>
    <t>C00363</t>
  </si>
  <si>
    <t>C00364</t>
  </si>
  <si>
    <t>C00365</t>
  </si>
  <si>
    <t>C00366</t>
  </si>
  <si>
    <t>C00367</t>
  </si>
  <si>
    <t>C00368</t>
  </si>
  <si>
    <t>C00369</t>
  </si>
  <si>
    <t>C00370</t>
  </si>
  <si>
    <t>C00371</t>
  </si>
  <si>
    <t>C00372</t>
  </si>
  <si>
    <t>C00373</t>
  </si>
  <si>
    <t>C00374</t>
  </si>
  <si>
    <t>C00375</t>
  </si>
  <si>
    <t>C00376</t>
  </si>
  <si>
    <t>C00377</t>
  </si>
  <si>
    <t>C00378</t>
  </si>
  <si>
    <t>C00379</t>
  </si>
  <si>
    <t>C00380</t>
  </si>
  <si>
    <t>C00381</t>
  </si>
  <si>
    <t>C00382</t>
  </si>
  <si>
    <t>C00383</t>
  </si>
  <si>
    <t>C00384</t>
  </si>
  <si>
    <t>C00385</t>
  </si>
  <si>
    <t>C00386</t>
  </si>
  <si>
    <t>C00387</t>
  </si>
  <si>
    <t>C00388</t>
  </si>
  <si>
    <t>C00389</t>
  </si>
  <si>
    <t>C00390</t>
  </si>
  <si>
    <t>C00391</t>
  </si>
  <si>
    <t>C00392</t>
  </si>
  <si>
    <t>C00393</t>
  </si>
  <si>
    <t>C00394</t>
  </si>
  <si>
    <t>C00395</t>
  </si>
  <si>
    <t>C00396</t>
  </si>
  <si>
    <t>C00397</t>
  </si>
  <si>
    <t>C00398</t>
  </si>
  <si>
    <t>C00399</t>
  </si>
  <si>
    <t>C00400</t>
  </si>
  <si>
    <t>C00401</t>
  </si>
  <si>
    <t>C00402</t>
  </si>
  <si>
    <t>C00403</t>
  </si>
  <si>
    <t>C00404</t>
  </si>
  <si>
    <t>C00405</t>
  </si>
  <si>
    <t>C00406</t>
  </si>
  <si>
    <t>C00407</t>
  </si>
  <si>
    <t>C00408</t>
  </si>
  <si>
    <t>C00409</t>
  </si>
  <si>
    <t>C00410</t>
  </si>
  <si>
    <t>C00411</t>
  </si>
  <si>
    <t>C00412</t>
  </si>
  <si>
    <t>C00413</t>
  </si>
  <si>
    <t>C00414</t>
  </si>
  <si>
    <t>C00415</t>
  </si>
  <si>
    <t>C00416</t>
  </si>
  <si>
    <t>C00417</t>
  </si>
  <si>
    <t>C00418</t>
  </si>
  <si>
    <t>C00419</t>
  </si>
  <si>
    <t>C00420</t>
  </si>
  <si>
    <t>C00421</t>
  </si>
  <si>
    <t>C00422</t>
  </si>
  <si>
    <t>C00423</t>
  </si>
  <si>
    <t>C00424</t>
  </si>
  <si>
    <t>C00425</t>
  </si>
  <si>
    <t>C00426</t>
  </si>
  <si>
    <t>C00427</t>
  </si>
  <si>
    <t>C00428</t>
  </si>
  <si>
    <t>C00429</t>
  </si>
  <si>
    <t>C00430</t>
  </si>
  <si>
    <t>C00431</t>
  </si>
  <si>
    <t>C00432</t>
  </si>
  <si>
    <t>C00433</t>
  </si>
  <si>
    <t>C00434</t>
  </si>
  <si>
    <t>C00435</t>
  </si>
  <si>
    <t>C00436</t>
  </si>
  <si>
    <t>C00437</t>
  </si>
  <si>
    <t>C00438</t>
  </si>
  <si>
    <t>C00439</t>
  </si>
  <si>
    <t>C00440</t>
  </si>
  <si>
    <t>C00441</t>
  </si>
  <si>
    <t>C00442</t>
  </si>
  <si>
    <t>C00443</t>
  </si>
  <si>
    <t>C00444</t>
  </si>
  <si>
    <t>C00445</t>
  </si>
  <si>
    <t>C00446</t>
  </si>
  <si>
    <t>C00447</t>
  </si>
  <si>
    <t>C00448</t>
  </si>
  <si>
    <t>C00449</t>
  </si>
  <si>
    <t>C00450</t>
  </si>
  <si>
    <t>C00451</t>
  </si>
  <si>
    <t>C00452</t>
  </si>
  <si>
    <t>C00453</t>
  </si>
  <si>
    <t>C00454</t>
  </si>
  <si>
    <t>C00455</t>
  </si>
  <si>
    <t>C00456</t>
  </si>
  <si>
    <t>C00457</t>
  </si>
  <si>
    <t>C00458</t>
  </si>
  <si>
    <t>C00459</t>
  </si>
  <si>
    <t>C00460</t>
  </si>
  <si>
    <t>C00461</t>
  </si>
  <si>
    <t>C00462</t>
  </si>
  <si>
    <t>C00463</t>
  </si>
  <si>
    <t>C00464</t>
  </si>
  <si>
    <t>C00465</t>
  </si>
  <si>
    <t>C00466</t>
  </si>
  <si>
    <t>C00467</t>
  </si>
  <si>
    <t>C00468</t>
  </si>
  <si>
    <t>C00469</t>
  </si>
  <si>
    <t>C00470</t>
  </si>
  <si>
    <t>C00471</t>
  </si>
  <si>
    <t>C00472</t>
  </si>
  <si>
    <t>C00473</t>
  </si>
  <si>
    <t>C00474</t>
  </si>
  <si>
    <t>C00475</t>
  </si>
  <si>
    <t>C00476</t>
  </si>
  <si>
    <t>C00477</t>
  </si>
  <si>
    <t>C00478</t>
  </si>
  <si>
    <t>C00479</t>
  </si>
  <si>
    <t>C00480</t>
  </si>
  <si>
    <t>C00481</t>
  </si>
  <si>
    <t>C00482</t>
  </si>
  <si>
    <t>C00483</t>
  </si>
  <si>
    <t>C00484</t>
  </si>
  <si>
    <t>C00485</t>
  </si>
  <si>
    <t>C00486</t>
  </si>
  <si>
    <t>C00487</t>
  </si>
  <si>
    <t>C00488</t>
  </si>
  <si>
    <t>C00489</t>
  </si>
  <si>
    <t>C00490</t>
  </si>
  <si>
    <t>C00491</t>
  </si>
  <si>
    <t>C00492</t>
  </si>
  <si>
    <t>C00493</t>
  </si>
  <si>
    <t>C00494</t>
  </si>
  <si>
    <t>C00495</t>
  </si>
  <si>
    <t>C00496</t>
  </si>
  <si>
    <t>C00497</t>
  </si>
  <si>
    <t>C00498</t>
  </si>
  <si>
    <t>C00499</t>
  </si>
  <si>
    <t>C00500</t>
  </si>
  <si>
    <t>C00501</t>
  </si>
  <si>
    <t>C00502</t>
  </si>
  <si>
    <t>C00503</t>
  </si>
  <si>
    <t>C00504</t>
  </si>
  <si>
    <t>C00505</t>
  </si>
  <si>
    <t>C00506</t>
  </si>
  <si>
    <t>C00507</t>
  </si>
  <si>
    <t>C00508</t>
  </si>
  <si>
    <t>C00509</t>
  </si>
  <si>
    <t>C00510</t>
  </si>
  <si>
    <t>C00511</t>
  </si>
  <si>
    <t>C00512</t>
  </si>
  <si>
    <t>C00513</t>
  </si>
  <si>
    <t>C00514</t>
  </si>
  <si>
    <t>C00515</t>
  </si>
  <si>
    <t>C00516</t>
  </si>
  <si>
    <t>C00517</t>
  </si>
  <si>
    <t>C00518</t>
  </si>
  <si>
    <t>C00519</t>
  </si>
  <si>
    <t>C00520</t>
  </si>
  <si>
    <t>C00521</t>
  </si>
  <si>
    <t>C00522</t>
  </si>
  <si>
    <t>C00523</t>
  </si>
  <si>
    <t>C00524</t>
  </si>
  <si>
    <t>C00525</t>
  </si>
  <si>
    <t>C00526</t>
  </si>
  <si>
    <t>C00527</t>
  </si>
  <si>
    <t>C00528</t>
  </si>
  <si>
    <t>C00529</t>
  </si>
  <si>
    <t>C00530</t>
  </si>
  <si>
    <t>C00531</t>
  </si>
  <si>
    <t>C00532</t>
  </si>
  <si>
    <t>C00533</t>
  </si>
  <si>
    <t>C00534</t>
  </si>
  <si>
    <t>C00535</t>
  </si>
  <si>
    <t>C00536</t>
  </si>
  <si>
    <t>C00537</t>
  </si>
  <si>
    <t>C00538</t>
  </si>
  <si>
    <t>C00539</t>
  </si>
  <si>
    <t>C00540</t>
  </si>
  <si>
    <t>C00541</t>
  </si>
  <si>
    <t>C00542</t>
  </si>
  <si>
    <t>C00543</t>
  </si>
  <si>
    <t>C00544</t>
  </si>
  <si>
    <t>C00545</t>
  </si>
  <si>
    <t>C00546</t>
  </si>
  <si>
    <t>C00547</t>
  </si>
  <si>
    <t>C00548</t>
  </si>
  <si>
    <t>C00549</t>
  </si>
  <si>
    <t>C00550</t>
  </si>
  <si>
    <t>C00551</t>
  </si>
  <si>
    <t>C00552</t>
  </si>
  <si>
    <t>C00553</t>
  </si>
  <si>
    <t>C00554</t>
  </si>
  <si>
    <t>C00555</t>
  </si>
  <si>
    <t>C00556</t>
  </si>
  <si>
    <t>C00557</t>
  </si>
  <si>
    <t>C00558</t>
  </si>
  <si>
    <t>C00559</t>
  </si>
  <si>
    <t>C00560</t>
  </si>
  <si>
    <t>C00561</t>
  </si>
  <si>
    <t>C00562</t>
  </si>
  <si>
    <t>C00563</t>
  </si>
  <si>
    <t>C00564</t>
  </si>
  <si>
    <t>C00565</t>
  </si>
  <si>
    <t>C00566</t>
  </si>
  <si>
    <t>C00567</t>
  </si>
  <si>
    <t>C00568</t>
  </si>
  <si>
    <t>C00569</t>
  </si>
  <si>
    <t>C00570</t>
  </si>
  <si>
    <t>C00571</t>
  </si>
  <si>
    <t>C00572</t>
  </si>
  <si>
    <t>C00573</t>
  </si>
  <si>
    <t>C00574</t>
  </si>
  <si>
    <t>C00575</t>
  </si>
  <si>
    <t>C00576</t>
  </si>
  <si>
    <t>C00577</t>
  </si>
  <si>
    <t>C00578</t>
  </si>
  <si>
    <t>C00579</t>
  </si>
  <si>
    <t>C00580</t>
  </si>
  <si>
    <t>C00581</t>
  </si>
  <si>
    <t>C00582</t>
  </si>
  <si>
    <t>C00583</t>
  </si>
  <si>
    <t>C00584</t>
  </si>
  <si>
    <t>C00585</t>
  </si>
  <si>
    <t>C00586</t>
  </si>
  <si>
    <t>C00587</t>
  </si>
  <si>
    <t>C00588</t>
  </si>
  <si>
    <t>C00589</t>
  </si>
  <si>
    <t>C00590</t>
  </si>
  <si>
    <t>C00591</t>
  </si>
  <si>
    <t>C00592</t>
  </si>
  <si>
    <t>C00593</t>
  </si>
  <si>
    <t>C00594</t>
  </si>
  <si>
    <t>C00595</t>
  </si>
  <si>
    <t>C00596</t>
  </si>
  <si>
    <t>C00597</t>
  </si>
  <si>
    <t>C00598</t>
  </si>
  <si>
    <t>C00599</t>
  </si>
  <si>
    <t>C00600</t>
  </si>
  <si>
    <t>C00601</t>
  </si>
  <si>
    <t>C00602</t>
  </si>
  <si>
    <t>C00603</t>
  </si>
  <si>
    <t>C00604</t>
  </si>
  <si>
    <t>C00605</t>
  </si>
  <si>
    <t>C00606</t>
  </si>
  <si>
    <t>C00607</t>
  </si>
  <si>
    <t>C00608</t>
  </si>
  <si>
    <t>C00609</t>
  </si>
  <si>
    <t>C00610</t>
  </si>
  <si>
    <t>C00611</t>
  </si>
  <si>
    <t>C00612</t>
  </si>
  <si>
    <t>C00613</t>
  </si>
  <si>
    <t>C00614</t>
  </si>
  <si>
    <t>C00615</t>
  </si>
  <si>
    <t>C00616</t>
  </si>
  <si>
    <t>C00617</t>
  </si>
  <si>
    <t>C00618</t>
  </si>
  <si>
    <t>C00619</t>
  </si>
  <si>
    <t>C00620</t>
  </si>
  <si>
    <t>C00621</t>
  </si>
  <si>
    <t>C00622</t>
  </si>
  <si>
    <t>C00623</t>
  </si>
  <si>
    <t>C00624</t>
  </si>
  <si>
    <t>C00625</t>
  </si>
  <si>
    <t>C00626</t>
  </si>
  <si>
    <t>C00627</t>
  </si>
  <si>
    <t>C00628</t>
  </si>
  <si>
    <t>C00629</t>
  </si>
  <si>
    <t>C00630</t>
  </si>
  <si>
    <t>C00631</t>
  </si>
  <si>
    <t>C00632</t>
  </si>
  <si>
    <t>C00633</t>
  </si>
  <si>
    <t>C00634</t>
  </si>
  <si>
    <t>C00635</t>
  </si>
  <si>
    <t>C00636</t>
  </si>
  <si>
    <t>C00637</t>
  </si>
  <si>
    <t>C00638</t>
  </si>
  <si>
    <t>C00639</t>
  </si>
  <si>
    <t>C00640</t>
  </si>
  <si>
    <t>C00641</t>
  </si>
  <si>
    <t>C00642</t>
  </si>
  <si>
    <t>C00643</t>
  </si>
  <si>
    <t>C00644</t>
  </si>
  <si>
    <t>C00645</t>
  </si>
  <si>
    <t>C00646</t>
  </si>
  <si>
    <t>C00647</t>
  </si>
  <si>
    <t>C00648</t>
  </si>
  <si>
    <t>C00649</t>
  </si>
  <si>
    <t>C00650</t>
  </si>
  <si>
    <t>C00651</t>
  </si>
  <si>
    <t>C00652</t>
  </si>
  <si>
    <t>C00653</t>
  </si>
  <si>
    <t>C00654</t>
  </si>
  <si>
    <t>C00655</t>
  </si>
  <si>
    <t>C00656</t>
  </si>
  <si>
    <t>C00657</t>
  </si>
  <si>
    <t>C00658</t>
  </si>
  <si>
    <t>C00659</t>
  </si>
  <si>
    <t>C00660</t>
  </si>
  <si>
    <t>C00661</t>
  </si>
  <si>
    <t>C00662</t>
  </si>
  <si>
    <t>C00663</t>
  </si>
  <si>
    <t>C00664</t>
  </si>
  <si>
    <t>C00665</t>
  </si>
  <si>
    <t>C00666</t>
  </si>
  <si>
    <t>C00667</t>
  </si>
  <si>
    <t>C00668</t>
  </si>
  <si>
    <t>C00669</t>
  </si>
  <si>
    <t>C00670</t>
  </si>
  <si>
    <t>C00671</t>
  </si>
  <si>
    <t>C00672</t>
  </si>
  <si>
    <t>C00673</t>
  </si>
  <si>
    <t>C00674</t>
  </si>
  <si>
    <t>C00675</t>
  </si>
  <si>
    <t>C00676</t>
  </si>
  <si>
    <t>C00677</t>
  </si>
  <si>
    <t>C00678</t>
  </si>
  <si>
    <t>C00679</t>
  </si>
  <si>
    <t>C00680</t>
  </si>
  <si>
    <t>C00681</t>
  </si>
  <si>
    <t>C00682</t>
  </si>
  <si>
    <t>C00683</t>
  </si>
  <si>
    <t>C00684</t>
  </si>
  <si>
    <t>C00685</t>
  </si>
  <si>
    <t>C00686</t>
  </si>
  <si>
    <t>C00687</t>
  </si>
  <si>
    <t>C00688</t>
  </si>
  <si>
    <t>C00689</t>
  </si>
  <si>
    <t>C00690</t>
  </si>
  <si>
    <t>C00691</t>
  </si>
  <si>
    <t>C00692</t>
  </si>
  <si>
    <t>C00693</t>
  </si>
  <si>
    <t>C00694</t>
  </si>
  <si>
    <t>C00695</t>
  </si>
  <si>
    <t>C00696</t>
  </si>
  <si>
    <t>C00697</t>
  </si>
  <si>
    <t>C00698</t>
  </si>
  <si>
    <t>C00699</t>
  </si>
  <si>
    <t>C00700</t>
  </si>
  <si>
    <t>C00701</t>
  </si>
  <si>
    <t>C00702</t>
  </si>
  <si>
    <t>C00703</t>
  </si>
  <si>
    <t>C00704</t>
  </si>
  <si>
    <t>C00705</t>
  </si>
  <si>
    <t>C00706</t>
  </si>
  <si>
    <t>C00707</t>
  </si>
  <si>
    <t>C00708</t>
  </si>
  <si>
    <t>C00709</t>
  </si>
  <si>
    <t>C00710</t>
  </si>
  <si>
    <t>C00711</t>
  </si>
  <si>
    <t>C00712</t>
  </si>
  <si>
    <t>C00713</t>
  </si>
  <si>
    <t>C00714</t>
  </si>
  <si>
    <t>C00715</t>
  </si>
  <si>
    <t>C00716</t>
  </si>
  <si>
    <t>C00717</t>
  </si>
  <si>
    <t>C00718</t>
  </si>
  <si>
    <t>C00719</t>
  </si>
  <si>
    <t>C00720</t>
  </si>
  <si>
    <t>C00721</t>
  </si>
  <si>
    <t>C00722</t>
  </si>
  <si>
    <t>C00723</t>
  </si>
  <si>
    <t>C00724</t>
  </si>
  <si>
    <t>C00725</t>
  </si>
  <si>
    <t>C00726</t>
  </si>
  <si>
    <t>C00727</t>
  </si>
  <si>
    <t>C00728</t>
  </si>
  <si>
    <t>C00729</t>
  </si>
  <si>
    <t>C00730</t>
  </si>
  <si>
    <t>C00731</t>
  </si>
  <si>
    <t>Référence produit</t>
  </si>
  <si>
    <t>Prix de vente €</t>
  </si>
  <si>
    <t>Remarques</t>
  </si>
  <si>
    <t>Coût d'achat du produit</t>
  </si>
  <si>
    <t>Coeff. marge</t>
  </si>
  <si>
    <t>50 ml</t>
  </si>
  <si>
    <t>P0101</t>
  </si>
  <si>
    <t>Eau de parfum 50 ml N°101</t>
  </si>
  <si>
    <t>P0102</t>
  </si>
  <si>
    <t>Eau de parfum 50 ml N°102</t>
  </si>
  <si>
    <t>P0103</t>
  </si>
  <si>
    <t>Eau de parfum 50 ml N°103</t>
  </si>
  <si>
    <t>P0104</t>
  </si>
  <si>
    <t>Eau de parfum 50 ml N°104</t>
  </si>
  <si>
    <t>P0105</t>
  </si>
  <si>
    <t>Eau de parfum 50 ml N°105</t>
  </si>
  <si>
    <t>P0106</t>
  </si>
  <si>
    <t>Eau de parfum 50 ml N°106</t>
  </si>
  <si>
    <t>P0107</t>
  </si>
  <si>
    <t>Eau de parfum 50 ml N°107</t>
  </si>
  <si>
    <t>P0108</t>
  </si>
  <si>
    <t>Eau de parfum 50 ml N°108</t>
  </si>
  <si>
    <t>P0109</t>
  </si>
  <si>
    <t>Eau de parfum 50 ml N°109</t>
  </si>
  <si>
    <t>P0110</t>
  </si>
  <si>
    <t>Eau de parfum 50 ml N°110</t>
  </si>
  <si>
    <t>P0111</t>
  </si>
  <si>
    <t>Eau de parfum 50 ml N°111</t>
  </si>
  <si>
    <t>P0112</t>
  </si>
  <si>
    <t>Eau de parfum 50 ml N°112</t>
  </si>
  <si>
    <t>P0113</t>
  </si>
  <si>
    <t>Eau de parfum 50 ml N°113</t>
  </si>
  <si>
    <t>P0114</t>
  </si>
  <si>
    <t>Eau de parfum 50 ml N°114</t>
  </si>
  <si>
    <t>P0115</t>
  </si>
  <si>
    <t>Eau de parfum 50 ml N°115</t>
  </si>
  <si>
    <t>P0116</t>
  </si>
  <si>
    <t>Eau de parfum 50 ml N°116</t>
  </si>
  <si>
    <t>P0117</t>
  </si>
  <si>
    <t>Eau de parfum 50 ml N°117</t>
  </si>
  <si>
    <t>P0118</t>
  </si>
  <si>
    <t>Eau de parfum 50 ml N°118</t>
  </si>
  <si>
    <t>P0119</t>
  </si>
  <si>
    <t>Eau de parfum 50 ml N°119</t>
  </si>
  <si>
    <t>P0120</t>
  </si>
  <si>
    <t>Eau de parfum 50 ml N°120</t>
  </si>
  <si>
    <t>P0121</t>
  </si>
  <si>
    <t>Eau de parfum 50 ml N°121</t>
  </si>
  <si>
    <t>P0122</t>
  </si>
  <si>
    <t>Eau de parfum 50 ml N°122</t>
  </si>
  <si>
    <t>P0123</t>
  </si>
  <si>
    <t>Eau de parfum 50 ml N°123</t>
  </si>
  <si>
    <t>P0124</t>
  </si>
  <si>
    <t>Eau de parfum 50 ml N°124</t>
  </si>
  <si>
    <t>P0125</t>
  </si>
  <si>
    <t>Eau de parfum 50 ml N°125</t>
  </si>
  <si>
    <t>P0126</t>
  </si>
  <si>
    <t>Eau de parfum 50 ml N°126</t>
  </si>
  <si>
    <t>P0127</t>
  </si>
  <si>
    <t>Eau de parfum 50 ml N°127</t>
  </si>
  <si>
    <t>P0128</t>
  </si>
  <si>
    <t>Eau de parfum 50 ml N°128</t>
  </si>
  <si>
    <t>P0129</t>
  </si>
  <si>
    <t>Eau de parfum 50 ml N°129</t>
  </si>
  <si>
    <t>P0130</t>
  </si>
  <si>
    <t>Eau de parfum 50 ml N°130</t>
  </si>
  <si>
    <t>P0131</t>
  </si>
  <si>
    <t>Eau de parfum 50 ml N°131</t>
  </si>
  <si>
    <t>P0132</t>
  </si>
  <si>
    <t>Eau de parfum 50 ml N°132</t>
  </si>
  <si>
    <t>P0133</t>
  </si>
  <si>
    <t>Eau de parfum 50 ml N°133</t>
  </si>
  <si>
    <t>P0134</t>
  </si>
  <si>
    <t>Eau de parfum 50 ml N°134</t>
  </si>
  <si>
    <t>P0135</t>
  </si>
  <si>
    <t>Eau de parfum 50 ml N°135</t>
  </si>
  <si>
    <t>P0136</t>
  </si>
  <si>
    <t>Eau de parfum 50 ml N°136</t>
  </si>
  <si>
    <t>P0137</t>
  </si>
  <si>
    <t>Eau de parfum 50 ml N°137</t>
  </si>
  <si>
    <t>P0138</t>
  </si>
  <si>
    <t>Eau de parfum 50 ml N°138</t>
  </si>
  <si>
    <t>P0139</t>
  </si>
  <si>
    <t>Eau de parfum 50 ml N°139</t>
  </si>
  <si>
    <t>P0140</t>
  </si>
  <si>
    <t>Eau de parfum 50 ml N°140</t>
  </si>
  <si>
    <t>P0141</t>
  </si>
  <si>
    <t>Eau de parfum 50 ml N°141</t>
  </si>
  <si>
    <t>P0142</t>
  </si>
  <si>
    <t>Eau de parfum 50 ml N°142</t>
  </si>
  <si>
    <t>P0143</t>
  </si>
  <si>
    <t>Eau de parfum 50 ml N°143</t>
  </si>
  <si>
    <t>P0144</t>
  </si>
  <si>
    <t>Eau de parfum 50 ml N°144</t>
  </si>
  <si>
    <t>P0145</t>
  </si>
  <si>
    <t>Eau de parfum 50 ml N°145</t>
  </si>
  <si>
    <t>P0146</t>
  </si>
  <si>
    <t>Eau de parfum 50 ml N°146</t>
  </si>
  <si>
    <t>P0147</t>
  </si>
  <si>
    <t>Eau de parfum 50 ml N°147</t>
  </si>
  <si>
    <t>P0148</t>
  </si>
  <si>
    <t>Eau de parfum 50 ml N°148</t>
  </si>
  <si>
    <t>P0149</t>
  </si>
  <si>
    <t>Eau de parfum 50 ml N°149</t>
  </si>
  <si>
    <t>P0150</t>
  </si>
  <si>
    <t>Eau de parfum 50 ml N°150</t>
  </si>
  <si>
    <t>P0151</t>
  </si>
  <si>
    <t>Eau de parfum 50 ml N°151</t>
  </si>
  <si>
    <t>P0152</t>
  </si>
  <si>
    <t>Eau de parfum 50 ml N°152</t>
  </si>
  <si>
    <t>P0153</t>
  </si>
  <si>
    <t>Eau de parfum 50 ml N°153</t>
  </si>
  <si>
    <t>P0154</t>
  </si>
  <si>
    <t>Eau de parfum 50 ml N°154</t>
  </si>
  <si>
    <t>P0155</t>
  </si>
  <si>
    <t>Eau de parfum 50 ml N°155</t>
  </si>
  <si>
    <t>P0156</t>
  </si>
  <si>
    <t>Eau de parfum 50 ml N°156</t>
  </si>
  <si>
    <t>P0157</t>
  </si>
  <si>
    <t>Eau de parfum 50 ml N°157</t>
  </si>
  <si>
    <t>P0158</t>
  </si>
  <si>
    <t>Eau de parfum 50 ml N°158</t>
  </si>
  <si>
    <t>P0159</t>
  </si>
  <si>
    <t>Eau de parfum 50 ml N°159</t>
  </si>
  <si>
    <t>P0160</t>
  </si>
  <si>
    <t>Eau de parfum 50 ml N°160</t>
  </si>
  <si>
    <t>P0161</t>
  </si>
  <si>
    <t>Eau de parfum 50 ml N°161</t>
  </si>
  <si>
    <t>P0162</t>
  </si>
  <si>
    <t>Eau de parfum 50 ml N°162</t>
  </si>
  <si>
    <t>P0163</t>
  </si>
  <si>
    <t>Eau de parfum 50 ml N°163</t>
  </si>
  <si>
    <t>P0164</t>
  </si>
  <si>
    <t>Eau de parfum 50 ml N°164</t>
  </si>
  <si>
    <t>P0165</t>
  </si>
  <si>
    <t>Eau de parfum 50 ml N°165</t>
  </si>
  <si>
    <t>P0166</t>
  </si>
  <si>
    <t>Eau de parfum 50 ml N°166</t>
  </si>
  <si>
    <t>P0167</t>
  </si>
  <si>
    <t>Eau de parfum 50 ml N°167</t>
  </si>
  <si>
    <t>P0168</t>
  </si>
  <si>
    <t>Eau de parfum 50 ml N°168</t>
  </si>
  <si>
    <t>P0169</t>
  </si>
  <si>
    <t>Eau de parfum 50 ml N°169</t>
  </si>
  <si>
    <t>P0170</t>
  </si>
  <si>
    <t>Eau de parfum 50 ml N°170</t>
  </si>
  <si>
    <t>P0171</t>
  </si>
  <si>
    <t>Eau de parfum 50 ml N°171</t>
  </si>
  <si>
    <t>P0172</t>
  </si>
  <si>
    <t>Eau de parfum 50 ml N°172</t>
  </si>
  <si>
    <t>P0173</t>
  </si>
  <si>
    <t>Eau de parfum 50 ml N°173</t>
  </si>
  <si>
    <t>P0174</t>
  </si>
  <si>
    <t>Eau de parfum 50 ml N°174</t>
  </si>
  <si>
    <t>P0175</t>
  </si>
  <si>
    <t>Eau de parfum 50 ml N°175</t>
  </si>
  <si>
    <t>P0176</t>
  </si>
  <si>
    <t>Eau de parfum 50 ml N°176</t>
  </si>
  <si>
    <t>P0177</t>
  </si>
  <si>
    <t>Eau de parfum 50 ml N°177</t>
  </si>
  <si>
    <t>P0178</t>
  </si>
  <si>
    <t>Eau de parfum 50 ml N°178</t>
  </si>
  <si>
    <t>P0179</t>
  </si>
  <si>
    <t>Eau de parfum 50 ml N°179</t>
  </si>
  <si>
    <t>P0200</t>
  </si>
  <si>
    <t>Eau de parfum 50 ml N°200</t>
  </si>
  <si>
    <t>P0201</t>
  </si>
  <si>
    <t>Eau de parfum 50 ml N°201</t>
  </si>
  <si>
    <t>P0202</t>
  </si>
  <si>
    <t>Eau de parfum 50 ml N°202</t>
  </si>
  <si>
    <t>P0203</t>
  </si>
  <si>
    <t>Eau de parfum 50 ml N°203</t>
  </si>
  <si>
    <t>P0204</t>
  </si>
  <si>
    <t>Eau de parfum 50 ml N°204</t>
  </si>
  <si>
    <t>P0205</t>
  </si>
  <si>
    <t>Eau de parfum 50 ml N°205</t>
  </si>
  <si>
    <t>P0206</t>
  </si>
  <si>
    <t>Eau de parfum 50 ml N°206</t>
  </si>
  <si>
    <t>P0207</t>
  </si>
  <si>
    <t>Eau de parfum 50 ml N°207</t>
  </si>
  <si>
    <t>P0208</t>
  </si>
  <si>
    <t>Eau de parfum 50 ml N°208</t>
  </si>
  <si>
    <t>P0209</t>
  </si>
  <si>
    <t>Eau de parfum 50 ml N°209</t>
  </si>
  <si>
    <t>P0210</t>
  </si>
  <si>
    <t>Eau de parfum 50 ml N°210</t>
  </si>
  <si>
    <t>P0211</t>
  </si>
  <si>
    <t>Eau de parfum 50 ml N°211</t>
  </si>
  <si>
    <t>P0212</t>
  </si>
  <si>
    <t>Eau de parfum 50 ml N°212</t>
  </si>
  <si>
    <t>P0213</t>
  </si>
  <si>
    <t>Eau de parfum 50 ml N°213</t>
  </si>
  <si>
    <t>P0214</t>
  </si>
  <si>
    <t>Eau de parfum 50 ml N°214</t>
  </si>
  <si>
    <t>P0215</t>
  </si>
  <si>
    <t>Eau de parfum 50 ml N°215</t>
  </si>
  <si>
    <t>P0216</t>
  </si>
  <si>
    <t>Eau de parfum 50 ml N°216</t>
  </si>
  <si>
    <t>P0217</t>
  </si>
  <si>
    <t>Eau de parfum 50 ml N°217</t>
  </si>
  <si>
    <t>P0218</t>
  </si>
  <si>
    <t>Eau de parfum 50 ml N°218</t>
  </si>
  <si>
    <t>P0219</t>
  </si>
  <si>
    <t>Eau de parfum 50 ml N°219</t>
  </si>
  <si>
    <t>P0220</t>
  </si>
  <si>
    <t>Eau de parfum 50 ml N°220</t>
  </si>
  <si>
    <t>P0221</t>
  </si>
  <si>
    <t>Eau de parfum 50 ml N°221</t>
  </si>
  <si>
    <t>P0222</t>
  </si>
  <si>
    <t>Eau de parfum 50 ml N°222</t>
  </si>
  <si>
    <t>P0223</t>
  </si>
  <si>
    <t>Eau de parfum 50 ml N°223</t>
  </si>
  <si>
    <t>P0224</t>
  </si>
  <si>
    <t>Eau de parfum 50 ml N°224</t>
  </si>
  <si>
    <t>P0225</t>
  </si>
  <si>
    <t>Eau de parfum 50 ml N°225</t>
  </si>
  <si>
    <t>P0226</t>
  </si>
  <si>
    <t>Eau de parfum 50 ml N°226</t>
  </si>
  <si>
    <t>P0227</t>
  </si>
  <si>
    <t>Eau de parfum 50 ml N°227</t>
  </si>
  <si>
    <t>P0228</t>
  </si>
  <si>
    <t>Eau de parfum 50 ml N°228</t>
  </si>
  <si>
    <t>P0229</t>
  </si>
  <si>
    <t>Eau de parfum 50 ml N°229</t>
  </si>
  <si>
    <t>P0230</t>
  </si>
  <si>
    <t>Eau de parfum 50 ml N°230</t>
  </si>
  <si>
    <t>P0231</t>
  </si>
  <si>
    <t>Eau de parfum 50 ml N°231</t>
  </si>
  <si>
    <t>P0232</t>
  </si>
  <si>
    <t>Eau de parfum 50 ml N°232</t>
  </si>
  <si>
    <t>P0233</t>
  </si>
  <si>
    <t>Eau de parfum 50 ml N°233</t>
  </si>
  <si>
    <t>P0234</t>
  </si>
  <si>
    <t>Eau de parfum 50 ml N°234</t>
  </si>
  <si>
    <t>P0235</t>
  </si>
  <si>
    <t>Eau de parfum 50 ml N°235</t>
  </si>
  <si>
    <t>P0236</t>
  </si>
  <si>
    <t>Eau de parfum 50 ml N°236</t>
  </si>
  <si>
    <t>P0237</t>
  </si>
  <si>
    <t>Eau de parfum 50 ml N°237</t>
  </si>
  <si>
    <t>P0238</t>
  </si>
  <si>
    <t>Eau de parfum 50 ml N°238</t>
  </si>
  <si>
    <t>P0239</t>
  </si>
  <si>
    <t>Eau de parfum 50 ml N°239</t>
  </si>
  <si>
    <t>P1100</t>
  </si>
  <si>
    <t>Eau de parfum 100 ml N°100</t>
  </si>
  <si>
    <t>100 ml</t>
  </si>
  <si>
    <t>P1101</t>
  </si>
  <si>
    <t>Eau de parfum 100 ml N°101</t>
  </si>
  <si>
    <t>P1102</t>
  </si>
  <si>
    <t>Eau de parfum 100 ml N°102</t>
  </si>
  <si>
    <t>P1103</t>
  </si>
  <si>
    <t>Eau de parfum 100 ml N°103</t>
  </si>
  <si>
    <t>P1104</t>
  </si>
  <si>
    <t>Eau de parfum 100 ml N°104</t>
  </si>
  <si>
    <t>P1105</t>
  </si>
  <si>
    <t>Eau de parfum 100 ml N°105</t>
  </si>
  <si>
    <t>P1106</t>
  </si>
  <si>
    <t>Eau de parfum 100 ml N°106</t>
  </si>
  <si>
    <t>P1107</t>
  </si>
  <si>
    <t>Eau de parfum 100 ml N°107</t>
  </si>
  <si>
    <t>P1108</t>
  </si>
  <si>
    <t>Eau de parfum 100 ml N°108</t>
  </si>
  <si>
    <t>P1109</t>
  </si>
  <si>
    <t>Eau de parfum 100 ml N°109</t>
  </si>
  <si>
    <t>P1110</t>
  </si>
  <si>
    <t>Eau de parfum 100 ml N°110</t>
  </si>
  <si>
    <t>P1111</t>
  </si>
  <si>
    <t>Eau de parfum 100 ml N°111</t>
  </si>
  <si>
    <t>P1112</t>
  </si>
  <si>
    <t>Eau de parfum 100 ml N°112</t>
  </si>
  <si>
    <t>P1113</t>
  </si>
  <si>
    <t>Eau de parfum 100 ml N°113</t>
  </si>
  <si>
    <t>P1114</t>
  </si>
  <si>
    <t>Eau de parfum 100 ml N°114</t>
  </si>
  <si>
    <t>P1115</t>
  </si>
  <si>
    <t>Eau de parfum 100 ml N°115</t>
  </si>
  <si>
    <t>P1116</t>
  </si>
  <si>
    <t>Eau de parfum 100 ml N°116</t>
  </si>
  <si>
    <t>P1117</t>
  </si>
  <si>
    <t>Eau de parfum 100 ml N°117</t>
  </si>
  <si>
    <t>P1118</t>
  </si>
  <si>
    <t>Eau de parfum 100 ml N°118</t>
  </si>
  <si>
    <t>P1119</t>
  </si>
  <si>
    <t>Eau de parfum 100 ml N°119</t>
  </si>
  <si>
    <t>P1120</t>
  </si>
  <si>
    <t>Eau de parfum 100 ml N°120</t>
  </si>
  <si>
    <t>P1121</t>
  </si>
  <si>
    <t>Eau de parfum 100 ml N°121</t>
  </si>
  <si>
    <t>P1122</t>
  </si>
  <si>
    <t>Eau de parfum 100 ml N°122</t>
  </si>
  <si>
    <t>P1123</t>
  </si>
  <si>
    <t>Eau de parfum 100 ml N°123</t>
  </si>
  <si>
    <t>P1124</t>
  </si>
  <si>
    <t>Eau de parfum 100 ml N°124</t>
  </si>
  <si>
    <t>P1125</t>
  </si>
  <si>
    <t>Eau de parfum 100 ml N°125</t>
  </si>
  <si>
    <t>P1126</t>
  </si>
  <si>
    <t>Eau de parfum 100 ml N°126</t>
  </si>
  <si>
    <t>P1127</t>
  </si>
  <si>
    <t>Eau de parfum 100 ml N°127</t>
  </si>
  <si>
    <t>P1128</t>
  </si>
  <si>
    <t>Eau de parfum 100 ml N°128</t>
  </si>
  <si>
    <t>P1129</t>
  </si>
  <si>
    <t>Eau de parfum 100 ml N°129</t>
  </si>
  <si>
    <t>P1130</t>
  </si>
  <si>
    <t>Eau de parfum 100 ml N°130</t>
  </si>
  <si>
    <t>P1131</t>
  </si>
  <si>
    <t>Eau de parfum 100 ml N°131</t>
  </si>
  <si>
    <t>P1132</t>
  </si>
  <si>
    <t>Eau de parfum 100 ml N°132</t>
  </si>
  <si>
    <t>P1133</t>
  </si>
  <si>
    <t>Eau de parfum 100 ml N°133</t>
  </si>
  <si>
    <t>P1134</t>
  </si>
  <si>
    <t>Eau de parfum 100 ml N°134</t>
  </si>
  <si>
    <t>P1135</t>
  </si>
  <si>
    <t>Eau de parfum 100 ml N°135</t>
  </si>
  <si>
    <t>P1136</t>
  </si>
  <si>
    <t>Eau de parfum 100 ml N°136</t>
  </si>
  <si>
    <t>P1137</t>
  </si>
  <si>
    <t>Eau de parfum 100 ml N°137</t>
  </si>
  <si>
    <t>P1138</t>
  </si>
  <si>
    <t>Eau de parfum 100 ml N°138</t>
  </si>
  <si>
    <t>P1139</t>
  </si>
  <si>
    <t>Eau de parfum 100 ml N°139</t>
  </si>
  <si>
    <t>P1140</t>
  </si>
  <si>
    <t>Eau de parfum 100 ml N°140</t>
  </si>
  <si>
    <t>P1141</t>
  </si>
  <si>
    <t>Eau de parfum 100 ml N°141</t>
  </si>
  <si>
    <t>P1142</t>
  </si>
  <si>
    <t>Eau de parfum 100 ml N°142</t>
  </si>
  <si>
    <t>P1143</t>
  </si>
  <si>
    <t>Eau de parfum 100 ml N°143</t>
  </si>
  <si>
    <t>P1144</t>
  </si>
  <si>
    <t>Eau de parfum 100 ml N°144</t>
  </si>
  <si>
    <t>P1145</t>
  </si>
  <si>
    <t>Eau de parfum 100 ml N°145</t>
  </si>
  <si>
    <t>P1146</t>
  </si>
  <si>
    <t>Eau de parfum 100 ml N°146</t>
  </si>
  <si>
    <t>P1147</t>
  </si>
  <si>
    <t>Eau de parfum 100 ml N°147</t>
  </si>
  <si>
    <t>P1148</t>
  </si>
  <si>
    <t>Eau de parfum 100 ml N°148</t>
  </si>
  <si>
    <t>P1149</t>
  </si>
  <si>
    <t>Eau de parfum 100 ml N°149</t>
  </si>
  <si>
    <t>P1150</t>
  </si>
  <si>
    <t>Eau de parfum 100 ml N°150</t>
  </si>
  <si>
    <t>P1151</t>
  </si>
  <si>
    <t>Eau de parfum 100 ml N°151</t>
  </si>
  <si>
    <t>P1152</t>
  </si>
  <si>
    <t>Eau de parfum 100 ml N°152</t>
  </si>
  <si>
    <t>P1153</t>
  </si>
  <si>
    <t>Eau de parfum 100 ml N°153</t>
  </si>
  <si>
    <t>P1154</t>
  </si>
  <si>
    <t>Eau de parfum 100 ml N°154</t>
  </si>
  <si>
    <t>P1155</t>
  </si>
  <si>
    <t>Eau de parfum 100 ml N°155</t>
  </si>
  <si>
    <t>P1156</t>
  </si>
  <si>
    <t>Eau de parfum 100 ml N°156</t>
  </si>
  <si>
    <t>P1157</t>
  </si>
  <si>
    <t>Eau de parfum 100 ml N°157</t>
  </si>
  <si>
    <t>P1158</t>
  </si>
  <si>
    <t>Eau de parfum 100 ml N°158</t>
  </si>
  <si>
    <t>P1159</t>
  </si>
  <si>
    <t>Eau de parfum 100 ml N°159</t>
  </si>
  <si>
    <t>P1160</t>
  </si>
  <si>
    <t>Eau de parfum 100 ml N°160</t>
  </si>
  <si>
    <t>P1161</t>
  </si>
  <si>
    <t>Eau de parfum 100 ml N°161</t>
  </si>
  <si>
    <t>P1162</t>
  </si>
  <si>
    <t>Eau de parfum 100 ml N°162</t>
  </si>
  <si>
    <t>P1163</t>
  </si>
  <si>
    <t>Eau de parfum 100 ml N°163</t>
  </si>
  <si>
    <t>P1164</t>
  </si>
  <si>
    <t>Eau de parfum 100 ml N°164</t>
  </si>
  <si>
    <t>P1165</t>
  </si>
  <si>
    <t>Eau de parfum 100 ml N°165</t>
  </si>
  <si>
    <t>P1166</t>
  </si>
  <si>
    <t>Eau de parfum 100 ml N°166</t>
  </si>
  <si>
    <t>P1167</t>
  </si>
  <si>
    <t>Eau de parfum 100 ml N°167</t>
  </si>
  <si>
    <t>P1168</t>
  </si>
  <si>
    <t>Eau de parfum 100 ml N°168</t>
  </si>
  <si>
    <t>P1169</t>
  </si>
  <si>
    <t>Eau de parfum 100 ml N°169</t>
  </si>
  <si>
    <t>P1170</t>
  </si>
  <si>
    <t>Eau de parfum 100 ml N°170</t>
  </si>
  <si>
    <t>P1171</t>
  </si>
  <si>
    <t>Eau de parfum 100 ml N°171</t>
  </si>
  <si>
    <t>P1172</t>
  </si>
  <si>
    <t>Eau de parfum 100 ml N°172</t>
  </si>
  <si>
    <t>P1173</t>
  </si>
  <si>
    <t>Eau de parfum 100 ml N°173</t>
  </si>
  <si>
    <t>P1174</t>
  </si>
  <si>
    <t>Eau de parfum 100 ml N°174</t>
  </si>
  <si>
    <t>P1175</t>
  </si>
  <si>
    <t>Eau de parfum 100 ml N°175</t>
  </si>
  <si>
    <t>P1176</t>
  </si>
  <si>
    <t>Eau de parfum 100 ml N°176</t>
  </si>
  <si>
    <t>P1177</t>
  </si>
  <si>
    <t>Eau de parfum 100 ml N°177</t>
  </si>
  <si>
    <t>P1178</t>
  </si>
  <si>
    <t>Eau de parfum 100 ml N°178</t>
  </si>
  <si>
    <t>P1179</t>
  </si>
  <si>
    <t>Eau de parfum 100 ml N°179</t>
  </si>
  <si>
    <t>P1200</t>
  </si>
  <si>
    <t>Eau de parfum 100 ml N°200</t>
  </si>
  <si>
    <t>P1201</t>
  </si>
  <si>
    <t>Eau de parfum 100 ml N°201</t>
  </si>
  <si>
    <t>P1202</t>
  </si>
  <si>
    <t>Eau de parfum 100 ml N°202</t>
  </si>
  <si>
    <t>P1203</t>
  </si>
  <si>
    <t>Eau de parfum 100 ml N°203</t>
  </si>
  <si>
    <t>P1204</t>
  </si>
  <si>
    <t>Eau de parfum 100 ml N°204</t>
  </si>
  <si>
    <t>P1205</t>
  </si>
  <si>
    <t>Eau de parfum 100 ml N°205</t>
  </si>
  <si>
    <t>P1206</t>
  </si>
  <si>
    <t>Eau de parfum 100 ml N°206</t>
  </si>
  <si>
    <t>P1207</t>
  </si>
  <si>
    <t>Eau de parfum 100 ml N°207</t>
  </si>
  <si>
    <t>P1208</t>
  </si>
  <si>
    <t>Eau de parfum 100 ml N°208</t>
  </si>
  <si>
    <t>P1209</t>
  </si>
  <si>
    <t>Eau de parfum 100 ml N°209</t>
  </si>
  <si>
    <t>P1210</t>
  </si>
  <si>
    <t>Eau de parfum 100 ml N°210</t>
  </si>
  <si>
    <t>P1211</t>
  </si>
  <si>
    <t>Eau de parfum 100 ml N°211</t>
  </si>
  <si>
    <t>P1212</t>
  </si>
  <si>
    <t>Eau de parfum 100 ml N°212</t>
  </si>
  <si>
    <t>P1213</t>
  </si>
  <si>
    <t>Eau de parfum 100 ml N°213</t>
  </si>
  <si>
    <t>P1214</t>
  </si>
  <si>
    <t>Eau de parfum 100 ml N°214</t>
  </si>
  <si>
    <t>P1215</t>
  </si>
  <si>
    <t>Eau de parfum 100 ml N°215</t>
  </si>
  <si>
    <t>P1216</t>
  </si>
  <si>
    <t>Eau de parfum 100 ml N°216</t>
  </si>
  <si>
    <t>P1217</t>
  </si>
  <si>
    <t>Eau de parfum 100 ml N°217</t>
  </si>
  <si>
    <t>P1218</t>
  </si>
  <si>
    <t>Eau de parfum 100 ml N°218</t>
  </si>
  <si>
    <t>P1219</t>
  </si>
  <si>
    <t>Eau de parfum 100 ml N°219</t>
  </si>
  <si>
    <t>P1220</t>
  </si>
  <si>
    <t>Eau de parfum 100 ml N°220</t>
  </si>
  <si>
    <t>P1221</t>
  </si>
  <si>
    <t>Eau de parfum 100 ml N°221</t>
  </si>
  <si>
    <t>P1222</t>
  </si>
  <si>
    <t>Eau de parfum 100 ml N°222</t>
  </si>
  <si>
    <t>P1223</t>
  </si>
  <si>
    <t>Eau de parfum 100 ml N°223</t>
  </si>
  <si>
    <t>P1224</t>
  </si>
  <si>
    <t>Eau de parfum 100 ml N°224</t>
  </si>
  <si>
    <t>P1225</t>
  </si>
  <si>
    <t>Eau de parfum 100 ml N°225</t>
  </si>
  <si>
    <t>P1226</t>
  </si>
  <si>
    <t>Eau de parfum 100 ml N°226</t>
  </si>
  <si>
    <t>P1227</t>
  </si>
  <si>
    <t>Eau de parfum 100 ml N°227</t>
  </si>
  <si>
    <t>P1228</t>
  </si>
  <si>
    <t>Eau de parfum 100 ml N°228</t>
  </si>
  <si>
    <t>P1229</t>
  </si>
  <si>
    <t>Eau de parfum 100 ml N°229</t>
  </si>
  <si>
    <t>P1230</t>
  </si>
  <si>
    <t>Eau de parfum 100 ml N°230</t>
  </si>
  <si>
    <t>P1231</t>
  </si>
  <si>
    <t>Eau de parfum 100 ml N°231</t>
  </si>
  <si>
    <t>P1232</t>
  </si>
  <si>
    <t>Eau de parfum 100 ml N°232</t>
  </si>
  <si>
    <t>P1233</t>
  </si>
  <si>
    <t>Eau de parfum 100 ml N°233</t>
  </si>
  <si>
    <t>P1234</t>
  </si>
  <si>
    <t>Eau de parfum 100 ml N°234</t>
  </si>
  <si>
    <t>P1235</t>
  </si>
  <si>
    <t>Eau de parfum 100 ml N°235</t>
  </si>
  <si>
    <t>P1236</t>
  </si>
  <si>
    <t>Eau de parfum 100 ml N°236</t>
  </si>
  <si>
    <t>P1237</t>
  </si>
  <si>
    <t>Eau de parfum 100 ml N°237</t>
  </si>
  <si>
    <t>P1238</t>
  </si>
  <si>
    <t>Eau de parfum 100 ml N°238</t>
  </si>
  <si>
    <t>P1239</t>
  </si>
  <si>
    <t>Eau de parfum 100 ml N°239</t>
  </si>
  <si>
    <t>P2100</t>
  </si>
  <si>
    <t>Déodorant 200ml N°100</t>
  </si>
  <si>
    <t>200 ml</t>
  </si>
  <si>
    <t>P2101</t>
  </si>
  <si>
    <t>Déodorant 200ml N°101</t>
  </si>
  <si>
    <t>P2102</t>
  </si>
  <si>
    <t>Déodorant 200ml N°102</t>
  </si>
  <si>
    <t>P2103</t>
  </si>
  <si>
    <t>Déodorant 200ml N°103</t>
  </si>
  <si>
    <t>P2104</t>
  </si>
  <si>
    <t>Déodorant 200ml N°104</t>
  </si>
  <si>
    <t>P2105</t>
  </si>
  <si>
    <t>Déodorant 200ml N°105</t>
  </si>
  <si>
    <t>P2106</t>
  </si>
  <si>
    <t>Déodorant 200ml N°106</t>
  </si>
  <si>
    <t>P2107</t>
  </si>
  <si>
    <t>Déodorant 200ml N°107</t>
  </si>
  <si>
    <t>P2108</t>
  </si>
  <si>
    <t>Déodorant 200ml N°108</t>
  </si>
  <si>
    <t>P2109</t>
  </si>
  <si>
    <t>Déodorant 200ml N°109</t>
  </si>
  <si>
    <t>P2110</t>
  </si>
  <si>
    <t>Déodorant 200ml N°110</t>
  </si>
  <si>
    <t>P2111</t>
  </si>
  <si>
    <t>Déodorant 200ml N°111</t>
  </si>
  <si>
    <t>P2112</t>
  </si>
  <si>
    <t>Déodorant 200ml N°112</t>
  </si>
  <si>
    <t>P2172</t>
  </si>
  <si>
    <t>Déodorant 200 ml N°172</t>
  </si>
  <si>
    <t>P2200</t>
  </si>
  <si>
    <t>Déodorant 200 ml N°200</t>
  </si>
  <si>
    <t>P2201</t>
  </si>
  <si>
    <t>Déodorant 200 ml N°201</t>
  </si>
  <si>
    <t>P2202</t>
  </si>
  <si>
    <t>Déodorant 200 ml N°202</t>
  </si>
  <si>
    <t>P2203</t>
  </si>
  <si>
    <t>Déodorant 200 ml N°203</t>
  </si>
  <si>
    <t>P2204</t>
  </si>
  <si>
    <t>Déodorant 200 ml N°204</t>
  </si>
  <si>
    <t>P2207</t>
  </si>
  <si>
    <t>Déodorant 200 ml N°207</t>
  </si>
  <si>
    <t>B0001</t>
  </si>
  <si>
    <t>Lotion Démaquillante</t>
  </si>
  <si>
    <t>B0002</t>
  </si>
  <si>
    <t>Huile Démaquillante</t>
  </si>
  <si>
    <t>B0003</t>
  </si>
  <si>
    <t>Lotion Tonique</t>
  </si>
  <si>
    <t>B0004</t>
  </si>
  <si>
    <t>Gel Exfoliant Hydratant</t>
  </si>
  <si>
    <t>B0005</t>
  </si>
  <si>
    <t>Masque à L'Argile</t>
  </si>
  <si>
    <t>B0006</t>
  </si>
  <si>
    <t>Crème de jour</t>
  </si>
  <si>
    <t>B0007</t>
  </si>
  <si>
    <t>Crème de nuit</t>
  </si>
  <si>
    <t>B0008</t>
  </si>
  <si>
    <t>Crème Anti-Age</t>
  </si>
  <si>
    <t>B0009</t>
  </si>
  <si>
    <t>Sérum Tenseur</t>
  </si>
  <si>
    <t>30 ml</t>
  </si>
  <si>
    <t>B0010</t>
  </si>
  <si>
    <t>Sérum Contour des Yeux</t>
  </si>
  <si>
    <t>14 ml</t>
  </si>
  <si>
    <t>B0011</t>
  </si>
  <si>
    <t>Nutri+ DETOX</t>
  </si>
  <si>
    <t>14 jours</t>
  </si>
  <si>
    <t>B0012</t>
  </si>
  <si>
    <t>Nutri+ PEAU</t>
  </si>
  <si>
    <t>B0013</t>
  </si>
  <si>
    <t>Nutri+ CHEVEUX</t>
  </si>
  <si>
    <t>B0014</t>
  </si>
  <si>
    <t>Nutri+ TONIQUE ET BIEN ETRE</t>
  </si>
  <si>
    <t>B0015</t>
  </si>
  <si>
    <t>Shampooing Barbe</t>
  </si>
  <si>
    <t>150 ml</t>
  </si>
  <si>
    <t>B0016</t>
  </si>
  <si>
    <t>Gel Traceur</t>
  </si>
  <si>
    <t>B0017</t>
  </si>
  <si>
    <t>Crème de Rasage</t>
  </si>
  <si>
    <t>B0018</t>
  </si>
  <si>
    <t>Huile de Soin</t>
  </si>
  <si>
    <t>25 ml</t>
  </si>
  <si>
    <t>B0019</t>
  </si>
  <si>
    <t>Baume Après-Rasage</t>
  </si>
  <si>
    <t>125 ml</t>
  </si>
  <si>
    <t>B0020</t>
  </si>
  <si>
    <t>Cire Barbe et Moustache</t>
  </si>
  <si>
    <t>B0021</t>
  </si>
  <si>
    <t>Beurre Corps</t>
  </si>
  <si>
    <t>B0022</t>
  </si>
  <si>
    <t>Crème Mains</t>
  </si>
  <si>
    <t>B0023</t>
  </si>
  <si>
    <t>Crème Exfoliante Corps</t>
  </si>
  <si>
    <t>B0024</t>
  </si>
  <si>
    <t>Shampooing Naturel</t>
  </si>
  <si>
    <t>B0025</t>
  </si>
  <si>
    <t>Shampooing Detox</t>
  </si>
  <si>
    <t>B0026</t>
  </si>
  <si>
    <t>Shampooing Protect'Color</t>
  </si>
  <si>
    <t>B0027</t>
  </si>
  <si>
    <t>Shampooing Gris/Blanc</t>
  </si>
  <si>
    <t>B0028</t>
  </si>
  <si>
    <t>Shampooing Marula</t>
  </si>
  <si>
    <t>B0029</t>
  </si>
  <si>
    <t>Shampooing Ultra Nourissant</t>
  </si>
  <si>
    <t>B0030</t>
  </si>
  <si>
    <t>Shampooing Brillance</t>
  </si>
  <si>
    <t>B0031</t>
  </si>
  <si>
    <t>Masque Naturel</t>
  </si>
  <si>
    <t>B0032</t>
  </si>
  <si>
    <t>Masque Detox</t>
  </si>
  <si>
    <t>B0033</t>
  </si>
  <si>
    <t>Masque Protect'Color</t>
  </si>
  <si>
    <t>B0034</t>
  </si>
  <si>
    <t>Masque Gris/Blanc</t>
  </si>
  <si>
    <t>B0035</t>
  </si>
  <si>
    <t>Masque Marula</t>
  </si>
  <si>
    <t>B0036</t>
  </si>
  <si>
    <t>Masque Ultra Nourrissant</t>
  </si>
  <si>
    <t>B0037</t>
  </si>
  <si>
    <t>Crème Soin TOUT EN 1</t>
  </si>
  <si>
    <t>B0038</t>
  </si>
  <si>
    <t>Serum Argan</t>
  </si>
  <si>
    <t>B0039</t>
  </si>
  <si>
    <t>Serum Ultra Nourrissant</t>
  </si>
  <si>
    <t>B0040</t>
  </si>
  <si>
    <t>Cire Fixante Ultimate</t>
  </si>
  <si>
    <t>B0041</t>
  </si>
  <si>
    <t>Creme Fixante Ultimate</t>
  </si>
  <si>
    <t>B0042</t>
  </si>
  <si>
    <t>Gel Coiffant Ultimate</t>
  </si>
  <si>
    <t>B0043</t>
  </si>
  <si>
    <t>Soin Disciplinant</t>
  </si>
  <si>
    <t>B0044</t>
  </si>
  <si>
    <t>Crème Lissante</t>
  </si>
  <si>
    <t>B0045</t>
  </si>
  <si>
    <t>Sublimateur de Boucles</t>
  </si>
  <si>
    <t>B0046</t>
  </si>
  <si>
    <t>Soin Démélant Express</t>
  </si>
  <si>
    <t>250 ml</t>
  </si>
  <si>
    <t>FDPMR</t>
  </si>
  <si>
    <t>Frais de port Mondial Relay</t>
  </si>
  <si>
    <t>FDPLP</t>
  </si>
  <si>
    <t>Frais de port La Poste</t>
  </si>
  <si>
    <t>Votre nom ou raison sociale :</t>
  </si>
  <si>
    <t>Moyens de règlement clients :</t>
  </si>
  <si>
    <t>Mail :</t>
  </si>
  <si>
    <t>Adresse de votre siège :</t>
  </si>
  <si>
    <t>Paypal</t>
  </si>
  <si>
    <t>Code postal :</t>
  </si>
  <si>
    <t>Espèces</t>
  </si>
  <si>
    <t>Ville :</t>
  </si>
  <si>
    <t>Virement</t>
  </si>
  <si>
    <t>Téléphone :</t>
  </si>
  <si>
    <t>Numéro Siret :</t>
  </si>
  <si>
    <t>Numéro Agrément Parfums</t>
  </si>
  <si>
    <t>Numéro Agrément Beauté</t>
  </si>
  <si>
    <t>oui</t>
  </si>
  <si>
    <t>non</t>
  </si>
  <si>
    <r>
      <rPr>
        <sz val="48"/>
        <color theme="0"/>
        <rFont val="LCDMono"/>
        <family val="3"/>
      </rPr>
      <t>Creation Client</t>
    </r>
    <r>
      <rPr>
        <sz val="11"/>
        <color theme="1"/>
        <rFont val="Calibri"/>
        <family val="2"/>
        <scheme val="minor"/>
      </rPr>
      <t/>
    </r>
  </si>
  <si>
    <t>Code Postal</t>
  </si>
  <si>
    <t>Code postal</t>
  </si>
  <si>
    <t>Complément adresse</t>
  </si>
  <si>
    <t/>
  </si>
  <si>
    <t>Mail</t>
  </si>
  <si>
    <t>Madame</t>
  </si>
  <si>
    <t>Monsieur</t>
  </si>
  <si>
    <t xml:space="preserve">
</t>
  </si>
  <si>
    <t>rue du blabla</t>
  </si>
  <si>
    <t>blabla</t>
  </si>
  <si>
    <t>0606060606</t>
  </si>
  <si>
    <t>blabla@bla.fr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</si>
</sst>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0#&quot; &quot;##&quot; &quot;##&quot; &quot;##&quot; &quot;##"/>
    <numFmt numFmtId="165" formatCode="#,##0.00\ &quot;€&quot;"/>
    <numFmt numFmtId="166" formatCode="#&quot; &quot;??/100"/>
    <numFmt numFmtId="167" formatCode="_-* #,##0.00\ _€_-;\-* #,##0.00\ _€_-;_-* &quot;-&quot;??\ _€_-;_-@_-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13.5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9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00"/>
      <name val="Arial"/>
      <family val="2"/>
    </font>
    <font>
      <b/>
      <sz val="20"/>
      <color rgb="FF000000"/>
      <name val="Arial"/>
      <family val="2"/>
    </font>
    <font>
      <b/>
      <sz val="22"/>
      <color rgb="FF000000"/>
      <name val="Arial"/>
      <family val="2"/>
    </font>
    <font>
      <sz val="20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0"/>
      <color rgb="FF000000"/>
      <name val="Arial"/>
      <family val="2"/>
    </font>
    <font>
      <b/>
      <sz val="10.5"/>
      <color rgb="FF000000"/>
      <name val="Arial"/>
      <family val="2"/>
    </font>
    <font>
      <b/>
      <i/>
      <sz val="10"/>
      <color rgb="FF000000"/>
      <name val="Arial"/>
      <family val="2"/>
    </font>
    <font>
      <i/>
      <sz val="11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i/>
      <sz val="12"/>
      <name val="Arial"/>
      <family val="2"/>
    </font>
    <font>
      <i/>
      <sz val="9"/>
      <name val="Arial"/>
      <family val="2"/>
    </font>
    <font>
      <b/>
      <sz val="14"/>
      <color theme="1"/>
      <name val="Calibri"/>
      <family val="2"/>
      <scheme val="minor"/>
    </font>
    <font>
      <sz val="11"/>
      <color rgb="FF000000"/>
      <name val="Arial"/>
      <family val="2"/>
    </font>
    <font>
      <b/>
      <i/>
      <sz val="12"/>
      <color rgb="FF000000"/>
      <name val="Arial"/>
      <family val="2"/>
    </font>
    <font>
      <b/>
      <i/>
      <sz val="11"/>
      <color rgb="FF000000"/>
      <name val="Arial"/>
      <family val="2"/>
    </font>
    <font>
      <b/>
      <i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8"/>
      <color theme="0"/>
      <name val="Calibri"/>
      <family val="3"/>
      <scheme val="minor"/>
    </font>
    <font>
      <sz val="48"/>
      <color theme="0"/>
      <name val="LCDMono"/>
      <family val="3"/>
    </font>
    <font>
      <sz val="12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2"/>
      <color rgb="FF7030A0"/>
      <name val="Calibri"/>
      <family val="2"/>
      <scheme val="minor"/>
    </font>
    <font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rgb="FFFFFFFF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175">
    <xf numFmtId="0" fontId="0" fillId="0" borderId="0" xfId="0"/>
    <xf numFmtId="0" fontId="0" fillId="2" borderId="0" xfId="0" applyFill="1"/>
    <xf numFmtId="0" fontId="4" fillId="2" borderId="0" xfId="0" applyFont="1" applyFill="1"/>
    <xf numFmtId="0" fontId="5" fillId="2" borderId="0" xfId="0" applyFont="1" applyFill="1" applyAlignment="1">
      <alignment vertical="center"/>
    </xf>
    <xf numFmtId="0" fontId="3" fillId="2" borderId="0" xfId="0" applyFont="1" applyFill="1"/>
    <xf numFmtId="0" fontId="6" fillId="2" borderId="0" xfId="0" applyFont="1" applyFill="1" applyAlignment="1" applyProtection="1">
      <alignment horizontal="center" vertical="center"/>
      <protection locked="0"/>
    </xf>
    <xf numFmtId="0" fontId="7" fillId="3" borderId="0" xfId="0" applyFont="1" applyFill="1" applyAlignment="1">
      <alignment horizontal="left"/>
    </xf>
    <xf numFmtId="0" fontId="0" fillId="2" borderId="0" xfId="0" applyFill="1" applyAlignment="1">
      <alignment vertical="center"/>
    </xf>
    <xf numFmtId="0" fontId="8" fillId="2" borderId="0" xfId="0" applyFont="1" applyFill="1" applyAlignment="1">
      <alignment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9" fillId="3" borderId="0" xfId="0" applyFont="1" applyFill="1" applyAlignment="1">
      <alignment horizontal="left"/>
    </xf>
    <xf numFmtId="0" fontId="0" fillId="4" borderId="0" xfId="0" applyFill="1"/>
    <xf numFmtId="0" fontId="0" fillId="0" borderId="4" xfId="0" applyBorder="1"/>
    <xf numFmtId="0" fontId="0" fillId="0" borderId="5" xfId="0" applyBorder="1"/>
    <xf numFmtId="0" fontId="0" fillId="4" borderId="0" xfId="0" applyFill="1" applyAlignment="1">
      <alignment vertical="center"/>
    </xf>
    <xf numFmtId="0" fontId="10" fillId="0" borderId="0" xfId="0" applyFont="1" applyAlignment="1">
      <alignment horizontal="left" indent="1"/>
    </xf>
    <xf numFmtId="0" fontId="0" fillId="0" borderId="0" xfId="0" applyAlignment="1">
      <alignment horizontal="left"/>
    </xf>
    <xf numFmtId="0" fontId="11" fillId="0" borderId="0" xfId="0" applyFont="1"/>
    <xf numFmtId="0" fontId="11" fillId="0" borderId="0" xfId="0" applyFont="1" applyAlignment="1" applyProtection="1">
      <alignment horizontal="left"/>
      <protection locked="0"/>
    </xf>
    <xf numFmtId="0" fontId="12" fillId="0" borderId="0" xfId="0" applyFont="1" applyAlignment="1">
      <alignment horizontal="left" vertical="center"/>
    </xf>
    <xf numFmtId="0" fontId="13" fillId="0" borderId="5" xfId="0" applyFont="1" applyBorder="1"/>
    <xf numFmtId="0" fontId="14" fillId="0" borderId="0" xfId="0" applyFont="1" applyAlignment="1">
      <alignment horizontal="left" indent="1"/>
    </xf>
    <xf numFmtId="0" fontId="15" fillId="0" borderId="0" xfId="0" applyFont="1" applyAlignment="1">
      <alignment horizontal="left" indent="1"/>
    </xf>
    <xf numFmtId="0" fontId="16" fillId="0" borderId="0" xfId="0" applyFont="1" applyAlignment="1">
      <alignment horizontal="right"/>
    </xf>
    <xf numFmtId="14" fontId="9" fillId="0" borderId="0" xfId="0" applyNumberFormat="1" applyFont="1" applyAlignment="1">
      <alignment horizontal="left"/>
    </xf>
    <xf numFmtId="0" fontId="14" fillId="0" borderId="0" xfId="0" applyFont="1" applyAlignment="1">
      <alignment horizontal="left"/>
    </xf>
    <xf numFmtId="0" fontId="17" fillId="0" borderId="0" xfId="0" applyFont="1" applyAlignment="1">
      <alignment horizontal="left"/>
    </xf>
    <xf numFmtId="0" fontId="17" fillId="5" borderId="0" xfId="0" applyFont="1" applyFill="1" applyAlignment="1">
      <alignment horizontal="right"/>
    </xf>
    <xf numFmtId="0" fontId="9" fillId="5" borderId="0" xfId="0" applyFont="1" applyFill="1" applyAlignment="1">
      <alignment horizontal="left"/>
    </xf>
    <xf numFmtId="0" fontId="9" fillId="5" borderId="0" xfId="0" applyFont="1" applyFill="1"/>
    <xf numFmtId="0" fontId="17" fillId="5" borderId="0" xfId="0" applyFont="1" applyFill="1" applyAlignment="1">
      <alignment horizontal="right" vertical="top"/>
    </xf>
    <xf numFmtId="0" fontId="0" fillId="5" borderId="0" xfId="0" applyFill="1" applyAlignment="1">
      <alignment horizontal="left" vertical="top"/>
    </xf>
    <xf numFmtId="0" fontId="0" fillId="5" borderId="0" xfId="0" applyFill="1"/>
    <xf numFmtId="0" fontId="0" fillId="5" borderId="0" xfId="0" applyFill="1" applyAlignment="1">
      <alignment horizontal="right"/>
    </xf>
    <xf numFmtId="0" fontId="0" fillId="5" borderId="0" xfId="0" applyFill="1" applyAlignment="1">
      <alignment horizontal="left"/>
    </xf>
    <xf numFmtId="164" fontId="0" fillId="5" borderId="0" xfId="0" applyNumberFormat="1" applyFill="1" applyAlignment="1">
      <alignment horizontal="left"/>
    </xf>
    <xf numFmtId="0" fontId="2" fillId="5" borderId="0" xfId="0" applyFont="1" applyFill="1"/>
    <xf numFmtId="0" fontId="17" fillId="0" borderId="0" xfId="0" applyFont="1"/>
    <xf numFmtId="14" fontId="0" fillId="0" borderId="0" xfId="0" applyNumberFormat="1" applyAlignment="1">
      <alignment horizontal="left"/>
    </xf>
    <xf numFmtId="0" fontId="18" fillId="0" borderId="0" xfId="0" applyFont="1" applyAlignment="1">
      <alignment horizontal="left" vertical="center"/>
    </xf>
    <xf numFmtId="0" fontId="18" fillId="0" borderId="0" xfId="0" applyFont="1" applyAlignment="1">
      <alignment horizontal="right" vertical="center" wrapText="1"/>
    </xf>
    <xf numFmtId="0" fontId="18" fillId="0" borderId="0" xfId="0" applyFont="1" applyAlignment="1">
      <alignment horizontal="center" vertical="center"/>
    </xf>
    <xf numFmtId="0" fontId="17" fillId="4" borderId="0" xfId="0" applyFont="1" applyFill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horizontal="right"/>
    </xf>
    <xf numFmtId="0" fontId="17" fillId="0" borderId="0" xfId="0" applyFont="1" applyAlignment="1">
      <alignment horizontal="center"/>
    </xf>
    <xf numFmtId="0" fontId="19" fillId="0" borderId="0" xfId="0" applyFont="1" applyAlignment="1">
      <alignment horizontal="left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7" xfId="0" applyBorder="1" applyAlignment="1">
      <alignment horizontal="right" vertical="center" wrapText="1"/>
    </xf>
    <xf numFmtId="165" fontId="0" fillId="0" borderId="7" xfId="0" applyNumberFormat="1" applyBorder="1" applyAlignment="1">
      <alignment vertical="center" wrapText="1"/>
    </xf>
    <xf numFmtId="10" fontId="0" fillId="0" borderId="7" xfId="0" applyNumberFormat="1" applyBorder="1" applyAlignment="1">
      <alignment horizontal="right" vertical="center" wrapText="1"/>
    </xf>
    <xf numFmtId="165" fontId="0" fillId="0" borderId="8" xfId="0" applyNumberFormat="1" applyBorder="1" applyAlignment="1">
      <alignment horizontal="right" vertical="center" wrapText="1"/>
    </xf>
    <xf numFmtId="10" fontId="0" fillId="0" borderId="0" xfId="0" applyNumberFormat="1" applyAlignment="1">
      <alignment horizontal="center"/>
    </xf>
    <xf numFmtId="2" fontId="20" fillId="0" borderId="0" xfId="2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right" vertical="center" wrapText="1"/>
    </xf>
    <xf numFmtId="165" fontId="0" fillId="0" borderId="0" xfId="0" applyNumberFormat="1" applyAlignment="1">
      <alignment vertical="center" wrapText="1"/>
    </xf>
    <xf numFmtId="10" fontId="0" fillId="0" borderId="0" xfId="0" applyNumberFormat="1" applyAlignment="1">
      <alignment horizontal="right" vertical="center" wrapText="1"/>
    </xf>
    <xf numFmtId="165" fontId="0" fillId="0" borderId="10" xfId="0" applyNumberFormat="1" applyBorder="1" applyAlignment="1">
      <alignment horizontal="right" vertical="center" wrapText="1"/>
    </xf>
    <xf numFmtId="0" fontId="21" fillId="4" borderId="0" xfId="2" applyNumberFormat="1" applyFont="1" applyFill="1" applyBorder="1" applyAlignment="1">
      <alignment horizontal="center"/>
    </xf>
    <xf numFmtId="166" fontId="0" fillId="0" borderId="0" xfId="0" applyNumberFormat="1" applyAlignment="1">
      <alignment horizontal="right" vertical="center" wrapText="1"/>
    </xf>
    <xf numFmtId="167" fontId="0" fillId="4" borderId="0" xfId="1" applyNumberFormat="1" applyFont="1" applyFill="1" applyAlignment="1">
      <alignment horizontal="center"/>
    </xf>
    <xf numFmtId="0" fontId="0" fillId="0" borderId="11" xfId="0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0" fillId="0" borderId="12" xfId="0" applyBorder="1" applyAlignment="1">
      <alignment horizontal="right" vertical="center" wrapText="1"/>
    </xf>
    <xf numFmtId="165" fontId="0" fillId="0" borderId="12" xfId="0" applyNumberFormat="1" applyBorder="1" applyAlignment="1">
      <alignment vertical="center" wrapText="1"/>
    </xf>
    <xf numFmtId="10" fontId="0" fillId="0" borderId="12" xfId="0" applyNumberFormat="1" applyBorder="1" applyAlignment="1">
      <alignment horizontal="right" vertical="center" wrapText="1"/>
    </xf>
    <xf numFmtId="165" fontId="0" fillId="0" borderId="13" xfId="0" applyNumberFormat="1" applyBorder="1" applyAlignment="1">
      <alignment horizontal="right" vertical="center" wrapText="1"/>
    </xf>
    <xf numFmtId="2" fontId="0" fillId="0" borderId="0" xfId="0" applyNumberFormat="1" applyAlignment="1">
      <alignment vertical="center" wrapText="1"/>
    </xf>
    <xf numFmtId="4" fontId="22" fillId="0" borderId="0" xfId="0" applyNumberFormat="1" applyFont="1" applyAlignment="1">
      <alignment vertical="center" wrapText="1"/>
    </xf>
    <xf numFmtId="165" fontId="23" fillId="0" borderId="0" xfId="2" applyNumberFormat="1" applyFont="1" applyFill="1" applyBorder="1" applyAlignment="1">
      <alignment vertical="center" wrapText="1"/>
    </xf>
    <xf numFmtId="4" fontId="0" fillId="0" borderId="0" xfId="0" applyNumberFormat="1" applyAlignment="1">
      <alignment horizontal="right" vertical="center" wrapText="1"/>
    </xf>
    <xf numFmtId="165" fontId="24" fillId="0" borderId="0" xfId="2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 applyAlignment="1">
      <alignment horizontal="left" vertical="center" wrapText="1"/>
    </xf>
    <xf numFmtId="2" fontId="0" fillId="0" borderId="15" xfId="0" applyNumberFormat="1" applyBorder="1" applyAlignment="1">
      <alignment vertical="center" wrapText="1"/>
    </xf>
    <xf numFmtId="0" fontId="0" fillId="0" borderId="15" xfId="0" applyBorder="1" applyAlignment="1">
      <alignment horizontal="right" vertical="center" wrapText="1"/>
    </xf>
    <xf numFmtId="4" fontId="0" fillId="0" borderId="15" xfId="0" applyNumberFormat="1" applyBorder="1" applyAlignment="1">
      <alignment horizontal="right" vertical="center" wrapText="1"/>
    </xf>
    <xf numFmtId="165" fontId="24" fillId="0" borderId="15" xfId="2" applyNumberFormat="1" applyFont="1" applyFill="1" applyBorder="1" applyAlignment="1">
      <alignment horizontal="center" vertical="center" wrapText="1"/>
    </xf>
    <xf numFmtId="0" fontId="0" fillId="0" borderId="16" xfId="0" applyBorder="1"/>
    <xf numFmtId="0" fontId="0" fillId="4" borderId="0" xfId="0" applyFill="1" applyAlignment="1">
      <alignment horizontal="left" vertical="center" wrapText="1"/>
    </xf>
    <xf numFmtId="2" fontId="0" fillId="4" borderId="0" xfId="0" applyNumberFormat="1" applyFill="1" applyAlignment="1">
      <alignment vertical="center" wrapText="1"/>
    </xf>
    <xf numFmtId="0" fontId="0" fillId="4" borderId="0" xfId="0" applyFill="1" applyAlignment="1">
      <alignment horizontal="right" vertical="center" wrapText="1"/>
    </xf>
    <xf numFmtId="4" fontId="0" fillId="4" borderId="0" xfId="0" applyNumberFormat="1" applyFill="1" applyAlignment="1">
      <alignment horizontal="right" vertical="center" wrapText="1"/>
    </xf>
    <xf numFmtId="165" fontId="24" fillId="4" borderId="0" xfId="2" applyNumberFormat="1" applyFont="1" applyFill="1" applyBorder="1" applyAlignment="1">
      <alignment horizontal="center" vertical="center" wrapText="1"/>
    </xf>
    <xf numFmtId="167" fontId="0" fillId="0" borderId="0" xfId="1" applyNumberFormat="1" applyFont="1" applyFill="1" applyAlignment="1">
      <alignment horizontal="center"/>
    </xf>
    <xf numFmtId="0" fontId="0" fillId="0" borderId="0" xfId="0" applyAlignment="1">
      <alignment vertical="center"/>
    </xf>
    <xf numFmtId="0" fontId="17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25" fillId="0" borderId="0" xfId="0" applyFont="1"/>
    <xf numFmtId="165" fontId="0" fillId="0" borderId="0" xfId="0" applyNumberFormat="1" applyAlignment="1">
      <alignment horizontal="left" vertical="center"/>
    </xf>
    <xf numFmtId="4" fontId="26" fillId="0" borderId="0" xfId="0" applyNumberFormat="1" applyFont="1" applyAlignment="1">
      <alignment horizontal="center" vertical="center"/>
    </xf>
    <xf numFmtId="4" fontId="26" fillId="0" borderId="0" xfId="0" applyNumberFormat="1" applyFont="1" applyAlignment="1">
      <alignment vertical="center"/>
    </xf>
    <xf numFmtId="0" fontId="27" fillId="0" borderId="0" xfId="0" applyFont="1"/>
    <xf numFmtId="0" fontId="20" fillId="0" borderId="0" xfId="0" applyFont="1" applyAlignment="1">
      <alignment horizontal="left"/>
    </xf>
    <xf numFmtId="4" fontId="28" fillId="0" borderId="0" xfId="0" applyNumberFormat="1" applyFont="1" applyAlignment="1">
      <alignment horizontal="center" vertical="center"/>
    </xf>
    <xf numFmtId="10" fontId="28" fillId="0" borderId="0" xfId="2" applyNumberFormat="1" applyFont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29" fillId="0" borderId="0" xfId="0" applyFont="1" applyAlignment="1">
      <alignment horizontal="left"/>
    </xf>
    <xf numFmtId="43" fontId="29" fillId="0" borderId="0" xfId="1" applyFont="1" applyBorder="1" applyAlignment="1">
      <alignment horizontal="right"/>
    </xf>
    <xf numFmtId="0" fontId="0" fillId="0" borderId="0" xfId="1" applyNumberFormat="1" applyFont="1" applyFill="1" applyAlignment="1">
      <alignment horizontal="center"/>
    </xf>
    <xf numFmtId="0" fontId="0" fillId="0" borderId="0" xfId="0" applyAlignment="1">
      <alignment vertical="center" wrapText="1"/>
    </xf>
    <xf numFmtId="167" fontId="0" fillId="0" borderId="0" xfId="1" applyNumberFormat="1" applyFont="1"/>
    <xf numFmtId="0" fontId="9" fillId="6" borderId="17" xfId="0" applyFont="1" applyFill="1" applyBorder="1" applyAlignment="1">
      <alignment vertical="center" wrapText="1"/>
    </xf>
    <xf numFmtId="0" fontId="9" fillId="6" borderId="18" xfId="0" applyFont="1" applyFill="1" applyBorder="1" applyAlignment="1">
      <alignment vertical="center"/>
    </xf>
    <xf numFmtId="0" fontId="9" fillId="6" borderId="19" xfId="0" applyFont="1" applyFill="1" applyBorder="1" applyAlignment="1">
      <alignment vertical="center"/>
    </xf>
    <xf numFmtId="0" fontId="9" fillId="6" borderId="20" xfId="0" applyFont="1" applyFill="1" applyBorder="1" applyAlignment="1">
      <alignment vertical="center" wrapText="1"/>
    </xf>
    <xf numFmtId="0" fontId="9" fillId="6" borderId="20" xfId="0" applyFont="1" applyFill="1" applyBorder="1" applyAlignment="1">
      <alignment vertical="center"/>
    </xf>
    <xf numFmtId="164" fontId="9" fillId="6" borderId="19" xfId="0" applyNumberFormat="1" applyFont="1" applyFill="1" applyBorder="1" applyAlignment="1">
      <alignment horizontal="left" vertical="center"/>
    </xf>
    <xf numFmtId="0" fontId="0" fillId="0" borderId="21" xfId="0" applyBorder="1" applyAlignment="1">
      <alignment horizontal="left" vertical="center" indent="1"/>
    </xf>
    <xf numFmtId="0" fontId="2" fillId="7" borderId="21" xfId="0" applyFont="1" applyFill="1" applyBorder="1" applyAlignment="1" applyProtection="1">
      <alignment vertical="center"/>
      <protection locked="0"/>
    </xf>
    <xf numFmtId="0" fontId="0" fillId="7" borderId="21" xfId="0" applyFill="1" applyBorder="1" applyAlignment="1" applyProtection="1">
      <alignment vertical="center"/>
      <protection locked="0"/>
    </xf>
    <xf numFmtId="0" fontId="0" fillId="7" borderId="22" xfId="0" applyFill="1" applyBorder="1" applyAlignment="1" applyProtection="1">
      <alignment vertical="center"/>
      <protection locked="0"/>
    </xf>
    <xf numFmtId="49" fontId="0" fillId="7" borderId="22" xfId="0" applyNumberFormat="1" applyFill="1" applyBorder="1" applyAlignment="1" applyProtection="1">
      <alignment vertical="center"/>
      <protection locked="0"/>
    </xf>
    <xf numFmtId="49" fontId="0" fillId="7" borderId="23" xfId="0" applyNumberFormat="1" applyFill="1" applyBorder="1" applyAlignment="1" applyProtection="1">
      <alignment vertical="center"/>
      <protection locked="0"/>
    </xf>
    <xf numFmtId="0" fontId="30" fillId="7" borderId="21" xfId="3" applyFill="1" applyBorder="1" applyAlignment="1" applyProtection="1">
      <alignment vertical="center"/>
      <protection locked="0"/>
    </xf>
    <xf numFmtId="164" fontId="0" fillId="7" borderId="21" xfId="0" applyNumberFormat="1" applyFill="1" applyBorder="1" applyAlignment="1" applyProtection="1">
      <alignment horizontal="left" vertical="center"/>
      <protection locked="0"/>
    </xf>
    <xf numFmtId="0" fontId="0" fillId="7" borderId="21" xfId="0" applyFill="1" applyBorder="1" applyAlignment="1" applyProtection="1">
      <alignment vertical="center" wrapText="1"/>
      <protection locked="0"/>
    </xf>
    <xf numFmtId="0" fontId="0" fillId="7" borderId="22" xfId="0" applyFill="1" applyBorder="1" applyAlignment="1" applyProtection="1">
      <alignment vertical="center" wrapText="1"/>
      <protection locked="0"/>
    </xf>
    <xf numFmtId="0" fontId="2" fillId="0" borderId="0" xfId="0" applyFont="1"/>
    <xf numFmtId="0" fontId="9" fillId="6" borderId="17" xfId="0" applyFont="1" applyFill="1" applyBorder="1" applyAlignment="1">
      <alignment vertical="center"/>
    </xf>
    <xf numFmtId="0" fontId="9" fillId="6" borderId="19" xfId="0" applyFont="1" applyFill="1" applyBorder="1" applyAlignment="1">
      <alignment vertical="center" wrapText="1"/>
    </xf>
    <xf numFmtId="2" fontId="9" fillId="6" borderId="19" xfId="0" applyNumberFormat="1" applyFont="1" applyFill="1" applyBorder="1" applyAlignment="1">
      <alignment horizontal="right" vertical="center" wrapText="1"/>
    </xf>
    <xf numFmtId="0" fontId="9" fillId="6" borderId="19" xfId="0" applyFont="1" applyFill="1" applyBorder="1" applyAlignment="1">
      <alignment horizontal="left" vertical="center" wrapText="1" indent="1"/>
    </xf>
    <xf numFmtId="2" fontId="9" fillId="6" borderId="19" xfId="2" applyNumberFormat="1" applyFont="1" applyFill="1" applyBorder="1" applyAlignment="1">
      <alignment horizontal="center" vertical="center" wrapText="1"/>
    </xf>
    <xf numFmtId="2" fontId="31" fillId="6" borderId="20" xfId="2" applyNumberFormat="1" applyFont="1" applyFill="1" applyBorder="1" applyAlignment="1">
      <alignment horizontal="center" vertical="center" wrapText="1"/>
    </xf>
    <xf numFmtId="2" fontId="0" fillId="7" borderId="21" xfId="0" applyNumberFormat="1" applyFill="1" applyBorder="1" applyAlignment="1" applyProtection="1">
      <alignment horizontal="right" vertical="center" indent="1"/>
      <protection locked="0"/>
    </xf>
    <xf numFmtId="0" fontId="0" fillId="7" borderId="21" xfId="0" quotePrefix="1" applyFill="1" applyBorder="1" applyAlignment="1" applyProtection="1">
      <alignment horizontal="left" vertical="center" indent="1"/>
      <protection locked="0"/>
    </xf>
    <xf numFmtId="165" fontId="0" fillId="7" borderId="21" xfId="2" applyNumberFormat="1" applyFont="1" applyFill="1" applyBorder="1" applyAlignment="1" applyProtection="1">
      <alignment horizontal="right" vertical="center" indent="1"/>
      <protection locked="0"/>
    </xf>
    <xf numFmtId="2" fontId="20" fillId="0" borderId="22" xfId="2" applyNumberFormat="1" applyFont="1" applyFill="1" applyBorder="1" applyAlignment="1">
      <alignment horizontal="center" vertical="center"/>
    </xf>
    <xf numFmtId="49" fontId="0" fillId="7" borderId="21" xfId="0" applyNumberFormat="1" applyFill="1" applyBorder="1" applyAlignment="1" applyProtection="1">
      <alignment horizontal="left" vertical="center" indent="1"/>
      <protection locked="0"/>
    </xf>
    <xf numFmtId="0" fontId="0" fillId="0" borderId="0" xfId="0" applyAlignment="1" applyProtection="1">
      <alignment vertical="center"/>
      <protection locked="0"/>
    </xf>
    <xf numFmtId="49" fontId="0" fillId="7" borderId="0" xfId="0" applyNumberFormat="1" applyFill="1" applyAlignment="1" applyProtection="1">
      <alignment horizontal="left" vertical="center" indent="1"/>
      <protection locked="0"/>
    </xf>
    <xf numFmtId="49" fontId="0" fillId="7" borderId="21" xfId="0" quotePrefix="1" applyNumberFormat="1" applyFill="1" applyBorder="1" applyAlignment="1" applyProtection="1">
      <alignment horizontal="left" vertical="center" indent="1"/>
      <protection locked="0"/>
    </xf>
    <xf numFmtId="0" fontId="2" fillId="0" borderId="24" xfId="0" applyFont="1" applyBorder="1" applyAlignment="1">
      <alignment vertical="center"/>
    </xf>
    <xf numFmtId="0" fontId="0" fillId="7" borderId="25" xfId="0" applyFill="1" applyBorder="1" applyAlignment="1" applyProtection="1">
      <alignment vertical="center"/>
      <protection locked="0"/>
    </xf>
    <xf numFmtId="0" fontId="31" fillId="0" borderId="0" xfId="0" applyFont="1" applyAlignment="1">
      <alignment vertical="center"/>
    </xf>
    <xf numFmtId="0" fontId="2" fillId="0" borderId="26" xfId="0" applyFont="1" applyBorder="1" applyAlignment="1">
      <alignment vertical="center"/>
    </xf>
    <xf numFmtId="0" fontId="30" fillId="7" borderId="27" xfId="3" applyFill="1" applyBorder="1" applyAlignment="1" applyProtection="1">
      <alignment vertical="center"/>
      <protection locked="0"/>
    </xf>
    <xf numFmtId="0" fontId="0" fillId="7" borderId="28" xfId="0" applyFill="1" applyBorder="1" applyProtection="1">
      <protection locked="0"/>
    </xf>
    <xf numFmtId="0" fontId="0" fillId="7" borderId="27" xfId="0" applyFill="1" applyBorder="1" applyAlignment="1" applyProtection="1">
      <alignment vertical="center"/>
      <protection locked="0"/>
    </xf>
    <xf numFmtId="0" fontId="0" fillId="7" borderId="29" xfId="0" applyFill="1" applyBorder="1" applyProtection="1">
      <protection locked="0"/>
    </xf>
    <xf numFmtId="0" fontId="0" fillId="7" borderId="27" xfId="0" applyFill="1" applyBorder="1" applyAlignment="1" applyProtection="1">
      <alignment horizontal="left" vertical="center"/>
      <protection locked="0"/>
    </xf>
    <xf numFmtId="0" fontId="0" fillId="7" borderId="30" xfId="0" applyFill="1" applyBorder="1" applyProtection="1">
      <protection locked="0"/>
    </xf>
    <xf numFmtId="49" fontId="0" fillId="7" borderId="27" xfId="0" applyNumberFormat="1" applyFill="1" applyBorder="1" applyAlignment="1" applyProtection="1">
      <alignment horizontal="left" vertical="center"/>
      <protection locked="0"/>
    </xf>
    <xf numFmtId="0" fontId="2" fillId="0" borderId="31" xfId="0" applyFont="1" applyBorder="1" applyAlignment="1">
      <alignment vertical="center"/>
    </xf>
    <xf numFmtId="0" fontId="2" fillId="0" borderId="0" xfId="0" applyFont="1" applyAlignment="1">
      <alignment vertical="center"/>
    </xf>
    <xf numFmtId="9" fontId="0" fillId="0" borderId="0" xfId="0" applyNumberFormat="1"/>
    <xf numFmtId="10" fontId="0" fillId="0" borderId="0" xfId="0" applyNumberFormat="1"/>
    <xf numFmtId="0" fontId="32" fillId="2" borderId="0" xfId="0" applyFont="1" applyFill="1" applyAlignment="1">
      <alignment horizontal="left" indent="1"/>
    </xf>
    <xf numFmtId="0" fontId="33" fillId="2" borderId="0" xfId="0" applyFont="1" applyFill="1" applyAlignment="1">
      <alignment horizontal="center" vertical="center" wrapText="1"/>
    </xf>
    <xf numFmtId="0" fontId="32" fillId="0" borderId="0" xfId="0" applyFont="1" applyAlignment="1">
      <alignment horizontal="left" indent="1"/>
    </xf>
    <xf numFmtId="0" fontId="32" fillId="8" borderId="0" xfId="0" applyFont="1" applyFill="1" applyAlignment="1">
      <alignment horizontal="left" indent="1"/>
    </xf>
    <xf numFmtId="0" fontId="32" fillId="0" borderId="32" xfId="0" applyFont="1" applyBorder="1" applyAlignment="1" applyProtection="1">
      <alignment horizontal="left" vertical="center" indent="1"/>
      <protection locked="0"/>
    </xf>
    <xf numFmtId="0" fontId="32" fillId="0" borderId="32" xfId="0" applyFont="1" applyBorder="1" applyAlignment="1">
      <alignment horizontal="left" vertical="center" indent="1"/>
    </xf>
    <xf numFmtId="0" fontId="32" fillId="4" borderId="0" xfId="0" applyFont="1" applyFill="1" applyAlignment="1">
      <alignment horizontal="left" indent="1"/>
    </xf>
    <xf numFmtId="0" fontId="35" fillId="4" borderId="0" xfId="0" applyFont="1" applyFill="1" applyAlignment="1">
      <alignment horizontal="left"/>
    </xf>
    <xf numFmtId="0" fontId="32" fillId="4" borderId="32" xfId="0" applyFont="1" applyFill="1" applyBorder="1" applyAlignment="1" applyProtection="1">
      <alignment horizontal="left" vertical="center" indent="1"/>
      <protection locked="0"/>
    </xf>
    <xf numFmtId="0" fontId="32" fillId="4" borderId="32" xfId="0" applyFont="1" applyFill="1" applyBorder="1" applyAlignment="1">
      <alignment horizontal="left" vertical="center" indent="1"/>
    </xf>
    <xf numFmtId="0" fontId="36" fillId="4" borderId="33" xfId="0" applyFont="1" applyFill="1" applyBorder="1" applyAlignment="1" applyProtection="1">
      <alignment horizontal="center" vertical="center"/>
      <protection locked="0"/>
    </xf>
    <xf numFmtId="0" fontId="37" fillId="4" borderId="0" xfId="0" applyFont="1" applyFill="1" applyAlignment="1" applyProtection="1">
      <alignment horizontal="left" vertical="center" indent="1"/>
      <protection locked="0"/>
    </xf>
    <xf numFmtId="0" fontId="3" fillId="4" borderId="33" xfId="0" applyFont="1" applyFill="1" applyBorder="1" applyAlignment="1" applyProtection="1">
      <alignment horizontal="center" vertical="center"/>
      <protection locked="0"/>
    </xf>
    <xf numFmtId="0" fontId="37" fillId="4" borderId="0" xfId="0" applyFont="1" applyFill="1"/>
    <xf numFmtId="49" fontId="38" fillId="4" borderId="33" xfId="0" applyNumberFormat="1" applyFont="1" applyFill="1" applyBorder="1" applyAlignment="1" applyProtection="1">
      <alignment horizontal="center" vertical="center" wrapText="1"/>
      <protection locked="0"/>
    </xf>
    <xf numFmtId="49" fontId="37" fillId="4" borderId="0" xfId="0" applyNumberFormat="1" applyFont="1" applyFill="1" applyAlignment="1" applyProtection="1">
      <alignment vertical="center"/>
      <protection locked="0"/>
    </xf>
    <xf numFmtId="49" fontId="36" fillId="4" borderId="33" xfId="0" applyNumberFormat="1" applyFont="1" applyFill="1" applyBorder="1" applyAlignment="1" applyProtection="1">
      <alignment horizontal="center" vertical="center"/>
      <protection locked="0"/>
    </xf>
    <xf numFmtId="0" fontId="32" fillId="4" borderId="0" xfId="0" applyFont="1" applyFill="1" applyAlignment="1">
      <alignment horizontal="left" wrapText="1" indent="1"/>
    </xf>
    <xf numFmtId="0" fontId="30" fillId="4" borderId="33" xfId="3" applyFill="1" applyBorder="1" applyAlignment="1" applyProtection="1">
      <alignment horizontal="center" vertical="center"/>
      <protection locked="0"/>
    </xf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22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numFmt numFmtId="30" formatCode="@"/>
      <fill>
        <patternFill patternType="solid">
          <fgColor indexed="64"/>
          <bgColor theme="9" tint="0.59999389629810485"/>
        </patternFill>
      </fill>
      <alignment horizontal="left" vertical="center" textRotation="0" wrapText="0" indent="1" justifyLastLine="0" shrinkToFit="0" readingOrder="0"/>
      <protection locked="0" hidden="0"/>
    </dxf>
    <dxf>
      <numFmt numFmtId="2" formatCode="0.00"/>
      <fill>
        <patternFill patternType="solid">
          <fgColor indexed="64"/>
          <bgColor theme="9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border outline="0">
        <right style="dotted">
          <color auto="1"/>
        </right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85725</xdr:colOff>
      <xdr:row>13</xdr:row>
      <xdr:rowOff>76200</xdr:rowOff>
    </xdr:from>
    <xdr:ext cx="1924050" cy="428626"/>
    <xdr:sp macro="[1]!Valider" textlink="">
      <xdr:nvSpPr>
        <xdr:cNvPr id="2" name="Rectangle : coins arrondis 1" descr="Enregistrement">
          <a:extLst>
            <a:ext uri="{FF2B5EF4-FFF2-40B4-BE49-F238E27FC236}">
              <a16:creationId xmlns:a16="http://schemas.microsoft.com/office/drawing/2014/main" id="{3778ACCA-07DA-4059-BAC5-4E22FB750F28}"/>
            </a:ext>
          </a:extLst>
        </xdr:cNvPr>
        <xdr:cNvSpPr/>
      </xdr:nvSpPr>
      <xdr:spPr>
        <a:xfrm>
          <a:off x="7086600" y="3314700"/>
          <a:ext cx="1924050" cy="428626"/>
        </a:xfrm>
        <a:prstGeom prst="roundRect">
          <a:avLst>
            <a:gd name="adj" fmla="val 26191"/>
          </a:avLst>
        </a:prstGeom>
        <a:gradFill>
          <a:gsLst>
            <a:gs pos="84000">
              <a:schemeClr val="accent1"/>
            </a:gs>
            <a:gs pos="43000">
              <a:schemeClr val="accent1"/>
            </a:gs>
            <a:gs pos="100000">
              <a:schemeClr val="bg1"/>
            </a:gs>
          </a:gsLst>
          <a:path path="shape">
            <a:fillToRect l="50000" t="50000" r="50000" b="50000"/>
          </a:path>
        </a:gradFill>
        <a:ln cap="rnd">
          <a:solidFill>
            <a:schemeClr val="accent1"/>
          </a:solidFill>
          <a:miter lim="800000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rIns="72000" bIns="36000" rtlCol="0" anchor="ctr" anchorCtr="1">
          <a:noAutofit/>
        </a:bodyPr>
        <a:lstStyle/>
        <a:p>
          <a:pPr algn="l"/>
          <a:r>
            <a:rPr lang="fr-FR" sz="1800">
              <a:latin typeface="LCDMono" panose="00000409000000000000" pitchFamily="49" charset="0"/>
            </a:rPr>
            <a:t>valider</a:t>
          </a:r>
        </a:p>
      </xdr:txBody>
    </xdr:sp>
    <xdr:clientData/>
  </xdr:oneCellAnchor>
  <xdr:twoCellAnchor editAs="oneCell">
    <xdr:from>
      <xdr:col>0</xdr:col>
      <xdr:colOff>66675</xdr:colOff>
      <xdr:row>0</xdr:row>
      <xdr:rowOff>19050</xdr:rowOff>
    </xdr:from>
    <xdr:to>
      <xdr:col>1</xdr:col>
      <xdr:colOff>42937</xdr:colOff>
      <xdr:row>3</xdr:row>
      <xdr:rowOff>157237</xdr:rowOff>
    </xdr:to>
    <xdr:pic macro="[1]!ouvriraccueil">
      <xdr:nvPicPr>
        <xdr:cNvPr id="3" name="Image 2">
          <a:extLst>
            <a:ext uri="{FF2B5EF4-FFF2-40B4-BE49-F238E27FC236}">
              <a16:creationId xmlns:a16="http://schemas.microsoft.com/office/drawing/2014/main" id="{5CCC34FF-B8BC-4B6B-B274-F8142A87A1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19050"/>
          <a:ext cx="709687" cy="70968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723900</xdr:colOff>
      <xdr:row>3</xdr:row>
      <xdr:rowOff>66675</xdr:rowOff>
    </xdr:from>
    <xdr:to>
      <xdr:col>11</xdr:col>
      <xdr:colOff>342900</xdr:colOff>
      <xdr:row>5</xdr:row>
      <xdr:rowOff>161925</xdr:rowOff>
    </xdr:to>
    <xdr:sp macro="[0]!appeler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BF6F98E-46AA-49B7-9C02-BD8E8E15BC97}"/>
            </a:ext>
          </a:extLst>
        </xdr:cNvPr>
        <xdr:cNvSpPr/>
      </xdr:nvSpPr>
      <xdr:spPr>
        <a:xfrm>
          <a:off x="9058275" y="704850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Sélectionner</a:t>
          </a:r>
        </a:p>
        <a:p>
          <a:pPr algn="ctr"/>
          <a:r>
            <a:rPr lang="fr-FR" sz="1100"/>
            <a:t>Client</a:t>
          </a:r>
        </a:p>
      </xdr:txBody>
    </xdr:sp>
    <xdr:clientData/>
  </xdr:twoCellAnchor>
  <xdr:twoCellAnchor>
    <xdr:from>
      <xdr:col>9</xdr:col>
      <xdr:colOff>723900</xdr:colOff>
      <xdr:row>6</xdr:row>
      <xdr:rowOff>19050</xdr:rowOff>
    </xdr:from>
    <xdr:to>
      <xdr:col>11</xdr:col>
      <xdr:colOff>342900</xdr:colOff>
      <xdr:row>8</xdr:row>
      <xdr:rowOff>133350</xdr:rowOff>
    </xdr:to>
    <xdr:sp macro="[0]!appelerfactu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3940FB9-4A48-4E66-BB33-9714C4094C43}"/>
            </a:ext>
          </a:extLst>
        </xdr:cNvPr>
        <xdr:cNvSpPr/>
      </xdr:nvSpPr>
      <xdr:spPr>
        <a:xfrm>
          <a:off x="9058275" y="140017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Ajouter</a:t>
          </a:r>
        </a:p>
        <a:p>
          <a:pPr algn="ctr"/>
          <a:r>
            <a:rPr lang="fr-FR" sz="1100"/>
            <a:t>Référence</a:t>
          </a:r>
        </a:p>
      </xdr:txBody>
    </xdr:sp>
    <xdr:clientData/>
  </xdr:twoCellAnchor>
  <xdr:twoCellAnchor>
    <xdr:from>
      <xdr:col>9</xdr:col>
      <xdr:colOff>723900</xdr:colOff>
      <xdr:row>9</xdr:row>
      <xdr:rowOff>142875</xdr:rowOff>
    </xdr:from>
    <xdr:to>
      <xdr:col>11</xdr:col>
      <xdr:colOff>342900</xdr:colOff>
      <xdr:row>12</xdr:row>
      <xdr:rowOff>57150</xdr:rowOff>
    </xdr:to>
    <xdr:sp macro="[1]!mail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02C2BCE-4EA0-4E61-BC32-400CDEBB6A58}"/>
            </a:ext>
          </a:extLst>
        </xdr:cNvPr>
        <xdr:cNvSpPr/>
      </xdr:nvSpPr>
      <xdr:spPr>
        <a:xfrm>
          <a:off x="9058275" y="2095500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Envoyer </a:t>
          </a:r>
        </a:p>
        <a:p>
          <a:pPr algn="ctr"/>
          <a:r>
            <a:rPr lang="fr-FR" sz="1100"/>
            <a:t>par mail</a:t>
          </a:r>
        </a:p>
      </xdr:txBody>
    </xdr:sp>
    <xdr:clientData/>
  </xdr:twoCellAnchor>
  <xdr:twoCellAnchor>
    <xdr:from>
      <xdr:col>9</xdr:col>
      <xdr:colOff>723900</xdr:colOff>
      <xdr:row>13</xdr:row>
      <xdr:rowOff>57150</xdr:rowOff>
    </xdr:from>
    <xdr:to>
      <xdr:col>11</xdr:col>
      <xdr:colOff>342900</xdr:colOff>
      <xdr:row>15</xdr:row>
      <xdr:rowOff>171450</xdr:rowOff>
    </xdr:to>
    <xdr:sp macro="[1]!PDF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8E4FBC59-FDAB-480A-BF4F-7F01E2E1634B}"/>
            </a:ext>
          </a:extLst>
        </xdr:cNvPr>
        <xdr:cNvSpPr/>
      </xdr:nvSpPr>
      <xdr:spPr>
        <a:xfrm>
          <a:off x="9058275" y="279082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Enregistrer</a:t>
          </a:r>
          <a:r>
            <a:rPr lang="fr-FR" sz="1100" baseline="0"/>
            <a:t> en PDF</a:t>
          </a:r>
          <a:endParaRPr lang="fr-FR" sz="1100"/>
        </a:p>
      </xdr:txBody>
    </xdr:sp>
    <xdr:clientData/>
  </xdr:twoCellAnchor>
  <xdr:twoCellAnchor>
    <xdr:from>
      <xdr:col>9</xdr:col>
      <xdr:colOff>723900</xdr:colOff>
      <xdr:row>16</xdr:row>
      <xdr:rowOff>180975</xdr:rowOff>
    </xdr:from>
    <xdr:to>
      <xdr:col>11</xdr:col>
      <xdr:colOff>342900</xdr:colOff>
      <xdr:row>19</xdr:row>
      <xdr:rowOff>104775</xdr:rowOff>
    </xdr:to>
    <xdr:sp macro="[1]!effac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B7C4AD04-C8D2-43C8-A2D6-25F5AF15DA97}"/>
            </a:ext>
          </a:extLst>
        </xdr:cNvPr>
        <xdr:cNvSpPr/>
      </xdr:nvSpPr>
      <xdr:spPr>
        <a:xfrm>
          <a:off x="9058275" y="3486150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Effacer Tout</a:t>
          </a:r>
        </a:p>
      </xdr:txBody>
    </xdr:sp>
    <xdr:clientData/>
  </xdr:twoCellAnchor>
  <xdr:twoCellAnchor>
    <xdr:from>
      <xdr:col>9</xdr:col>
      <xdr:colOff>723900</xdr:colOff>
      <xdr:row>20</xdr:row>
      <xdr:rowOff>0</xdr:rowOff>
    </xdr:from>
    <xdr:to>
      <xdr:col>11</xdr:col>
      <xdr:colOff>342900</xdr:colOff>
      <xdr:row>22</xdr:row>
      <xdr:rowOff>133350</xdr:rowOff>
    </xdr:to>
    <xdr:sp macro="[1]!ouvriraccueil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E531C9C1-54DA-4568-9011-243185AB7145}"/>
            </a:ext>
          </a:extLst>
        </xdr:cNvPr>
        <xdr:cNvSpPr/>
      </xdr:nvSpPr>
      <xdr:spPr>
        <a:xfrm>
          <a:off x="9058275" y="418147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Retour Accueil</a:t>
          </a:r>
        </a:p>
      </xdr:txBody>
    </xdr:sp>
    <xdr:clientData/>
  </xdr:twoCellAnchor>
  <xdr:twoCellAnchor>
    <xdr:from>
      <xdr:col>12</xdr:col>
      <xdr:colOff>0</xdr:colOff>
      <xdr:row>13</xdr:row>
      <xdr:rowOff>133350</xdr:rowOff>
    </xdr:from>
    <xdr:to>
      <xdr:col>13</xdr:col>
      <xdr:colOff>428625</xdr:colOff>
      <xdr:row>16</xdr:row>
      <xdr:rowOff>57150</xdr:rowOff>
    </xdr:to>
    <xdr:sp macro="[1]!ouvriraccueil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61CBC68A-8C71-437F-B278-70C711F4CCFF}"/>
            </a:ext>
          </a:extLst>
        </xdr:cNvPr>
        <xdr:cNvSpPr/>
      </xdr:nvSpPr>
      <xdr:spPr>
        <a:xfrm>
          <a:off x="10668000" y="286702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Retour Accueil</a:t>
          </a:r>
        </a:p>
      </xdr:txBody>
    </xdr:sp>
    <xdr:clientData/>
  </xdr:twoCellAnchor>
  <xdr:twoCellAnchor>
    <xdr:from>
      <xdr:col>12</xdr:col>
      <xdr:colOff>0</xdr:colOff>
      <xdr:row>9</xdr:row>
      <xdr:rowOff>171450</xdr:rowOff>
    </xdr:from>
    <xdr:to>
      <xdr:col>13</xdr:col>
      <xdr:colOff>428625</xdr:colOff>
      <xdr:row>12</xdr:row>
      <xdr:rowOff>85725</xdr:rowOff>
    </xdr:to>
    <xdr:sp macro="[1]!ouvrircreation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FEF8C6A6-B213-4179-A2A2-E7FED8FF6C7D}"/>
            </a:ext>
          </a:extLst>
        </xdr:cNvPr>
        <xdr:cNvSpPr/>
      </xdr:nvSpPr>
      <xdr:spPr>
        <a:xfrm>
          <a:off x="10668000" y="212407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Création Client</a:t>
          </a:r>
        </a:p>
      </xdr:txBody>
    </xdr:sp>
    <xdr:clientData/>
  </xdr:twoCellAnchor>
  <xdr:twoCellAnchor>
    <xdr:from>
      <xdr:col>12</xdr:col>
      <xdr:colOff>0</xdr:colOff>
      <xdr:row>6</xdr:row>
      <xdr:rowOff>0</xdr:rowOff>
    </xdr:from>
    <xdr:to>
      <xdr:col>13</xdr:col>
      <xdr:colOff>428625</xdr:colOff>
      <xdr:row>8</xdr:row>
      <xdr:rowOff>114300</xdr:rowOff>
    </xdr:to>
    <xdr:sp macro="[1]!ouvrirfactur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53B2B1C4-44D3-41AD-89BE-F864B8EE5FEF}"/>
            </a:ext>
          </a:extLst>
        </xdr:cNvPr>
        <xdr:cNvSpPr/>
      </xdr:nvSpPr>
      <xdr:spPr>
        <a:xfrm>
          <a:off x="10668000" y="138112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Voir Facture</a:t>
          </a:r>
        </a:p>
      </xdr:txBody>
    </xdr:sp>
    <xdr:clientData/>
  </xdr:twoCellAnchor>
  <xdr:twoCellAnchor>
    <xdr:from>
      <xdr:col>12</xdr:col>
      <xdr:colOff>0</xdr:colOff>
      <xdr:row>3</xdr:row>
      <xdr:rowOff>0</xdr:rowOff>
    </xdr:from>
    <xdr:to>
      <xdr:col>13</xdr:col>
      <xdr:colOff>428625</xdr:colOff>
      <xdr:row>5</xdr:row>
      <xdr:rowOff>95250</xdr:rowOff>
    </xdr:to>
    <xdr:sp macro="[1]!ouvrircreart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F7C30668-7550-4DAD-B0F3-6A7E426C8D20}"/>
            </a:ext>
          </a:extLst>
        </xdr:cNvPr>
        <xdr:cNvSpPr/>
      </xdr:nvSpPr>
      <xdr:spPr>
        <a:xfrm>
          <a:off x="10668000" y="63817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Création Article</a:t>
          </a:r>
        </a:p>
      </xdr:txBody>
    </xdr:sp>
    <xdr:clientData/>
  </xdr:twoCellAnchor>
  <xdr:twoCellAnchor>
    <xdr:from>
      <xdr:col>12</xdr:col>
      <xdr:colOff>0</xdr:colOff>
      <xdr:row>18</xdr:row>
      <xdr:rowOff>0</xdr:rowOff>
    </xdr:from>
    <xdr:to>
      <xdr:col>13</xdr:col>
      <xdr:colOff>428625</xdr:colOff>
      <xdr:row>20</xdr:row>
      <xdr:rowOff>0</xdr:rowOff>
    </xdr:to>
    <xdr:sp macro="[0]!Feuil5.Incrémenter_Facture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58E54ECE-311A-417E-A3A6-04D20B075763}"/>
            </a:ext>
          </a:extLst>
        </xdr:cNvPr>
        <xdr:cNvSpPr/>
      </xdr:nvSpPr>
      <xdr:spPr>
        <a:xfrm>
          <a:off x="10668000" y="3686175"/>
          <a:ext cx="1190625" cy="495300"/>
        </a:xfrm>
        <a:prstGeom prst="roundRect">
          <a:avLst/>
        </a:prstGeom>
        <a:gradFill>
          <a:gsLst>
            <a:gs pos="98000">
              <a:schemeClr val="accent1">
                <a:lumMod val="5000"/>
                <a:lumOff val="95000"/>
              </a:schemeClr>
            </a:gs>
            <a:gs pos="16000">
              <a:schemeClr val="accent1"/>
            </a:gs>
            <a:gs pos="46000">
              <a:schemeClr val="accent1"/>
            </a:gs>
            <a:gs pos="82000">
              <a:schemeClr val="accent1"/>
            </a:gs>
          </a:gsLst>
          <a:path path="shap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/>
            <a:t>Nouvelle Facture</a:t>
          </a:r>
        </a:p>
      </xdr:txBody>
    </xdr:sp>
    <xdr:clientData/>
  </xdr:twoCellAnchor>
  <xdr:oneCellAnchor>
    <xdr:from>
      <xdr:col>0</xdr:col>
      <xdr:colOff>66675</xdr:colOff>
      <xdr:row>0</xdr:row>
      <xdr:rowOff>28575</xdr:rowOff>
    </xdr:from>
    <xdr:ext cx="709687" cy="709687"/>
    <xdr:pic macro="[1]!ouvriraccueil">
      <xdr:nvPicPr>
        <xdr:cNvPr id="13" name="Image 12">
          <a:extLst>
            <a:ext uri="{FF2B5EF4-FFF2-40B4-BE49-F238E27FC236}">
              <a16:creationId xmlns:a16="http://schemas.microsoft.com/office/drawing/2014/main" id="{3DF05903-EE1D-4CAD-A805-6B77F4DDFA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28575"/>
          <a:ext cx="709687" cy="709687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halessence/Facturier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hony/Downloads/formulaire-inscription-excel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éation Client"/>
      <sheetName val="Création Facture"/>
      <sheetName val="Création Article"/>
      <sheetName val="Facture"/>
      <sheetName val="Base Clients"/>
      <sheetName val="Base produits"/>
      <sheetName val="Mes Données"/>
      <sheetName val="Facturier - Copie"/>
    </sheetNames>
    <definedNames>
      <definedName name="effacer"/>
      <definedName name="mail"/>
      <definedName name="ouvriraccueil"/>
      <definedName name="ouvrircreart"/>
      <definedName name="ouvrircreation"/>
      <definedName name="ouvrirfacture"/>
      <definedName name="PDF"/>
      <definedName name="Valider"/>
    </defined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>
        <row r="7">
          <cell r="A7" t="str">
            <v>Référence produit</v>
          </cell>
        </row>
        <row r="8">
          <cell r="A8" t="str">
            <v>P0100</v>
          </cell>
          <cell r="B8" t="str">
            <v>Eau de parfum 50 ml N°100</v>
          </cell>
          <cell r="C8">
            <v>20</v>
          </cell>
          <cell r="D8" t="str">
            <v>50 ml</v>
          </cell>
          <cell r="E8">
            <v>10</v>
          </cell>
          <cell r="F8">
            <v>2</v>
          </cell>
        </row>
        <row r="9">
          <cell r="A9" t="str">
            <v>P0101</v>
          </cell>
          <cell r="B9" t="str">
            <v>Eau de parfum 50 ml N°101</v>
          </cell>
          <cell r="C9">
            <v>20</v>
          </cell>
          <cell r="D9" t="str">
            <v>50 ml</v>
          </cell>
          <cell r="E9">
            <v>10</v>
          </cell>
          <cell r="F9">
            <v>2</v>
          </cell>
        </row>
        <row r="10">
          <cell r="A10" t="str">
            <v>P0102</v>
          </cell>
          <cell r="B10" t="str">
            <v>Eau de parfum 50 ml N°102</v>
          </cell>
          <cell r="C10">
            <v>20</v>
          </cell>
          <cell r="D10" t="str">
            <v>50 ml</v>
          </cell>
          <cell r="E10">
            <v>10</v>
          </cell>
          <cell r="F10">
            <v>2</v>
          </cell>
        </row>
        <row r="11">
          <cell r="A11" t="str">
            <v>P0103</v>
          </cell>
          <cell r="B11" t="str">
            <v>Eau de parfum 50 ml N°103</v>
          </cell>
          <cell r="C11">
            <v>20</v>
          </cell>
          <cell r="D11" t="str">
            <v>50 ml</v>
          </cell>
          <cell r="E11">
            <v>10</v>
          </cell>
          <cell r="F11">
            <v>2</v>
          </cell>
        </row>
        <row r="12">
          <cell r="A12" t="str">
            <v>P0104</v>
          </cell>
          <cell r="B12" t="str">
            <v>Eau de parfum 50 ml N°104</v>
          </cell>
          <cell r="C12">
            <v>20</v>
          </cell>
          <cell r="D12" t="str">
            <v>50 ml</v>
          </cell>
          <cell r="E12">
            <v>10</v>
          </cell>
          <cell r="F12">
            <v>2</v>
          </cell>
        </row>
        <row r="13">
          <cell r="A13" t="str">
            <v>P0105</v>
          </cell>
          <cell r="B13" t="str">
            <v>Eau de parfum 50 ml N°105</v>
          </cell>
          <cell r="C13">
            <v>20</v>
          </cell>
          <cell r="D13" t="str">
            <v>50 ml</v>
          </cell>
          <cell r="E13">
            <v>10</v>
          </cell>
          <cell r="F13">
            <v>2</v>
          </cell>
        </row>
        <row r="14">
          <cell r="A14" t="str">
            <v>P0106</v>
          </cell>
          <cell r="B14" t="str">
            <v>Eau de parfum 50 ml N°106</v>
          </cell>
          <cell r="C14">
            <v>20</v>
          </cell>
          <cell r="D14" t="str">
            <v>50 ml</v>
          </cell>
          <cell r="E14">
            <v>10</v>
          </cell>
          <cell r="F14">
            <v>2</v>
          </cell>
        </row>
        <row r="15">
          <cell r="A15" t="str">
            <v>P0107</v>
          </cell>
          <cell r="B15" t="str">
            <v>Eau de parfum 50 ml N°107</v>
          </cell>
          <cell r="C15">
            <v>20</v>
          </cell>
          <cell r="D15" t="str">
            <v>50 ml</v>
          </cell>
          <cell r="E15">
            <v>10</v>
          </cell>
          <cell r="F15">
            <v>2</v>
          </cell>
        </row>
        <row r="16">
          <cell r="A16" t="str">
            <v>P0108</v>
          </cell>
          <cell r="B16" t="str">
            <v>Eau de parfum 50 ml N°108</v>
          </cell>
          <cell r="C16">
            <v>20</v>
          </cell>
          <cell r="D16" t="str">
            <v>50 ml</v>
          </cell>
          <cell r="E16">
            <v>10</v>
          </cell>
          <cell r="F16">
            <v>2</v>
          </cell>
        </row>
        <row r="17">
          <cell r="A17" t="str">
            <v>P0109</v>
          </cell>
          <cell r="B17" t="str">
            <v>Eau de parfum 50 ml N°109</v>
          </cell>
          <cell r="C17">
            <v>20</v>
          </cell>
          <cell r="D17" t="str">
            <v>50 ml</v>
          </cell>
          <cell r="E17">
            <v>10</v>
          </cell>
          <cell r="F17">
            <v>2</v>
          </cell>
        </row>
        <row r="18">
          <cell r="A18" t="str">
            <v>P0110</v>
          </cell>
          <cell r="B18" t="str">
            <v>Eau de parfum 50 ml N°110</v>
          </cell>
          <cell r="C18">
            <v>20</v>
          </cell>
          <cell r="D18" t="str">
            <v>50 ml</v>
          </cell>
          <cell r="E18">
            <v>10</v>
          </cell>
          <cell r="F18">
            <v>2</v>
          </cell>
        </row>
        <row r="19">
          <cell r="A19" t="str">
            <v>P0111</v>
          </cell>
          <cell r="B19" t="str">
            <v>Eau de parfum 50 ml N°111</v>
          </cell>
          <cell r="C19">
            <v>20</v>
          </cell>
          <cell r="D19" t="str">
            <v>50 ml</v>
          </cell>
          <cell r="E19">
            <v>10</v>
          </cell>
          <cell r="F19">
            <v>2</v>
          </cell>
        </row>
        <row r="20">
          <cell r="A20" t="str">
            <v>P0112</v>
          </cell>
          <cell r="B20" t="str">
            <v>Eau de parfum 50 ml N°112</v>
          </cell>
          <cell r="C20">
            <v>20</v>
          </cell>
          <cell r="D20" t="str">
            <v>50 ml</v>
          </cell>
          <cell r="E20">
            <v>10</v>
          </cell>
          <cell r="F20">
            <v>2</v>
          </cell>
        </row>
        <row r="21">
          <cell r="A21" t="str">
            <v>P0113</v>
          </cell>
          <cell r="B21" t="str">
            <v>Eau de parfum 50 ml N°113</v>
          </cell>
          <cell r="C21">
            <v>20</v>
          </cell>
          <cell r="D21" t="str">
            <v>50 ml</v>
          </cell>
          <cell r="E21">
            <v>10</v>
          </cell>
          <cell r="F21">
            <v>2</v>
          </cell>
        </row>
        <row r="22">
          <cell r="A22" t="str">
            <v>P0114</v>
          </cell>
          <cell r="B22" t="str">
            <v>Eau de parfum 50 ml N°114</v>
          </cell>
          <cell r="C22">
            <v>20</v>
          </cell>
          <cell r="D22" t="str">
            <v>50 ml</v>
          </cell>
          <cell r="E22">
            <v>10</v>
          </cell>
          <cell r="F22">
            <v>2</v>
          </cell>
        </row>
        <row r="23">
          <cell r="A23" t="str">
            <v>P0115</v>
          </cell>
          <cell r="B23" t="str">
            <v>Eau de parfum 50 ml N°115</v>
          </cell>
          <cell r="C23">
            <v>20</v>
          </cell>
          <cell r="D23" t="str">
            <v>50 ml</v>
          </cell>
          <cell r="E23">
            <v>10</v>
          </cell>
          <cell r="F23">
            <v>2</v>
          </cell>
        </row>
        <row r="24">
          <cell r="A24" t="str">
            <v>P0116</v>
          </cell>
          <cell r="B24" t="str">
            <v>Eau de parfum 50 ml N°116</v>
          </cell>
          <cell r="C24">
            <v>20</v>
          </cell>
          <cell r="D24" t="str">
            <v>50 ml</v>
          </cell>
          <cell r="E24">
            <v>10</v>
          </cell>
          <cell r="F24">
            <v>2</v>
          </cell>
        </row>
        <row r="25">
          <cell r="A25" t="str">
            <v>P0117</v>
          </cell>
          <cell r="B25" t="str">
            <v>Eau de parfum 50 ml N°117</v>
          </cell>
          <cell r="C25">
            <v>20</v>
          </cell>
          <cell r="D25" t="str">
            <v>50 ml</v>
          </cell>
          <cell r="E25">
            <v>10</v>
          </cell>
          <cell r="F25">
            <v>2</v>
          </cell>
        </row>
        <row r="26">
          <cell r="A26" t="str">
            <v>P0118</v>
          </cell>
          <cell r="B26" t="str">
            <v>Eau de parfum 50 ml N°118</v>
          </cell>
          <cell r="C26">
            <v>20</v>
          </cell>
          <cell r="D26" t="str">
            <v>50 ml</v>
          </cell>
          <cell r="E26">
            <v>10</v>
          </cell>
          <cell r="F26">
            <v>2</v>
          </cell>
        </row>
        <row r="27">
          <cell r="A27" t="str">
            <v>P0119</v>
          </cell>
          <cell r="B27" t="str">
            <v>Eau de parfum 50 ml N°119</v>
          </cell>
          <cell r="C27">
            <v>20</v>
          </cell>
          <cell r="D27" t="str">
            <v>50 ml</v>
          </cell>
          <cell r="E27">
            <v>10</v>
          </cell>
          <cell r="F27">
            <v>2</v>
          </cell>
        </row>
        <row r="28">
          <cell r="A28" t="str">
            <v>P0120</v>
          </cell>
          <cell r="B28" t="str">
            <v>Eau de parfum 50 ml N°120</v>
          </cell>
          <cell r="C28">
            <v>20</v>
          </cell>
          <cell r="D28" t="str">
            <v>50 ml</v>
          </cell>
          <cell r="E28">
            <v>10</v>
          </cell>
          <cell r="F28">
            <v>2</v>
          </cell>
        </row>
        <row r="29">
          <cell r="A29" t="str">
            <v>P0121</v>
          </cell>
          <cell r="B29" t="str">
            <v>Eau de parfum 50 ml N°121</v>
          </cell>
          <cell r="C29">
            <v>20</v>
          </cell>
          <cell r="D29" t="str">
            <v>50 ml</v>
          </cell>
          <cell r="E29">
            <v>10</v>
          </cell>
          <cell r="F29">
            <v>2</v>
          </cell>
        </row>
        <row r="30">
          <cell r="A30" t="str">
            <v>P0122</v>
          </cell>
          <cell r="B30" t="str">
            <v>Eau de parfum 50 ml N°122</v>
          </cell>
          <cell r="C30">
            <v>20</v>
          </cell>
          <cell r="D30" t="str">
            <v>50 ml</v>
          </cell>
          <cell r="E30">
            <v>10</v>
          </cell>
          <cell r="F30">
            <v>2</v>
          </cell>
        </row>
        <row r="31">
          <cell r="A31" t="str">
            <v>P0123</v>
          </cell>
          <cell r="B31" t="str">
            <v>Eau de parfum 50 ml N°123</v>
          </cell>
          <cell r="C31">
            <v>20</v>
          </cell>
          <cell r="D31" t="str">
            <v>50 ml</v>
          </cell>
          <cell r="E31">
            <v>10</v>
          </cell>
          <cell r="F31">
            <v>2</v>
          </cell>
        </row>
        <row r="32">
          <cell r="A32" t="str">
            <v>P0124</v>
          </cell>
          <cell r="B32" t="str">
            <v>Eau de parfum 50 ml N°124</v>
          </cell>
          <cell r="C32">
            <v>20</v>
          </cell>
          <cell r="D32" t="str">
            <v>50 ml</v>
          </cell>
          <cell r="E32">
            <v>10</v>
          </cell>
          <cell r="F32">
            <v>2</v>
          </cell>
        </row>
        <row r="33">
          <cell r="A33" t="str">
            <v>P0125</v>
          </cell>
          <cell r="B33" t="str">
            <v>Eau de parfum 50 ml N°125</v>
          </cell>
          <cell r="C33">
            <v>20</v>
          </cell>
          <cell r="D33" t="str">
            <v>50 ml</v>
          </cell>
          <cell r="E33">
            <v>10</v>
          </cell>
          <cell r="F33">
            <v>2</v>
          </cell>
        </row>
        <row r="34">
          <cell r="A34" t="str">
            <v>P0126</v>
          </cell>
          <cell r="B34" t="str">
            <v>Eau de parfum 50 ml N°126</v>
          </cell>
          <cell r="C34">
            <v>20</v>
          </cell>
          <cell r="D34" t="str">
            <v>50 ml</v>
          </cell>
          <cell r="E34">
            <v>10</v>
          </cell>
          <cell r="F34">
            <v>2</v>
          </cell>
        </row>
        <row r="35">
          <cell r="A35" t="str">
            <v>P0127</v>
          </cell>
          <cell r="B35" t="str">
            <v>Eau de parfum 50 ml N°127</v>
          </cell>
          <cell r="C35">
            <v>20</v>
          </cell>
          <cell r="D35" t="str">
            <v>50 ml</v>
          </cell>
          <cell r="E35">
            <v>10</v>
          </cell>
          <cell r="F35">
            <v>2</v>
          </cell>
        </row>
        <row r="36">
          <cell r="A36" t="str">
            <v>P0128</v>
          </cell>
          <cell r="B36" t="str">
            <v>Eau de parfum 50 ml N°128</v>
          </cell>
          <cell r="C36">
            <v>20</v>
          </cell>
          <cell r="D36" t="str">
            <v>50 ml</v>
          </cell>
          <cell r="E36">
            <v>10</v>
          </cell>
          <cell r="F36">
            <v>2</v>
          </cell>
        </row>
        <row r="37">
          <cell r="A37" t="str">
            <v>P0129</v>
          </cell>
          <cell r="B37" t="str">
            <v>Eau de parfum 50 ml N°129</v>
          </cell>
          <cell r="C37">
            <v>20</v>
          </cell>
          <cell r="D37" t="str">
            <v>50 ml</v>
          </cell>
          <cell r="E37">
            <v>10</v>
          </cell>
          <cell r="F37">
            <v>2</v>
          </cell>
        </row>
        <row r="38">
          <cell r="A38" t="str">
            <v>P0130</v>
          </cell>
          <cell r="B38" t="str">
            <v>Eau de parfum 50 ml N°130</v>
          </cell>
          <cell r="C38">
            <v>20</v>
          </cell>
          <cell r="D38" t="str">
            <v>50 ml</v>
          </cell>
          <cell r="E38">
            <v>10</v>
          </cell>
          <cell r="F38">
            <v>2</v>
          </cell>
        </row>
        <row r="39">
          <cell r="A39" t="str">
            <v>P0131</v>
          </cell>
          <cell r="B39" t="str">
            <v>Eau de parfum 50 ml N°131</v>
          </cell>
          <cell r="C39">
            <v>20</v>
          </cell>
          <cell r="D39" t="str">
            <v>50 ml</v>
          </cell>
          <cell r="E39">
            <v>10</v>
          </cell>
          <cell r="F39">
            <v>2</v>
          </cell>
        </row>
        <row r="40">
          <cell r="A40" t="str">
            <v>P0132</v>
          </cell>
          <cell r="B40" t="str">
            <v>Eau de parfum 50 ml N°132</v>
          </cell>
          <cell r="C40">
            <v>20</v>
          </cell>
          <cell r="D40" t="str">
            <v>50 ml</v>
          </cell>
          <cell r="E40">
            <v>10</v>
          </cell>
          <cell r="F40">
            <v>2</v>
          </cell>
        </row>
        <row r="41">
          <cell r="A41" t="str">
            <v>P0133</v>
          </cell>
          <cell r="B41" t="str">
            <v>Eau de parfum 50 ml N°133</v>
          </cell>
          <cell r="C41">
            <v>20</v>
          </cell>
          <cell r="D41" t="str">
            <v>50 ml</v>
          </cell>
          <cell r="E41">
            <v>10</v>
          </cell>
          <cell r="F41">
            <v>2</v>
          </cell>
        </row>
        <row r="42">
          <cell r="A42" t="str">
            <v>P0134</v>
          </cell>
          <cell r="B42" t="str">
            <v>Eau de parfum 50 ml N°134</v>
          </cell>
          <cell r="C42">
            <v>20</v>
          </cell>
          <cell r="D42" t="str">
            <v>50 ml</v>
          </cell>
          <cell r="E42">
            <v>10</v>
          </cell>
          <cell r="F42">
            <v>2</v>
          </cell>
        </row>
        <row r="43">
          <cell r="A43" t="str">
            <v>P0135</v>
          </cell>
          <cell r="B43" t="str">
            <v>Eau de parfum 50 ml N°135</v>
          </cell>
          <cell r="C43">
            <v>20</v>
          </cell>
          <cell r="D43" t="str">
            <v>50 ml</v>
          </cell>
          <cell r="E43">
            <v>10</v>
          </cell>
          <cell r="F43">
            <v>2</v>
          </cell>
        </row>
        <row r="44">
          <cell r="A44" t="str">
            <v>P0136</v>
          </cell>
          <cell r="B44" t="str">
            <v>Eau de parfum 50 ml N°136</v>
          </cell>
          <cell r="C44">
            <v>20</v>
          </cell>
          <cell r="D44" t="str">
            <v>50 ml</v>
          </cell>
          <cell r="E44">
            <v>10</v>
          </cell>
          <cell r="F44">
            <v>2</v>
          </cell>
        </row>
        <row r="45">
          <cell r="A45" t="str">
            <v>P0137</v>
          </cell>
          <cell r="B45" t="str">
            <v>Eau de parfum 50 ml N°137</v>
          </cell>
          <cell r="C45">
            <v>20</v>
          </cell>
          <cell r="D45" t="str">
            <v>50 ml</v>
          </cell>
          <cell r="E45">
            <v>10</v>
          </cell>
          <cell r="F45">
            <v>2</v>
          </cell>
        </row>
        <row r="46">
          <cell r="A46" t="str">
            <v>P0138</v>
          </cell>
          <cell r="B46" t="str">
            <v>Eau de parfum 50 ml N°138</v>
          </cell>
          <cell r="C46">
            <v>20</v>
          </cell>
          <cell r="D46" t="str">
            <v>50 ml</v>
          </cell>
          <cell r="E46">
            <v>10</v>
          </cell>
          <cell r="F46">
            <v>2</v>
          </cell>
        </row>
        <row r="47">
          <cell r="A47" t="str">
            <v>P0139</v>
          </cell>
          <cell r="B47" t="str">
            <v>Eau de parfum 50 ml N°139</v>
          </cell>
          <cell r="C47">
            <v>20</v>
          </cell>
          <cell r="D47" t="str">
            <v>50 ml</v>
          </cell>
          <cell r="E47">
            <v>10</v>
          </cell>
          <cell r="F47">
            <v>2</v>
          </cell>
        </row>
        <row r="48">
          <cell r="A48" t="str">
            <v>P0140</v>
          </cell>
          <cell r="B48" t="str">
            <v>Eau de parfum 50 ml N°140</v>
          </cell>
          <cell r="C48">
            <v>20</v>
          </cell>
          <cell r="D48" t="str">
            <v>50 ml</v>
          </cell>
          <cell r="E48">
            <v>10</v>
          </cell>
          <cell r="F48">
            <v>2</v>
          </cell>
        </row>
        <row r="49">
          <cell r="A49" t="str">
            <v>P0141</v>
          </cell>
          <cell r="B49" t="str">
            <v>Eau de parfum 50 ml N°141</v>
          </cell>
          <cell r="C49">
            <v>20</v>
          </cell>
          <cell r="D49" t="str">
            <v>50 ml</v>
          </cell>
          <cell r="E49">
            <v>10</v>
          </cell>
          <cell r="F49">
            <v>2</v>
          </cell>
        </row>
        <row r="50">
          <cell r="A50" t="str">
            <v>P0142</v>
          </cell>
          <cell r="B50" t="str">
            <v>Eau de parfum 50 ml N°142</v>
          </cell>
          <cell r="C50">
            <v>20</v>
          </cell>
          <cell r="D50" t="str">
            <v>50 ml</v>
          </cell>
          <cell r="E50">
            <v>10</v>
          </cell>
          <cell r="F50">
            <v>2</v>
          </cell>
        </row>
        <row r="51">
          <cell r="A51" t="str">
            <v>P0143</v>
          </cell>
          <cell r="B51" t="str">
            <v>Eau de parfum 50 ml N°143</v>
          </cell>
          <cell r="C51">
            <v>20</v>
          </cell>
          <cell r="D51" t="str">
            <v>50 ml</v>
          </cell>
          <cell r="E51">
            <v>10</v>
          </cell>
          <cell r="F51">
            <v>2</v>
          </cell>
        </row>
        <row r="52">
          <cell r="A52" t="str">
            <v>P0144</v>
          </cell>
          <cell r="B52" t="str">
            <v>Eau de parfum 50 ml N°144</v>
          </cell>
          <cell r="C52">
            <v>20</v>
          </cell>
          <cell r="D52" t="str">
            <v>50 ml</v>
          </cell>
          <cell r="E52">
            <v>10</v>
          </cell>
          <cell r="F52">
            <v>2</v>
          </cell>
        </row>
        <row r="53">
          <cell r="A53" t="str">
            <v>P0145</v>
          </cell>
          <cell r="B53" t="str">
            <v>Eau de parfum 50 ml N°145</v>
          </cell>
          <cell r="C53">
            <v>20</v>
          </cell>
          <cell r="D53" t="str">
            <v>50 ml</v>
          </cell>
          <cell r="E53">
            <v>10</v>
          </cell>
          <cell r="F53">
            <v>2</v>
          </cell>
        </row>
        <row r="54">
          <cell r="A54" t="str">
            <v>P0146</v>
          </cell>
          <cell r="B54" t="str">
            <v>Eau de parfum 50 ml N°146</v>
          </cell>
          <cell r="C54">
            <v>20</v>
          </cell>
          <cell r="D54" t="str">
            <v>50 ml</v>
          </cell>
          <cell r="E54">
            <v>10</v>
          </cell>
          <cell r="F54">
            <v>2</v>
          </cell>
        </row>
        <row r="55">
          <cell r="A55" t="str">
            <v>P0147</v>
          </cell>
          <cell r="B55" t="str">
            <v>Eau de parfum 50 ml N°147</v>
          </cell>
          <cell r="C55">
            <v>20</v>
          </cell>
          <cell r="D55" t="str">
            <v>50 ml</v>
          </cell>
          <cell r="E55">
            <v>10</v>
          </cell>
          <cell r="F55">
            <v>2</v>
          </cell>
        </row>
        <row r="56">
          <cell r="A56" t="str">
            <v>P0148</v>
          </cell>
          <cell r="B56" t="str">
            <v>Eau de parfum 50 ml N°148</v>
          </cell>
          <cell r="C56">
            <v>20</v>
          </cell>
          <cell r="D56" t="str">
            <v>50 ml</v>
          </cell>
          <cell r="E56">
            <v>10</v>
          </cell>
          <cell r="F56">
            <v>2</v>
          </cell>
        </row>
        <row r="57">
          <cell r="A57" t="str">
            <v>P0149</v>
          </cell>
          <cell r="B57" t="str">
            <v>Eau de parfum 50 ml N°149</v>
          </cell>
          <cell r="C57">
            <v>20</v>
          </cell>
          <cell r="D57" t="str">
            <v>50 ml</v>
          </cell>
          <cell r="E57">
            <v>10</v>
          </cell>
          <cell r="F57">
            <v>2</v>
          </cell>
        </row>
        <row r="58">
          <cell r="A58" t="str">
            <v>P0150</v>
          </cell>
          <cell r="B58" t="str">
            <v>Eau de parfum 50 ml N°150</v>
          </cell>
          <cell r="C58">
            <v>20</v>
          </cell>
          <cell r="D58" t="str">
            <v>50 ml</v>
          </cell>
          <cell r="E58">
            <v>10</v>
          </cell>
          <cell r="F58">
            <v>2</v>
          </cell>
        </row>
        <row r="59">
          <cell r="A59" t="str">
            <v>P0151</v>
          </cell>
          <cell r="B59" t="str">
            <v>Eau de parfum 50 ml N°151</v>
          </cell>
          <cell r="C59">
            <v>20</v>
          </cell>
          <cell r="D59" t="str">
            <v>50 ml</v>
          </cell>
          <cell r="E59">
            <v>10</v>
          </cell>
          <cell r="F59">
            <v>2</v>
          </cell>
        </row>
        <row r="60">
          <cell r="A60" t="str">
            <v>P0152</v>
          </cell>
          <cell r="B60" t="str">
            <v>Eau de parfum 50 ml N°152</v>
          </cell>
          <cell r="C60">
            <v>20</v>
          </cell>
          <cell r="D60" t="str">
            <v>50 ml</v>
          </cell>
          <cell r="E60">
            <v>10</v>
          </cell>
          <cell r="F60">
            <v>2</v>
          </cell>
        </row>
        <row r="61">
          <cell r="A61" t="str">
            <v>P0153</v>
          </cell>
          <cell r="B61" t="str">
            <v>Eau de parfum 50 ml N°153</v>
          </cell>
          <cell r="C61">
            <v>20</v>
          </cell>
          <cell r="D61" t="str">
            <v>50 ml</v>
          </cell>
          <cell r="E61">
            <v>10</v>
          </cell>
          <cell r="F61">
            <v>2</v>
          </cell>
        </row>
        <row r="62">
          <cell r="A62" t="str">
            <v>P0154</v>
          </cell>
          <cell r="B62" t="str">
            <v>Eau de parfum 50 ml N°154</v>
          </cell>
          <cell r="C62">
            <v>20</v>
          </cell>
          <cell r="D62" t="str">
            <v>50 ml</v>
          </cell>
          <cell r="E62">
            <v>10</v>
          </cell>
          <cell r="F62">
            <v>2</v>
          </cell>
        </row>
        <row r="63">
          <cell r="A63" t="str">
            <v>P0155</v>
          </cell>
          <cell r="B63" t="str">
            <v>Eau de parfum 50 ml N°155</v>
          </cell>
          <cell r="C63">
            <v>20</v>
          </cell>
          <cell r="D63" t="str">
            <v>50 ml</v>
          </cell>
          <cell r="E63">
            <v>10</v>
          </cell>
          <cell r="F63">
            <v>2</v>
          </cell>
        </row>
        <row r="64">
          <cell r="A64" t="str">
            <v>P0156</v>
          </cell>
          <cell r="B64" t="str">
            <v>Eau de parfum 50 ml N°156</v>
          </cell>
          <cell r="C64">
            <v>20</v>
          </cell>
          <cell r="D64" t="str">
            <v>50 ml</v>
          </cell>
          <cell r="E64">
            <v>10</v>
          </cell>
          <cell r="F64">
            <v>2</v>
          </cell>
        </row>
        <row r="65">
          <cell r="A65" t="str">
            <v>P0157</v>
          </cell>
          <cell r="B65" t="str">
            <v>Eau de parfum 50 ml N°157</v>
          </cell>
          <cell r="C65">
            <v>20</v>
          </cell>
          <cell r="D65" t="str">
            <v>50 ml</v>
          </cell>
          <cell r="E65">
            <v>10</v>
          </cell>
          <cell r="F65">
            <v>2</v>
          </cell>
        </row>
        <row r="66">
          <cell r="A66" t="str">
            <v>P0158</v>
          </cell>
          <cell r="B66" t="str">
            <v>Eau de parfum 50 ml N°158</v>
          </cell>
          <cell r="C66">
            <v>20</v>
          </cell>
          <cell r="D66" t="str">
            <v>50 ml</v>
          </cell>
          <cell r="E66">
            <v>10</v>
          </cell>
          <cell r="F66">
            <v>2</v>
          </cell>
        </row>
        <row r="67">
          <cell r="A67" t="str">
            <v>P0159</v>
          </cell>
          <cell r="B67" t="str">
            <v>Eau de parfum 50 ml N°159</v>
          </cell>
          <cell r="C67">
            <v>20</v>
          </cell>
          <cell r="D67" t="str">
            <v>50 ml</v>
          </cell>
          <cell r="E67">
            <v>10</v>
          </cell>
          <cell r="F67">
            <v>2</v>
          </cell>
        </row>
        <row r="68">
          <cell r="A68" t="str">
            <v>P0160</v>
          </cell>
          <cell r="B68" t="str">
            <v>Eau de parfum 50 ml N°160</v>
          </cell>
          <cell r="C68">
            <v>20</v>
          </cell>
          <cell r="D68" t="str">
            <v>50 ml</v>
          </cell>
          <cell r="E68">
            <v>10</v>
          </cell>
          <cell r="F68">
            <v>2</v>
          </cell>
        </row>
        <row r="69">
          <cell r="A69" t="str">
            <v>P0161</v>
          </cell>
          <cell r="B69" t="str">
            <v>Eau de parfum 50 ml N°161</v>
          </cell>
          <cell r="C69">
            <v>20</v>
          </cell>
          <cell r="D69" t="str">
            <v>50 ml</v>
          </cell>
          <cell r="E69">
            <v>10</v>
          </cell>
          <cell r="F69">
            <v>2</v>
          </cell>
        </row>
        <row r="70">
          <cell r="A70" t="str">
            <v>P0162</v>
          </cell>
          <cell r="B70" t="str">
            <v>Eau de parfum 50 ml N°162</v>
          </cell>
          <cell r="C70">
            <v>20</v>
          </cell>
          <cell r="D70" t="str">
            <v>50 ml</v>
          </cell>
          <cell r="E70">
            <v>10</v>
          </cell>
          <cell r="F70">
            <v>2</v>
          </cell>
        </row>
        <row r="71">
          <cell r="A71" t="str">
            <v>P0163</v>
          </cell>
          <cell r="B71" t="str">
            <v>Eau de parfum 50 ml N°163</v>
          </cell>
          <cell r="C71">
            <v>20</v>
          </cell>
          <cell r="D71" t="str">
            <v>50 ml</v>
          </cell>
          <cell r="E71">
            <v>10</v>
          </cell>
          <cell r="F71">
            <v>2</v>
          </cell>
        </row>
        <row r="72">
          <cell r="A72" t="str">
            <v>P0164</v>
          </cell>
          <cell r="B72" t="str">
            <v>Eau de parfum 50 ml N°164</v>
          </cell>
          <cell r="C72">
            <v>20</v>
          </cell>
          <cell r="D72" t="str">
            <v>50 ml</v>
          </cell>
          <cell r="E72">
            <v>10</v>
          </cell>
          <cell r="F72">
            <v>2</v>
          </cell>
        </row>
        <row r="73">
          <cell r="A73" t="str">
            <v>P0165</v>
          </cell>
          <cell r="B73" t="str">
            <v>Eau de parfum 50 ml N°165</v>
          </cell>
          <cell r="C73">
            <v>20</v>
          </cell>
          <cell r="D73" t="str">
            <v>50 ml</v>
          </cell>
          <cell r="E73">
            <v>10</v>
          </cell>
          <cell r="F73">
            <v>2</v>
          </cell>
        </row>
        <row r="74">
          <cell r="A74" t="str">
            <v>P0166</v>
          </cell>
          <cell r="B74" t="str">
            <v>Eau de parfum 50 ml N°166</v>
          </cell>
          <cell r="C74">
            <v>20</v>
          </cell>
          <cell r="D74" t="str">
            <v>50 ml</v>
          </cell>
          <cell r="E74">
            <v>10</v>
          </cell>
          <cell r="F74">
            <v>2</v>
          </cell>
        </row>
        <row r="75">
          <cell r="A75" t="str">
            <v>P0167</v>
          </cell>
          <cell r="B75" t="str">
            <v>Eau de parfum 50 ml N°167</v>
          </cell>
          <cell r="C75">
            <v>20</v>
          </cell>
          <cell r="D75" t="str">
            <v>50 ml</v>
          </cell>
          <cell r="E75">
            <v>10</v>
          </cell>
          <cell r="F75">
            <v>2</v>
          </cell>
        </row>
        <row r="76">
          <cell r="A76" t="str">
            <v>P0168</v>
          </cell>
          <cell r="B76" t="str">
            <v>Eau de parfum 50 ml N°168</v>
          </cell>
          <cell r="C76">
            <v>20</v>
          </cell>
          <cell r="D76" t="str">
            <v>50 ml</v>
          </cell>
          <cell r="E76">
            <v>10</v>
          </cell>
          <cell r="F76">
            <v>2</v>
          </cell>
        </row>
        <row r="77">
          <cell r="A77" t="str">
            <v>P0169</v>
          </cell>
          <cell r="B77" t="str">
            <v>Eau de parfum 50 ml N°169</v>
          </cell>
          <cell r="C77">
            <v>20</v>
          </cell>
          <cell r="D77" t="str">
            <v>50 ml</v>
          </cell>
          <cell r="E77">
            <v>10</v>
          </cell>
          <cell r="F77">
            <v>2</v>
          </cell>
        </row>
        <row r="78">
          <cell r="A78" t="str">
            <v>P0170</v>
          </cell>
          <cell r="B78" t="str">
            <v>Eau de parfum 50 ml N°170</v>
          </cell>
          <cell r="C78">
            <v>20</v>
          </cell>
          <cell r="D78" t="str">
            <v>50 ml</v>
          </cell>
          <cell r="E78">
            <v>10</v>
          </cell>
          <cell r="F78">
            <v>2</v>
          </cell>
        </row>
        <row r="79">
          <cell r="A79" t="str">
            <v>P0171</v>
          </cell>
          <cell r="B79" t="str">
            <v>Eau de parfum 50 ml N°171</v>
          </cell>
          <cell r="C79">
            <v>20</v>
          </cell>
          <cell r="D79" t="str">
            <v>50 ml</v>
          </cell>
          <cell r="E79">
            <v>10</v>
          </cell>
          <cell r="F79">
            <v>2</v>
          </cell>
        </row>
        <row r="80">
          <cell r="A80" t="str">
            <v>P0172</v>
          </cell>
          <cell r="B80" t="str">
            <v>Eau de parfum 50 ml N°172</v>
          </cell>
          <cell r="C80">
            <v>20</v>
          </cell>
          <cell r="D80" t="str">
            <v>50 ml</v>
          </cell>
          <cell r="E80">
            <v>10</v>
          </cell>
          <cell r="F80">
            <v>2</v>
          </cell>
        </row>
        <row r="81">
          <cell r="A81" t="str">
            <v>P0173</v>
          </cell>
          <cell r="B81" t="str">
            <v>Eau de parfum 50 ml N°173</v>
          </cell>
          <cell r="C81">
            <v>20</v>
          </cell>
          <cell r="D81" t="str">
            <v>50 ml</v>
          </cell>
          <cell r="E81">
            <v>10</v>
          </cell>
          <cell r="F81">
            <v>2</v>
          </cell>
        </row>
        <row r="82">
          <cell r="A82" t="str">
            <v>P0174</v>
          </cell>
          <cell r="B82" t="str">
            <v>Eau de parfum 50 ml N°174</v>
          </cell>
          <cell r="C82">
            <v>20</v>
          </cell>
          <cell r="D82" t="str">
            <v>50 ml</v>
          </cell>
          <cell r="E82">
            <v>10</v>
          </cell>
          <cell r="F82">
            <v>2</v>
          </cell>
        </row>
        <row r="83">
          <cell r="A83" t="str">
            <v>P0175</v>
          </cell>
          <cell r="B83" t="str">
            <v>Eau de parfum 50 ml N°175</v>
          </cell>
          <cell r="C83">
            <v>20</v>
          </cell>
          <cell r="D83" t="str">
            <v>50 ml</v>
          </cell>
          <cell r="E83">
            <v>10</v>
          </cell>
          <cell r="F83">
            <v>2</v>
          </cell>
        </row>
        <row r="84">
          <cell r="A84" t="str">
            <v>P0176</v>
          </cell>
          <cell r="B84" t="str">
            <v>Eau de parfum 50 ml N°176</v>
          </cell>
          <cell r="C84">
            <v>20</v>
          </cell>
          <cell r="D84" t="str">
            <v>50 ml</v>
          </cell>
          <cell r="E84">
            <v>10</v>
          </cell>
          <cell r="F84">
            <v>2</v>
          </cell>
        </row>
        <row r="85">
          <cell r="A85" t="str">
            <v>P0177</v>
          </cell>
          <cell r="B85" t="str">
            <v>Eau de parfum 50 ml N°177</v>
          </cell>
          <cell r="C85">
            <v>20</v>
          </cell>
          <cell r="D85" t="str">
            <v>50 ml</v>
          </cell>
          <cell r="E85">
            <v>10</v>
          </cell>
          <cell r="F85">
            <v>2</v>
          </cell>
        </row>
        <row r="86">
          <cell r="A86" t="str">
            <v>P0178</v>
          </cell>
          <cell r="B86" t="str">
            <v>Eau de parfum 50 ml N°178</v>
          </cell>
          <cell r="C86">
            <v>20</v>
          </cell>
          <cell r="D86" t="str">
            <v>50 ml</v>
          </cell>
          <cell r="E86">
            <v>10</v>
          </cell>
          <cell r="F86">
            <v>2</v>
          </cell>
        </row>
        <row r="87">
          <cell r="A87" t="str">
            <v>P0179</v>
          </cell>
          <cell r="B87" t="str">
            <v>Eau de parfum 50 ml N°179</v>
          </cell>
          <cell r="C87">
            <v>20</v>
          </cell>
          <cell r="D87" t="str">
            <v>50 ml</v>
          </cell>
          <cell r="E87">
            <v>10</v>
          </cell>
          <cell r="F87">
            <v>2</v>
          </cell>
        </row>
        <row r="88">
          <cell r="A88" t="str">
            <v>P0200</v>
          </cell>
          <cell r="B88" t="str">
            <v>Eau de parfum 50 ml N°200</v>
          </cell>
          <cell r="C88">
            <v>20</v>
          </cell>
          <cell r="D88" t="str">
            <v>50 ml</v>
          </cell>
          <cell r="E88">
            <v>10</v>
          </cell>
          <cell r="F88">
            <v>2</v>
          </cell>
        </row>
        <row r="89">
          <cell r="A89" t="str">
            <v>P0201</v>
          </cell>
          <cell r="B89" t="str">
            <v>Eau de parfum 50 ml N°201</v>
          </cell>
          <cell r="C89">
            <v>20</v>
          </cell>
          <cell r="D89" t="str">
            <v>50 ml</v>
          </cell>
          <cell r="E89">
            <v>10</v>
          </cell>
          <cell r="F89">
            <v>2</v>
          </cell>
        </row>
        <row r="90">
          <cell r="A90" t="str">
            <v>P0202</v>
          </cell>
          <cell r="B90" t="str">
            <v>Eau de parfum 50 ml N°202</v>
          </cell>
          <cell r="C90">
            <v>20</v>
          </cell>
          <cell r="D90" t="str">
            <v>50 ml</v>
          </cell>
          <cell r="E90">
            <v>10</v>
          </cell>
          <cell r="F90">
            <v>2</v>
          </cell>
        </row>
        <row r="91">
          <cell r="A91" t="str">
            <v>P0203</v>
          </cell>
          <cell r="B91" t="str">
            <v>Eau de parfum 50 ml N°203</v>
          </cell>
          <cell r="C91">
            <v>20</v>
          </cell>
          <cell r="D91" t="str">
            <v>50 ml</v>
          </cell>
          <cell r="E91">
            <v>10</v>
          </cell>
          <cell r="F91">
            <v>2</v>
          </cell>
        </row>
        <row r="92">
          <cell r="A92" t="str">
            <v>P0204</v>
          </cell>
          <cell r="B92" t="str">
            <v>Eau de parfum 50 ml N°204</v>
          </cell>
          <cell r="C92">
            <v>20</v>
          </cell>
          <cell r="D92" t="str">
            <v>50 ml</v>
          </cell>
          <cell r="E92">
            <v>10</v>
          </cell>
          <cell r="F92">
            <v>2</v>
          </cell>
        </row>
        <row r="93">
          <cell r="A93" t="str">
            <v>P0205</v>
          </cell>
          <cell r="B93" t="str">
            <v>Eau de parfum 50 ml N°205</v>
          </cell>
          <cell r="C93">
            <v>20</v>
          </cell>
          <cell r="D93" t="str">
            <v>50 ml</v>
          </cell>
          <cell r="E93">
            <v>10</v>
          </cell>
          <cell r="F93">
            <v>2</v>
          </cell>
        </row>
        <row r="94">
          <cell r="A94" t="str">
            <v>P0206</v>
          </cell>
          <cell r="B94" t="str">
            <v>Eau de parfum 50 ml N°206</v>
          </cell>
          <cell r="C94">
            <v>20</v>
          </cell>
          <cell r="D94" t="str">
            <v>50 ml</v>
          </cell>
          <cell r="E94">
            <v>10</v>
          </cell>
          <cell r="F94">
            <v>2</v>
          </cell>
        </row>
        <row r="95">
          <cell r="A95" t="str">
            <v>P0207</v>
          </cell>
          <cell r="B95" t="str">
            <v>Eau de parfum 50 ml N°207</v>
          </cell>
          <cell r="C95">
            <v>20</v>
          </cell>
          <cell r="D95" t="str">
            <v>50 ml</v>
          </cell>
          <cell r="E95">
            <v>10</v>
          </cell>
          <cell r="F95">
            <v>2</v>
          </cell>
        </row>
        <row r="96">
          <cell r="A96" t="str">
            <v>P0208</v>
          </cell>
          <cell r="B96" t="str">
            <v>Eau de parfum 50 ml N°208</v>
          </cell>
          <cell r="C96">
            <v>20</v>
          </cell>
          <cell r="D96" t="str">
            <v>50 ml</v>
          </cell>
          <cell r="E96">
            <v>10</v>
          </cell>
          <cell r="F96">
            <v>2</v>
          </cell>
        </row>
        <row r="97">
          <cell r="A97" t="str">
            <v>P0209</v>
          </cell>
          <cell r="B97" t="str">
            <v>Eau de parfum 50 ml N°209</v>
          </cell>
          <cell r="C97">
            <v>20</v>
          </cell>
          <cell r="D97" t="str">
            <v>50 ml</v>
          </cell>
          <cell r="E97">
            <v>10</v>
          </cell>
          <cell r="F97">
            <v>2</v>
          </cell>
        </row>
        <row r="98">
          <cell r="A98" t="str">
            <v>P0210</v>
          </cell>
          <cell r="B98" t="str">
            <v>Eau de parfum 50 ml N°210</v>
          </cell>
          <cell r="C98">
            <v>20</v>
          </cell>
          <cell r="D98" t="str">
            <v>50 ml</v>
          </cell>
          <cell r="E98">
            <v>10</v>
          </cell>
          <cell r="F98">
            <v>2</v>
          </cell>
        </row>
        <row r="99">
          <cell r="A99" t="str">
            <v>P0211</v>
          </cell>
          <cell r="B99" t="str">
            <v>Eau de parfum 50 ml N°211</v>
          </cell>
          <cell r="C99">
            <v>20</v>
          </cell>
          <cell r="D99" t="str">
            <v>50 ml</v>
          </cell>
          <cell r="E99">
            <v>10</v>
          </cell>
          <cell r="F99">
            <v>2</v>
          </cell>
        </row>
        <row r="100">
          <cell r="A100" t="str">
            <v>P0212</v>
          </cell>
          <cell r="B100" t="str">
            <v>Eau de parfum 50 ml N°212</v>
          </cell>
          <cell r="C100">
            <v>20</v>
          </cell>
          <cell r="D100" t="str">
            <v>50 ml</v>
          </cell>
          <cell r="E100">
            <v>10</v>
          </cell>
          <cell r="F100">
            <v>2</v>
          </cell>
        </row>
        <row r="101">
          <cell r="A101" t="str">
            <v>P0213</v>
          </cell>
          <cell r="B101" t="str">
            <v>Eau de parfum 50 ml N°213</v>
          </cell>
          <cell r="C101">
            <v>20</v>
          </cell>
          <cell r="D101" t="str">
            <v>50 ml</v>
          </cell>
          <cell r="E101">
            <v>10</v>
          </cell>
          <cell r="F101">
            <v>2</v>
          </cell>
        </row>
        <row r="102">
          <cell r="A102" t="str">
            <v>P0214</v>
          </cell>
          <cell r="B102" t="str">
            <v>Eau de parfum 50 ml N°214</v>
          </cell>
          <cell r="C102">
            <v>20</v>
          </cell>
          <cell r="D102" t="str">
            <v>50 ml</v>
          </cell>
          <cell r="E102">
            <v>10</v>
          </cell>
          <cell r="F102">
            <v>2</v>
          </cell>
        </row>
        <row r="103">
          <cell r="A103" t="str">
            <v>P0215</v>
          </cell>
          <cell r="B103" t="str">
            <v>Eau de parfum 50 ml N°215</v>
          </cell>
          <cell r="C103">
            <v>20</v>
          </cell>
          <cell r="D103" t="str">
            <v>50 ml</v>
          </cell>
          <cell r="E103">
            <v>10</v>
          </cell>
          <cell r="F103">
            <v>2</v>
          </cell>
        </row>
        <row r="104">
          <cell r="A104" t="str">
            <v>P0216</v>
          </cell>
          <cell r="B104" t="str">
            <v>Eau de parfum 50 ml N°216</v>
          </cell>
          <cell r="C104">
            <v>20</v>
          </cell>
          <cell r="D104" t="str">
            <v>50 ml</v>
          </cell>
          <cell r="E104">
            <v>10</v>
          </cell>
          <cell r="F104">
            <v>2</v>
          </cell>
        </row>
        <row r="105">
          <cell r="A105" t="str">
            <v>P0217</v>
          </cell>
          <cell r="B105" t="str">
            <v>Eau de parfum 50 ml N°217</v>
          </cell>
          <cell r="C105">
            <v>20</v>
          </cell>
          <cell r="D105" t="str">
            <v>50 ml</v>
          </cell>
          <cell r="E105">
            <v>10</v>
          </cell>
          <cell r="F105">
            <v>2</v>
          </cell>
        </row>
        <row r="106">
          <cell r="A106" t="str">
            <v>P0218</v>
          </cell>
          <cell r="B106" t="str">
            <v>Eau de parfum 50 ml N°218</v>
          </cell>
          <cell r="C106">
            <v>20</v>
          </cell>
          <cell r="D106" t="str">
            <v>50 ml</v>
          </cell>
          <cell r="E106">
            <v>10</v>
          </cell>
          <cell r="F106">
            <v>2</v>
          </cell>
        </row>
        <row r="107">
          <cell r="A107" t="str">
            <v>P0219</v>
          </cell>
          <cell r="B107" t="str">
            <v>Eau de parfum 50 ml N°219</v>
          </cell>
          <cell r="C107">
            <v>20</v>
          </cell>
          <cell r="D107" t="str">
            <v>50 ml</v>
          </cell>
          <cell r="E107">
            <v>10</v>
          </cell>
          <cell r="F107">
            <v>2</v>
          </cell>
        </row>
        <row r="108">
          <cell r="A108" t="str">
            <v>P0220</v>
          </cell>
          <cell r="B108" t="str">
            <v>Eau de parfum 50 ml N°220</v>
          </cell>
          <cell r="C108">
            <v>20</v>
          </cell>
          <cell r="D108" t="str">
            <v>50 ml</v>
          </cell>
          <cell r="E108">
            <v>10</v>
          </cell>
          <cell r="F108">
            <v>2</v>
          </cell>
        </row>
        <row r="109">
          <cell r="A109" t="str">
            <v>P0221</v>
          </cell>
          <cell r="B109" t="str">
            <v>Eau de parfum 50 ml N°221</v>
          </cell>
          <cell r="C109">
            <v>20</v>
          </cell>
          <cell r="D109" t="str">
            <v>50 ml</v>
          </cell>
          <cell r="E109">
            <v>10</v>
          </cell>
          <cell r="F109">
            <v>2</v>
          </cell>
        </row>
        <row r="110">
          <cell r="A110" t="str">
            <v>P0222</v>
          </cell>
          <cell r="B110" t="str">
            <v>Eau de parfum 50 ml N°222</v>
          </cell>
          <cell r="C110">
            <v>20</v>
          </cell>
          <cell r="D110" t="str">
            <v>50 ml</v>
          </cell>
          <cell r="E110">
            <v>10</v>
          </cell>
          <cell r="F110">
            <v>2</v>
          </cell>
        </row>
        <row r="111">
          <cell r="A111" t="str">
            <v>P0223</v>
          </cell>
          <cell r="B111" t="str">
            <v>Eau de parfum 50 ml N°223</v>
          </cell>
          <cell r="C111">
            <v>20</v>
          </cell>
          <cell r="D111" t="str">
            <v>50 ml</v>
          </cell>
          <cell r="E111">
            <v>10</v>
          </cell>
          <cell r="F111">
            <v>2</v>
          </cell>
        </row>
        <row r="112">
          <cell r="A112" t="str">
            <v>P0224</v>
          </cell>
          <cell r="B112" t="str">
            <v>Eau de parfum 50 ml N°224</v>
          </cell>
          <cell r="C112">
            <v>20</v>
          </cell>
          <cell r="D112" t="str">
            <v>50 ml</v>
          </cell>
          <cell r="E112">
            <v>10</v>
          </cell>
          <cell r="F112">
            <v>2</v>
          </cell>
        </row>
        <row r="113">
          <cell r="A113" t="str">
            <v>P0225</v>
          </cell>
          <cell r="B113" t="str">
            <v>Eau de parfum 50 ml N°225</v>
          </cell>
          <cell r="C113">
            <v>20</v>
          </cell>
          <cell r="D113" t="str">
            <v>50 ml</v>
          </cell>
          <cell r="E113">
            <v>10</v>
          </cell>
          <cell r="F113">
            <v>2</v>
          </cell>
        </row>
        <row r="114">
          <cell r="A114" t="str">
            <v>P0226</v>
          </cell>
          <cell r="B114" t="str">
            <v>Eau de parfum 50 ml N°226</v>
          </cell>
          <cell r="C114">
            <v>20</v>
          </cell>
          <cell r="D114" t="str">
            <v>50 ml</v>
          </cell>
          <cell r="E114">
            <v>10</v>
          </cell>
          <cell r="F114">
            <v>2</v>
          </cell>
        </row>
        <row r="115">
          <cell r="A115" t="str">
            <v>P0227</v>
          </cell>
          <cell r="B115" t="str">
            <v>Eau de parfum 50 ml N°227</v>
          </cell>
          <cell r="C115">
            <v>20</v>
          </cell>
          <cell r="D115" t="str">
            <v>50 ml</v>
          </cell>
          <cell r="E115">
            <v>10</v>
          </cell>
          <cell r="F115">
            <v>2</v>
          </cell>
        </row>
        <row r="116">
          <cell r="A116" t="str">
            <v>P0228</v>
          </cell>
          <cell r="B116" t="str">
            <v>Eau de parfum 50 ml N°228</v>
          </cell>
          <cell r="C116">
            <v>20</v>
          </cell>
          <cell r="D116" t="str">
            <v>50 ml</v>
          </cell>
          <cell r="E116">
            <v>10</v>
          </cell>
          <cell r="F116">
            <v>2</v>
          </cell>
        </row>
        <row r="117">
          <cell r="A117" t="str">
            <v>P0229</v>
          </cell>
          <cell r="B117" t="str">
            <v>Eau de parfum 50 ml N°229</v>
          </cell>
          <cell r="C117">
            <v>20</v>
          </cell>
          <cell r="D117" t="str">
            <v>50 ml</v>
          </cell>
          <cell r="E117">
            <v>10</v>
          </cell>
          <cell r="F117">
            <v>2</v>
          </cell>
        </row>
        <row r="118">
          <cell r="A118" t="str">
            <v>P0230</v>
          </cell>
          <cell r="B118" t="str">
            <v>Eau de parfum 50 ml N°230</v>
          </cell>
          <cell r="C118">
            <v>20</v>
          </cell>
          <cell r="D118" t="str">
            <v>50 ml</v>
          </cell>
          <cell r="E118">
            <v>10</v>
          </cell>
          <cell r="F118">
            <v>2</v>
          </cell>
        </row>
        <row r="119">
          <cell r="A119" t="str">
            <v>P0231</v>
          </cell>
          <cell r="B119" t="str">
            <v>Eau de parfum 50 ml N°231</v>
          </cell>
          <cell r="C119">
            <v>20</v>
          </cell>
          <cell r="D119" t="str">
            <v>50 ml</v>
          </cell>
          <cell r="E119">
            <v>10</v>
          </cell>
          <cell r="F119">
            <v>2</v>
          </cell>
        </row>
        <row r="120">
          <cell r="A120" t="str">
            <v>P0232</v>
          </cell>
          <cell r="B120" t="str">
            <v>Eau de parfum 50 ml N°232</v>
          </cell>
          <cell r="C120">
            <v>20</v>
          </cell>
          <cell r="D120" t="str">
            <v>50 ml</v>
          </cell>
          <cell r="E120">
            <v>10</v>
          </cell>
          <cell r="F120">
            <v>2</v>
          </cell>
        </row>
        <row r="121">
          <cell r="A121" t="str">
            <v>P0233</v>
          </cell>
          <cell r="B121" t="str">
            <v>Eau de parfum 50 ml N°233</v>
          </cell>
          <cell r="C121">
            <v>20</v>
          </cell>
          <cell r="D121" t="str">
            <v>50 ml</v>
          </cell>
          <cell r="E121">
            <v>10</v>
          </cell>
          <cell r="F121">
            <v>2</v>
          </cell>
        </row>
        <row r="122">
          <cell r="A122" t="str">
            <v>P0234</v>
          </cell>
          <cell r="B122" t="str">
            <v>Eau de parfum 50 ml N°234</v>
          </cell>
          <cell r="C122">
            <v>20</v>
          </cell>
          <cell r="D122" t="str">
            <v>50 ml</v>
          </cell>
          <cell r="E122">
            <v>10</v>
          </cell>
          <cell r="F122">
            <v>2</v>
          </cell>
        </row>
        <row r="123">
          <cell r="A123" t="str">
            <v>P0235</v>
          </cell>
          <cell r="B123" t="str">
            <v>Eau de parfum 50 ml N°235</v>
          </cell>
          <cell r="C123">
            <v>20</v>
          </cell>
          <cell r="D123" t="str">
            <v>50 ml</v>
          </cell>
          <cell r="E123">
            <v>10</v>
          </cell>
          <cell r="F123">
            <v>2</v>
          </cell>
        </row>
        <row r="124">
          <cell r="A124" t="str">
            <v>P0236</v>
          </cell>
          <cell r="B124" t="str">
            <v>Eau de parfum 50 ml N°236</v>
          </cell>
          <cell r="C124">
            <v>20</v>
          </cell>
          <cell r="D124" t="str">
            <v>50 ml</v>
          </cell>
          <cell r="E124">
            <v>10</v>
          </cell>
          <cell r="F124">
            <v>2</v>
          </cell>
        </row>
        <row r="125">
          <cell r="A125" t="str">
            <v>P0237</v>
          </cell>
          <cell r="B125" t="str">
            <v>Eau de parfum 50 ml N°237</v>
          </cell>
          <cell r="C125">
            <v>20</v>
          </cell>
          <cell r="D125" t="str">
            <v>50 ml</v>
          </cell>
          <cell r="E125">
            <v>10</v>
          </cell>
          <cell r="F125">
            <v>2</v>
          </cell>
        </row>
        <row r="126">
          <cell r="A126" t="str">
            <v>P0238</v>
          </cell>
          <cell r="B126" t="str">
            <v>Eau de parfum 50 ml N°238</v>
          </cell>
          <cell r="C126">
            <v>20</v>
          </cell>
          <cell r="D126" t="str">
            <v>50 ml</v>
          </cell>
          <cell r="E126">
            <v>10</v>
          </cell>
          <cell r="F126">
            <v>2</v>
          </cell>
        </row>
        <row r="127">
          <cell r="A127" t="str">
            <v>P0239</v>
          </cell>
          <cell r="B127" t="str">
            <v>Eau de parfum 50 ml N°239</v>
          </cell>
          <cell r="C127">
            <v>20</v>
          </cell>
          <cell r="D127" t="str">
            <v>50 ml</v>
          </cell>
          <cell r="E127">
            <v>10</v>
          </cell>
          <cell r="F127">
            <v>2</v>
          </cell>
        </row>
        <row r="128">
          <cell r="A128" t="str">
            <v>P1100</v>
          </cell>
          <cell r="B128" t="str">
            <v>Eau de parfum 100 ml N°100</v>
          </cell>
          <cell r="C128">
            <v>30</v>
          </cell>
          <cell r="D128" t="str">
            <v>100 ml</v>
          </cell>
          <cell r="E128">
            <v>15</v>
          </cell>
          <cell r="F128">
            <v>2</v>
          </cell>
        </row>
        <row r="129">
          <cell r="A129" t="str">
            <v>P1101</v>
          </cell>
          <cell r="B129" t="str">
            <v>Eau de parfum 100 ml N°101</v>
          </cell>
          <cell r="C129">
            <v>30</v>
          </cell>
          <cell r="D129" t="str">
            <v>100 ml</v>
          </cell>
          <cell r="E129">
            <v>15</v>
          </cell>
          <cell r="F129">
            <v>2</v>
          </cell>
        </row>
        <row r="130">
          <cell r="A130" t="str">
            <v>P1102</v>
          </cell>
          <cell r="B130" t="str">
            <v>Eau de parfum 100 ml N°102</v>
          </cell>
          <cell r="C130">
            <v>30</v>
          </cell>
          <cell r="D130" t="str">
            <v>100 ml</v>
          </cell>
          <cell r="E130">
            <v>15</v>
          </cell>
          <cell r="F130">
            <v>2</v>
          </cell>
        </row>
        <row r="131">
          <cell r="A131" t="str">
            <v>P1103</v>
          </cell>
          <cell r="B131" t="str">
            <v>Eau de parfum 100 ml N°103</v>
          </cell>
          <cell r="C131">
            <v>30</v>
          </cell>
          <cell r="D131" t="str">
            <v>100 ml</v>
          </cell>
          <cell r="E131">
            <v>15</v>
          </cell>
          <cell r="F131">
            <v>2</v>
          </cell>
        </row>
        <row r="132">
          <cell r="A132" t="str">
            <v>P1104</v>
          </cell>
          <cell r="B132" t="str">
            <v>Eau de parfum 100 ml N°104</v>
          </cell>
          <cell r="C132">
            <v>30</v>
          </cell>
          <cell r="D132" t="str">
            <v>100 ml</v>
          </cell>
          <cell r="E132">
            <v>15</v>
          </cell>
          <cell r="F132">
            <v>2</v>
          </cell>
        </row>
        <row r="133">
          <cell r="A133" t="str">
            <v>P1105</v>
          </cell>
          <cell r="B133" t="str">
            <v>Eau de parfum 100 ml N°105</v>
          </cell>
          <cell r="C133">
            <v>30</v>
          </cell>
          <cell r="D133" t="str">
            <v>100 ml</v>
          </cell>
          <cell r="E133">
            <v>15</v>
          </cell>
          <cell r="F133">
            <v>2</v>
          </cell>
        </row>
        <row r="134">
          <cell r="A134" t="str">
            <v>P1106</v>
          </cell>
          <cell r="B134" t="str">
            <v>Eau de parfum 100 ml N°106</v>
          </cell>
          <cell r="C134">
            <v>30</v>
          </cell>
          <cell r="D134" t="str">
            <v>100 ml</v>
          </cell>
          <cell r="E134">
            <v>15</v>
          </cell>
          <cell r="F134">
            <v>2</v>
          </cell>
        </row>
        <row r="135">
          <cell r="A135" t="str">
            <v>P1107</v>
          </cell>
          <cell r="B135" t="str">
            <v>Eau de parfum 100 ml N°107</v>
          </cell>
          <cell r="C135">
            <v>30</v>
          </cell>
          <cell r="D135" t="str">
            <v>100 ml</v>
          </cell>
          <cell r="E135">
            <v>15</v>
          </cell>
          <cell r="F135">
            <v>2</v>
          </cell>
        </row>
        <row r="136">
          <cell r="A136" t="str">
            <v>P1108</v>
          </cell>
          <cell r="B136" t="str">
            <v>Eau de parfum 100 ml N°108</v>
          </cell>
          <cell r="C136">
            <v>30</v>
          </cell>
          <cell r="D136" t="str">
            <v>100 ml</v>
          </cell>
          <cell r="E136">
            <v>15</v>
          </cell>
          <cell r="F136">
            <v>2</v>
          </cell>
        </row>
        <row r="137">
          <cell r="A137" t="str">
            <v>P1109</v>
          </cell>
          <cell r="B137" t="str">
            <v>Eau de parfum 100 ml N°109</v>
          </cell>
          <cell r="C137">
            <v>30</v>
          </cell>
          <cell r="D137" t="str">
            <v>100 ml</v>
          </cell>
          <cell r="E137">
            <v>15</v>
          </cell>
          <cell r="F137">
            <v>2</v>
          </cell>
        </row>
        <row r="138">
          <cell r="A138" t="str">
            <v>P1110</v>
          </cell>
          <cell r="B138" t="str">
            <v>Eau de parfum 100 ml N°110</v>
          </cell>
          <cell r="C138">
            <v>30</v>
          </cell>
          <cell r="D138" t="str">
            <v>100 ml</v>
          </cell>
          <cell r="E138">
            <v>15</v>
          </cell>
          <cell r="F138">
            <v>2</v>
          </cell>
        </row>
        <row r="139">
          <cell r="A139" t="str">
            <v>P1111</v>
          </cell>
          <cell r="B139" t="str">
            <v>Eau de parfum 100 ml N°111</v>
          </cell>
          <cell r="C139">
            <v>30</v>
          </cell>
          <cell r="D139" t="str">
            <v>100 ml</v>
          </cell>
          <cell r="E139">
            <v>15</v>
          </cell>
          <cell r="F139">
            <v>2</v>
          </cell>
        </row>
        <row r="140">
          <cell r="A140" t="str">
            <v>P1112</v>
          </cell>
          <cell r="B140" t="str">
            <v>Eau de parfum 100 ml N°112</v>
          </cell>
          <cell r="C140">
            <v>30</v>
          </cell>
          <cell r="D140" t="str">
            <v>100 ml</v>
          </cell>
          <cell r="E140">
            <v>15</v>
          </cell>
          <cell r="F140">
            <v>2</v>
          </cell>
        </row>
        <row r="141">
          <cell r="A141" t="str">
            <v>P1113</v>
          </cell>
          <cell r="B141" t="str">
            <v>Eau de parfum 100 ml N°113</v>
          </cell>
          <cell r="C141">
            <v>30</v>
          </cell>
          <cell r="D141" t="str">
            <v>100 ml</v>
          </cell>
          <cell r="E141">
            <v>15</v>
          </cell>
          <cell r="F141">
            <v>2</v>
          </cell>
        </row>
        <row r="142">
          <cell r="A142" t="str">
            <v>P1114</v>
          </cell>
          <cell r="B142" t="str">
            <v>Eau de parfum 100 ml N°114</v>
          </cell>
          <cell r="C142">
            <v>30</v>
          </cell>
          <cell r="D142" t="str">
            <v>100 ml</v>
          </cell>
          <cell r="E142">
            <v>15</v>
          </cell>
          <cell r="F142">
            <v>2</v>
          </cell>
        </row>
        <row r="143">
          <cell r="A143" t="str">
            <v>P1115</v>
          </cell>
          <cell r="B143" t="str">
            <v>Eau de parfum 100 ml N°115</v>
          </cell>
          <cell r="C143">
            <v>30</v>
          </cell>
          <cell r="D143" t="str">
            <v>100 ml</v>
          </cell>
          <cell r="E143">
            <v>15</v>
          </cell>
          <cell r="F143">
            <v>2</v>
          </cell>
        </row>
        <row r="144">
          <cell r="A144" t="str">
            <v>P1116</v>
          </cell>
          <cell r="B144" t="str">
            <v>Eau de parfum 100 ml N°116</v>
          </cell>
          <cell r="C144">
            <v>30</v>
          </cell>
          <cell r="D144" t="str">
            <v>100 ml</v>
          </cell>
          <cell r="E144">
            <v>15</v>
          </cell>
          <cell r="F144">
            <v>2</v>
          </cell>
        </row>
        <row r="145">
          <cell r="A145" t="str">
            <v>P1117</v>
          </cell>
          <cell r="B145" t="str">
            <v>Eau de parfum 100 ml N°117</v>
          </cell>
          <cell r="C145">
            <v>30</v>
          </cell>
          <cell r="D145" t="str">
            <v>100 ml</v>
          </cell>
          <cell r="E145">
            <v>15</v>
          </cell>
          <cell r="F145">
            <v>2</v>
          </cell>
        </row>
        <row r="146">
          <cell r="A146" t="str">
            <v>P1118</v>
          </cell>
          <cell r="B146" t="str">
            <v>Eau de parfum 100 ml N°118</v>
          </cell>
          <cell r="C146">
            <v>30</v>
          </cell>
          <cell r="D146" t="str">
            <v>100 ml</v>
          </cell>
          <cell r="E146">
            <v>15</v>
          </cell>
          <cell r="F146">
            <v>2</v>
          </cell>
        </row>
        <row r="147">
          <cell r="A147" t="str">
            <v>P1119</v>
          </cell>
          <cell r="B147" t="str">
            <v>Eau de parfum 100 ml N°119</v>
          </cell>
          <cell r="C147">
            <v>30</v>
          </cell>
          <cell r="D147" t="str">
            <v>100 ml</v>
          </cell>
          <cell r="E147">
            <v>15</v>
          </cell>
          <cell r="F147">
            <v>2</v>
          </cell>
        </row>
        <row r="148">
          <cell r="A148" t="str">
            <v>P1120</v>
          </cell>
          <cell r="B148" t="str">
            <v>Eau de parfum 100 ml N°120</v>
          </cell>
          <cell r="C148">
            <v>30</v>
          </cell>
          <cell r="D148" t="str">
            <v>100 ml</v>
          </cell>
          <cell r="E148">
            <v>15</v>
          </cell>
          <cell r="F148">
            <v>2</v>
          </cell>
        </row>
        <row r="149">
          <cell r="A149" t="str">
            <v>P1121</v>
          </cell>
          <cell r="B149" t="str">
            <v>Eau de parfum 100 ml N°121</v>
          </cell>
          <cell r="C149">
            <v>30</v>
          </cell>
          <cell r="D149" t="str">
            <v>100 ml</v>
          </cell>
          <cell r="E149">
            <v>15</v>
          </cell>
          <cell r="F149">
            <v>2</v>
          </cell>
        </row>
        <row r="150">
          <cell r="A150" t="str">
            <v>P1122</v>
          </cell>
          <cell r="B150" t="str">
            <v>Eau de parfum 100 ml N°122</v>
          </cell>
          <cell r="C150">
            <v>30</v>
          </cell>
          <cell r="D150" t="str">
            <v>100 ml</v>
          </cell>
          <cell r="E150">
            <v>15</v>
          </cell>
          <cell r="F150">
            <v>2</v>
          </cell>
        </row>
        <row r="151">
          <cell r="A151" t="str">
            <v>P1123</v>
          </cell>
          <cell r="B151" t="str">
            <v>Eau de parfum 100 ml N°123</v>
          </cell>
          <cell r="C151">
            <v>30</v>
          </cell>
          <cell r="D151" t="str">
            <v>100 ml</v>
          </cell>
          <cell r="E151">
            <v>15</v>
          </cell>
          <cell r="F151">
            <v>2</v>
          </cell>
        </row>
        <row r="152">
          <cell r="A152" t="str">
            <v>P1124</v>
          </cell>
          <cell r="B152" t="str">
            <v>Eau de parfum 100 ml N°124</v>
          </cell>
          <cell r="C152">
            <v>30</v>
          </cell>
          <cell r="D152" t="str">
            <v>100 ml</v>
          </cell>
          <cell r="E152">
            <v>15</v>
          </cell>
          <cell r="F152">
            <v>2</v>
          </cell>
        </row>
        <row r="153">
          <cell r="A153" t="str">
            <v>P1125</v>
          </cell>
          <cell r="B153" t="str">
            <v>Eau de parfum 100 ml N°125</v>
          </cell>
          <cell r="C153">
            <v>30</v>
          </cell>
          <cell r="D153" t="str">
            <v>100 ml</v>
          </cell>
          <cell r="E153">
            <v>15</v>
          </cell>
          <cell r="F153">
            <v>2</v>
          </cell>
        </row>
        <row r="154">
          <cell r="A154" t="str">
            <v>P1126</v>
          </cell>
          <cell r="B154" t="str">
            <v>Eau de parfum 100 ml N°126</v>
          </cell>
          <cell r="C154">
            <v>30</v>
          </cell>
          <cell r="D154" t="str">
            <v>100 ml</v>
          </cell>
          <cell r="E154">
            <v>15</v>
          </cell>
          <cell r="F154">
            <v>2</v>
          </cell>
        </row>
        <row r="155">
          <cell r="A155" t="str">
            <v>P1127</v>
          </cell>
          <cell r="B155" t="str">
            <v>Eau de parfum 100 ml N°127</v>
          </cell>
          <cell r="C155">
            <v>30</v>
          </cell>
          <cell r="D155" t="str">
            <v>100 ml</v>
          </cell>
          <cell r="E155">
            <v>15</v>
          </cell>
          <cell r="F155">
            <v>2</v>
          </cell>
        </row>
        <row r="156">
          <cell r="A156" t="str">
            <v>P1128</v>
          </cell>
          <cell r="B156" t="str">
            <v>Eau de parfum 100 ml N°128</v>
          </cell>
          <cell r="C156">
            <v>30</v>
          </cell>
          <cell r="D156" t="str">
            <v>100 ml</v>
          </cell>
          <cell r="E156">
            <v>15</v>
          </cell>
          <cell r="F156">
            <v>2</v>
          </cell>
        </row>
        <row r="157">
          <cell r="A157" t="str">
            <v>P1129</v>
          </cell>
          <cell r="B157" t="str">
            <v>Eau de parfum 100 ml N°129</v>
          </cell>
          <cell r="C157">
            <v>30</v>
          </cell>
          <cell r="D157" t="str">
            <v>100 ml</v>
          </cell>
          <cell r="E157">
            <v>15</v>
          </cell>
          <cell r="F157">
            <v>2</v>
          </cell>
        </row>
        <row r="158">
          <cell r="A158" t="str">
            <v>P1130</v>
          </cell>
          <cell r="B158" t="str">
            <v>Eau de parfum 100 ml N°130</v>
          </cell>
          <cell r="C158">
            <v>30</v>
          </cell>
          <cell r="D158" t="str">
            <v>100 ml</v>
          </cell>
          <cell r="E158">
            <v>15</v>
          </cell>
          <cell r="F158">
            <v>2</v>
          </cell>
        </row>
        <row r="159">
          <cell r="A159" t="str">
            <v>P1131</v>
          </cell>
          <cell r="B159" t="str">
            <v>Eau de parfum 100 ml N°131</v>
          </cell>
          <cell r="C159">
            <v>30</v>
          </cell>
          <cell r="D159" t="str">
            <v>100 ml</v>
          </cell>
          <cell r="E159">
            <v>15</v>
          </cell>
          <cell r="F159">
            <v>2</v>
          </cell>
        </row>
        <row r="160">
          <cell r="A160" t="str">
            <v>P1132</v>
          </cell>
          <cell r="B160" t="str">
            <v>Eau de parfum 100 ml N°132</v>
          </cell>
          <cell r="C160">
            <v>30</v>
          </cell>
          <cell r="D160" t="str">
            <v>100 ml</v>
          </cell>
          <cell r="E160">
            <v>15</v>
          </cell>
          <cell r="F160">
            <v>2</v>
          </cell>
        </row>
        <row r="161">
          <cell r="A161" t="str">
            <v>P1133</v>
          </cell>
          <cell r="B161" t="str">
            <v>Eau de parfum 100 ml N°133</v>
          </cell>
          <cell r="C161">
            <v>30</v>
          </cell>
          <cell r="D161" t="str">
            <v>100 ml</v>
          </cell>
          <cell r="E161">
            <v>15</v>
          </cell>
          <cell r="F161">
            <v>2</v>
          </cell>
        </row>
        <row r="162">
          <cell r="A162" t="str">
            <v>P1134</v>
          </cell>
          <cell r="B162" t="str">
            <v>Eau de parfum 100 ml N°134</v>
          </cell>
          <cell r="C162">
            <v>30</v>
          </cell>
          <cell r="D162" t="str">
            <v>100 ml</v>
          </cell>
          <cell r="E162">
            <v>15</v>
          </cell>
          <cell r="F162">
            <v>2</v>
          </cell>
        </row>
        <row r="163">
          <cell r="A163" t="str">
            <v>P1135</v>
          </cell>
          <cell r="B163" t="str">
            <v>Eau de parfum 100 ml N°135</v>
          </cell>
          <cell r="C163">
            <v>30</v>
          </cell>
          <cell r="D163" t="str">
            <v>100 ml</v>
          </cell>
          <cell r="E163">
            <v>15</v>
          </cell>
          <cell r="F163">
            <v>2</v>
          </cell>
        </row>
        <row r="164">
          <cell r="A164" t="str">
            <v>P1136</v>
          </cell>
          <cell r="B164" t="str">
            <v>Eau de parfum 100 ml N°136</v>
          </cell>
          <cell r="C164">
            <v>30</v>
          </cell>
          <cell r="D164" t="str">
            <v>100 ml</v>
          </cell>
          <cell r="E164">
            <v>15</v>
          </cell>
          <cell r="F164">
            <v>2</v>
          </cell>
        </row>
        <row r="165">
          <cell r="A165" t="str">
            <v>P1137</v>
          </cell>
          <cell r="B165" t="str">
            <v>Eau de parfum 100 ml N°137</v>
          </cell>
          <cell r="C165">
            <v>30</v>
          </cell>
          <cell r="D165" t="str">
            <v>100 ml</v>
          </cell>
          <cell r="E165">
            <v>15</v>
          </cell>
          <cell r="F165">
            <v>2</v>
          </cell>
        </row>
        <row r="166">
          <cell r="A166" t="str">
            <v>P1138</v>
          </cell>
          <cell r="B166" t="str">
            <v>Eau de parfum 100 ml N°138</v>
          </cell>
          <cell r="C166">
            <v>30</v>
          </cell>
          <cell r="D166" t="str">
            <v>100 ml</v>
          </cell>
          <cell r="E166">
            <v>15</v>
          </cell>
          <cell r="F166">
            <v>2</v>
          </cell>
        </row>
        <row r="167">
          <cell r="A167" t="str">
            <v>P1139</v>
          </cell>
          <cell r="B167" t="str">
            <v>Eau de parfum 100 ml N°139</v>
          </cell>
          <cell r="C167">
            <v>30</v>
          </cell>
          <cell r="D167" t="str">
            <v>100 ml</v>
          </cell>
          <cell r="E167">
            <v>15</v>
          </cell>
          <cell r="F167">
            <v>2</v>
          </cell>
        </row>
        <row r="168">
          <cell r="A168" t="str">
            <v>P1140</v>
          </cell>
          <cell r="B168" t="str">
            <v>Eau de parfum 100 ml N°140</v>
          </cell>
          <cell r="C168">
            <v>30</v>
          </cell>
          <cell r="D168" t="str">
            <v>100 ml</v>
          </cell>
          <cell r="E168">
            <v>15</v>
          </cell>
          <cell r="F168">
            <v>2</v>
          </cell>
        </row>
        <row r="169">
          <cell r="A169" t="str">
            <v>P1141</v>
          </cell>
          <cell r="B169" t="str">
            <v>Eau de parfum 100 ml N°141</v>
          </cell>
          <cell r="C169">
            <v>30</v>
          </cell>
          <cell r="D169" t="str">
            <v>100 ml</v>
          </cell>
          <cell r="E169">
            <v>15</v>
          </cell>
          <cell r="F169">
            <v>2</v>
          </cell>
        </row>
        <row r="170">
          <cell r="A170" t="str">
            <v>P1142</v>
          </cell>
          <cell r="B170" t="str">
            <v>Eau de parfum 100 ml N°142</v>
          </cell>
          <cell r="C170">
            <v>30</v>
          </cell>
          <cell r="D170" t="str">
            <v>100 ml</v>
          </cell>
          <cell r="E170">
            <v>15</v>
          </cell>
          <cell r="F170">
            <v>2</v>
          </cell>
        </row>
        <row r="171">
          <cell r="A171" t="str">
            <v>P1143</v>
          </cell>
          <cell r="B171" t="str">
            <v>Eau de parfum 100 ml N°143</v>
          </cell>
          <cell r="C171">
            <v>30</v>
          </cell>
          <cell r="D171" t="str">
            <v>100 ml</v>
          </cell>
          <cell r="E171">
            <v>15</v>
          </cell>
          <cell r="F171">
            <v>2</v>
          </cell>
        </row>
        <row r="172">
          <cell r="A172" t="str">
            <v>P1144</v>
          </cell>
          <cell r="B172" t="str">
            <v>Eau de parfum 100 ml N°144</v>
          </cell>
          <cell r="C172">
            <v>30</v>
          </cell>
          <cell r="D172" t="str">
            <v>100 ml</v>
          </cell>
          <cell r="E172">
            <v>15</v>
          </cell>
          <cell r="F172">
            <v>2</v>
          </cell>
        </row>
        <row r="173">
          <cell r="A173" t="str">
            <v>P1145</v>
          </cell>
          <cell r="B173" t="str">
            <v>Eau de parfum 100 ml N°145</v>
          </cell>
          <cell r="C173">
            <v>30</v>
          </cell>
          <cell r="D173" t="str">
            <v>100 ml</v>
          </cell>
          <cell r="E173">
            <v>15</v>
          </cell>
          <cell r="F173">
            <v>2</v>
          </cell>
        </row>
        <row r="174">
          <cell r="A174" t="str">
            <v>P1146</v>
          </cell>
          <cell r="B174" t="str">
            <v>Eau de parfum 100 ml N°146</v>
          </cell>
          <cell r="C174">
            <v>30</v>
          </cell>
          <cell r="D174" t="str">
            <v>100 ml</v>
          </cell>
          <cell r="E174">
            <v>15</v>
          </cell>
          <cell r="F174">
            <v>2</v>
          </cell>
        </row>
        <row r="175">
          <cell r="A175" t="str">
            <v>P1147</v>
          </cell>
          <cell r="B175" t="str">
            <v>Eau de parfum 100 ml N°147</v>
          </cell>
          <cell r="C175">
            <v>30</v>
          </cell>
          <cell r="D175" t="str">
            <v>100 ml</v>
          </cell>
          <cell r="E175">
            <v>15</v>
          </cell>
          <cell r="F175">
            <v>2</v>
          </cell>
        </row>
        <row r="176">
          <cell r="A176" t="str">
            <v>P1148</v>
          </cell>
          <cell r="B176" t="str">
            <v>Eau de parfum 100 ml N°148</v>
          </cell>
          <cell r="C176">
            <v>30</v>
          </cell>
          <cell r="D176" t="str">
            <v>100 ml</v>
          </cell>
          <cell r="E176">
            <v>15</v>
          </cell>
          <cell r="F176">
            <v>2</v>
          </cell>
        </row>
        <row r="177">
          <cell r="A177" t="str">
            <v>P1149</v>
          </cell>
          <cell r="B177" t="str">
            <v>Eau de parfum 100 ml N°149</v>
          </cell>
          <cell r="C177">
            <v>30</v>
          </cell>
          <cell r="D177" t="str">
            <v>100 ml</v>
          </cell>
          <cell r="E177">
            <v>15</v>
          </cell>
          <cell r="F177">
            <v>2</v>
          </cell>
        </row>
        <row r="178">
          <cell r="A178" t="str">
            <v>P1150</v>
          </cell>
          <cell r="B178" t="str">
            <v>Eau de parfum 100 ml N°150</v>
          </cell>
          <cell r="C178">
            <v>30</v>
          </cell>
          <cell r="D178" t="str">
            <v>100 ml</v>
          </cell>
          <cell r="E178">
            <v>15</v>
          </cell>
          <cell r="F178">
            <v>2</v>
          </cell>
        </row>
        <row r="179">
          <cell r="A179" t="str">
            <v>P1151</v>
          </cell>
          <cell r="B179" t="str">
            <v>Eau de parfum 100 ml N°151</v>
          </cell>
          <cell r="C179">
            <v>30</v>
          </cell>
          <cell r="D179" t="str">
            <v>100 ml</v>
          </cell>
          <cell r="E179">
            <v>15</v>
          </cell>
          <cell r="F179">
            <v>2</v>
          </cell>
        </row>
        <row r="180">
          <cell r="A180" t="str">
            <v>P1152</v>
          </cell>
          <cell r="B180" t="str">
            <v>Eau de parfum 100 ml N°152</v>
          </cell>
          <cell r="C180">
            <v>30</v>
          </cell>
          <cell r="D180" t="str">
            <v>100 ml</v>
          </cell>
          <cell r="E180">
            <v>15</v>
          </cell>
          <cell r="F180">
            <v>2</v>
          </cell>
        </row>
        <row r="181">
          <cell r="A181" t="str">
            <v>P1153</v>
          </cell>
          <cell r="B181" t="str">
            <v>Eau de parfum 100 ml N°153</v>
          </cell>
          <cell r="C181">
            <v>30</v>
          </cell>
          <cell r="D181" t="str">
            <v>100 ml</v>
          </cell>
          <cell r="E181">
            <v>15</v>
          </cell>
          <cell r="F181">
            <v>2</v>
          </cell>
        </row>
        <row r="182">
          <cell r="A182" t="str">
            <v>P1154</v>
          </cell>
          <cell r="B182" t="str">
            <v>Eau de parfum 100 ml N°154</v>
          </cell>
          <cell r="C182">
            <v>30</v>
          </cell>
          <cell r="D182" t="str">
            <v>100 ml</v>
          </cell>
          <cell r="E182">
            <v>15</v>
          </cell>
          <cell r="F182">
            <v>2</v>
          </cell>
        </row>
        <row r="183">
          <cell r="A183" t="str">
            <v>P1155</v>
          </cell>
          <cell r="B183" t="str">
            <v>Eau de parfum 100 ml N°155</v>
          </cell>
          <cell r="C183">
            <v>30</v>
          </cell>
          <cell r="D183" t="str">
            <v>100 ml</v>
          </cell>
          <cell r="E183">
            <v>15</v>
          </cell>
          <cell r="F183">
            <v>2</v>
          </cell>
        </row>
        <row r="184">
          <cell r="A184" t="str">
            <v>P1156</v>
          </cell>
          <cell r="B184" t="str">
            <v>Eau de parfum 100 ml N°156</v>
          </cell>
          <cell r="C184">
            <v>30</v>
          </cell>
          <cell r="D184" t="str">
            <v>100 ml</v>
          </cell>
          <cell r="E184">
            <v>15</v>
          </cell>
          <cell r="F184">
            <v>2</v>
          </cell>
        </row>
        <row r="185">
          <cell r="A185" t="str">
            <v>P1157</v>
          </cell>
          <cell r="B185" t="str">
            <v>Eau de parfum 100 ml N°157</v>
          </cell>
          <cell r="C185">
            <v>30</v>
          </cell>
          <cell r="D185" t="str">
            <v>100 ml</v>
          </cell>
          <cell r="E185">
            <v>15</v>
          </cell>
          <cell r="F185">
            <v>2</v>
          </cell>
        </row>
        <row r="186">
          <cell r="A186" t="str">
            <v>P1158</v>
          </cell>
          <cell r="B186" t="str">
            <v>Eau de parfum 100 ml N°158</v>
          </cell>
          <cell r="C186">
            <v>30</v>
          </cell>
          <cell r="D186" t="str">
            <v>100 ml</v>
          </cell>
          <cell r="E186">
            <v>15</v>
          </cell>
          <cell r="F186">
            <v>2</v>
          </cell>
        </row>
        <row r="187">
          <cell r="A187" t="str">
            <v>P1159</v>
          </cell>
          <cell r="B187" t="str">
            <v>Eau de parfum 100 ml N°159</v>
          </cell>
          <cell r="C187">
            <v>30</v>
          </cell>
          <cell r="D187" t="str">
            <v>100 ml</v>
          </cell>
          <cell r="E187">
            <v>15</v>
          </cell>
          <cell r="F187">
            <v>2</v>
          </cell>
        </row>
        <row r="188">
          <cell r="A188" t="str">
            <v>P1160</v>
          </cell>
          <cell r="B188" t="str">
            <v>Eau de parfum 100 ml N°160</v>
          </cell>
          <cell r="C188">
            <v>30</v>
          </cell>
          <cell r="D188" t="str">
            <v>100 ml</v>
          </cell>
          <cell r="E188">
            <v>15</v>
          </cell>
          <cell r="F188">
            <v>2</v>
          </cell>
        </row>
        <row r="189">
          <cell r="A189" t="str">
            <v>P1161</v>
          </cell>
          <cell r="B189" t="str">
            <v>Eau de parfum 100 ml N°161</v>
          </cell>
          <cell r="C189">
            <v>30</v>
          </cell>
          <cell r="D189" t="str">
            <v>100 ml</v>
          </cell>
          <cell r="E189">
            <v>15</v>
          </cell>
          <cell r="F189">
            <v>2</v>
          </cell>
        </row>
        <row r="190">
          <cell r="A190" t="str">
            <v>P1162</v>
          </cell>
          <cell r="B190" t="str">
            <v>Eau de parfum 100 ml N°162</v>
          </cell>
          <cell r="C190">
            <v>30</v>
          </cell>
          <cell r="D190" t="str">
            <v>100 ml</v>
          </cell>
          <cell r="E190">
            <v>15</v>
          </cell>
          <cell r="F190">
            <v>2</v>
          </cell>
        </row>
        <row r="191">
          <cell r="A191" t="str">
            <v>P1163</v>
          </cell>
          <cell r="B191" t="str">
            <v>Eau de parfum 100 ml N°163</v>
          </cell>
          <cell r="C191">
            <v>30</v>
          </cell>
          <cell r="D191" t="str">
            <v>100 ml</v>
          </cell>
          <cell r="E191">
            <v>15</v>
          </cell>
          <cell r="F191">
            <v>2</v>
          </cell>
        </row>
        <row r="192">
          <cell r="A192" t="str">
            <v>P1164</v>
          </cell>
          <cell r="B192" t="str">
            <v>Eau de parfum 100 ml N°164</v>
          </cell>
          <cell r="C192">
            <v>30</v>
          </cell>
          <cell r="D192" t="str">
            <v>100 ml</v>
          </cell>
          <cell r="E192">
            <v>15</v>
          </cell>
          <cell r="F192">
            <v>2</v>
          </cell>
        </row>
        <row r="193">
          <cell r="A193" t="str">
            <v>P1165</v>
          </cell>
          <cell r="B193" t="str">
            <v>Eau de parfum 100 ml N°165</v>
          </cell>
          <cell r="C193">
            <v>30</v>
          </cell>
          <cell r="D193" t="str">
            <v>100 ml</v>
          </cell>
          <cell r="E193">
            <v>15</v>
          </cell>
          <cell r="F193">
            <v>2</v>
          </cell>
        </row>
        <row r="194">
          <cell r="A194" t="str">
            <v>P1166</v>
          </cell>
          <cell r="B194" t="str">
            <v>Eau de parfum 100 ml N°166</v>
          </cell>
          <cell r="C194">
            <v>30</v>
          </cell>
          <cell r="D194" t="str">
            <v>100 ml</v>
          </cell>
          <cell r="E194">
            <v>15</v>
          </cell>
          <cell r="F194">
            <v>2</v>
          </cell>
        </row>
        <row r="195">
          <cell r="A195" t="str">
            <v>P1167</v>
          </cell>
          <cell r="B195" t="str">
            <v>Eau de parfum 100 ml N°167</v>
          </cell>
          <cell r="C195">
            <v>30</v>
          </cell>
          <cell r="D195" t="str">
            <v>100 ml</v>
          </cell>
          <cell r="E195">
            <v>15</v>
          </cell>
          <cell r="F195">
            <v>2</v>
          </cell>
        </row>
        <row r="196">
          <cell r="A196" t="str">
            <v>P1168</v>
          </cell>
          <cell r="B196" t="str">
            <v>Eau de parfum 100 ml N°168</v>
          </cell>
          <cell r="C196">
            <v>30</v>
          </cell>
          <cell r="D196" t="str">
            <v>100 ml</v>
          </cell>
          <cell r="E196">
            <v>15</v>
          </cell>
          <cell r="F196">
            <v>2</v>
          </cell>
        </row>
        <row r="197">
          <cell r="A197" t="str">
            <v>P1169</v>
          </cell>
          <cell r="B197" t="str">
            <v>Eau de parfum 100 ml N°169</v>
          </cell>
          <cell r="C197">
            <v>30</v>
          </cell>
          <cell r="D197" t="str">
            <v>100 ml</v>
          </cell>
          <cell r="E197">
            <v>15</v>
          </cell>
          <cell r="F197">
            <v>2</v>
          </cell>
        </row>
        <row r="198">
          <cell r="A198" t="str">
            <v>P1170</v>
          </cell>
          <cell r="B198" t="str">
            <v>Eau de parfum 100 ml N°170</v>
          </cell>
          <cell r="C198">
            <v>30</v>
          </cell>
          <cell r="D198" t="str">
            <v>100 ml</v>
          </cell>
          <cell r="E198">
            <v>15</v>
          </cell>
          <cell r="F198">
            <v>2</v>
          </cell>
        </row>
        <row r="199">
          <cell r="A199" t="str">
            <v>P1171</v>
          </cell>
          <cell r="B199" t="str">
            <v>Eau de parfum 100 ml N°171</v>
          </cell>
          <cell r="C199">
            <v>30</v>
          </cell>
          <cell r="D199" t="str">
            <v>100 ml</v>
          </cell>
          <cell r="E199">
            <v>15</v>
          </cell>
          <cell r="F199">
            <v>2</v>
          </cell>
        </row>
        <row r="200">
          <cell r="A200" t="str">
            <v>P1172</v>
          </cell>
          <cell r="B200" t="str">
            <v>Eau de parfum 100 ml N°172</v>
          </cell>
          <cell r="C200">
            <v>30</v>
          </cell>
          <cell r="D200" t="str">
            <v>100 ml</v>
          </cell>
          <cell r="E200">
            <v>15</v>
          </cell>
          <cell r="F200">
            <v>2</v>
          </cell>
        </row>
        <row r="201">
          <cell r="A201" t="str">
            <v>P1173</v>
          </cell>
          <cell r="B201" t="str">
            <v>Eau de parfum 100 ml N°173</v>
          </cell>
          <cell r="C201">
            <v>30</v>
          </cell>
          <cell r="D201" t="str">
            <v>100 ml</v>
          </cell>
          <cell r="E201">
            <v>15</v>
          </cell>
          <cell r="F201">
            <v>2</v>
          </cell>
        </row>
        <row r="202">
          <cell r="A202" t="str">
            <v>P1174</v>
          </cell>
          <cell r="B202" t="str">
            <v>Eau de parfum 100 ml N°174</v>
          </cell>
          <cell r="C202">
            <v>30</v>
          </cell>
          <cell r="D202" t="str">
            <v>100 ml</v>
          </cell>
          <cell r="E202">
            <v>15</v>
          </cell>
          <cell r="F202">
            <v>2</v>
          </cell>
        </row>
        <row r="203">
          <cell r="A203" t="str">
            <v>P1175</v>
          </cell>
          <cell r="B203" t="str">
            <v>Eau de parfum 100 ml N°175</v>
          </cell>
          <cell r="C203">
            <v>30</v>
          </cell>
          <cell r="D203" t="str">
            <v>100 ml</v>
          </cell>
          <cell r="E203">
            <v>15</v>
          </cell>
          <cell r="F203">
            <v>2</v>
          </cell>
        </row>
        <row r="204">
          <cell r="A204" t="str">
            <v>P1176</v>
          </cell>
          <cell r="B204" t="str">
            <v>Eau de parfum 100 ml N°176</v>
          </cell>
          <cell r="C204">
            <v>30</v>
          </cell>
          <cell r="D204" t="str">
            <v>100 ml</v>
          </cell>
          <cell r="E204">
            <v>15</v>
          </cell>
          <cell r="F204">
            <v>2</v>
          </cell>
        </row>
        <row r="205">
          <cell r="A205" t="str">
            <v>P1177</v>
          </cell>
          <cell r="B205" t="str">
            <v>Eau de parfum 100 ml N°177</v>
          </cell>
          <cell r="C205">
            <v>30</v>
          </cell>
          <cell r="D205" t="str">
            <v>100 ml</v>
          </cell>
          <cell r="E205">
            <v>15</v>
          </cell>
          <cell r="F205">
            <v>2</v>
          </cell>
        </row>
        <row r="206">
          <cell r="A206" t="str">
            <v>P1178</v>
          </cell>
          <cell r="B206" t="str">
            <v>Eau de parfum 100 ml N°178</v>
          </cell>
          <cell r="C206">
            <v>30</v>
          </cell>
          <cell r="D206" t="str">
            <v>100 ml</v>
          </cell>
          <cell r="E206">
            <v>15</v>
          </cell>
          <cell r="F206">
            <v>2</v>
          </cell>
        </row>
        <row r="207">
          <cell r="A207" t="str">
            <v>P1179</v>
          </cell>
          <cell r="B207" t="str">
            <v>Eau de parfum 100 ml N°179</v>
          </cell>
          <cell r="C207">
            <v>30</v>
          </cell>
          <cell r="D207" t="str">
            <v>100 ml</v>
          </cell>
          <cell r="E207">
            <v>15</v>
          </cell>
          <cell r="F207">
            <v>2</v>
          </cell>
        </row>
        <row r="208">
          <cell r="A208" t="str">
            <v>P1200</v>
          </cell>
          <cell r="B208" t="str">
            <v>Eau de parfum 100 ml N°200</v>
          </cell>
          <cell r="C208">
            <v>30</v>
          </cell>
          <cell r="D208" t="str">
            <v>100 ml</v>
          </cell>
          <cell r="E208">
            <v>15</v>
          </cell>
          <cell r="F208">
            <v>2</v>
          </cell>
        </row>
        <row r="209">
          <cell r="A209" t="str">
            <v>P1201</v>
          </cell>
          <cell r="B209" t="str">
            <v>Eau de parfum 100 ml N°201</v>
          </cell>
          <cell r="C209">
            <v>30</v>
          </cell>
          <cell r="D209" t="str">
            <v>100 ml</v>
          </cell>
          <cell r="E209">
            <v>15</v>
          </cell>
          <cell r="F209">
            <v>2</v>
          </cell>
        </row>
        <row r="210">
          <cell r="A210" t="str">
            <v>P1202</v>
          </cell>
          <cell r="B210" t="str">
            <v>Eau de parfum 100 ml N°202</v>
          </cell>
          <cell r="C210">
            <v>30</v>
          </cell>
          <cell r="D210" t="str">
            <v>100 ml</v>
          </cell>
          <cell r="E210">
            <v>15</v>
          </cell>
          <cell r="F210">
            <v>2</v>
          </cell>
        </row>
        <row r="211">
          <cell r="A211" t="str">
            <v>P1203</v>
          </cell>
          <cell r="B211" t="str">
            <v>Eau de parfum 100 ml N°203</v>
          </cell>
          <cell r="C211">
            <v>30</v>
          </cell>
          <cell r="D211" t="str">
            <v>100 ml</v>
          </cell>
          <cell r="E211">
            <v>15</v>
          </cell>
          <cell r="F211">
            <v>2</v>
          </cell>
        </row>
        <row r="212">
          <cell r="A212" t="str">
            <v>P1204</v>
          </cell>
          <cell r="B212" t="str">
            <v>Eau de parfum 100 ml N°204</v>
          </cell>
          <cell r="C212">
            <v>30</v>
          </cell>
          <cell r="D212" t="str">
            <v>100 ml</v>
          </cell>
          <cell r="E212">
            <v>15</v>
          </cell>
          <cell r="F212">
            <v>2</v>
          </cell>
        </row>
        <row r="213">
          <cell r="A213" t="str">
            <v>P1205</v>
          </cell>
          <cell r="B213" t="str">
            <v>Eau de parfum 100 ml N°205</v>
          </cell>
          <cell r="C213">
            <v>30</v>
          </cell>
          <cell r="D213" t="str">
            <v>100 ml</v>
          </cell>
          <cell r="E213">
            <v>15</v>
          </cell>
          <cell r="F213">
            <v>2</v>
          </cell>
        </row>
        <row r="214">
          <cell r="A214" t="str">
            <v>P1206</v>
          </cell>
          <cell r="B214" t="str">
            <v>Eau de parfum 100 ml N°206</v>
          </cell>
          <cell r="C214">
            <v>30</v>
          </cell>
          <cell r="D214" t="str">
            <v>100 ml</v>
          </cell>
          <cell r="E214">
            <v>15</v>
          </cell>
          <cell r="F214">
            <v>2</v>
          </cell>
        </row>
        <row r="215">
          <cell r="A215" t="str">
            <v>P1207</v>
          </cell>
          <cell r="B215" t="str">
            <v>Eau de parfum 100 ml N°207</v>
          </cell>
          <cell r="C215">
            <v>30</v>
          </cell>
          <cell r="D215" t="str">
            <v>100 ml</v>
          </cell>
          <cell r="E215">
            <v>15</v>
          </cell>
          <cell r="F215">
            <v>2</v>
          </cell>
        </row>
        <row r="216">
          <cell r="A216" t="str">
            <v>P1208</v>
          </cell>
          <cell r="B216" t="str">
            <v>Eau de parfum 100 ml N°208</v>
          </cell>
          <cell r="C216">
            <v>30</v>
          </cell>
          <cell r="D216" t="str">
            <v>100 ml</v>
          </cell>
          <cell r="E216">
            <v>15</v>
          </cell>
          <cell r="F216">
            <v>2</v>
          </cell>
        </row>
        <row r="217">
          <cell r="A217" t="str">
            <v>P1209</v>
          </cell>
          <cell r="B217" t="str">
            <v>Eau de parfum 100 ml N°209</v>
          </cell>
          <cell r="C217">
            <v>30</v>
          </cell>
          <cell r="D217" t="str">
            <v>100 ml</v>
          </cell>
          <cell r="E217">
            <v>15</v>
          </cell>
          <cell r="F217">
            <v>2</v>
          </cell>
        </row>
        <row r="218">
          <cell r="A218" t="str">
            <v>P1210</v>
          </cell>
          <cell r="B218" t="str">
            <v>Eau de parfum 100 ml N°210</v>
          </cell>
          <cell r="C218">
            <v>30</v>
          </cell>
          <cell r="D218" t="str">
            <v>100 ml</v>
          </cell>
          <cell r="E218">
            <v>15</v>
          </cell>
          <cell r="F218">
            <v>2</v>
          </cell>
        </row>
        <row r="219">
          <cell r="A219" t="str">
            <v>P1211</v>
          </cell>
          <cell r="B219" t="str">
            <v>Eau de parfum 100 ml N°211</v>
          </cell>
          <cell r="C219">
            <v>30</v>
          </cell>
          <cell r="D219" t="str">
            <v>100 ml</v>
          </cell>
          <cell r="E219">
            <v>15</v>
          </cell>
          <cell r="F219">
            <v>2</v>
          </cell>
        </row>
        <row r="220">
          <cell r="A220" t="str">
            <v>P1212</v>
          </cell>
          <cell r="B220" t="str">
            <v>Eau de parfum 100 ml N°212</v>
          </cell>
          <cell r="C220">
            <v>30</v>
          </cell>
          <cell r="D220" t="str">
            <v>100 ml</v>
          </cell>
          <cell r="E220">
            <v>15</v>
          </cell>
          <cell r="F220">
            <v>2</v>
          </cell>
        </row>
        <row r="221">
          <cell r="A221" t="str">
            <v>P1213</v>
          </cell>
          <cell r="B221" t="str">
            <v>Eau de parfum 100 ml N°213</v>
          </cell>
          <cell r="C221">
            <v>30</v>
          </cell>
          <cell r="D221" t="str">
            <v>100 ml</v>
          </cell>
          <cell r="E221">
            <v>15</v>
          </cell>
          <cell r="F221">
            <v>2</v>
          </cell>
        </row>
        <row r="222">
          <cell r="A222" t="str">
            <v>P1214</v>
          </cell>
          <cell r="B222" t="str">
            <v>Eau de parfum 100 ml N°214</v>
          </cell>
          <cell r="C222">
            <v>30</v>
          </cell>
          <cell r="D222" t="str">
            <v>100 ml</v>
          </cell>
          <cell r="E222">
            <v>15</v>
          </cell>
          <cell r="F222">
            <v>2</v>
          </cell>
        </row>
        <row r="223">
          <cell r="A223" t="str">
            <v>P1215</v>
          </cell>
          <cell r="B223" t="str">
            <v>Eau de parfum 100 ml N°215</v>
          </cell>
          <cell r="C223">
            <v>30</v>
          </cell>
          <cell r="D223" t="str">
            <v>100 ml</v>
          </cell>
          <cell r="E223">
            <v>15</v>
          </cell>
          <cell r="F223">
            <v>2</v>
          </cell>
        </row>
        <row r="224">
          <cell r="A224" t="str">
            <v>P1216</v>
          </cell>
          <cell r="B224" t="str">
            <v>Eau de parfum 100 ml N°216</v>
          </cell>
          <cell r="C224">
            <v>30</v>
          </cell>
          <cell r="D224" t="str">
            <v>100 ml</v>
          </cell>
          <cell r="E224">
            <v>15</v>
          </cell>
          <cell r="F224">
            <v>2</v>
          </cell>
        </row>
        <row r="225">
          <cell r="A225" t="str">
            <v>P1217</v>
          </cell>
          <cell r="B225" t="str">
            <v>Eau de parfum 100 ml N°217</v>
          </cell>
          <cell r="C225">
            <v>30</v>
          </cell>
          <cell r="D225" t="str">
            <v>100 ml</v>
          </cell>
          <cell r="E225">
            <v>15</v>
          </cell>
          <cell r="F225">
            <v>2</v>
          </cell>
        </row>
        <row r="226">
          <cell r="A226" t="str">
            <v>P1218</v>
          </cell>
          <cell r="B226" t="str">
            <v>Eau de parfum 100 ml N°218</v>
          </cell>
          <cell r="C226">
            <v>30</v>
          </cell>
          <cell r="D226" t="str">
            <v>100 ml</v>
          </cell>
          <cell r="E226">
            <v>15</v>
          </cell>
          <cell r="F226">
            <v>2</v>
          </cell>
        </row>
        <row r="227">
          <cell r="A227" t="str">
            <v>P1219</v>
          </cell>
          <cell r="B227" t="str">
            <v>Eau de parfum 100 ml N°219</v>
          </cell>
          <cell r="C227">
            <v>30</v>
          </cell>
          <cell r="D227" t="str">
            <v>100 ml</v>
          </cell>
          <cell r="E227">
            <v>15</v>
          </cell>
          <cell r="F227">
            <v>2</v>
          </cell>
        </row>
        <row r="228">
          <cell r="A228" t="str">
            <v>P1220</v>
          </cell>
          <cell r="B228" t="str">
            <v>Eau de parfum 100 ml N°220</v>
          </cell>
          <cell r="C228">
            <v>30</v>
          </cell>
          <cell r="D228" t="str">
            <v>100 ml</v>
          </cell>
          <cell r="E228">
            <v>15</v>
          </cell>
          <cell r="F228">
            <v>2</v>
          </cell>
        </row>
        <row r="229">
          <cell r="A229" t="str">
            <v>P1221</v>
          </cell>
          <cell r="B229" t="str">
            <v>Eau de parfum 100 ml N°221</v>
          </cell>
          <cell r="C229">
            <v>30</v>
          </cell>
          <cell r="D229" t="str">
            <v>100 ml</v>
          </cell>
          <cell r="E229">
            <v>15</v>
          </cell>
          <cell r="F229">
            <v>2</v>
          </cell>
        </row>
        <row r="230">
          <cell r="A230" t="str">
            <v>P1222</v>
          </cell>
          <cell r="B230" t="str">
            <v>Eau de parfum 100 ml N°222</v>
          </cell>
          <cell r="C230">
            <v>30</v>
          </cell>
          <cell r="D230" t="str">
            <v>100 ml</v>
          </cell>
          <cell r="E230">
            <v>15</v>
          </cell>
          <cell r="F230">
            <v>2</v>
          </cell>
        </row>
        <row r="231">
          <cell r="A231" t="str">
            <v>P1223</v>
          </cell>
          <cell r="B231" t="str">
            <v>Eau de parfum 100 ml N°223</v>
          </cell>
          <cell r="C231">
            <v>30</v>
          </cell>
          <cell r="D231" t="str">
            <v>100 ml</v>
          </cell>
          <cell r="E231">
            <v>15</v>
          </cell>
          <cell r="F231">
            <v>2</v>
          </cell>
        </row>
        <row r="232">
          <cell r="A232" t="str">
            <v>P1224</v>
          </cell>
          <cell r="B232" t="str">
            <v>Eau de parfum 100 ml N°224</v>
          </cell>
          <cell r="C232">
            <v>30</v>
          </cell>
          <cell r="D232" t="str">
            <v>100 ml</v>
          </cell>
          <cell r="E232">
            <v>15</v>
          </cell>
          <cell r="F232">
            <v>2</v>
          </cell>
        </row>
        <row r="233">
          <cell r="A233" t="str">
            <v>P1225</v>
          </cell>
          <cell r="B233" t="str">
            <v>Eau de parfum 100 ml N°225</v>
          </cell>
          <cell r="C233">
            <v>30</v>
          </cell>
          <cell r="D233" t="str">
            <v>100 ml</v>
          </cell>
          <cell r="E233">
            <v>15</v>
          </cell>
          <cell r="F233">
            <v>2</v>
          </cell>
        </row>
        <row r="234">
          <cell r="A234" t="str">
            <v>P1226</v>
          </cell>
          <cell r="B234" t="str">
            <v>Eau de parfum 100 ml N°226</v>
          </cell>
          <cell r="C234">
            <v>30</v>
          </cell>
          <cell r="D234" t="str">
            <v>100 ml</v>
          </cell>
          <cell r="E234">
            <v>15</v>
          </cell>
          <cell r="F234">
            <v>2</v>
          </cell>
        </row>
        <row r="235">
          <cell r="A235" t="str">
            <v>P1227</v>
          </cell>
          <cell r="B235" t="str">
            <v>Eau de parfum 100 ml N°227</v>
          </cell>
          <cell r="C235">
            <v>30</v>
          </cell>
          <cell r="D235" t="str">
            <v>100 ml</v>
          </cell>
          <cell r="E235">
            <v>15</v>
          </cell>
          <cell r="F235">
            <v>2</v>
          </cell>
        </row>
        <row r="236">
          <cell r="A236" t="str">
            <v>P1228</v>
          </cell>
          <cell r="B236" t="str">
            <v>Eau de parfum 100 ml N°228</v>
          </cell>
          <cell r="C236">
            <v>30</v>
          </cell>
          <cell r="D236" t="str">
            <v>100 ml</v>
          </cell>
          <cell r="E236">
            <v>15</v>
          </cell>
          <cell r="F236">
            <v>2</v>
          </cell>
        </row>
        <row r="237">
          <cell r="A237" t="str">
            <v>P1229</v>
          </cell>
          <cell r="B237" t="str">
            <v>Eau de parfum 100 ml N°229</v>
          </cell>
          <cell r="C237">
            <v>30</v>
          </cell>
          <cell r="D237" t="str">
            <v>100 ml</v>
          </cell>
          <cell r="E237">
            <v>15</v>
          </cell>
          <cell r="F237">
            <v>2</v>
          </cell>
        </row>
        <row r="238">
          <cell r="A238" t="str">
            <v>P1230</v>
          </cell>
          <cell r="B238" t="str">
            <v>Eau de parfum 100 ml N°230</v>
          </cell>
          <cell r="C238">
            <v>30</v>
          </cell>
          <cell r="D238" t="str">
            <v>100 ml</v>
          </cell>
          <cell r="E238">
            <v>15</v>
          </cell>
          <cell r="F238">
            <v>2</v>
          </cell>
        </row>
        <row r="239">
          <cell r="A239" t="str">
            <v>P1231</v>
          </cell>
          <cell r="B239" t="str">
            <v>Eau de parfum 100 ml N°231</v>
          </cell>
          <cell r="C239">
            <v>30</v>
          </cell>
          <cell r="D239" t="str">
            <v>100 ml</v>
          </cell>
          <cell r="E239">
            <v>15</v>
          </cell>
          <cell r="F239">
            <v>2</v>
          </cell>
        </row>
        <row r="240">
          <cell r="A240" t="str">
            <v>P1232</v>
          </cell>
          <cell r="B240" t="str">
            <v>Eau de parfum 100 ml N°232</v>
          </cell>
          <cell r="C240">
            <v>30</v>
          </cell>
          <cell r="D240" t="str">
            <v>100 ml</v>
          </cell>
          <cell r="E240">
            <v>15</v>
          </cell>
          <cell r="F240">
            <v>2</v>
          </cell>
        </row>
        <row r="241">
          <cell r="A241" t="str">
            <v>P1233</v>
          </cell>
          <cell r="B241" t="str">
            <v>Eau de parfum 100 ml N°233</v>
          </cell>
          <cell r="C241">
            <v>30</v>
          </cell>
          <cell r="D241" t="str">
            <v>100 ml</v>
          </cell>
          <cell r="E241">
            <v>15</v>
          </cell>
          <cell r="F241">
            <v>2</v>
          </cell>
        </row>
        <row r="242">
          <cell r="A242" t="str">
            <v>P1234</v>
          </cell>
          <cell r="B242" t="str">
            <v>Eau de parfum 100 ml N°234</v>
          </cell>
          <cell r="C242">
            <v>30</v>
          </cell>
          <cell r="D242" t="str">
            <v>100 ml</v>
          </cell>
          <cell r="E242">
            <v>15</v>
          </cell>
          <cell r="F242">
            <v>2</v>
          </cell>
        </row>
        <row r="243">
          <cell r="A243" t="str">
            <v>P1235</v>
          </cell>
          <cell r="B243" t="str">
            <v>Eau de parfum 100 ml N°235</v>
          </cell>
          <cell r="C243">
            <v>30</v>
          </cell>
          <cell r="D243" t="str">
            <v>100 ml</v>
          </cell>
          <cell r="E243">
            <v>15</v>
          </cell>
          <cell r="F243">
            <v>2</v>
          </cell>
        </row>
        <row r="244">
          <cell r="A244" t="str">
            <v>P1236</v>
          </cell>
          <cell r="B244" t="str">
            <v>Eau de parfum 100 ml N°236</v>
          </cell>
          <cell r="C244">
            <v>30</v>
          </cell>
          <cell r="D244" t="str">
            <v>100 ml</v>
          </cell>
          <cell r="E244">
            <v>15</v>
          </cell>
          <cell r="F244">
            <v>2</v>
          </cell>
        </row>
        <row r="245">
          <cell r="A245" t="str">
            <v>P1237</v>
          </cell>
          <cell r="B245" t="str">
            <v>Eau de parfum 100 ml N°237</v>
          </cell>
          <cell r="C245">
            <v>30</v>
          </cell>
          <cell r="D245" t="str">
            <v>100 ml</v>
          </cell>
          <cell r="E245">
            <v>15</v>
          </cell>
          <cell r="F245">
            <v>2</v>
          </cell>
        </row>
        <row r="246">
          <cell r="A246" t="str">
            <v>P1238</v>
          </cell>
          <cell r="B246" t="str">
            <v>Eau de parfum 100 ml N°238</v>
          </cell>
          <cell r="C246">
            <v>30</v>
          </cell>
          <cell r="D246" t="str">
            <v>100 ml</v>
          </cell>
          <cell r="E246">
            <v>15</v>
          </cell>
          <cell r="F246">
            <v>2</v>
          </cell>
        </row>
        <row r="247">
          <cell r="A247" t="str">
            <v>P1239</v>
          </cell>
          <cell r="B247" t="str">
            <v>Eau de parfum 100 ml N°239</v>
          </cell>
          <cell r="C247">
            <v>30</v>
          </cell>
          <cell r="D247" t="str">
            <v>100 ml</v>
          </cell>
          <cell r="E247">
            <v>15</v>
          </cell>
          <cell r="F247">
            <v>2</v>
          </cell>
        </row>
        <row r="248">
          <cell r="A248" t="str">
            <v>P2100</v>
          </cell>
          <cell r="B248" t="str">
            <v>Déodorant 200ml N°100</v>
          </cell>
          <cell r="C248">
            <v>15</v>
          </cell>
          <cell r="D248" t="str">
            <v>200 ml</v>
          </cell>
          <cell r="E248">
            <v>7.5</v>
          </cell>
          <cell r="F248">
            <v>2</v>
          </cell>
        </row>
        <row r="249">
          <cell r="A249" t="str">
            <v>P2101</v>
          </cell>
          <cell r="B249" t="str">
            <v>Déodorant 200ml N°101</v>
          </cell>
          <cell r="C249">
            <v>15</v>
          </cell>
          <cell r="D249" t="str">
            <v>200 ml</v>
          </cell>
          <cell r="E249">
            <v>7.5</v>
          </cell>
          <cell r="F249">
            <v>2</v>
          </cell>
        </row>
        <row r="250">
          <cell r="A250" t="str">
            <v>P2102</v>
          </cell>
          <cell r="B250" t="str">
            <v>Déodorant 200ml N°102</v>
          </cell>
          <cell r="C250">
            <v>15</v>
          </cell>
          <cell r="D250" t="str">
            <v>200 ml</v>
          </cell>
          <cell r="E250">
            <v>7.5</v>
          </cell>
          <cell r="F250">
            <v>2</v>
          </cell>
        </row>
        <row r="251">
          <cell r="A251" t="str">
            <v>P2103</v>
          </cell>
          <cell r="B251" t="str">
            <v>Déodorant 200ml N°103</v>
          </cell>
          <cell r="C251">
            <v>15</v>
          </cell>
          <cell r="D251" t="str">
            <v>200 ml</v>
          </cell>
          <cell r="E251">
            <v>7.5</v>
          </cell>
          <cell r="F251">
            <v>2</v>
          </cell>
        </row>
        <row r="252">
          <cell r="A252" t="str">
            <v>P2104</v>
          </cell>
          <cell r="B252" t="str">
            <v>Déodorant 200ml N°104</v>
          </cell>
          <cell r="C252">
            <v>15</v>
          </cell>
          <cell r="D252" t="str">
            <v>200 ml</v>
          </cell>
          <cell r="E252">
            <v>7.5</v>
          </cell>
          <cell r="F252">
            <v>2</v>
          </cell>
        </row>
        <row r="253">
          <cell r="A253" t="str">
            <v>P2105</v>
          </cell>
          <cell r="B253" t="str">
            <v>Déodorant 200ml N°105</v>
          </cell>
          <cell r="C253">
            <v>15</v>
          </cell>
          <cell r="D253" t="str">
            <v>200 ml</v>
          </cell>
          <cell r="E253">
            <v>7.5</v>
          </cell>
          <cell r="F253">
            <v>2</v>
          </cell>
        </row>
        <row r="254">
          <cell r="A254" t="str">
            <v>P2106</v>
          </cell>
          <cell r="B254" t="str">
            <v>Déodorant 200ml N°106</v>
          </cell>
          <cell r="C254">
            <v>15</v>
          </cell>
          <cell r="D254" t="str">
            <v>200 ml</v>
          </cell>
          <cell r="E254">
            <v>7.5</v>
          </cell>
          <cell r="F254">
            <v>2</v>
          </cell>
        </row>
        <row r="255">
          <cell r="A255" t="str">
            <v>P2107</v>
          </cell>
          <cell r="B255" t="str">
            <v>Déodorant 200ml N°107</v>
          </cell>
          <cell r="C255">
            <v>15</v>
          </cell>
          <cell r="D255" t="str">
            <v>200 ml</v>
          </cell>
          <cell r="E255">
            <v>7.5</v>
          </cell>
          <cell r="F255">
            <v>2</v>
          </cell>
        </row>
        <row r="256">
          <cell r="A256" t="str">
            <v>P2108</v>
          </cell>
          <cell r="B256" t="str">
            <v>Déodorant 200ml N°108</v>
          </cell>
          <cell r="C256">
            <v>15</v>
          </cell>
          <cell r="D256" t="str">
            <v>200 ml</v>
          </cell>
          <cell r="E256">
            <v>7.5</v>
          </cell>
          <cell r="F256">
            <v>2</v>
          </cell>
        </row>
        <row r="257">
          <cell r="A257" t="str">
            <v>P2109</v>
          </cell>
          <cell r="B257" t="str">
            <v>Déodorant 200ml N°109</v>
          </cell>
          <cell r="C257">
            <v>15</v>
          </cell>
          <cell r="D257" t="str">
            <v>200 ml</v>
          </cell>
          <cell r="E257">
            <v>7.5</v>
          </cell>
          <cell r="F257">
            <v>2</v>
          </cell>
        </row>
        <row r="258">
          <cell r="A258" t="str">
            <v>P2110</v>
          </cell>
          <cell r="B258" t="str">
            <v>Déodorant 200ml N°110</v>
          </cell>
          <cell r="C258">
            <v>15</v>
          </cell>
          <cell r="D258" t="str">
            <v>200 ml</v>
          </cell>
          <cell r="E258">
            <v>7.5</v>
          </cell>
          <cell r="F258">
            <v>2</v>
          </cell>
        </row>
        <row r="259">
          <cell r="A259" t="str">
            <v>P2111</v>
          </cell>
          <cell r="B259" t="str">
            <v>Déodorant 200ml N°111</v>
          </cell>
          <cell r="C259">
            <v>15</v>
          </cell>
          <cell r="D259" t="str">
            <v>200 ml</v>
          </cell>
          <cell r="E259">
            <v>7.5</v>
          </cell>
          <cell r="F259">
            <v>2</v>
          </cell>
        </row>
        <row r="260">
          <cell r="A260" t="str">
            <v>P2112</v>
          </cell>
          <cell r="B260" t="str">
            <v>Déodorant 200ml N°112</v>
          </cell>
          <cell r="C260">
            <v>15</v>
          </cell>
          <cell r="D260" t="str">
            <v>200 ml</v>
          </cell>
          <cell r="E260">
            <v>7.5</v>
          </cell>
          <cell r="F260">
            <v>2</v>
          </cell>
        </row>
        <row r="261">
          <cell r="A261" t="str">
            <v>P2172</v>
          </cell>
          <cell r="B261" t="str">
            <v>Déodorant 200 ml N°172</v>
          </cell>
          <cell r="C261">
            <v>15</v>
          </cell>
          <cell r="D261" t="str">
            <v>200 ml</v>
          </cell>
          <cell r="E261">
            <v>7.5</v>
          </cell>
          <cell r="F261">
            <v>2</v>
          </cell>
        </row>
        <row r="262">
          <cell r="A262" t="str">
            <v>P2200</v>
          </cell>
          <cell r="B262" t="str">
            <v>Déodorant 200 ml N°200</v>
          </cell>
          <cell r="C262">
            <v>15</v>
          </cell>
          <cell r="D262" t="str">
            <v>200 ml</v>
          </cell>
          <cell r="E262">
            <v>7.5</v>
          </cell>
          <cell r="F262">
            <v>2</v>
          </cell>
        </row>
        <row r="263">
          <cell r="A263" t="str">
            <v>P2201</v>
          </cell>
          <cell r="B263" t="str">
            <v>Déodorant 200 ml N°201</v>
          </cell>
          <cell r="C263">
            <v>15</v>
          </cell>
          <cell r="D263" t="str">
            <v>200 ml</v>
          </cell>
          <cell r="E263">
            <v>7.5</v>
          </cell>
          <cell r="F263">
            <v>2</v>
          </cell>
        </row>
        <row r="264">
          <cell r="A264" t="str">
            <v>P2202</v>
          </cell>
          <cell r="B264" t="str">
            <v>Déodorant 200 ml N°202</v>
          </cell>
          <cell r="C264">
            <v>15</v>
          </cell>
          <cell r="D264" t="str">
            <v>200 ml</v>
          </cell>
          <cell r="E264">
            <v>7.5</v>
          </cell>
          <cell r="F264">
            <v>2</v>
          </cell>
        </row>
        <row r="265">
          <cell r="A265" t="str">
            <v>P2203</v>
          </cell>
          <cell r="B265" t="str">
            <v>Déodorant 200 ml N°203</v>
          </cell>
          <cell r="C265">
            <v>15</v>
          </cell>
          <cell r="D265" t="str">
            <v>200 ml</v>
          </cell>
          <cell r="E265">
            <v>7.5</v>
          </cell>
          <cell r="F265">
            <v>2</v>
          </cell>
        </row>
        <row r="266">
          <cell r="A266" t="str">
            <v>P2204</v>
          </cell>
          <cell r="B266" t="str">
            <v>Déodorant 200 ml N°204</v>
          </cell>
          <cell r="C266">
            <v>15</v>
          </cell>
          <cell r="D266" t="str">
            <v>200 ml</v>
          </cell>
          <cell r="E266">
            <v>7.5</v>
          </cell>
          <cell r="F266">
            <v>2</v>
          </cell>
        </row>
        <row r="267">
          <cell r="A267" t="str">
            <v>P2207</v>
          </cell>
          <cell r="B267" t="str">
            <v>Déodorant 200 ml N°207</v>
          </cell>
          <cell r="C267">
            <v>15</v>
          </cell>
          <cell r="D267" t="str">
            <v>200 ml</v>
          </cell>
          <cell r="E267">
            <v>7.5</v>
          </cell>
          <cell r="F267">
            <v>2</v>
          </cell>
        </row>
        <row r="268">
          <cell r="A268" t="str">
            <v>B0001</v>
          </cell>
          <cell r="B268" t="str">
            <v>Lotion Démaquillante</v>
          </cell>
          <cell r="C268">
            <v>18</v>
          </cell>
          <cell r="D268" t="str">
            <v>200 ml</v>
          </cell>
          <cell r="E268">
            <v>9</v>
          </cell>
          <cell r="F268">
            <v>2</v>
          </cell>
        </row>
        <row r="269">
          <cell r="A269" t="str">
            <v>B0002</v>
          </cell>
          <cell r="B269" t="str">
            <v>Huile Démaquillante</v>
          </cell>
          <cell r="C269">
            <v>27</v>
          </cell>
          <cell r="D269" t="str">
            <v>200 ml</v>
          </cell>
          <cell r="E269">
            <v>13.5</v>
          </cell>
          <cell r="F269">
            <v>2</v>
          </cell>
        </row>
        <row r="270">
          <cell r="A270" t="str">
            <v>B0003</v>
          </cell>
          <cell r="B270" t="str">
            <v>Lotion Tonique</v>
          </cell>
          <cell r="C270">
            <v>18</v>
          </cell>
          <cell r="D270" t="str">
            <v>200 ml</v>
          </cell>
          <cell r="E270">
            <v>9</v>
          </cell>
          <cell r="F270">
            <v>2</v>
          </cell>
        </row>
        <row r="271">
          <cell r="A271" t="str">
            <v>B0004</v>
          </cell>
          <cell r="B271" t="str">
            <v>Gel Exfoliant Hydratant</v>
          </cell>
          <cell r="C271">
            <v>18</v>
          </cell>
          <cell r="D271" t="str">
            <v>100 ml</v>
          </cell>
          <cell r="E271">
            <v>9</v>
          </cell>
          <cell r="F271">
            <v>2</v>
          </cell>
        </row>
        <row r="272">
          <cell r="A272" t="str">
            <v>B0005</v>
          </cell>
          <cell r="B272" t="str">
            <v>Masque à L'Argile</v>
          </cell>
          <cell r="C272">
            <v>21</v>
          </cell>
          <cell r="D272" t="str">
            <v>100 ml</v>
          </cell>
          <cell r="E272">
            <v>10.5</v>
          </cell>
          <cell r="F272">
            <v>2</v>
          </cell>
        </row>
        <row r="273">
          <cell r="A273" t="str">
            <v>B0006</v>
          </cell>
          <cell r="B273" t="str">
            <v>Crème de jour</v>
          </cell>
          <cell r="C273">
            <v>29</v>
          </cell>
          <cell r="D273" t="str">
            <v>50 ml</v>
          </cell>
          <cell r="E273">
            <v>14.5</v>
          </cell>
          <cell r="F273">
            <v>2</v>
          </cell>
        </row>
        <row r="274">
          <cell r="A274" t="str">
            <v>B0007</v>
          </cell>
          <cell r="B274" t="str">
            <v>Crème de nuit</v>
          </cell>
          <cell r="C274">
            <v>34</v>
          </cell>
          <cell r="D274" t="str">
            <v>50 ml</v>
          </cell>
          <cell r="E274">
            <v>17</v>
          </cell>
          <cell r="F274">
            <v>2</v>
          </cell>
        </row>
        <row r="275">
          <cell r="A275" t="str">
            <v>B0008</v>
          </cell>
          <cell r="B275" t="str">
            <v>Crème Anti-Age</v>
          </cell>
          <cell r="C275">
            <v>36</v>
          </cell>
          <cell r="D275" t="str">
            <v>50 ml</v>
          </cell>
          <cell r="E275">
            <v>18</v>
          </cell>
          <cell r="F275">
            <v>2</v>
          </cell>
        </row>
        <row r="276">
          <cell r="A276" t="str">
            <v>B0009</v>
          </cell>
          <cell r="B276" t="str">
            <v>Sérum Tenseur</v>
          </cell>
          <cell r="C276">
            <v>29</v>
          </cell>
          <cell r="D276" t="str">
            <v>30 ml</v>
          </cell>
          <cell r="E276">
            <v>14.5</v>
          </cell>
          <cell r="F276">
            <v>2</v>
          </cell>
        </row>
        <row r="277">
          <cell r="A277" t="str">
            <v>B0010</v>
          </cell>
          <cell r="B277" t="str">
            <v>Sérum Contour des Yeux</v>
          </cell>
          <cell r="C277">
            <v>26</v>
          </cell>
          <cell r="D277" t="str">
            <v>14 ml</v>
          </cell>
          <cell r="E277">
            <v>13</v>
          </cell>
          <cell r="F277">
            <v>2</v>
          </cell>
        </row>
        <row r="278">
          <cell r="A278" t="str">
            <v>B0011</v>
          </cell>
          <cell r="B278" t="str">
            <v>Nutri+ DETOX</v>
          </cell>
          <cell r="C278">
            <v>34</v>
          </cell>
          <cell r="D278" t="str">
            <v>14 jours</v>
          </cell>
          <cell r="E278">
            <v>17</v>
          </cell>
          <cell r="F278">
            <v>2</v>
          </cell>
        </row>
        <row r="279">
          <cell r="A279" t="str">
            <v>B0012</v>
          </cell>
          <cell r="B279" t="str">
            <v>Nutri+ PEAU</v>
          </cell>
          <cell r="C279">
            <v>34</v>
          </cell>
          <cell r="D279" t="str">
            <v>14 jours</v>
          </cell>
          <cell r="E279">
            <v>17</v>
          </cell>
          <cell r="F279">
            <v>2</v>
          </cell>
        </row>
        <row r="280">
          <cell r="A280" t="str">
            <v>B0013</v>
          </cell>
          <cell r="B280" t="str">
            <v>Nutri+ CHEVEUX</v>
          </cell>
          <cell r="C280">
            <v>34</v>
          </cell>
          <cell r="D280" t="str">
            <v>14 jours</v>
          </cell>
          <cell r="E280">
            <v>17</v>
          </cell>
          <cell r="F280">
            <v>2</v>
          </cell>
        </row>
        <row r="281">
          <cell r="A281" t="str">
            <v>B0014</v>
          </cell>
          <cell r="B281" t="str">
            <v>Nutri+ TONIQUE ET BIEN ETRE</v>
          </cell>
          <cell r="C281">
            <v>34</v>
          </cell>
          <cell r="D281" t="str">
            <v>14 jours</v>
          </cell>
          <cell r="E281">
            <v>17</v>
          </cell>
          <cell r="F281">
            <v>2</v>
          </cell>
        </row>
        <row r="282">
          <cell r="A282" t="str">
            <v>B0015</v>
          </cell>
          <cell r="B282" t="str">
            <v>Shampooing Barbe</v>
          </cell>
          <cell r="C282">
            <v>12</v>
          </cell>
          <cell r="D282" t="str">
            <v>150 ml</v>
          </cell>
          <cell r="E282">
            <v>6</v>
          </cell>
          <cell r="F282">
            <v>2</v>
          </cell>
        </row>
        <row r="283">
          <cell r="A283" t="str">
            <v>B0016</v>
          </cell>
          <cell r="B283" t="str">
            <v>Gel Traceur</v>
          </cell>
          <cell r="C283">
            <v>12</v>
          </cell>
          <cell r="D283" t="str">
            <v>150 ml</v>
          </cell>
          <cell r="E283">
            <v>6</v>
          </cell>
          <cell r="F283">
            <v>2</v>
          </cell>
        </row>
        <row r="284">
          <cell r="A284" t="str">
            <v>B0017</v>
          </cell>
          <cell r="B284" t="str">
            <v>Crème de Rasage</v>
          </cell>
          <cell r="C284">
            <v>12</v>
          </cell>
          <cell r="D284" t="str">
            <v>150 ml</v>
          </cell>
          <cell r="E284">
            <v>6</v>
          </cell>
          <cell r="F284">
            <v>2</v>
          </cell>
        </row>
        <row r="285">
          <cell r="A285" t="str">
            <v>B0018</v>
          </cell>
          <cell r="B285" t="str">
            <v>Huile de Soin</v>
          </cell>
          <cell r="C285">
            <v>15</v>
          </cell>
          <cell r="D285" t="str">
            <v>25 ml</v>
          </cell>
          <cell r="E285">
            <v>7.5</v>
          </cell>
          <cell r="F285">
            <v>2</v>
          </cell>
        </row>
        <row r="286">
          <cell r="A286" t="str">
            <v>B0019</v>
          </cell>
          <cell r="B286" t="str">
            <v>Baume Après-Rasage</v>
          </cell>
          <cell r="C286">
            <v>16</v>
          </cell>
          <cell r="D286" t="str">
            <v>125 ml</v>
          </cell>
          <cell r="E286">
            <v>8</v>
          </cell>
          <cell r="F286">
            <v>2</v>
          </cell>
        </row>
        <row r="287">
          <cell r="A287" t="str">
            <v>B0020</v>
          </cell>
          <cell r="B287" t="str">
            <v>Cire Barbe et Moustache</v>
          </cell>
          <cell r="C287">
            <v>19</v>
          </cell>
          <cell r="D287" t="str">
            <v>50 ml</v>
          </cell>
          <cell r="E287">
            <v>9.5</v>
          </cell>
          <cell r="F287">
            <v>2</v>
          </cell>
        </row>
        <row r="288">
          <cell r="A288" t="str">
            <v>B0021</v>
          </cell>
          <cell r="B288" t="str">
            <v>Beurre Corps</v>
          </cell>
          <cell r="C288">
            <v>17</v>
          </cell>
          <cell r="D288" t="str">
            <v>200 ml</v>
          </cell>
          <cell r="E288">
            <v>8.5</v>
          </cell>
          <cell r="F288">
            <v>2</v>
          </cell>
        </row>
        <row r="289">
          <cell r="A289" t="str">
            <v>B0022</v>
          </cell>
          <cell r="B289" t="str">
            <v>Crème Mains</v>
          </cell>
          <cell r="C289">
            <v>14</v>
          </cell>
          <cell r="D289" t="str">
            <v>100 ml</v>
          </cell>
          <cell r="E289">
            <v>7</v>
          </cell>
          <cell r="F289">
            <v>2</v>
          </cell>
        </row>
        <row r="290">
          <cell r="A290" t="str">
            <v>B0023</v>
          </cell>
          <cell r="B290" t="str">
            <v>Crème Exfoliante Corps</v>
          </cell>
          <cell r="C290">
            <v>15</v>
          </cell>
          <cell r="D290" t="str">
            <v>200 ml</v>
          </cell>
          <cell r="E290">
            <v>7.5</v>
          </cell>
          <cell r="F290">
            <v>2</v>
          </cell>
        </row>
        <row r="291">
          <cell r="A291" t="str">
            <v>B0024</v>
          </cell>
          <cell r="B291" t="str">
            <v>Shampooing Naturel</v>
          </cell>
          <cell r="C291">
            <v>16</v>
          </cell>
          <cell r="D291" t="str">
            <v>200 ml</v>
          </cell>
          <cell r="E291">
            <v>8</v>
          </cell>
          <cell r="F291">
            <v>2</v>
          </cell>
        </row>
        <row r="292">
          <cell r="A292" t="str">
            <v>B0025</v>
          </cell>
          <cell r="B292" t="str">
            <v>Shampooing Detox</v>
          </cell>
          <cell r="C292">
            <v>16</v>
          </cell>
          <cell r="D292" t="str">
            <v>200 ml</v>
          </cell>
          <cell r="E292">
            <v>8</v>
          </cell>
          <cell r="F292">
            <v>2</v>
          </cell>
        </row>
        <row r="293">
          <cell r="A293" t="str">
            <v>B0026</v>
          </cell>
          <cell r="B293" t="str">
            <v>Shampooing Protect'Color</v>
          </cell>
          <cell r="C293">
            <v>16</v>
          </cell>
          <cell r="D293" t="str">
            <v>200 ml</v>
          </cell>
          <cell r="E293">
            <v>8</v>
          </cell>
          <cell r="F293">
            <v>2</v>
          </cell>
        </row>
        <row r="294">
          <cell r="A294" t="str">
            <v>B0027</v>
          </cell>
          <cell r="B294" t="str">
            <v>Shampooing Gris/Blanc</v>
          </cell>
          <cell r="C294">
            <v>16</v>
          </cell>
          <cell r="D294" t="str">
            <v>200 ml</v>
          </cell>
          <cell r="E294">
            <v>8</v>
          </cell>
          <cell r="F294">
            <v>2</v>
          </cell>
        </row>
        <row r="295">
          <cell r="A295" t="str">
            <v>B0028</v>
          </cell>
          <cell r="B295" t="str">
            <v>Shampooing Marula</v>
          </cell>
          <cell r="C295">
            <v>16</v>
          </cell>
          <cell r="D295" t="str">
            <v>200 ml</v>
          </cell>
          <cell r="E295">
            <v>8</v>
          </cell>
          <cell r="F295">
            <v>2</v>
          </cell>
        </row>
        <row r="296">
          <cell r="A296" t="str">
            <v>B0029</v>
          </cell>
          <cell r="B296" t="str">
            <v>Shampooing Ultra Nourissant</v>
          </cell>
          <cell r="C296">
            <v>16</v>
          </cell>
          <cell r="D296" t="str">
            <v>200 ml</v>
          </cell>
          <cell r="E296">
            <v>8</v>
          </cell>
          <cell r="F296">
            <v>2</v>
          </cell>
        </row>
        <row r="297">
          <cell r="A297" t="str">
            <v>B0030</v>
          </cell>
          <cell r="B297" t="str">
            <v>Shampooing Brillance</v>
          </cell>
          <cell r="C297">
            <v>16</v>
          </cell>
          <cell r="D297" t="str">
            <v>200 ml</v>
          </cell>
          <cell r="E297">
            <v>8</v>
          </cell>
          <cell r="F297">
            <v>2</v>
          </cell>
        </row>
        <row r="298">
          <cell r="A298" t="str">
            <v>B0031</v>
          </cell>
          <cell r="B298" t="str">
            <v>Masque Naturel</v>
          </cell>
          <cell r="C298">
            <v>18</v>
          </cell>
          <cell r="D298" t="str">
            <v>200 ml</v>
          </cell>
          <cell r="E298">
            <v>9</v>
          </cell>
          <cell r="F298">
            <v>2</v>
          </cell>
        </row>
        <row r="299">
          <cell r="A299" t="str">
            <v>B0032</v>
          </cell>
          <cell r="B299" t="str">
            <v>Masque Detox</v>
          </cell>
          <cell r="C299">
            <v>18</v>
          </cell>
          <cell r="D299" t="str">
            <v>200 ml</v>
          </cell>
          <cell r="E299">
            <v>9</v>
          </cell>
          <cell r="F299">
            <v>2</v>
          </cell>
        </row>
        <row r="300">
          <cell r="A300" t="str">
            <v>B0033</v>
          </cell>
          <cell r="B300" t="str">
            <v>Masque Protect'Color</v>
          </cell>
          <cell r="C300">
            <v>18</v>
          </cell>
          <cell r="D300" t="str">
            <v>200 ml</v>
          </cell>
          <cell r="E300">
            <v>9</v>
          </cell>
          <cell r="F300">
            <v>2</v>
          </cell>
        </row>
        <row r="301">
          <cell r="A301" t="str">
            <v>B0034</v>
          </cell>
          <cell r="B301" t="str">
            <v>Masque Gris/Blanc</v>
          </cell>
          <cell r="C301">
            <v>18</v>
          </cell>
          <cell r="D301" t="str">
            <v>200 ml</v>
          </cell>
          <cell r="E301">
            <v>9</v>
          </cell>
          <cell r="F301">
            <v>2</v>
          </cell>
        </row>
        <row r="302">
          <cell r="A302" t="str">
            <v>B0035</v>
          </cell>
          <cell r="B302" t="str">
            <v>Masque Marula</v>
          </cell>
          <cell r="C302">
            <v>18</v>
          </cell>
          <cell r="D302" t="str">
            <v>200 ml</v>
          </cell>
          <cell r="E302">
            <v>9</v>
          </cell>
          <cell r="F302">
            <v>2</v>
          </cell>
        </row>
        <row r="303">
          <cell r="A303" t="str">
            <v>B0036</v>
          </cell>
          <cell r="B303" t="str">
            <v>Masque Ultra Nourrissant</v>
          </cell>
          <cell r="C303">
            <v>18</v>
          </cell>
          <cell r="D303" t="str">
            <v>200 ml</v>
          </cell>
          <cell r="E303">
            <v>9</v>
          </cell>
          <cell r="F303">
            <v>2</v>
          </cell>
        </row>
        <row r="304">
          <cell r="A304" t="str">
            <v>B0037</v>
          </cell>
          <cell r="B304" t="str">
            <v>Crème Soin TOUT EN 1</v>
          </cell>
          <cell r="C304">
            <v>18</v>
          </cell>
          <cell r="D304" t="str">
            <v>200 ml</v>
          </cell>
          <cell r="E304">
            <v>9</v>
          </cell>
          <cell r="F304">
            <v>2</v>
          </cell>
        </row>
        <row r="305">
          <cell r="A305" t="str">
            <v>B0038</v>
          </cell>
          <cell r="B305" t="str">
            <v>Serum Argan</v>
          </cell>
          <cell r="C305">
            <v>19</v>
          </cell>
          <cell r="D305" t="str">
            <v>25 ml</v>
          </cell>
          <cell r="E305">
            <v>9.5</v>
          </cell>
          <cell r="F305">
            <v>2</v>
          </cell>
        </row>
        <row r="306">
          <cell r="A306" t="str">
            <v>B0039</v>
          </cell>
          <cell r="B306" t="str">
            <v>Serum Ultra Nourrissant</v>
          </cell>
          <cell r="C306">
            <v>19</v>
          </cell>
          <cell r="D306" t="str">
            <v>25 ml</v>
          </cell>
          <cell r="E306">
            <v>9.5</v>
          </cell>
          <cell r="F306">
            <v>2</v>
          </cell>
        </row>
        <row r="307">
          <cell r="A307" t="str">
            <v>B0040</v>
          </cell>
          <cell r="B307" t="str">
            <v>Cire Fixante Ultimate</v>
          </cell>
          <cell r="C307">
            <v>20</v>
          </cell>
          <cell r="D307" t="str">
            <v>100 ml</v>
          </cell>
          <cell r="E307">
            <v>10</v>
          </cell>
          <cell r="F307">
            <v>2</v>
          </cell>
        </row>
        <row r="308">
          <cell r="A308" t="str">
            <v>B0041</v>
          </cell>
          <cell r="B308" t="str">
            <v>Creme Fixante Ultimate</v>
          </cell>
          <cell r="C308">
            <v>22</v>
          </cell>
          <cell r="D308" t="str">
            <v>100 ml</v>
          </cell>
          <cell r="E308">
            <v>11</v>
          </cell>
          <cell r="F308">
            <v>2</v>
          </cell>
        </row>
        <row r="309">
          <cell r="A309" t="str">
            <v>B0042</v>
          </cell>
          <cell r="B309" t="str">
            <v>Gel Coiffant Ultimate</v>
          </cell>
          <cell r="C309">
            <v>15</v>
          </cell>
          <cell r="D309" t="str">
            <v>200 ml</v>
          </cell>
          <cell r="E309">
            <v>7.5</v>
          </cell>
          <cell r="F309">
            <v>2</v>
          </cell>
        </row>
        <row r="310">
          <cell r="A310" t="str">
            <v>B0043</v>
          </cell>
          <cell r="B310" t="str">
            <v>Soin Disciplinant</v>
          </cell>
          <cell r="C310">
            <v>17</v>
          </cell>
          <cell r="D310" t="str">
            <v>200 ml</v>
          </cell>
          <cell r="E310">
            <v>8.5</v>
          </cell>
          <cell r="F310">
            <v>2</v>
          </cell>
        </row>
        <row r="311">
          <cell r="A311" t="str">
            <v>B0044</v>
          </cell>
          <cell r="B311" t="str">
            <v>Crème Lissante</v>
          </cell>
          <cell r="C311">
            <v>20</v>
          </cell>
          <cell r="D311" t="str">
            <v>200 ml</v>
          </cell>
          <cell r="E311">
            <v>10</v>
          </cell>
          <cell r="F311">
            <v>2</v>
          </cell>
        </row>
        <row r="312">
          <cell r="A312" t="str">
            <v>B0045</v>
          </cell>
          <cell r="B312" t="str">
            <v>Sublimateur de Boucles</v>
          </cell>
          <cell r="C312">
            <v>18</v>
          </cell>
          <cell r="D312" t="str">
            <v>200 ml</v>
          </cell>
          <cell r="E312">
            <v>9</v>
          </cell>
          <cell r="F312">
            <v>2</v>
          </cell>
        </row>
        <row r="313">
          <cell r="A313" t="str">
            <v>B0046</v>
          </cell>
          <cell r="B313" t="str">
            <v>Soin Démélant Express</v>
          </cell>
          <cell r="C313">
            <v>16</v>
          </cell>
          <cell r="D313" t="str">
            <v>250 ml</v>
          </cell>
          <cell r="E313">
            <v>8</v>
          </cell>
          <cell r="F313">
            <v>2</v>
          </cell>
        </row>
        <row r="314">
          <cell r="A314" t="str">
            <v>FDPMR</v>
          </cell>
          <cell r="B314" t="str">
            <v>Frais de port Mondial Relay</v>
          </cell>
          <cell r="C314">
            <v>5</v>
          </cell>
          <cell r="E314">
            <v>5</v>
          </cell>
          <cell r="F314">
            <v>1</v>
          </cell>
        </row>
        <row r="315">
          <cell r="A315" t="str">
            <v>FDPLP</v>
          </cell>
          <cell r="B315" t="str">
            <v>Frais de port La Poste</v>
          </cell>
          <cell r="C315">
            <v>7</v>
          </cell>
          <cell r="E315">
            <v>7</v>
          </cell>
          <cell r="F315">
            <v>1</v>
          </cell>
        </row>
      </sheetData>
      <sheetData sheetId="7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Archives"/>
      <sheetName val="Villes"/>
    </sheetNames>
    <sheetDataSet>
      <sheetData sheetId="0"/>
      <sheetData sheetId="1"/>
      <sheetData sheetId="2">
        <row r="3">
          <cell r="G3" t="str">
            <v/>
          </cell>
          <cell r="H3" t="str">
            <v/>
          </cell>
        </row>
        <row r="4">
          <cell r="G4" t="str">
            <v/>
          </cell>
        </row>
        <row r="5">
          <cell r="G5" t="str">
            <v/>
          </cell>
        </row>
        <row r="6">
          <cell r="G6" t="str">
            <v/>
          </cell>
        </row>
        <row r="7">
          <cell r="G7" t="str">
            <v/>
          </cell>
        </row>
        <row r="8">
          <cell r="G8" t="str">
            <v/>
          </cell>
        </row>
        <row r="9">
          <cell r="G9" t="str">
            <v/>
          </cell>
        </row>
        <row r="10">
          <cell r="G10" t="str">
            <v/>
          </cell>
        </row>
        <row r="11">
          <cell r="G11" t="str">
            <v/>
          </cell>
        </row>
        <row r="12">
          <cell r="G12" t="str">
            <v/>
          </cell>
        </row>
        <row r="13">
          <cell r="G13" t="str">
            <v/>
          </cell>
        </row>
        <row r="14">
          <cell r="G14" t="str">
            <v/>
          </cell>
        </row>
        <row r="15">
          <cell r="G15" t="str">
            <v/>
          </cell>
        </row>
        <row r="16">
          <cell r="G16" t="str">
            <v/>
          </cell>
        </row>
        <row r="17">
          <cell r="G17" t="str">
            <v/>
          </cell>
        </row>
        <row r="18">
          <cell r="G18" t="str">
            <v/>
          </cell>
        </row>
        <row r="19">
          <cell r="G19" t="str">
            <v/>
          </cell>
        </row>
        <row r="20">
          <cell r="G20" t="str">
            <v/>
          </cell>
        </row>
        <row r="21">
          <cell r="G21" t="str">
            <v/>
          </cell>
        </row>
        <row r="22">
          <cell r="G22" t="str">
            <v/>
          </cell>
        </row>
        <row r="23">
          <cell r="G23" t="str">
            <v/>
          </cell>
        </row>
        <row r="24">
          <cell r="G24" t="str">
            <v/>
          </cell>
        </row>
        <row r="25">
          <cell r="G25" t="str">
            <v/>
          </cell>
        </row>
        <row r="26">
          <cell r="G26" t="str">
            <v/>
          </cell>
        </row>
        <row r="27">
          <cell r="G27" t="str">
            <v/>
          </cell>
        </row>
        <row r="28">
          <cell r="G28" t="str">
            <v/>
          </cell>
        </row>
        <row r="29">
          <cell r="G29" t="str">
            <v/>
          </cell>
        </row>
        <row r="30">
          <cell r="G30" t="str">
            <v/>
          </cell>
        </row>
        <row r="31">
          <cell r="G31" t="str">
            <v/>
          </cell>
        </row>
        <row r="32">
          <cell r="G32" t="str">
            <v/>
          </cell>
        </row>
        <row r="33">
          <cell r="G33" t="str">
            <v/>
          </cell>
        </row>
        <row r="34">
          <cell r="G34" t="str">
            <v/>
          </cell>
        </row>
        <row r="35">
          <cell r="G35" t="str">
            <v/>
          </cell>
        </row>
        <row r="36">
          <cell r="G36" t="str">
            <v/>
          </cell>
        </row>
        <row r="37">
          <cell r="G37" t="str">
            <v/>
          </cell>
        </row>
        <row r="38">
          <cell r="G38" t="str">
            <v/>
          </cell>
        </row>
        <row r="39">
          <cell r="G39" t="str">
            <v/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B40EF3-68FA-4B53-B158-ACC2BB5407D3}" name="Tableau2" displayName="Tableau2" ref="A7:F315" totalsRowShown="0" tableBorderDxfId="14">
  <autoFilter ref="A7:F315" xr:uid="{E064A0CF-5BEA-47BE-A309-48A621288F43}"/>
  <tableColumns count="6">
    <tableColumn id="1" xr3:uid="{37EAFE04-6788-411E-A391-293CAC9B2A87}" name="Référence produit" dataDxfId="13"/>
    <tableColumn id="2" xr3:uid="{627BB252-883E-48D8-AB1C-C0C5DF4326B3}" name="Description" dataDxfId="12"/>
    <tableColumn id="3" xr3:uid="{CE2A959A-C596-4C3E-89BC-41F5A8864CD5}" name="Prix de vente €" dataDxfId="11"/>
    <tableColumn id="5" xr3:uid="{880D253A-BDF9-4F1A-8B81-E412294D1917}" name="Remarques" dataDxfId="10"/>
    <tableColumn id="7" xr3:uid="{814DBAB9-1791-4E83-9980-6527E951A6ED}" name="Coût d'achat du produit" dataDxfId="9" dataCellStyle="Pourcentage"/>
    <tableColumn id="8" xr3:uid="{5FF774A6-320D-4440-AD83-D12D45B6A020}" name="Coeff. marge" dataDxfId="8" dataCellStyle="Pourcentage">
      <calculatedColumnFormula>IF(ISERROR(C8/E8),"",C8/E8)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1FC26D-2DD4-415C-9ACA-66EA2405D65F}">
  <sheetPr codeName="Feuil8"/>
  <dimension ref="A1:R30"/>
  <sheetViews>
    <sheetView showGridLines="0" workbookViewId="0">
      <selection activeCell="I12" sqref="I12"/>
    </sheetView>
  </sheetViews>
  <sheetFormatPr baseColWidth="10" defaultColWidth="11" defaultRowHeight="15" x14ac:dyDescent="0.25"/>
  <cols>
    <col min="1" max="4" width="11" style="159" customWidth="1"/>
    <col min="5" max="5" width="8.28515625" style="159" customWidth="1"/>
    <col min="6" max="6" width="30.7109375" style="159" customWidth="1"/>
    <col min="7" max="8" width="11" style="159" customWidth="1"/>
    <col min="9" max="9" width="30.7109375" style="159" customWidth="1"/>
    <col min="10" max="10" width="8.28515625" style="159" customWidth="1"/>
    <col min="11" max="13" width="11" style="159"/>
    <col min="14" max="14" width="20.140625" style="159" customWidth="1"/>
    <col min="15" max="17" width="11" style="159"/>
    <col min="18" max="18" width="12.7109375" style="159" bestFit="1" customWidth="1"/>
    <col min="19" max="16384" width="11" style="159"/>
  </cols>
  <sheetData>
    <row r="1" spans="1:18" ht="15" customHeight="1" x14ac:dyDescent="0.25">
      <c r="A1" s="156"/>
      <c r="B1" s="156"/>
      <c r="C1" s="156"/>
      <c r="D1" s="156"/>
      <c r="E1" s="157" t="s">
        <v>1403</v>
      </c>
      <c r="F1" s="157"/>
      <c r="G1" s="157"/>
      <c r="H1" s="157"/>
      <c r="I1" s="157"/>
      <c r="J1" s="157"/>
      <c r="K1" s="156"/>
      <c r="L1" s="156"/>
      <c r="M1" s="156"/>
      <c r="N1" s="156"/>
      <c r="O1" s="156"/>
      <c r="P1" s="158"/>
      <c r="Q1" s="158"/>
    </row>
    <row r="2" spans="1:18" ht="15" customHeight="1" x14ac:dyDescent="0.25">
      <c r="A2" s="156"/>
      <c r="B2" s="156"/>
      <c r="C2" s="156"/>
      <c r="D2" s="156"/>
      <c r="E2" s="157"/>
      <c r="F2" s="157"/>
      <c r="G2" s="157"/>
      <c r="H2" s="157"/>
      <c r="I2" s="157"/>
      <c r="J2" s="157"/>
      <c r="K2" s="156"/>
      <c r="L2" s="156"/>
      <c r="M2" s="156"/>
      <c r="N2" s="156"/>
      <c r="O2" s="156"/>
      <c r="P2" s="158"/>
      <c r="Q2" s="158"/>
    </row>
    <row r="3" spans="1:18" ht="15" customHeight="1" thickBot="1" x14ac:dyDescent="0.3">
      <c r="A3" s="156"/>
      <c r="B3" s="156"/>
      <c r="C3" s="156"/>
      <c r="D3" s="156"/>
      <c r="E3" s="157"/>
      <c r="F3" s="157"/>
      <c r="G3" s="157"/>
      <c r="H3" s="157"/>
      <c r="I3" s="157"/>
      <c r="J3" s="157"/>
      <c r="K3" s="156"/>
      <c r="L3" s="156"/>
      <c r="M3" s="156"/>
      <c r="N3" s="156"/>
      <c r="O3" s="156"/>
      <c r="P3" s="158"/>
      <c r="Q3" s="158"/>
    </row>
    <row r="4" spans="1:18" ht="15" customHeight="1" thickBot="1" x14ac:dyDescent="0.3">
      <c r="A4" s="156"/>
      <c r="B4" s="156"/>
      <c r="C4" s="156"/>
      <c r="D4" s="156"/>
      <c r="E4" s="157"/>
      <c r="F4" s="157"/>
      <c r="G4" s="157"/>
      <c r="H4" s="157"/>
      <c r="I4" s="157"/>
      <c r="J4" s="157"/>
      <c r="K4" s="156"/>
      <c r="L4" s="156"/>
      <c r="M4" s="156"/>
      <c r="N4" s="156"/>
      <c r="O4" s="156"/>
      <c r="P4" s="158"/>
      <c r="Q4" s="160"/>
      <c r="R4" s="161"/>
    </row>
    <row r="5" spans="1:18" s="162" customFormat="1" ht="15" customHeight="1" thickBot="1" x14ac:dyDescent="0.3">
      <c r="F5" s="163" t="s">
        <v>19</v>
      </c>
      <c r="I5" s="163" t="s">
        <v>20</v>
      </c>
      <c r="Q5" s="164" t="str">
        <f>IF(F6="","NC","")</f>
        <v>NC</v>
      </c>
      <c r="R5" s="165" t="s">
        <v>19</v>
      </c>
    </row>
    <row r="6" spans="1:18" s="162" customFormat="1" ht="30" customHeight="1" thickTop="1" thickBot="1" x14ac:dyDescent="0.3">
      <c r="F6" s="166"/>
      <c r="G6" s="167"/>
      <c r="I6" s="166"/>
      <c r="Q6" s="164" t="str">
        <f>IF(I6="","NC","")</f>
        <v>NC</v>
      </c>
      <c r="R6" s="165" t="s">
        <v>20</v>
      </c>
    </row>
    <row r="7" spans="1:18" ht="15" customHeight="1" thickTop="1" thickBot="1" x14ac:dyDescent="0.3">
      <c r="A7" s="162"/>
      <c r="B7" s="162"/>
      <c r="C7" s="162"/>
      <c r="D7" s="162"/>
      <c r="E7" s="162"/>
      <c r="F7" s="163" t="s">
        <v>21</v>
      </c>
      <c r="G7" s="162"/>
      <c r="H7" s="162"/>
      <c r="I7" s="163" t="s">
        <v>1404</v>
      </c>
      <c r="J7" s="162"/>
      <c r="K7" s="162"/>
      <c r="L7" s="162"/>
      <c r="M7" s="162"/>
      <c r="N7" s="162"/>
      <c r="O7" s="162"/>
      <c r="P7" s="158"/>
      <c r="Q7" s="160" t="str">
        <f>IF(F8="","NC","")</f>
        <v>NC</v>
      </c>
      <c r="R7" s="161" t="s">
        <v>21</v>
      </c>
    </row>
    <row r="8" spans="1:18" ht="30" customHeight="1" thickTop="1" thickBot="1" x14ac:dyDescent="0.3">
      <c r="A8" s="162"/>
      <c r="B8" s="162"/>
      <c r="C8" s="162"/>
      <c r="D8" s="162"/>
      <c r="E8" s="162"/>
      <c r="F8" s="168"/>
      <c r="G8" s="162"/>
      <c r="H8" s="162"/>
      <c r="I8" s="166"/>
      <c r="J8" s="162"/>
      <c r="K8" s="162"/>
      <c r="L8" s="162"/>
      <c r="M8" s="162"/>
      <c r="N8" s="162"/>
      <c r="O8" s="162"/>
      <c r="P8" s="158"/>
      <c r="Q8" s="160" t="str">
        <f>IF(I8="","NC","")</f>
        <v>NC</v>
      </c>
      <c r="R8" s="161" t="s">
        <v>1405</v>
      </c>
    </row>
    <row r="9" spans="1:18" ht="15" customHeight="1" thickTop="1" thickBot="1" x14ac:dyDescent="0.3">
      <c r="A9" s="162"/>
      <c r="B9" s="162"/>
      <c r="C9" s="162"/>
      <c r="D9" s="162"/>
      <c r="E9" s="162"/>
      <c r="F9" s="163" t="s">
        <v>1406</v>
      </c>
      <c r="G9" s="162"/>
      <c r="H9" s="162"/>
      <c r="I9" s="163" t="s">
        <v>24</v>
      </c>
      <c r="J9" s="169"/>
      <c r="K9" s="162"/>
      <c r="L9" s="162"/>
      <c r="M9" s="162"/>
      <c r="N9" s="162"/>
      <c r="O9" s="162"/>
      <c r="P9" s="158"/>
      <c r="Q9" s="160" t="str">
        <f>IF(I10="","NC","")</f>
        <v>NC</v>
      </c>
      <c r="R9" s="161" t="s">
        <v>24</v>
      </c>
    </row>
    <row r="10" spans="1:18" ht="30" customHeight="1" thickTop="1" thickBot="1" x14ac:dyDescent="0.3">
      <c r="A10" s="162"/>
      <c r="B10" s="162"/>
      <c r="C10" s="162"/>
      <c r="D10" s="162"/>
      <c r="E10" s="162"/>
      <c r="F10" s="170" t="s">
        <v>1407</v>
      </c>
      <c r="G10" s="162"/>
      <c r="H10" s="171"/>
      <c r="I10" s="166"/>
      <c r="J10" s="162"/>
      <c r="K10" s="162"/>
      <c r="L10" s="162"/>
      <c r="M10" s="162"/>
      <c r="N10" s="162"/>
      <c r="O10" s="162"/>
      <c r="P10" s="158"/>
      <c r="Q10" s="160" t="str">
        <f>IF(I12="","NC","")</f>
        <v>NC</v>
      </c>
      <c r="R10" s="161" t="s">
        <v>1408</v>
      </c>
    </row>
    <row r="11" spans="1:18" ht="15" customHeight="1" thickTop="1" thickBot="1" x14ac:dyDescent="0.3">
      <c r="A11" s="162"/>
      <c r="B11" s="162"/>
      <c r="C11" s="162"/>
      <c r="D11" s="162"/>
      <c r="E11" s="162"/>
      <c r="F11" s="163" t="s">
        <v>26</v>
      </c>
      <c r="G11" s="162"/>
      <c r="H11" s="169"/>
      <c r="I11" s="163" t="s">
        <v>1408</v>
      </c>
      <c r="J11" s="162"/>
      <c r="K11" s="162"/>
      <c r="L11" s="162"/>
      <c r="M11" s="162"/>
      <c r="N11" s="162"/>
      <c r="O11" s="162"/>
      <c r="P11" s="158"/>
      <c r="Q11" s="160" t="str">
        <f>IF(F12="","NC","")</f>
        <v>NC</v>
      </c>
      <c r="R11" s="161" t="s">
        <v>26</v>
      </c>
    </row>
    <row r="12" spans="1:18" ht="30" customHeight="1" thickTop="1" thickBot="1" x14ac:dyDescent="0.3">
      <c r="A12" s="162"/>
      <c r="B12" s="162"/>
      <c r="C12" s="162"/>
      <c r="D12" s="162"/>
      <c r="E12" s="162"/>
      <c r="F12" s="172" t="s">
        <v>1407</v>
      </c>
      <c r="G12" s="162"/>
      <c r="H12" s="169"/>
      <c r="I12" s="174"/>
      <c r="J12" s="169"/>
      <c r="K12" s="162"/>
      <c r="L12" s="162"/>
      <c r="M12" s="162"/>
      <c r="N12" s="162"/>
      <c r="O12" s="162"/>
      <c r="P12" s="158"/>
      <c r="Q12" s="158">
        <f>COUNTIF(Q4:Q11,"NC")</f>
        <v>7</v>
      </c>
      <c r="R12" s="158"/>
    </row>
    <row r="13" spans="1:18" ht="15" customHeight="1" thickTop="1" x14ac:dyDescent="0.25">
      <c r="A13" s="162"/>
      <c r="B13" s="162"/>
      <c r="C13" s="162"/>
      <c r="D13" s="162"/>
      <c r="E13" s="162"/>
      <c r="F13" s="162"/>
      <c r="G13" s="162"/>
      <c r="H13" s="169"/>
      <c r="I13" s="169"/>
      <c r="J13" s="162"/>
      <c r="K13" s="162"/>
      <c r="L13" s="162"/>
      <c r="M13" s="162"/>
      <c r="N13" s="162"/>
      <c r="O13" s="162"/>
      <c r="P13" s="158"/>
      <c r="Q13" s="158"/>
      <c r="R13" s="158" t="s">
        <v>1409</v>
      </c>
    </row>
    <row r="14" spans="1:18" ht="30" customHeight="1" x14ac:dyDescent="0.25">
      <c r="A14" s="162"/>
      <c r="B14" s="162"/>
      <c r="C14" s="162"/>
      <c r="D14" s="162"/>
      <c r="E14" s="162"/>
      <c r="F14" s="162"/>
      <c r="G14" s="162"/>
      <c r="H14" s="171"/>
      <c r="I14" s="162"/>
      <c r="J14" s="162"/>
      <c r="K14" s="162"/>
      <c r="L14" s="162"/>
      <c r="M14" s="162"/>
      <c r="N14" s="162"/>
      <c r="O14" s="162"/>
      <c r="P14" s="158"/>
      <c r="Q14" s="158"/>
      <c r="R14" s="158" t="s">
        <v>1410</v>
      </c>
    </row>
    <row r="15" spans="1:18" ht="15" customHeight="1" x14ac:dyDescent="0.25">
      <c r="A15" s="162"/>
      <c r="B15" s="162"/>
      <c r="C15" s="162"/>
      <c r="D15" s="162"/>
      <c r="E15" s="162"/>
      <c r="F15" s="162"/>
      <c r="G15" s="162"/>
      <c r="H15" s="162"/>
      <c r="I15" s="162"/>
      <c r="J15" s="162"/>
      <c r="K15" s="162"/>
      <c r="L15" s="173" t="s">
        <v>1411</v>
      </c>
      <c r="M15" s="162"/>
      <c r="N15" s="162"/>
      <c r="O15" s="162"/>
      <c r="P15" s="158"/>
      <c r="Q15" s="158"/>
    </row>
    <row r="16" spans="1:18" ht="15" customHeight="1" x14ac:dyDescent="0.25">
      <c r="A16" s="162"/>
      <c r="B16" s="162"/>
      <c r="C16" s="162"/>
      <c r="D16" s="162"/>
      <c r="E16" s="162"/>
      <c r="F16" s="169"/>
      <c r="G16" s="162"/>
      <c r="H16" s="162"/>
      <c r="I16" s="162"/>
      <c r="J16" s="162"/>
      <c r="K16" s="162"/>
      <c r="L16" s="162"/>
      <c r="M16" s="162"/>
      <c r="N16" s="162"/>
      <c r="O16" s="162"/>
      <c r="P16" s="158"/>
      <c r="Q16" s="158"/>
    </row>
    <row r="17" spans="1:17" ht="15" customHeight="1" x14ac:dyDescent="0.25">
      <c r="A17" s="162"/>
      <c r="B17" s="162"/>
      <c r="C17" s="162"/>
      <c r="D17" s="162"/>
      <c r="E17" s="162"/>
      <c r="F17" s="162"/>
      <c r="G17" s="162"/>
      <c r="H17" s="162"/>
      <c r="I17" s="162"/>
      <c r="J17" s="162"/>
      <c r="K17" s="162"/>
      <c r="L17" s="162"/>
      <c r="M17" s="162"/>
      <c r="N17" s="162"/>
      <c r="O17" s="162"/>
      <c r="P17" s="158"/>
      <c r="Q17" s="158"/>
    </row>
    <row r="18" spans="1:17" x14ac:dyDescent="0.25">
      <c r="A18" s="162"/>
      <c r="B18" s="162"/>
      <c r="C18" s="162"/>
      <c r="D18" s="162"/>
      <c r="E18" s="162"/>
      <c r="F18" s="162"/>
      <c r="G18" s="162"/>
      <c r="H18" s="162"/>
      <c r="I18" s="162"/>
      <c r="J18" s="162"/>
      <c r="K18" s="162"/>
      <c r="L18" s="162"/>
      <c r="M18" s="162"/>
      <c r="N18" s="162"/>
      <c r="O18" s="162"/>
      <c r="P18" s="158"/>
      <c r="Q18" s="158"/>
    </row>
    <row r="19" spans="1:17" x14ac:dyDescent="0.25">
      <c r="A19" s="162"/>
      <c r="B19" s="162"/>
      <c r="C19" s="162"/>
      <c r="D19" s="162"/>
      <c r="E19" s="162"/>
      <c r="F19" s="162"/>
      <c r="G19" s="162"/>
      <c r="H19" s="162"/>
      <c r="I19" s="162"/>
      <c r="J19" s="162"/>
      <c r="K19" s="162"/>
      <c r="L19" s="162"/>
      <c r="M19" s="162"/>
      <c r="N19" s="162"/>
      <c r="O19" s="162"/>
      <c r="P19" s="158"/>
      <c r="Q19" s="158"/>
    </row>
    <row r="20" spans="1:17" x14ac:dyDescent="0.25">
      <c r="A20" s="162"/>
      <c r="B20" s="162"/>
      <c r="C20" s="162"/>
      <c r="D20" s="162"/>
      <c r="E20" s="162"/>
      <c r="F20" s="162"/>
      <c r="G20" s="162"/>
      <c r="H20" s="162"/>
      <c r="I20" s="162"/>
      <c r="J20" s="162"/>
      <c r="K20" s="162"/>
      <c r="L20" s="162"/>
      <c r="M20" s="162"/>
      <c r="N20" s="162"/>
      <c r="O20" s="162"/>
      <c r="P20" s="158"/>
      <c r="Q20" s="158"/>
    </row>
    <row r="21" spans="1:17" x14ac:dyDescent="0.25">
      <c r="A21" s="162"/>
      <c r="B21" s="162"/>
      <c r="C21" s="162"/>
      <c r="D21" s="162"/>
      <c r="E21" s="162"/>
      <c r="F21" s="162"/>
      <c r="G21" s="162"/>
      <c r="H21" s="162"/>
      <c r="I21" s="162"/>
      <c r="J21" s="162"/>
      <c r="K21" s="162"/>
      <c r="L21" s="162"/>
      <c r="M21" s="162"/>
      <c r="N21" s="162"/>
      <c r="O21" s="162"/>
      <c r="P21" s="158"/>
      <c r="Q21" s="158"/>
    </row>
    <row r="22" spans="1:17" x14ac:dyDescent="0.25">
      <c r="A22" s="162"/>
      <c r="B22" s="162"/>
      <c r="C22" s="162"/>
      <c r="D22" s="162"/>
      <c r="E22" s="162"/>
      <c r="F22" s="162"/>
      <c r="G22" s="162"/>
      <c r="H22" s="162"/>
      <c r="I22" s="162"/>
      <c r="J22" s="162"/>
      <c r="K22" s="162"/>
      <c r="L22" s="162"/>
      <c r="M22" s="162"/>
      <c r="N22" s="162"/>
      <c r="O22" s="162"/>
      <c r="P22" s="158"/>
      <c r="Q22" s="158"/>
    </row>
    <row r="23" spans="1:17" ht="15" customHeight="1" x14ac:dyDescent="0.25">
      <c r="A23" s="162"/>
      <c r="B23" s="162"/>
      <c r="C23" s="162"/>
      <c r="D23" s="162"/>
      <c r="E23" s="162"/>
      <c r="F23" s="162"/>
      <c r="G23" s="162"/>
      <c r="H23" s="162"/>
      <c r="I23" s="162"/>
      <c r="J23" s="162"/>
      <c r="K23" s="162"/>
      <c r="L23" s="162"/>
      <c r="M23" s="162"/>
      <c r="N23" s="162"/>
      <c r="O23" s="162"/>
      <c r="P23" s="158"/>
      <c r="Q23" s="158"/>
    </row>
    <row r="24" spans="1:17" x14ac:dyDescent="0.25">
      <c r="A24" s="158"/>
      <c r="B24" s="158"/>
      <c r="C24" s="158"/>
      <c r="D24" s="158"/>
      <c r="E24" s="158"/>
      <c r="F24" s="158"/>
      <c r="G24" s="158"/>
      <c r="H24" s="158"/>
      <c r="I24" s="158"/>
      <c r="J24" s="158"/>
      <c r="K24" s="158"/>
      <c r="L24" s="158"/>
      <c r="M24" s="158"/>
      <c r="N24" s="158"/>
      <c r="O24" s="158"/>
      <c r="P24" s="158"/>
      <c r="Q24" s="158"/>
    </row>
    <row r="25" spans="1:17" x14ac:dyDescent="0.25">
      <c r="A25" s="158"/>
      <c r="B25" s="158"/>
      <c r="C25" s="158"/>
      <c r="D25" s="158"/>
      <c r="E25" s="158"/>
      <c r="F25" s="158"/>
      <c r="G25" s="158"/>
      <c r="H25" s="158"/>
      <c r="I25" s="158"/>
      <c r="J25" s="158"/>
      <c r="K25" s="158"/>
      <c r="L25" s="158"/>
      <c r="M25" s="158"/>
      <c r="N25" s="158"/>
      <c r="O25" s="158"/>
      <c r="P25" s="158"/>
      <c r="Q25" s="158"/>
    </row>
    <row r="26" spans="1:17" x14ac:dyDescent="0.25">
      <c r="A26" s="158"/>
      <c r="B26" s="158"/>
      <c r="C26" s="158"/>
      <c r="D26" s="158"/>
      <c r="E26" s="158"/>
      <c r="F26" s="158"/>
      <c r="G26" s="158"/>
      <c r="H26" s="158"/>
      <c r="I26" s="158"/>
      <c r="J26" s="158"/>
      <c r="K26" s="158"/>
      <c r="L26" s="158"/>
      <c r="M26" s="158"/>
      <c r="N26" s="158"/>
      <c r="O26" s="158"/>
      <c r="P26" s="158"/>
      <c r="Q26" s="158"/>
    </row>
    <row r="27" spans="1:17" x14ac:dyDescent="0.25">
      <c r="A27" s="158"/>
      <c r="B27" s="158"/>
      <c r="C27" s="158"/>
      <c r="D27" s="158"/>
      <c r="E27" s="158"/>
      <c r="F27" s="158"/>
      <c r="G27" s="158"/>
      <c r="H27" s="158"/>
      <c r="I27" s="158"/>
      <c r="J27" s="158"/>
      <c r="K27" s="158"/>
      <c r="L27" s="158"/>
      <c r="M27" s="158"/>
      <c r="N27" s="158"/>
      <c r="O27" s="158"/>
      <c r="P27" s="158"/>
      <c r="Q27" s="158"/>
    </row>
    <row r="28" spans="1:17" x14ac:dyDescent="0.25">
      <c r="A28" s="158"/>
      <c r="B28" s="158"/>
      <c r="C28" s="158"/>
      <c r="D28" s="158"/>
      <c r="E28" s="158"/>
      <c r="F28" s="158"/>
      <c r="G28" s="158"/>
      <c r="H28" s="158"/>
      <c r="I28" s="158"/>
      <c r="J28" s="158"/>
      <c r="K28" s="158"/>
      <c r="L28" s="158"/>
      <c r="M28" s="158"/>
      <c r="N28" s="158"/>
      <c r="O28" s="158"/>
      <c r="P28" s="158"/>
      <c r="Q28" s="158"/>
    </row>
    <row r="29" spans="1:17" x14ac:dyDescent="0.25">
      <c r="A29" s="158"/>
      <c r="B29" s="158"/>
      <c r="C29" s="158"/>
      <c r="D29" s="158"/>
      <c r="E29" s="158"/>
      <c r="F29" s="158"/>
      <c r="G29" s="158"/>
      <c r="H29" s="158"/>
      <c r="I29" s="158"/>
      <c r="J29" s="158"/>
      <c r="K29" s="158"/>
      <c r="L29" s="158"/>
      <c r="M29" s="158"/>
      <c r="N29" s="158"/>
      <c r="O29" s="158"/>
      <c r="P29" s="158"/>
      <c r="Q29" s="158"/>
    </row>
    <row r="30" spans="1:17" x14ac:dyDescent="0.25">
      <c r="A30" s="158"/>
      <c r="B30" s="158"/>
      <c r="C30" s="158"/>
      <c r="D30" s="158"/>
      <c r="E30" s="158"/>
      <c r="F30" s="158"/>
      <c r="G30" s="158"/>
      <c r="H30" s="158"/>
      <c r="I30" s="158"/>
      <c r="J30" s="158"/>
      <c r="K30" s="158"/>
      <c r="L30" s="158"/>
      <c r="M30" s="158"/>
      <c r="N30" s="158"/>
      <c r="O30" s="158"/>
      <c r="P30" s="158"/>
      <c r="Q30" s="158"/>
    </row>
  </sheetData>
  <mergeCells count="1">
    <mergeCell ref="E1:J4"/>
  </mergeCells>
  <conditionalFormatting sqref="F6">
    <cfRule type="expression" dxfId="7" priority="8">
      <formula>$F$6=""</formula>
    </cfRule>
  </conditionalFormatting>
  <conditionalFormatting sqref="F10">
    <cfRule type="expression" dxfId="6" priority="7">
      <formula>$F$10=""</formula>
    </cfRule>
  </conditionalFormatting>
  <conditionalFormatting sqref="I8">
    <cfRule type="expression" dxfId="5" priority="6">
      <formula>$I$8=""</formula>
    </cfRule>
  </conditionalFormatting>
  <conditionalFormatting sqref="I10">
    <cfRule type="expression" dxfId="4" priority="5">
      <formula>$I$10=""</formula>
    </cfRule>
  </conditionalFormatting>
  <conditionalFormatting sqref="I12">
    <cfRule type="expression" dxfId="3" priority="4">
      <formula>$I$12=""</formula>
    </cfRule>
  </conditionalFormatting>
  <conditionalFormatting sqref="F12">
    <cfRule type="expression" dxfId="2" priority="3">
      <formula>$F$12=""</formula>
    </cfRule>
  </conditionalFormatting>
  <conditionalFormatting sqref="I6">
    <cfRule type="expression" dxfId="1" priority="2">
      <formula>$I$6=""</formula>
    </cfRule>
  </conditionalFormatting>
  <conditionalFormatting sqref="F8">
    <cfRule type="expression" dxfId="0" priority="1">
      <formula>$F$8=""</formula>
    </cfRule>
  </conditionalFormatting>
  <dataValidations count="3">
    <dataValidation allowBlank="1" errorTitle="Attention" error="L'information sur la civilité est requise. Vous devez la choisir dans la liste déroulante." prompt="Madame ou Monsieur" sqref="G6" xr:uid="{C95477BF-728E-41AF-9F2F-A22C686E5A52}"/>
    <dataValidation type="custom" allowBlank="1" showErrorMessage="1" errorTitle="Attention" error="Votre Mail n'est pas conforme" prompt="Votre adresse électronique" sqref="I12" xr:uid="{6DB752B2-EAF0-4892-AA79-B5CE3BECF416}">
      <formula1>AND(SEARCH("@",I12)&gt;0,SEARCH(".",I12)&gt;0,LEN(I12)&gt;6)</formula1>
    </dataValidation>
    <dataValidation type="custom" allowBlank="1" errorTitle="Attention" error="Le numéro n'est pas conforme" prompt="Numéro de téléphone à 10 chiffres accolés" sqref="F12" xr:uid="{99A88493-7317-4B4F-8630-530696515A75}">
      <formula1>AND(ISERROR(VALUE(F12))=FALSE,LEN(F12)=10)</formula1>
    </dataValidation>
  </dataValidation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584C2E-B0F4-44DF-BFDA-DB5BD7919FD9}">
  <sheetPr codeName="Feuil13">
    <pageSetUpPr fitToPage="1"/>
  </sheetPr>
  <dimension ref="A1:X601"/>
  <sheetViews>
    <sheetView showGridLines="0" tabSelected="1" zoomScaleNormal="100" workbookViewId="0">
      <selection activeCell="L9" sqref="L9"/>
    </sheetView>
  </sheetViews>
  <sheetFormatPr baseColWidth="10" defaultRowHeight="15" x14ac:dyDescent="0.25"/>
  <cols>
    <col min="2" max="2" width="2.42578125" customWidth="1"/>
    <col min="3" max="3" width="11.42578125" customWidth="1"/>
    <col min="4" max="4" width="41.28515625" customWidth="1"/>
    <col min="5" max="5" width="9.28515625" customWidth="1"/>
    <col min="6" max="6" width="16.140625" customWidth="1"/>
    <col min="7" max="7" width="16.85546875" customWidth="1"/>
    <col min="8" max="8" width="13.7109375" customWidth="1"/>
    <col min="9" max="9" width="2.42578125" customWidth="1"/>
    <col min="11" max="11" width="12.140625" bestFit="1" customWidth="1"/>
    <col min="12" max="14" width="11.42578125" customWidth="1"/>
    <col min="15" max="22" width="11.7109375" customWidth="1"/>
    <col min="23" max="23" width="11.42578125" customWidth="1"/>
    <col min="24" max="24" width="87.28515625" customWidth="1"/>
  </cols>
  <sheetData>
    <row r="1" spans="1:16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18.75" x14ac:dyDescent="0.25">
      <c r="A2" s="1"/>
      <c r="B2" s="2"/>
      <c r="C2" s="1"/>
      <c r="D2" s="1"/>
      <c r="E2" s="3" t="s">
        <v>0</v>
      </c>
      <c r="F2" s="4"/>
      <c r="G2" s="4"/>
      <c r="H2" s="5" t="s">
        <v>1</v>
      </c>
      <c r="I2" s="1"/>
      <c r="J2" s="1"/>
      <c r="K2" s="6"/>
      <c r="L2" s="1"/>
      <c r="M2" s="1"/>
      <c r="N2" s="1"/>
      <c r="O2" s="1"/>
      <c r="P2" s="7"/>
    </row>
    <row r="3" spans="1:16" ht="16.5" thickBot="1" x14ac:dyDescent="0.3">
      <c r="A3" s="1"/>
      <c r="B3" s="8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7"/>
    </row>
    <row r="4" spans="1:16" ht="16.5" thickTop="1" x14ac:dyDescent="0.25">
      <c r="A4" s="1"/>
      <c r="B4" s="9"/>
      <c r="C4" s="10"/>
      <c r="D4" s="10"/>
      <c r="E4" s="10"/>
      <c r="F4" s="10"/>
      <c r="G4" s="10"/>
      <c r="H4" s="10"/>
      <c r="I4" s="11"/>
      <c r="J4" s="1"/>
      <c r="K4" s="12"/>
      <c r="L4" s="1"/>
      <c r="M4" s="1"/>
      <c r="N4" s="1"/>
      <c r="O4" s="1"/>
      <c r="P4" s="7"/>
    </row>
    <row r="5" spans="1:16" x14ac:dyDescent="0.25">
      <c r="A5" s="13"/>
      <c r="B5" s="14"/>
      <c r="I5" s="15"/>
      <c r="J5" s="13"/>
      <c r="K5" s="13"/>
      <c r="L5" s="13"/>
      <c r="M5" s="13"/>
      <c r="N5" s="13"/>
      <c r="O5" s="13"/>
      <c r="P5" s="16"/>
    </row>
    <row r="6" spans="1:16" ht="27" customHeight="1" x14ac:dyDescent="0.4">
      <c r="A6" s="13"/>
      <c r="B6" s="14"/>
      <c r="C6" s="17" t="str">
        <f>IF(ISBLANK('Mes Données'!B7),"",'Mes Données'!B7)</f>
        <v/>
      </c>
      <c r="D6" s="18"/>
      <c r="E6" s="19" t="s">
        <v>2</v>
      </c>
      <c r="G6" s="20">
        <v>6</v>
      </c>
      <c r="H6" s="21"/>
      <c r="I6" s="22"/>
      <c r="J6" s="13"/>
      <c r="K6" s="13"/>
      <c r="L6" s="13"/>
      <c r="M6" s="13"/>
      <c r="N6" s="13"/>
      <c r="O6" s="13"/>
      <c r="P6" s="16"/>
    </row>
    <row r="7" spans="1:16" ht="15" customHeight="1" x14ac:dyDescent="0.35">
      <c r="A7" s="13"/>
      <c r="B7" s="14"/>
      <c r="C7" s="23" t="str">
        <f>IF(ISBLANK('Mes Données'!B9),"",'Mes Données'!B9)</f>
        <v/>
      </c>
      <c r="D7" s="24"/>
      <c r="F7" s="25" t="s">
        <v>3</v>
      </c>
      <c r="G7" s="26">
        <f ca="1">TODAY()</f>
        <v>44148</v>
      </c>
      <c r="H7" s="26"/>
      <c r="I7" s="22"/>
      <c r="J7" s="13"/>
      <c r="K7" s="13"/>
      <c r="L7" s="13"/>
      <c r="M7" s="13"/>
      <c r="N7" s="13"/>
      <c r="O7" s="13"/>
      <c r="P7" s="16"/>
    </row>
    <row r="8" spans="1:16" x14ac:dyDescent="0.25">
      <c r="A8" s="13"/>
      <c r="B8" s="14"/>
      <c r="C8" s="23" t="str">
        <f>IF(ISBLANK('Mes Données'!B10),"",'Mes Données'!B10)</f>
        <v/>
      </c>
      <c r="D8" s="27"/>
      <c r="I8" s="15"/>
      <c r="J8" s="13"/>
      <c r="K8" s="13"/>
      <c r="L8" s="13"/>
      <c r="M8" s="13"/>
      <c r="N8" s="13"/>
      <c r="O8" s="13"/>
      <c r="P8" s="16"/>
    </row>
    <row r="9" spans="1:16" x14ac:dyDescent="0.25">
      <c r="A9" s="13"/>
      <c r="B9" s="14"/>
      <c r="C9" s="23" t="str">
        <f>"Téléphone : "&amp;IF(ISBLANK('Mes Données'!B12),"",'Mes Données'!B12)</f>
        <v xml:space="preserve">Téléphone : </v>
      </c>
      <c r="D9" s="18"/>
      <c r="H9" s="28"/>
      <c r="I9" s="15"/>
      <c r="J9" s="13"/>
      <c r="K9" s="13"/>
      <c r="L9" s="13"/>
      <c r="M9" s="13"/>
      <c r="N9" s="13"/>
      <c r="O9" s="13"/>
      <c r="P9" s="16"/>
    </row>
    <row r="10" spans="1:16" x14ac:dyDescent="0.25">
      <c r="A10" s="13"/>
      <c r="B10" s="14"/>
      <c r="C10" s="23" t="str">
        <f>"Mail : "&amp;IF(ISBLANK('Mes Données'!B8),"",'Mes Données'!B8)</f>
        <v xml:space="preserve">Mail : </v>
      </c>
      <c r="D10" s="18"/>
      <c r="I10" s="15"/>
      <c r="J10" s="13"/>
      <c r="K10" s="13"/>
      <c r="L10" s="13"/>
      <c r="M10" s="13"/>
      <c r="N10" s="13"/>
      <c r="O10" s="13"/>
      <c r="P10" s="13"/>
    </row>
    <row r="11" spans="1:16" x14ac:dyDescent="0.25">
      <c r="A11" s="13"/>
      <c r="B11" s="14"/>
      <c r="D11" s="18"/>
      <c r="I11" s="15"/>
      <c r="J11" s="13"/>
      <c r="K11" s="13"/>
      <c r="L11" s="13"/>
      <c r="M11" s="13"/>
      <c r="N11" s="13"/>
      <c r="O11" s="13"/>
      <c r="P11" s="13"/>
    </row>
    <row r="12" spans="1:16" ht="15.75" x14ac:dyDescent="0.25">
      <c r="A12" s="13"/>
      <c r="B12" s="14"/>
      <c r="F12" s="29" t="s">
        <v>4</v>
      </c>
      <c r="G12" s="30" t="str">
        <f>IF(ISERROR(VLOOKUP($G$17,'Base Clients'!$A$6:$M$736,2,0)),"",VLOOKUP($G$17,'Base Clients'!$A$6:$M$736,2,0))&amp;" "&amp;IF(ISERROR(VLOOKUP($G$17,'Base Clients'!$A$6:$M$736,3,0)),"",VLOOKUP($G$17,'Base Clients'!$A$6:$M$736,3,0))</f>
        <v>MARECHAL Anthony</v>
      </c>
      <c r="H12" s="31"/>
      <c r="I12" s="15"/>
      <c r="J12" s="13"/>
      <c r="K12" s="13"/>
      <c r="L12" s="13"/>
      <c r="M12" s="13"/>
      <c r="N12" s="13"/>
      <c r="O12" s="13"/>
      <c r="P12" s="13"/>
    </row>
    <row r="13" spans="1:16" ht="15.75" customHeight="1" x14ac:dyDescent="0.25">
      <c r="A13" s="13"/>
      <c r="B13" s="14"/>
      <c r="F13" s="32" t="s">
        <v>5</v>
      </c>
      <c r="G13" s="33" t="str">
        <f>IF(IF(ISERROR(VLOOKUP($G$17,'Base Clients'!$A$6:$M$736,4,0)),"",VLOOKUP($G$17,'Base Clients'!$A$6:$M$736,4,0))=0,"",IF(ISERROR(VLOOKUP($G$17,'Base Clients'!$A$6:$M$736,4,0)),"",VLOOKUP($G$17,'Base Clients'!$A$6:$M$736,4,0)))</f>
        <v>rue du blabla</v>
      </c>
      <c r="H13" s="34"/>
      <c r="I13" s="15"/>
      <c r="J13" s="13"/>
      <c r="K13" s="13"/>
      <c r="L13" s="13"/>
      <c r="M13" s="13"/>
      <c r="N13" s="13"/>
      <c r="O13" s="13"/>
      <c r="P13" s="13"/>
    </row>
    <row r="14" spans="1:16" x14ac:dyDescent="0.25">
      <c r="A14" s="13"/>
      <c r="B14" s="14"/>
      <c r="F14" s="35"/>
      <c r="G14" s="33" t="str">
        <f>IF(IF(ISERROR(VLOOKUP($G$17,'Base Clients'!$A$6:$M$736,5,0)),"",VLOOKUP($G$17,'Base Clients'!$A$6:$M$736,5,0))=0,"",IF(ISERROR(VLOOKUP($G$17,'Base Clients'!$A$6:$M$736,5,0)),"",VLOOKUP($G$17,'Base Clients'!$A$6:$M$736,5,0)))</f>
        <v>blabla</v>
      </c>
      <c r="H14" s="34"/>
      <c r="I14" s="15"/>
      <c r="J14" s="13"/>
      <c r="K14" s="13"/>
      <c r="L14" s="13"/>
      <c r="M14" s="13"/>
      <c r="N14" s="13"/>
      <c r="O14" s="13"/>
      <c r="P14" s="13"/>
    </row>
    <row r="15" spans="1:16" x14ac:dyDescent="0.25">
      <c r="A15" s="13"/>
      <c r="B15" s="14"/>
      <c r="F15" s="29"/>
      <c r="G15" s="36" t="str">
        <f>IF(IF(ISERROR(VLOOKUP($G$17,'Base Clients'!$A$6:$M$736,6,0)),"",VLOOKUP($G$17,'Base Clients'!$A$6:$M$736,6,0))=0,"",IF(ISERROR(VLOOKUP($G$17,'Base Clients'!$A$6:$M$736,6,0)),"",VLOOKUP($G$17,'Base Clients'!$A$6:$M$736,6,0)))&amp;" "&amp;IF(IF(ISERROR(VLOOKUP($G$17,'Base Clients'!$A$6:$M$736,7,0)),"",VLOOKUP($G$17,'Base Clients'!$A$6:$M$736,7,0))=0,"",IF(ISERROR(VLOOKUP($G$17,'Base Clients'!$A$6:$M$736,7,0)),"",VLOOKUP($G$17,'Base Clients'!$A$6:$M$736,7,0)))</f>
        <v>69000 blabla</v>
      </c>
      <c r="H15" s="37"/>
      <c r="I15" s="15"/>
      <c r="J15" s="13"/>
      <c r="K15" s="13"/>
      <c r="L15" s="13"/>
      <c r="M15" s="13"/>
      <c r="N15" s="13"/>
      <c r="O15" s="13"/>
      <c r="P15" s="13"/>
    </row>
    <row r="16" spans="1:16" x14ac:dyDescent="0.25">
      <c r="A16" s="13"/>
      <c r="B16" s="14"/>
      <c r="F16" s="29"/>
      <c r="G16" s="37" t="str">
        <f>IF(IF(ISERROR(VLOOKUP($G$17,'Base Clients'!$A$6:$M$736,8,0)),"",VLOOKUP($G$17,'Base Clients'!$A$6:$M$736,8,0))=0,"",IF(ISERROR(VLOOKUP($G$17,'Base Clients'!$A$6:$M$736,8,0)),"",VLOOKUP($G$17,'Base Clients'!$A$6:$M$736,8,0)))</f>
        <v>blabla@bla.fr</v>
      </c>
      <c r="H16" s="37"/>
      <c r="I16" s="15"/>
      <c r="J16" s="13"/>
      <c r="K16" s="13"/>
      <c r="L16" s="13"/>
      <c r="M16" s="13"/>
      <c r="N16" s="13"/>
      <c r="O16" s="13"/>
      <c r="P16" s="13"/>
    </row>
    <row r="17" spans="1:24" x14ac:dyDescent="0.25">
      <c r="A17" s="13"/>
      <c r="B17" s="14"/>
      <c r="F17" s="29" t="s">
        <v>6</v>
      </c>
      <c r="G17" s="38" t="s">
        <v>7</v>
      </c>
      <c r="H17" s="38"/>
      <c r="I17" s="15"/>
      <c r="J17" s="13"/>
      <c r="K17" s="13"/>
      <c r="L17" s="13"/>
      <c r="M17" s="13"/>
      <c r="N17" s="13"/>
      <c r="O17" s="13"/>
      <c r="P17" s="13"/>
    </row>
    <row r="18" spans="1:24" x14ac:dyDescent="0.25">
      <c r="A18" s="13"/>
      <c r="B18" s="14"/>
      <c r="I18" s="15"/>
      <c r="J18" s="13"/>
      <c r="K18" s="13"/>
      <c r="L18" s="13"/>
      <c r="M18" s="13"/>
      <c r="N18" s="13"/>
      <c r="O18" s="13"/>
      <c r="P18" s="13"/>
    </row>
    <row r="19" spans="1:24" x14ac:dyDescent="0.25">
      <c r="A19" s="13"/>
      <c r="B19" s="14"/>
      <c r="C19" s="39"/>
      <c r="E19" s="40"/>
      <c r="I19" s="15"/>
      <c r="J19" s="13"/>
      <c r="K19" s="13"/>
      <c r="L19" s="13"/>
      <c r="M19" s="13"/>
      <c r="N19" s="13"/>
      <c r="O19" s="13"/>
      <c r="P19" s="13"/>
    </row>
    <row r="20" spans="1:24" ht="24" customHeight="1" x14ac:dyDescent="0.25">
      <c r="A20" s="13"/>
      <c r="B20" s="14"/>
      <c r="C20" s="41" t="s">
        <v>8</v>
      </c>
      <c r="D20" s="41" t="s">
        <v>9</v>
      </c>
      <c r="E20" s="42" t="s">
        <v>10</v>
      </c>
      <c r="F20" s="42" t="s">
        <v>11</v>
      </c>
      <c r="G20" s="42" t="s">
        <v>12</v>
      </c>
      <c r="H20" s="43" t="s">
        <v>13</v>
      </c>
      <c r="I20" s="15"/>
      <c r="J20" s="13"/>
      <c r="K20" s="13"/>
      <c r="L20" s="44"/>
      <c r="M20" s="44"/>
      <c r="N20" s="44"/>
      <c r="O20" s="44"/>
      <c r="P20" s="44"/>
      <c r="Q20" s="45"/>
      <c r="R20" s="45"/>
      <c r="S20" s="45"/>
      <c r="T20" s="45"/>
      <c r="U20" s="45"/>
      <c r="V20" s="45"/>
    </row>
    <row r="21" spans="1:24" ht="5.0999999999999996" customHeight="1" thickBot="1" x14ac:dyDescent="0.3">
      <c r="A21" s="13"/>
      <c r="B21" s="14"/>
      <c r="C21" s="28"/>
      <c r="D21" s="28"/>
      <c r="E21" s="46"/>
      <c r="F21" s="47"/>
      <c r="G21" s="47"/>
      <c r="H21" s="48"/>
      <c r="I21" s="15"/>
      <c r="J21" s="13"/>
      <c r="K21" s="13"/>
      <c r="L21" s="13"/>
      <c r="M21" s="13"/>
      <c r="N21" s="49"/>
      <c r="O21" s="49"/>
      <c r="P21" s="49"/>
      <c r="Q21" s="50"/>
      <c r="R21" s="50"/>
      <c r="S21" s="50"/>
      <c r="T21" s="51"/>
      <c r="U21" s="50"/>
      <c r="V21" s="50"/>
    </row>
    <row r="22" spans="1:24" ht="24" customHeight="1" x14ac:dyDescent="0.25">
      <c r="A22" s="13"/>
      <c r="B22" s="14"/>
      <c r="C22" s="52" t="s">
        <v>14</v>
      </c>
      <c r="D22" s="53" t="s">
        <v>15</v>
      </c>
      <c r="E22" s="54">
        <v>1</v>
      </c>
      <c r="F22" s="55">
        <f>IF(ISERROR(VLOOKUP(C22,'[1]Base produits'!$A$8:$H$488,3,0)),"",VLOOKUP(C22,'[1]Base produits'!$A$8:$H$488,3,0))</f>
        <v>20</v>
      </c>
      <c r="G22" s="56"/>
      <c r="H22" s="57">
        <f t="shared" ref="H22:H43" si="0">IFERROR((E22*F22)*(1-G22),"")</f>
        <v>20</v>
      </c>
      <c r="I22" s="15"/>
      <c r="J22" s="13"/>
      <c r="K22" s="13"/>
      <c r="L22" s="13"/>
      <c r="M22" s="13"/>
      <c r="N22" s="49"/>
      <c r="O22" s="49"/>
      <c r="P22" s="49"/>
      <c r="Q22" s="50"/>
      <c r="R22" s="50"/>
      <c r="S22" s="58"/>
      <c r="T22" s="51"/>
      <c r="U22" s="50"/>
      <c r="V22" s="50"/>
      <c r="W22" s="59"/>
      <c r="X22" s="59"/>
    </row>
    <row r="23" spans="1:24" ht="24" customHeight="1" x14ac:dyDescent="0.25">
      <c r="A23" s="13"/>
      <c r="B23" s="14"/>
      <c r="C23" s="60"/>
      <c r="D23" s="61"/>
      <c r="E23" s="62"/>
      <c r="F23" s="63" t="str">
        <f>IF(ISERROR(VLOOKUP(C23,'[1]Base produits'!$A$8:$H$488,3,0)),"",VLOOKUP(C23,'[1]Base produits'!$A$8:$H$488,3,0))</f>
        <v/>
      </c>
      <c r="G23" s="64"/>
      <c r="H23" s="65" t="str">
        <f t="shared" si="0"/>
        <v/>
      </c>
      <c r="I23" s="15"/>
      <c r="J23" s="13"/>
      <c r="K23" s="13"/>
      <c r="L23" s="13"/>
      <c r="M23" s="13"/>
      <c r="N23" s="66"/>
      <c r="O23" s="49"/>
      <c r="P23" s="49"/>
      <c r="Q23" s="50"/>
      <c r="R23" s="50"/>
      <c r="S23" s="58"/>
      <c r="T23" s="51"/>
      <c r="U23" s="50"/>
      <c r="V23" s="50"/>
      <c r="W23" s="59"/>
      <c r="X23" s="59"/>
    </row>
    <row r="24" spans="1:24" ht="24" customHeight="1" x14ac:dyDescent="0.25">
      <c r="A24" s="13"/>
      <c r="B24" s="14"/>
      <c r="C24" s="60"/>
      <c r="D24" s="61"/>
      <c r="E24" s="62"/>
      <c r="F24" s="63" t="str">
        <f>IF(ISERROR(VLOOKUP(C24,'[1]Base produits'!$A$8:$H$488,3,0)),"",VLOOKUP(C24,'[1]Base produits'!$A$8:$H$488,3,0))</f>
        <v/>
      </c>
      <c r="G24" s="64"/>
      <c r="H24" s="65" t="str">
        <f t="shared" si="0"/>
        <v/>
      </c>
      <c r="I24" s="15"/>
      <c r="J24" s="13"/>
      <c r="K24" s="13"/>
      <c r="L24" s="13"/>
      <c r="M24" s="13"/>
      <c r="N24" s="66"/>
      <c r="O24" s="49"/>
      <c r="P24" s="49"/>
      <c r="Q24" s="50"/>
      <c r="R24" s="50"/>
      <c r="S24" s="58"/>
      <c r="T24" s="51"/>
      <c r="U24" s="50"/>
      <c r="V24" s="50"/>
      <c r="X24" s="59"/>
    </row>
    <row r="25" spans="1:24" ht="24" customHeight="1" x14ac:dyDescent="0.25">
      <c r="A25" s="13"/>
      <c r="B25" s="14"/>
      <c r="C25" s="60"/>
      <c r="D25" s="61"/>
      <c r="E25" s="62"/>
      <c r="F25" s="63" t="str">
        <f>IF(ISERROR(VLOOKUP(C25,'[1]Base produits'!$A$8:$H$488,3,0)),"",VLOOKUP(C25,'[1]Base produits'!$A$8:$H$488,3,0))</f>
        <v/>
      </c>
      <c r="G25" s="64"/>
      <c r="H25" s="65" t="str">
        <f t="shared" si="0"/>
        <v/>
      </c>
      <c r="I25" s="15"/>
      <c r="J25" s="13"/>
      <c r="K25" s="13"/>
      <c r="L25" s="13"/>
      <c r="M25" s="13"/>
      <c r="N25" s="66"/>
      <c r="O25" s="49"/>
      <c r="P25" s="49"/>
      <c r="Q25" s="50"/>
      <c r="R25" s="50"/>
      <c r="S25" s="58"/>
      <c r="T25" s="51"/>
      <c r="U25" s="50"/>
      <c r="V25" s="50"/>
    </row>
    <row r="26" spans="1:24" ht="24" customHeight="1" x14ac:dyDescent="0.25">
      <c r="A26" s="13"/>
      <c r="B26" s="14"/>
      <c r="C26" s="60"/>
      <c r="D26" s="61"/>
      <c r="E26" s="62"/>
      <c r="F26" s="63" t="str">
        <f>IF(ISERROR(VLOOKUP(C26,'[1]Base produits'!$A$8:$H$488,3,0)),"",VLOOKUP(C26,'[1]Base produits'!$A$8:$H$488,3,0))</f>
        <v/>
      </c>
      <c r="G26" s="67"/>
      <c r="H26" s="65" t="str">
        <f t="shared" si="0"/>
        <v/>
      </c>
      <c r="I26" s="15"/>
      <c r="J26" s="13"/>
      <c r="K26" s="13"/>
      <c r="L26" s="13"/>
      <c r="M26" s="13"/>
      <c r="N26" s="68"/>
      <c r="O26" s="49"/>
      <c r="P26" s="49"/>
      <c r="Q26" s="50"/>
      <c r="R26" s="50"/>
      <c r="S26" s="58"/>
      <c r="T26" s="51"/>
      <c r="U26" s="50"/>
      <c r="V26" s="50"/>
    </row>
    <row r="27" spans="1:24" ht="24" customHeight="1" x14ac:dyDescent="0.25">
      <c r="A27" s="13"/>
      <c r="B27" s="14"/>
      <c r="C27" s="60"/>
      <c r="D27" s="61"/>
      <c r="E27" s="62"/>
      <c r="F27" s="63" t="str">
        <f>IF(ISERROR(VLOOKUP(C27,'[1]Base produits'!$A$8:$H$488,3,0)),"",VLOOKUP(C27,'[1]Base produits'!$A$8:$H$488,3,0))</f>
        <v/>
      </c>
      <c r="G27" s="64"/>
      <c r="H27" s="65" t="str">
        <f t="shared" si="0"/>
        <v/>
      </c>
      <c r="I27" s="15"/>
      <c r="J27" s="13"/>
      <c r="K27" s="13"/>
      <c r="L27" s="13"/>
      <c r="M27" s="13"/>
      <c r="N27" s="68"/>
      <c r="O27" s="49"/>
      <c r="P27" s="49"/>
      <c r="Q27" s="50"/>
      <c r="R27" s="50"/>
      <c r="S27" s="58"/>
      <c r="T27" s="51"/>
      <c r="U27" s="50"/>
      <c r="V27" s="50"/>
    </row>
    <row r="28" spans="1:24" ht="24" customHeight="1" x14ac:dyDescent="0.25">
      <c r="A28" s="13"/>
      <c r="B28" s="14"/>
      <c r="C28" s="60"/>
      <c r="D28" s="61"/>
      <c r="E28" s="62"/>
      <c r="F28" s="63" t="str">
        <f>IF(ISERROR(VLOOKUP(C28,'[1]Base produits'!$A$8:$H$488,3,0)),"",VLOOKUP(C28,'[1]Base produits'!$A$8:$H$488,3,0))</f>
        <v/>
      </c>
      <c r="G28" s="64"/>
      <c r="H28" s="65" t="str">
        <f t="shared" si="0"/>
        <v/>
      </c>
      <c r="I28" s="15"/>
      <c r="J28" s="13"/>
      <c r="K28" s="13"/>
      <c r="L28" s="13"/>
      <c r="M28" s="13"/>
      <c r="N28" s="68"/>
      <c r="O28" s="49"/>
      <c r="P28" s="49"/>
      <c r="Q28" s="50"/>
      <c r="R28" s="50"/>
      <c r="S28" s="58"/>
      <c r="T28" s="51"/>
      <c r="U28" s="50"/>
      <c r="V28" s="50"/>
    </row>
    <row r="29" spans="1:24" ht="24" customHeight="1" x14ac:dyDescent="0.25">
      <c r="A29" s="13"/>
      <c r="B29" s="14"/>
      <c r="C29" s="60"/>
      <c r="D29" s="61"/>
      <c r="E29" s="62"/>
      <c r="F29" s="63" t="str">
        <f>IF(ISERROR(VLOOKUP(C29,'[1]Base produits'!$A$8:$H$488,3,0)),"",VLOOKUP(C29,'[1]Base produits'!$A$8:$H$488,3,0))</f>
        <v/>
      </c>
      <c r="G29" s="64"/>
      <c r="H29" s="65" t="str">
        <f t="shared" si="0"/>
        <v/>
      </c>
      <c r="I29" s="15"/>
      <c r="J29" s="13"/>
      <c r="K29" s="13"/>
      <c r="L29" s="13"/>
      <c r="M29" s="13"/>
      <c r="N29" s="68"/>
      <c r="O29" s="49"/>
      <c r="P29" s="49"/>
      <c r="Q29" s="50"/>
      <c r="R29" s="50"/>
      <c r="S29" s="58"/>
      <c r="T29" s="51"/>
      <c r="U29" s="50"/>
      <c r="V29" s="50"/>
    </row>
    <row r="30" spans="1:24" ht="24" customHeight="1" x14ac:dyDescent="0.25">
      <c r="A30" s="13"/>
      <c r="B30" s="14"/>
      <c r="C30" s="60"/>
      <c r="D30" s="61"/>
      <c r="E30" s="62"/>
      <c r="F30" s="63" t="str">
        <f>IF(ISERROR(VLOOKUP(C30,'[1]Base produits'!$A$8:$H$488,3,0)),"",VLOOKUP(C30,'[1]Base produits'!$A$8:$H$488,3,0))</f>
        <v/>
      </c>
      <c r="G30" s="64"/>
      <c r="H30" s="65" t="str">
        <f t="shared" si="0"/>
        <v/>
      </c>
      <c r="I30" s="15"/>
      <c r="J30" s="13"/>
      <c r="K30" s="13"/>
      <c r="L30" s="13"/>
      <c r="M30" s="13"/>
      <c r="N30" s="68"/>
      <c r="O30" s="49"/>
      <c r="P30" s="49"/>
      <c r="Q30" s="50"/>
      <c r="R30" s="50"/>
      <c r="S30" s="58"/>
      <c r="T30" s="51"/>
      <c r="U30" s="50"/>
      <c r="V30" s="50"/>
    </row>
    <row r="31" spans="1:24" ht="24" customHeight="1" x14ac:dyDescent="0.25">
      <c r="A31" s="13"/>
      <c r="B31" s="14"/>
      <c r="C31" s="60"/>
      <c r="D31" s="61"/>
      <c r="E31" s="62"/>
      <c r="F31" s="63" t="str">
        <f>IF(ISERROR(VLOOKUP(C31,'[1]Base produits'!$A$8:$H$488,3,0)),"",VLOOKUP(C31,'[1]Base produits'!$A$8:$H$488,3,0))</f>
        <v/>
      </c>
      <c r="G31" s="64"/>
      <c r="H31" s="65" t="str">
        <f t="shared" si="0"/>
        <v/>
      </c>
      <c r="I31" s="15"/>
      <c r="J31" s="13"/>
      <c r="K31" s="13"/>
      <c r="L31" s="13"/>
      <c r="M31" s="13"/>
      <c r="N31" s="68"/>
      <c r="O31" s="49"/>
      <c r="P31" s="49"/>
      <c r="Q31" s="50"/>
      <c r="R31" s="50"/>
      <c r="S31" s="58"/>
      <c r="T31" s="51"/>
      <c r="U31" s="50"/>
      <c r="V31" s="50"/>
    </row>
    <row r="32" spans="1:24" ht="24" customHeight="1" x14ac:dyDescent="0.25">
      <c r="A32" s="13"/>
      <c r="B32" s="14"/>
      <c r="C32" s="60"/>
      <c r="D32" s="61"/>
      <c r="E32" s="62"/>
      <c r="F32" s="63" t="str">
        <f>IF(ISERROR(VLOOKUP(C32,'[1]Base produits'!$A$8:$H$488,3,0)),"",VLOOKUP(C32,'[1]Base produits'!$A$8:$H$488,3,0))</f>
        <v/>
      </c>
      <c r="G32" s="64"/>
      <c r="H32" s="65" t="str">
        <f t="shared" si="0"/>
        <v/>
      </c>
      <c r="I32" s="15"/>
      <c r="J32" s="13"/>
      <c r="K32" s="13"/>
      <c r="L32" s="13"/>
      <c r="M32" s="13"/>
      <c r="N32" s="68"/>
      <c r="O32" s="49"/>
      <c r="P32" s="49"/>
      <c r="Q32" s="50"/>
      <c r="R32" s="50"/>
      <c r="S32" s="58"/>
      <c r="T32" s="51"/>
      <c r="U32" s="50"/>
      <c r="V32" s="50"/>
    </row>
    <row r="33" spans="1:22" ht="24" customHeight="1" x14ac:dyDescent="0.25">
      <c r="A33" s="13"/>
      <c r="B33" s="14"/>
      <c r="C33" s="60"/>
      <c r="D33" s="61"/>
      <c r="E33" s="62"/>
      <c r="F33" s="63" t="str">
        <f>IF(ISERROR(VLOOKUP(C33,'[1]Base produits'!$A$8:$H$488,3,0)),"",VLOOKUP(C33,'[1]Base produits'!$A$8:$H$488,3,0))</f>
        <v/>
      </c>
      <c r="G33" s="64"/>
      <c r="H33" s="65" t="str">
        <f t="shared" si="0"/>
        <v/>
      </c>
      <c r="I33" s="15"/>
      <c r="J33" s="13"/>
      <c r="K33" s="13"/>
      <c r="L33" s="13"/>
      <c r="M33" s="13"/>
      <c r="N33" s="68"/>
      <c r="O33" s="49"/>
      <c r="P33" s="49"/>
      <c r="Q33" s="50"/>
      <c r="R33" s="50"/>
      <c r="S33" s="58"/>
      <c r="T33" s="51"/>
      <c r="U33" s="50"/>
      <c r="V33" s="50"/>
    </row>
    <row r="34" spans="1:22" ht="24" customHeight="1" x14ac:dyDescent="0.25">
      <c r="A34" s="13"/>
      <c r="B34" s="14"/>
      <c r="C34" s="60"/>
      <c r="D34" s="61"/>
      <c r="E34" s="62"/>
      <c r="F34" s="63" t="str">
        <f>IF(ISERROR(VLOOKUP(C34,'[1]Base produits'!$A$8:$H$488,3,0)),"",VLOOKUP(C34,'[1]Base produits'!$A$8:$H$488,3,0))</f>
        <v/>
      </c>
      <c r="G34" s="64"/>
      <c r="H34" s="65" t="str">
        <f t="shared" si="0"/>
        <v/>
      </c>
      <c r="I34" s="15"/>
      <c r="J34" s="13"/>
      <c r="K34" s="13"/>
      <c r="L34" s="13"/>
      <c r="M34" s="13"/>
      <c r="N34" s="68"/>
      <c r="O34" s="49"/>
      <c r="P34" s="49"/>
      <c r="Q34" s="50"/>
      <c r="R34" s="50"/>
      <c r="S34" s="58"/>
      <c r="T34" s="51"/>
      <c r="U34" s="50"/>
      <c r="V34" s="50"/>
    </row>
    <row r="35" spans="1:22" ht="24" customHeight="1" x14ac:dyDescent="0.25">
      <c r="A35" s="13"/>
      <c r="B35" s="14"/>
      <c r="C35" s="60"/>
      <c r="D35" s="61"/>
      <c r="E35" s="62"/>
      <c r="F35" s="63" t="str">
        <f>IF(ISERROR(VLOOKUP(C35,'[1]Base produits'!$A$8:$H$488,3,0)),"",VLOOKUP(C35,'[1]Base produits'!$A$8:$H$488,3,0))</f>
        <v/>
      </c>
      <c r="G35" s="64"/>
      <c r="H35" s="65" t="str">
        <f t="shared" si="0"/>
        <v/>
      </c>
      <c r="I35" s="15"/>
      <c r="J35" s="13"/>
      <c r="K35" s="13"/>
      <c r="L35" s="13"/>
      <c r="M35" s="13"/>
      <c r="N35" s="68"/>
      <c r="O35" s="49"/>
      <c r="P35" s="49"/>
      <c r="Q35" s="50"/>
      <c r="R35" s="50"/>
      <c r="S35" s="58"/>
      <c r="T35" s="51"/>
      <c r="U35" s="50"/>
      <c r="V35" s="50"/>
    </row>
    <row r="36" spans="1:22" ht="24" customHeight="1" x14ac:dyDescent="0.25">
      <c r="A36" s="13"/>
      <c r="B36" s="14"/>
      <c r="C36" s="60"/>
      <c r="D36" s="61"/>
      <c r="E36" s="62"/>
      <c r="F36" s="63" t="str">
        <f>IF(ISERROR(VLOOKUP(C36,'[1]Base produits'!$A$8:$H$488,3,0)),"",VLOOKUP(C36,'[1]Base produits'!$A$8:$H$488,3,0))</f>
        <v/>
      </c>
      <c r="G36" s="64"/>
      <c r="H36" s="65" t="str">
        <f t="shared" si="0"/>
        <v/>
      </c>
      <c r="I36" s="15"/>
      <c r="J36" s="13"/>
      <c r="K36" s="13"/>
      <c r="L36" s="13"/>
      <c r="M36" s="13"/>
      <c r="N36" s="68"/>
      <c r="O36" s="49"/>
      <c r="P36" s="49"/>
      <c r="Q36" s="50"/>
      <c r="R36" s="50"/>
      <c r="S36" s="58"/>
      <c r="T36" s="51"/>
      <c r="U36" s="50"/>
      <c r="V36" s="50"/>
    </row>
    <row r="37" spans="1:22" ht="24" customHeight="1" x14ac:dyDescent="0.25">
      <c r="A37" s="13"/>
      <c r="B37" s="14"/>
      <c r="C37" s="60"/>
      <c r="D37" s="61"/>
      <c r="E37" s="62"/>
      <c r="F37" s="63" t="str">
        <f>IF(ISERROR(VLOOKUP(C37,'[1]Base produits'!$A$8:$H$488,3,0)),"",VLOOKUP(C37,'[1]Base produits'!$A$8:$H$488,3,0))</f>
        <v/>
      </c>
      <c r="G37" s="64"/>
      <c r="H37" s="65" t="str">
        <f t="shared" si="0"/>
        <v/>
      </c>
      <c r="I37" s="15"/>
      <c r="J37" s="13"/>
      <c r="K37" s="13"/>
      <c r="L37" s="13"/>
      <c r="M37" s="13"/>
      <c r="N37" s="68"/>
      <c r="O37" s="49"/>
      <c r="P37" s="49"/>
      <c r="Q37" s="50"/>
      <c r="R37" s="50"/>
      <c r="S37" s="58"/>
      <c r="T37" s="51"/>
      <c r="U37" s="50"/>
      <c r="V37" s="50"/>
    </row>
    <row r="38" spans="1:22" ht="24" customHeight="1" x14ac:dyDescent="0.25">
      <c r="A38" s="13"/>
      <c r="B38" s="14"/>
      <c r="C38" s="60"/>
      <c r="D38" s="61"/>
      <c r="E38" s="62"/>
      <c r="F38" s="63" t="str">
        <f>IF(ISERROR(VLOOKUP(C38,'[1]Base produits'!$A$8:$H$488,3,0)),"",VLOOKUP(C38,'[1]Base produits'!$A$8:$H$488,3,0))</f>
        <v/>
      </c>
      <c r="G38" s="64"/>
      <c r="H38" s="65" t="str">
        <f t="shared" si="0"/>
        <v/>
      </c>
      <c r="I38" s="15"/>
      <c r="J38" s="13"/>
      <c r="K38" s="13"/>
      <c r="L38" s="13"/>
      <c r="M38" s="13"/>
      <c r="N38" s="68"/>
      <c r="O38" s="49"/>
      <c r="P38" s="49"/>
      <c r="Q38" s="50"/>
      <c r="R38" s="50"/>
      <c r="S38" s="58"/>
      <c r="T38" s="51"/>
      <c r="U38" s="50"/>
      <c r="V38" s="50"/>
    </row>
    <row r="39" spans="1:22" ht="24" customHeight="1" x14ac:dyDescent="0.25">
      <c r="A39" s="13"/>
      <c r="B39" s="14"/>
      <c r="C39" s="60"/>
      <c r="D39" s="61"/>
      <c r="E39" s="62"/>
      <c r="F39" s="63" t="str">
        <f>IF(ISERROR(VLOOKUP(C39,'[1]Base produits'!$A$8:$H$488,3,0)),"",VLOOKUP(C39,'[1]Base produits'!$A$8:$H$488,3,0))</f>
        <v/>
      </c>
      <c r="G39" s="64"/>
      <c r="H39" s="65" t="str">
        <f t="shared" si="0"/>
        <v/>
      </c>
      <c r="I39" s="15"/>
      <c r="J39" s="13"/>
      <c r="K39" s="13"/>
      <c r="L39" s="13"/>
      <c r="M39" s="13"/>
      <c r="N39" s="68"/>
      <c r="O39" s="49"/>
      <c r="P39" s="49"/>
      <c r="Q39" s="50"/>
      <c r="R39" s="50"/>
      <c r="S39" s="58"/>
      <c r="T39" s="51"/>
      <c r="U39" s="50"/>
      <c r="V39" s="50"/>
    </row>
    <row r="40" spans="1:22" ht="24" customHeight="1" x14ac:dyDescent="0.25">
      <c r="A40" s="13"/>
      <c r="B40" s="14"/>
      <c r="C40" s="60"/>
      <c r="D40" s="61"/>
      <c r="E40" s="62"/>
      <c r="F40" s="63" t="str">
        <f>IF(ISERROR(VLOOKUP(C40,'[1]Base produits'!$A$8:$H$488,3,0)),"",VLOOKUP(C40,'[1]Base produits'!$A$8:$H$488,3,0))</f>
        <v/>
      </c>
      <c r="G40" s="64"/>
      <c r="H40" s="65" t="str">
        <f t="shared" si="0"/>
        <v/>
      </c>
      <c r="I40" s="15"/>
      <c r="J40" s="13"/>
      <c r="K40" s="13"/>
      <c r="L40" s="13"/>
      <c r="M40" s="13"/>
      <c r="N40" s="68"/>
      <c r="O40" s="49"/>
      <c r="P40" s="49"/>
      <c r="Q40" s="50"/>
      <c r="R40" s="50"/>
      <c r="S40" s="58"/>
      <c r="T40" s="51"/>
      <c r="U40" s="50"/>
      <c r="V40" s="50"/>
    </row>
    <row r="41" spans="1:22" ht="24" customHeight="1" x14ac:dyDescent="0.25">
      <c r="A41" s="13"/>
      <c r="B41" s="14"/>
      <c r="C41" s="60"/>
      <c r="D41" s="61"/>
      <c r="E41" s="62"/>
      <c r="F41" s="63" t="str">
        <f>IF(ISERROR(VLOOKUP(C41,'[1]Base produits'!$A$8:$H$488,3,0)),"",VLOOKUP(C41,'[1]Base produits'!$A$8:$H$488,3,0))</f>
        <v/>
      </c>
      <c r="G41" s="64"/>
      <c r="H41" s="65" t="str">
        <f t="shared" si="0"/>
        <v/>
      </c>
      <c r="I41" s="15"/>
      <c r="J41" s="13"/>
      <c r="K41" s="13"/>
      <c r="L41" s="13"/>
      <c r="M41" s="13"/>
      <c r="N41" s="68"/>
      <c r="O41" s="49"/>
      <c r="P41" s="49"/>
      <c r="Q41" s="50"/>
      <c r="R41" s="50"/>
      <c r="S41" s="58"/>
      <c r="T41" s="51"/>
      <c r="U41" s="50"/>
      <c r="V41" s="50"/>
    </row>
    <row r="42" spans="1:22" ht="24" customHeight="1" x14ac:dyDescent="0.25">
      <c r="A42" s="13"/>
      <c r="B42" s="14"/>
      <c r="C42" s="60"/>
      <c r="D42" s="61"/>
      <c r="E42" s="62"/>
      <c r="F42" s="63" t="str">
        <f>IF(ISERROR(VLOOKUP(C42,'[1]Base produits'!$A$8:$H$488,3,0)),"",VLOOKUP(C42,'[1]Base produits'!$A$8:$H$488,3,0))</f>
        <v/>
      </c>
      <c r="G42" s="64"/>
      <c r="H42" s="65" t="str">
        <f t="shared" si="0"/>
        <v/>
      </c>
      <c r="I42" s="15"/>
      <c r="J42" s="13"/>
      <c r="K42" s="13"/>
      <c r="L42" s="13"/>
      <c r="M42" s="13"/>
      <c r="N42" s="68"/>
      <c r="O42" s="49"/>
      <c r="P42" s="49"/>
      <c r="Q42" s="50"/>
      <c r="R42" s="50"/>
      <c r="S42" s="58"/>
      <c r="T42" s="51"/>
      <c r="U42" s="50"/>
      <c r="V42" s="50"/>
    </row>
    <row r="43" spans="1:22" ht="24" customHeight="1" thickBot="1" x14ac:dyDescent="0.3">
      <c r="A43" s="13"/>
      <c r="B43" s="14"/>
      <c r="C43" s="69"/>
      <c r="D43" s="70"/>
      <c r="E43" s="71"/>
      <c r="F43" s="72" t="str">
        <f>IF(ISERROR(VLOOKUP(C43,'[1]Base produits'!$A$8:$H$488,3,0)),"",VLOOKUP(C43,'[1]Base produits'!$A$8:$H$488,3,0))</f>
        <v/>
      </c>
      <c r="G43" s="73"/>
      <c r="H43" s="74" t="str">
        <f t="shared" si="0"/>
        <v/>
      </c>
      <c r="I43" s="15"/>
      <c r="J43" s="13"/>
      <c r="K43" s="13"/>
      <c r="L43" s="13"/>
      <c r="M43" s="13"/>
      <c r="N43" s="68"/>
      <c r="O43" s="49"/>
      <c r="P43" s="49"/>
      <c r="Q43" s="50"/>
      <c r="R43" s="50"/>
      <c r="S43" s="58"/>
      <c r="T43" s="51"/>
      <c r="U43" s="50"/>
      <c r="V43" s="50"/>
    </row>
    <row r="44" spans="1:22" ht="15" customHeight="1" x14ac:dyDescent="0.25">
      <c r="A44" s="13"/>
      <c r="B44" s="14"/>
      <c r="C44" s="61"/>
      <c r="D44" s="61"/>
      <c r="E44" s="75"/>
      <c r="F44" s="62"/>
      <c r="I44" s="15"/>
      <c r="J44" s="13"/>
      <c r="K44" s="13"/>
      <c r="L44" s="13"/>
      <c r="M44" s="13"/>
      <c r="N44" s="68"/>
      <c r="O44" s="49"/>
      <c r="P44" s="49"/>
      <c r="Q44" s="50"/>
      <c r="R44" s="50"/>
      <c r="S44" s="58"/>
      <c r="T44" s="51"/>
      <c r="U44" s="50"/>
      <c r="V44" s="50"/>
    </row>
    <row r="45" spans="1:22" ht="31.5" customHeight="1" x14ac:dyDescent="0.25">
      <c r="A45" s="13"/>
      <c r="B45" s="14"/>
      <c r="C45" s="61" t="str">
        <f>"Règlement :"</f>
        <v>Règlement :</v>
      </c>
      <c r="D45" s="61" t="s">
        <v>16</v>
      </c>
      <c r="E45" s="75"/>
      <c r="F45" s="62"/>
      <c r="G45" s="76" t="s">
        <v>17</v>
      </c>
      <c r="H45" s="77">
        <f>SUM(H22:H43)</f>
        <v>20</v>
      </c>
      <c r="I45" s="15"/>
      <c r="J45" s="13"/>
      <c r="K45" s="13"/>
      <c r="L45" s="13"/>
      <c r="M45" s="13"/>
      <c r="N45" s="68"/>
      <c r="O45" s="49"/>
      <c r="P45" s="49"/>
      <c r="Q45" s="50"/>
      <c r="R45" s="50"/>
      <c r="S45" s="58"/>
      <c r="T45" s="51"/>
      <c r="U45" s="50"/>
      <c r="V45" s="50"/>
    </row>
    <row r="46" spans="1:22" ht="15" customHeight="1" x14ac:dyDescent="0.25">
      <c r="A46" s="13"/>
      <c r="B46" s="14"/>
      <c r="C46" s="61" t="s">
        <v>765</v>
      </c>
      <c r="D46" s="61" t="s">
        <v>766</v>
      </c>
      <c r="E46" s="75">
        <v>1</v>
      </c>
      <c r="F46" s="62">
        <v>20</v>
      </c>
      <c r="G46" s="78"/>
      <c r="H46" s="79"/>
      <c r="I46" s="15"/>
      <c r="J46" s="13"/>
      <c r="K46" s="13"/>
      <c r="L46" s="13"/>
      <c r="M46" s="13"/>
      <c r="N46" s="68"/>
      <c r="O46" s="49"/>
      <c r="P46" s="49"/>
      <c r="Q46" s="50"/>
      <c r="R46" s="50"/>
      <c r="S46" s="58"/>
      <c r="T46" s="51"/>
      <c r="U46" s="50"/>
      <c r="V46" s="50"/>
    </row>
    <row r="47" spans="1:22" ht="15" customHeight="1" x14ac:dyDescent="0.25">
      <c r="A47" s="13"/>
      <c r="B47" s="14"/>
      <c r="D47" s="61"/>
      <c r="E47" s="75"/>
      <c r="F47" s="62"/>
      <c r="G47" s="78"/>
      <c r="H47" s="79"/>
      <c r="I47" s="15"/>
      <c r="J47" s="13"/>
      <c r="K47" s="13"/>
      <c r="L47" s="13"/>
      <c r="M47" s="13"/>
      <c r="N47" s="68"/>
      <c r="O47" s="49"/>
      <c r="P47" s="49"/>
      <c r="Q47" s="50"/>
      <c r="R47" s="50"/>
      <c r="S47" s="58"/>
      <c r="T47" s="51"/>
      <c r="U47" s="50"/>
      <c r="V47" s="50"/>
    </row>
    <row r="48" spans="1:22" ht="15" customHeight="1" x14ac:dyDescent="0.25">
      <c r="A48" s="13"/>
      <c r="B48" s="14"/>
      <c r="D48" s="61"/>
      <c r="E48" s="75"/>
      <c r="F48" s="62"/>
      <c r="G48" s="78"/>
      <c r="H48" s="79"/>
      <c r="I48" s="15"/>
      <c r="J48" s="13"/>
      <c r="K48" s="13"/>
      <c r="L48" s="13"/>
      <c r="M48" s="13"/>
      <c r="N48" s="68"/>
      <c r="O48" s="49"/>
      <c r="P48" s="49"/>
      <c r="Q48" s="50"/>
      <c r="R48" s="50"/>
      <c r="S48" s="58"/>
      <c r="T48" s="51"/>
      <c r="U48" s="50"/>
      <c r="V48" s="50"/>
    </row>
    <row r="49" spans="1:22" ht="15" customHeight="1" x14ac:dyDescent="0.25">
      <c r="A49" s="13"/>
      <c r="B49" s="14"/>
      <c r="C49" s="23" t="str">
        <f>"Siret : "&amp;IF(ISBLANK('Mes Données'!B13),"",'Mes Données'!B13)</f>
        <v xml:space="preserve">Siret : </v>
      </c>
      <c r="D49" s="61"/>
      <c r="E49" s="23" t="str">
        <f>"Agrément Parfums: "&amp;IF(ISBLANK('Mes Données'!B14),"",'Mes Données'!B14)</f>
        <v xml:space="preserve">Agrément Parfums: </v>
      </c>
      <c r="F49" s="62"/>
      <c r="G49" s="23" t="str">
        <f>"Agrément Beauté: "&amp;IF(ISBLANK('Mes Données'!B15),"",'Mes Données'!B15)</f>
        <v xml:space="preserve">Agrément Beauté: </v>
      </c>
      <c r="H49" s="79"/>
      <c r="I49" s="15"/>
      <c r="J49" s="13"/>
      <c r="K49" s="13"/>
      <c r="L49" s="13"/>
      <c r="M49" s="13"/>
      <c r="N49" s="68"/>
      <c r="O49" s="49"/>
      <c r="P49" s="49"/>
      <c r="Q49" s="50"/>
      <c r="R49" s="50"/>
      <c r="S49" s="58"/>
      <c r="T49" s="51"/>
      <c r="U49" s="50"/>
      <c r="V49" s="50"/>
    </row>
    <row r="50" spans="1:22" ht="15" customHeight="1" thickBot="1" x14ac:dyDescent="0.3">
      <c r="A50" s="13"/>
      <c r="B50" s="80"/>
      <c r="C50" s="81"/>
      <c r="D50" s="81"/>
      <c r="E50" s="82"/>
      <c r="F50" s="83"/>
      <c r="G50" s="84"/>
      <c r="H50" s="85"/>
      <c r="I50" s="86"/>
      <c r="J50" s="13"/>
      <c r="K50" s="13"/>
      <c r="L50" s="13"/>
      <c r="M50" s="13"/>
      <c r="N50" s="68"/>
      <c r="O50" s="49"/>
      <c r="P50" s="49"/>
      <c r="Q50" s="50"/>
      <c r="R50" s="50"/>
      <c r="S50" s="58"/>
      <c r="T50" s="51"/>
      <c r="U50" s="50"/>
      <c r="V50" s="50"/>
    </row>
    <row r="51" spans="1:22" ht="15.75" thickTop="1" x14ac:dyDescent="0.25">
      <c r="A51" s="13"/>
      <c r="B51" s="13"/>
      <c r="C51" s="87" t="str">
        <f t="shared" ref="C51:C60" si="1">IF(ISERROR(VLOOKUP($V51,$P$22:$U$501,2,0)),"",VLOOKUP($V51,$P$22:$U$501,2,0))</f>
        <v/>
      </c>
      <c r="D51" s="87" t="str">
        <f>IF(ISERROR(VLOOKUP(C51,'[1]Base produits'!$A$8:$F$488,2,0)),"",VLOOKUP(C51,'[1]Base produits'!$A$8:$F$488,2,0))</f>
        <v/>
      </c>
      <c r="E51" s="88" t="str">
        <f>IF(ISERROR(VLOOKUP(C51,'[1]Base produits'!$A$8:$F$488,3,0)),"",VLOOKUP(C51,'[1]Base produits'!$A$8:$F$488,3,0))</f>
        <v/>
      </c>
      <c r="F51" s="89" t="str">
        <f t="shared" ref="F51:F60" si="2">IF(ISERROR(VLOOKUP($V51,$P$22:$U$501,3,0)),"",VLOOKUP($V51,$P$22:$U$501,3,0))</f>
        <v/>
      </c>
      <c r="G51" s="90" t="str">
        <f t="shared" ref="G51:G60" si="3">IFERROR((E51*F51),"")</f>
        <v/>
      </c>
      <c r="H51" s="91" t="str">
        <f t="shared" ref="H51:H60" si="4">IF(ISERROR(VLOOKUP($V51,$P$22:$U$501,4,0)),"",VLOOKUP($V51,$P$22:$U$501,4,0))</f>
        <v/>
      </c>
      <c r="I51" s="13"/>
      <c r="J51" s="13"/>
      <c r="K51" s="13"/>
      <c r="L51" s="13"/>
      <c r="M51" s="13"/>
      <c r="N51" s="68"/>
      <c r="O51" s="49"/>
      <c r="P51" s="49"/>
      <c r="Q51" s="50"/>
      <c r="R51" s="50"/>
      <c r="S51" s="58"/>
      <c r="T51" s="51"/>
      <c r="U51" s="50"/>
      <c r="V51" s="50"/>
    </row>
    <row r="52" spans="1:22" x14ac:dyDescent="0.25">
      <c r="A52" s="13"/>
      <c r="B52" s="13"/>
      <c r="C52" s="87" t="str">
        <f t="shared" si="1"/>
        <v/>
      </c>
      <c r="D52" s="87" t="str">
        <f>IF(ISERROR(VLOOKUP(C52,'[1]Base produits'!$A$8:$F$488,2,0)),"",VLOOKUP(C52,'[1]Base produits'!$A$8:$F$488,2,0))</f>
        <v/>
      </c>
      <c r="E52" s="88" t="str">
        <f>IF(ISERROR(VLOOKUP(C52,'[1]Base produits'!$A$8:$F$488,3,0)),"",VLOOKUP(C52,'[1]Base produits'!$A$8:$F$488,3,0))</f>
        <v/>
      </c>
      <c r="F52" s="89" t="str">
        <f t="shared" si="2"/>
        <v/>
      </c>
      <c r="G52" s="90" t="str">
        <f t="shared" si="3"/>
        <v/>
      </c>
      <c r="H52" s="91" t="str">
        <f t="shared" si="4"/>
        <v/>
      </c>
      <c r="I52" s="13"/>
      <c r="J52" s="13"/>
      <c r="K52" s="13"/>
      <c r="L52" s="13"/>
      <c r="M52" s="13"/>
      <c r="N52" s="68"/>
      <c r="O52" s="49"/>
      <c r="P52" s="49"/>
      <c r="Q52" s="50"/>
      <c r="R52" s="50"/>
      <c r="S52" s="58"/>
      <c r="T52" s="51"/>
      <c r="U52" s="50"/>
      <c r="V52" s="50"/>
    </row>
    <row r="53" spans="1:22" x14ac:dyDescent="0.25">
      <c r="A53" s="13"/>
      <c r="B53" s="13"/>
      <c r="C53" s="87" t="str">
        <f t="shared" si="1"/>
        <v/>
      </c>
      <c r="D53" s="87" t="str">
        <f>IF(ISERROR(VLOOKUP(C53,'[1]Base produits'!$A$8:$F$488,2,0)),"",VLOOKUP(C53,'[1]Base produits'!$A$8:$F$488,2,0))</f>
        <v/>
      </c>
      <c r="E53" s="88" t="str">
        <f>IF(ISERROR(VLOOKUP(C53,'[1]Base produits'!$A$8:$F$488,3,0)),"",VLOOKUP(C53,'[1]Base produits'!$A$8:$F$488,3,0))</f>
        <v/>
      </c>
      <c r="F53" s="89" t="str">
        <f t="shared" si="2"/>
        <v/>
      </c>
      <c r="G53" s="90" t="str">
        <f t="shared" si="3"/>
        <v/>
      </c>
      <c r="H53" s="91" t="str">
        <f t="shared" si="4"/>
        <v/>
      </c>
      <c r="I53" s="13"/>
      <c r="J53" s="13"/>
      <c r="K53" s="13"/>
      <c r="L53" s="13"/>
      <c r="M53" s="13"/>
      <c r="N53" s="68"/>
      <c r="O53" s="49"/>
      <c r="P53" s="49"/>
      <c r="Q53" s="50"/>
      <c r="R53" s="50"/>
      <c r="S53" s="58"/>
      <c r="T53" s="51"/>
      <c r="U53" s="50"/>
      <c r="V53" s="50"/>
    </row>
    <row r="54" spans="1:22" x14ac:dyDescent="0.25">
      <c r="A54" s="13"/>
      <c r="B54" s="13"/>
      <c r="C54" s="87" t="str">
        <f t="shared" si="1"/>
        <v/>
      </c>
      <c r="D54" s="87" t="str">
        <f>IF(ISERROR(VLOOKUP(C54,'[1]Base produits'!$A$8:$F$488,2,0)),"",VLOOKUP(C54,'[1]Base produits'!$A$8:$F$488,2,0))</f>
        <v/>
      </c>
      <c r="E54" s="88" t="str">
        <f>IF(ISERROR(VLOOKUP(C54,'[1]Base produits'!$A$8:$F$488,3,0)),"",VLOOKUP(C54,'[1]Base produits'!$A$8:$F$488,3,0))</f>
        <v/>
      </c>
      <c r="F54" s="89" t="str">
        <f t="shared" si="2"/>
        <v/>
      </c>
      <c r="G54" s="90" t="str">
        <f t="shared" si="3"/>
        <v/>
      </c>
      <c r="H54" s="91" t="str">
        <f t="shared" si="4"/>
        <v/>
      </c>
      <c r="I54" s="13"/>
      <c r="J54" s="13"/>
      <c r="K54" s="13"/>
      <c r="L54" s="13"/>
      <c r="M54" s="13"/>
      <c r="N54" s="68"/>
      <c r="O54" s="49"/>
      <c r="P54" s="49"/>
      <c r="Q54" s="50"/>
      <c r="R54" s="50"/>
      <c r="S54" s="58"/>
      <c r="T54" s="51"/>
      <c r="U54" s="50"/>
      <c r="V54" s="50"/>
    </row>
    <row r="55" spans="1:22" x14ac:dyDescent="0.25">
      <c r="A55" s="13"/>
      <c r="B55" s="13"/>
      <c r="C55" s="87" t="str">
        <f t="shared" si="1"/>
        <v/>
      </c>
      <c r="D55" s="87" t="str">
        <f>IF(ISERROR(VLOOKUP(C55,'[1]Base produits'!$A$8:$F$488,2,0)),"",VLOOKUP(C55,'[1]Base produits'!$A$8:$F$488,2,0))</f>
        <v/>
      </c>
      <c r="E55" s="88" t="str">
        <f>IF(ISERROR(VLOOKUP(C55,'[1]Base produits'!$A$8:$F$488,3,0)),"",VLOOKUP(C55,'[1]Base produits'!$A$8:$F$488,3,0))</f>
        <v/>
      </c>
      <c r="F55" s="89" t="str">
        <f t="shared" si="2"/>
        <v/>
      </c>
      <c r="G55" s="90" t="str">
        <f t="shared" si="3"/>
        <v/>
      </c>
      <c r="H55" s="91" t="str">
        <f t="shared" si="4"/>
        <v/>
      </c>
      <c r="I55" s="13"/>
      <c r="J55" s="13"/>
      <c r="K55" s="13"/>
      <c r="L55" s="13"/>
      <c r="M55" s="13"/>
      <c r="N55" s="68"/>
      <c r="O55" s="49"/>
      <c r="P55" s="49"/>
      <c r="Q55" s="50"/>
      <c r="R55" s="50"/>
      <c r="S55" s="58"/>
      <c r="T55" s="51"/>
      <c r="U55" s="50"/>
      <c r="V55" s="50"/>
    </row>
    <row r="56" spans="1:22" x14ac:dyDescent="0.25">
      <c r="A56" s="13"/>
      <c r="B56" s="13"/>
      <c r="C56" s="87" t="str">
        <f t="shared" si="1"/>
        <v/>
      </c>
      <c r="D56" s="87" t="str">
        <f>IF(ISERROR(VLOOKUP(C56,'[1]Base produits'!$A$8:$F$488,2,0)),"",VLOOKUP(C56,'[1]Base produits'!$A$8:$F$488,2,0))</f>
        <v/>
      </c>
      <c r="E56" s="88" t="str">
        <f>IF(ISERROR(VLOOKUP(C56,'[1]Base produits'!$A$8:$F$488,3,0)),"",VLOOKUP(C56,'[1]Base produits'!$A$8:$F$488,3,0))</f>
        <v/>
      </c>
      <c r="F56" s="89" t="str">
        <f t="shared" si="2"/>
        <v/>
      </c>
      <c r="G56" s="90" t="str">
        <f t="shared" si="3"/>
        <v/>
      </c>
      <c r="H56" s="91" t="str">
        <f t="shared" si="4"/>
        <v/>
      </c>
      <c r="I56" s="13"/>
      <c r="J56" s="13"/>
      <c r="K56" s="13"/>
      <c r="L56" s="13"/>
      <c r="M56" s="13"/>
      <c r="N56" s="68"/>
      <c r="O56" s="49"/>
      <c r="P56" s="49"/>
      <c r="Q56" s="50"/>
      <c r="R56" s="50"/>
      <c r="S56" s="58"/>
      <c r="T56" s="51"/>
      <c r="U56" s="50"/>
      <c r="V56" s="50"/>
    </row>
    <row r="57" spans="1:22" x14ac:dyDescent="0.25">
      <c r="A57" s="13"/>
      <c r="B57" s="13"/>
      <c r="C57" s="87" t="str">
        <f t="shared" si="1"/>
        <v/>
      </c>
      <c r="D57" s="87" t="str">
        <f>IF(ISERROR(VLOOKUP(C57,'[1]Base produits'!$A$8:$F$488,2,0)),"",VLOOKUP(C57,'[1]Base produits'!$A$8:$F$488,2,0))</f>
        <v/>
      </c>
      <c r="E57" s="88" t="str">
        <f>IF(ISERROR(VLOOKUP(C57,'[1]Base produits'!$A$8:$F$488,3,0)),"",VLOOKUP(C57,'[1]Base produits'!$A$8:$F$488,3,0))</f>
        <v/>
      </c>
      <c r="F57" s="89" t="str">
        <f t="shared" si="2"/>
        <v/>
      </c>
      <c r="G57" s="90" t="str">
        <f t="shared" si="3"/>
        <v/>
      </c>
      <c r="H57" s="91" t="str">
        <f t="shared" si="4"/>
        <v/>
      </c>
      <c r="I57" s="13"/>
      <c r="J57" s="13"/>
      <c r="K57" s="13"/>
      <c r="L57" s="13"/>
      <c r="M57" s="13"/>
      <c r="N57" s="68"/>
      <c r="O57" s="49"/>
      <c r="P57" s="49"/>
      <c r="Q57" s="50"/>
      <c r="R57" s="50"/>
      <c r="S57" s="58"/>
      <c r="T57" s="51"/>
      <c r="U57" s="50"/>
      <c r="V57" s="50"/>
    </row>
    <row r="58" spans="1:22" x14ac:dyDescent="0.25">
      <c r="C58" s="61" t="str">
        <f t="shared" si="1"/>
        <v/>
      </c>
      <c r="D58" s="61" t="str">
        <f>IF(ISERROR(VLOOKUP(C58,'[1]Base produits'!$A$8:$F$488,2,0)),"",VLOOKUP(C58,'[1]Base produits'!$A$8:$F$488,2,0))</f>
        <v/>
      </c>
      <c r="E58" s="75" t="str">
        <f>IF(ISERROR(VLOOKUP(C58,'[1]Base produits'!$A$8:$F$488,3,0)),"",VLOOKUP(C58,'[1]Base produits'!$A$8:$F$488,3,0))</f>
        <v/>
      </c>
      <c r="F58" s="62" t="str">
        <f t="shared" si="2"/>
        <v/>
      </c>
      <c r="G58" s="78" t="str">
        <f t="shared" si="3"/>
        <v/>
      </c>
      <c r="H58" s="79" t="str">
        <f t="shared" si="4"/>
        <v/>
      </c>
      <c r="N58" s="92"/>
      <c r="O58" s="50"/>
      <c r="P58" s="50"/>
      <c r="Q58" s="50"/>
      <c r="R58" s="50"/>
      <c r="S58" s="58"/>
      <c r="T58" s="51"/>
      <c r="U58" s="50"/>
      <c r="V58" s="50"/>
    </row>
    <row r="59" spans="1:22" x14ac:dyDescent="0.25">
      <c r="C59" s="61" t="str">
        <f t="shared" si="1"/>
        <v/>
      </c>
      <c r="D59" s="61" t="str">
        <f>IF(ISERROR(VLOOKUP(C59,'[1]Base produits'!$A$8:$F$488,2,0)),"",VLOOKUP(C59,'[1]Base produits'!$A$8:$F$488,2,0))</f>
        <v/>
      </c>
      <c r="E59" s="75" t="str">
        <f>IF(ISERROR(VLOOKUP(C59,'[1]Base produits'!$A$8:$F$488,3,0)),"",VLOOKUP(C59,'[1]Base produits'!$A$8:$F$488,3,0))</f>
        <v/>
      </c>
      <c r="F59" s="62" t="str">
        <f t="shared" si="2"/>
        <v/>
      </c>
      <c r="G59" s="78" t="str">
        <f t="shared" si="3"/>
        <v/>
      </c>
      <c r="H59" s="79" t="str">
        <f t="shared" si="4"/>
        <v/>
      </c>
      <c r="N59" s="92"/>
      <c r="O59" s="50"/>
      <c r="P59" s="50"/>
      <c r="Q59" s="50"/>
      <c r="R59" s="50"/>
      <c r="S59" s="58"/>
      <c r="T59" s="51"/>
      <c r="U59" s="50"/>
      <c r="V59" s="50"/>
    </row>
    <row r="60" spans="1:22" x14ac:dyDescent="0.25">
      <c r="C60" s="61" t="str">
        <f t="shared" si="1"/>
        <v/>
      </c>
      <c r="D60" s="61" t="str">
        <f>IF(ISERROR(VLOOKUP(C60,'[1]Base produits'!$A$8:$F$488,2,0)),"",VLOOKUP(C60,'[1]Base produits'!$A$8:$F$488,2,0))</f>
        <v/>
      </c>
      <c r="E60" s="75" t="str">
        <f>IF(ISERROR(VLOOKUP(C60,'[1]Base produits'!$A$8:$F$488,3,0)),"",VLOOKUP(C60,'[1]Base produits'!$A$8:$F$488,3,0))</f>
        <v/>
      </c>
      <c r="F60" s="62" t="str">
        <f t="shared" si="2"/>
        <v/>
      </c>
      <c r="G60" s="78" t="str">
        <f t="shared" si="3"/>
        <v/>
      </c>
      <c r="H60" s="79" t="str">
        <f t="shared" si="4"/>
        <v/>
      </c>
      <c r="N60" s="92"/>
      <c r="O60" s="50"/>
      <c r="P60" s="50"/>
      <c r="Q60" s="50"/>
      <c r="R60" s="50"/>
      <c r="S60" s="58"/>
      <c r="T60" s="51"/>
      <c r="U60" s="50"/>
      <c r="V60" s="50"/>
    </row>
    <row r="61" spans="1:22" x14ac:dyDescent="0.25">
      <c r="C61" s="61"/>
      <c r="D61" s="61"/>
      <c r="E61" s="93"/>
      <c r="F61" s="93"/>
      <c r="G61" s="93"/>
      <c r="H61" s="93"/>
      <c r="N61" s="92"/>
      <c r="O61" s="50"/>
      <c r="P61" s="50"/>
      <c r="Q61" s="50"/>
      <c r="R61" s="50"/>
      <c r="S61" s="58"/>
      <c r="T61" s="51"/>
      <c r="U61" s="50"/>
      <c r="V61" s="50"/>
    </row>
    <row r="62" spans="1:22" x14ac:dyDescent="0.25">
      <c r="C62" s="94"/>
      <c r="N62" s="92"/>
      <c r="O62" s="50"/>
      <c r="P62" s="50"/>
      <c r="Q62" s="50"/>
      <c r="R62" s="50"/>
      <c r="S62" s="58"/>
      <c r="T62" s="51"/>
      <c r="U62" s="50"/>
      <c r="V62" s="50"/>
    </row>
    <row r="63" spans="1:22" ht="18.75" x14ac:dyDescent="0.3">
      <c r="C63" s="94"/>
      <c r="D63" s="95"/>
      <c r="E63" s="96"/>
      <c r="F63" s="96"/>
      <c r="N63" s="92"/>
      <c r="O63" s="50"/>
      <c r="P63" s="50"/>
      <c r="Q63" s="50"/>
      <c r="R63" s="50"/>
      <c r="S63" s="58"/>
      <c r="T63" s="51"/>
      <c r="U63" s="50"/>
      <c r="V63" s="50"/>
    </row>
    <row r="64" spans="1:22" ht="15" customHeight="1" x14ac:dyDescent="0.25">
      <c r="N64" s="92"/>
      <c r="O64" s="50"/>
      <c r="P64" s="50"/>
      <c r="Q64" s="50"/>
      <c r="R64" s="50"/>
      <c r="S64" s="58"/>
      <c r="T64" s="51"/>
      <c r="U64" s="50"/>
      <c r="V64" s="50"/>
    </row>
    <row r="65" spans="4:22" ht="15.75" customHeight="1" x14ac:dyDescent="0.25">
      <c r="H65" s="97"/>
      <c r="N65" s="92"/>
      <c r="O65" s="50"/>
      <c r="P65" s="50"/>
      <c r="Q65" s="50"/>
      <c r="R65" s="50"/>
      <c r="S65" s="58"/>
      <c r="T65" s="51"/>
      <c r="U65" s="50"/>
      <c r="V65" s="50"/>
    </row>
    <row r="66" spans="4:22" x14ac:dyDescent="0.25">
      <c r="G66" s="98"/>
      <c r="H66" s="99"/>
      <c r="N66" s="92"/>
      <c r="O66" s="50"/>
      <c r="P66" s="50"/>
      <c r="Q66" s="50"/>
      <c r="R66" s="50"/>
      <c r="S66" s="58"/>
      <c r="T66" s="51"/>
      <c r="U66" s="50"/>
      <c r="V66" s="50"/>
    </row>
    <row r="67" spans="4:22" ht="15.75" x14ac:dyDescent="0.25">
      <c r="D67" s="100"/>
      <c r="F67" s="101"/>
      <c r="G67" s="102"/>
      <c r="H67" s="103"/>
      <c r="N67" s="92"/>
      <c r="O67" s="50"/>
      <c r="P67" s="50"/>
      <c r="Q67" s="50"/>
      <c r="R67" s="50"/>
      <c r="S67" s="58"/>
      <c r="T67" s="51"/>
      <c r="U67" s="50"/>
      <c r="V67" s="50"/>
    </row>
    <row r="68" spans="4:22" ht="15" customHeight="1" x14ac:dyDescent="0.25">
      <c r="F68" s="101"/>
      <c r="G68" s="104"/>
      <c r="H68" s="99"/>
      <c r="N68" s="92"/>
      <c r="O68" s="50"/>
      <c r="P68" s="50"/>
      <c r="Q68" s="50"/>
      <c r="R68" s="50"/>
      <c r="S68" s="58"/>
      <c r="T68" s="51"/>
      <c r="U68" s="50"/>
      <c r="V68" s="50"/>
    </row>
    <row r="69" spans="4:22" ht="15" customHeight="1" x14ac:dyDescent="0.25">
      <c r="F69" s="101"/>
      <c r="G69" s="104"/>
      <c r="H69" s="99"/>
      <c r="N69" s="92"/>
      <c r="O69" s="50"/>
      <c r="P69" s="50"/>
      <c r="Q69" s="50"/>
      <c r="R69" s="50"/>
      <c r="S69" s="58"/>
      <c r="T69" s="51"/>
      <c r="U69" s="50"/>
      <c r="V69" s="50"/>
    </row>
    <row r="70" spans="4:22" x14ac:dyDescent="0.25">
      <c r="D70" s="93"/>
      <c r="F70" s="105"/>
      <c r="G70" s="105"/>
      <c r="H70" s="106"/>
      <c r="N70" s="92"/>
      <c r="O70" s="50"/>
      <c r="P70" s="50"/>
      <c r="Q70" s="50"/>
      <c r="R70" s="50"/>
      <c r="S70" s="58"/>
      <c r="T70" s="51"/>
      <c r="U70" s="50"/>
      <c r="V70" s="50"/>
    </row>
    <row r="71" spans="4:22" x14ac:dyDescent="0.25">
      <c r="N71" s="92"/>
      <c r="O71" s="50"/>
      <c r="P71" s="50"/>
      <c r="Q71" s="50"/>
      <c r="R71" s="50"/>
      <c r="S71" s="58"/>
      <c r="T71" s="51"/>
      <c r="U71" s="50"/>
      <c r="V71" s="50"/>
    </row>
    <row r="72" spans="4:22" x14ac:dyDescent="0.25">
      <c r="N72" s="92"/>
      <c r="O72" s="50"/>
      <c r="P72" s="50"/>
      <c r="Q72" s="50"/>
      <c r="R72" s="50"/>
      <c r="S72" s="58"/>
      <c r="T72" s="51"/>
      <c r="U72" s="50"/>
      <c r="V72" s="50"/>
    </row>
    <row r="73" spans="4:22" x14ac:dyDescent="0.25">
      <c r="N73" s="92"/>
      <c r="O73" s="50"/>
      <c r="P73" s="50"/>
      <c r="Q73" s="50"/>
      <c r="R73" s="50"/>
      <c r="S73" s="58"/>
      <c r="T73" s="51"/>
      <c r="U73" s="50"/>
      <c r="V73" s="50"/>
    </row>
    <row r="74" spans="4:22" x14ac:dyDescent="0.25">
      <c r="N74" s="92"/>
      <c r="O74" s="50"/>
      <c r="P74" s="50"/>
      <c r="Q74" s="50"/>
      <c r="R74" s="50"/>
      <c r="S74" s="58"/>
      <c r="T74" s="51"/>
      <c r="U74" s="50"/>
      <c r="V74" s="50"/>
    </row>
    <row r="75" spans="4:22" x14ac:dyDescent="0.25">
      <c r="N75" s="92"/>
      <c r="O75" s="50"/>
      <c r="P75" s="50"/>
      <c r="Q75" s="50"/>
      <c r="R75" s="50"/>
      <c r="S75" s="58"/>
      <c r="T75" s="51"/>
      <c r="U75" s="50"/>
      <c r="V75" s="50"/>
    </row>
    <row r="76" spans="4:22" x14ac:dyDescent="0.25">
      <c r="N76" s="92"/>
      <c r="O76" s="50"/>
      <c r="P76" s="50"/>
      <c r="Q76" s="50"/>
      <c r="R76" s="50"/>
      <c r="S76" s="58"/>
      <c r="T76" s="51"/>
      <c r="U76" s="50"/>
      <c r="V76" s="50"/>
    </row>
    <row r="77" spans="4:22" x14ac:dyDescent="0.25">
      <c r="N77" s="92"/>
      <c r="O77" s="50"/>
      <c r="P77" s="50"/>
      <c r="Q77" s="50"/>
      <c r="R77" s="50"/>
      <c r="S77" s="58"/>
      <c r="T77" s="51"/>
      <c r="U77" s="50"/>
      <c r="V77" s="50"/>
    </row>
    <row r="78" spans="4:22" x14ac:dyDescent="0.25">
      <c r="N78" s="92"/>
      <c r="O78" s="50"/>
      <c r="P78" s="50"/>
      <c r="Q78" s="50"/>
      <c r="R78" s="50"/>
      <c r="S78" s="58"/>
      <c r="T78" s="51"/>
      <c r="U78" s="50"/>
      <c r="V78" s="50"/>
    </row>
    <row r="79" spans="4:22" x14ac:dyDescent="0.25">
      <c r="N79" s="92"/>
      <c r="O79" s="50"/>
      <c r="P79" s="50"/>
      <c r="Q79" s="50"/>
      <c r="R79" s="50"/>
      <c r="S79" s="58"/>
      <c r="T79" s="51"/>
      <c r="U79" s="50"/>
      <c r="V79" s="50"/>
    </row>
    <row r="80" spans="4:22" x14ac:dyDescent="0.25">
      <c r="N80" s="92"/>
      <c r="O80" s="50"/>
      <c r="P80" s="50"/>
      <c r="Q80" s="50"/>
      <c r="R80" s="50"/>
      <c r="S80" s="58"/>
      <c r="T80" s="51"/>
      <c r="U80" s="50"/>
      <c r="V80" s="50"/>
    </row>
    <row r="81" spans="14:22" x14ac:dyDescent="0.25">
      <c r="N81" s="92"/>
      <c r="O81" s="50"/>
      <c r="P81" s="50"/>
      <c r="Q81" s="50"/>
      <c r="R81" s="50"/>
      <c r="S81" s="58"/>
      <c r="T81" s="51"/>
      <c r="U81" s="50"/>
      <c r="V81" s="50"/>
    </row>
    <row r="82" spans="14:22" x14ac:dyDescent="0.25">
      <c r="N82" s="92"/>
      <c r="O82" s="50"/>
      <c r="P82" s="50"/>
      <c r="Q82" s="50"/>
      <c r="R82" s="50"/>
      <c r="S82" s="58"/>
      <c r="T82" s="51"/>
      <c r="U82" s="50"/>
      <c r="V82" s="50"/>
    </row>
    <row r="83" spans="14:22" x14ac:dyDescent="0.25">
      <c r="N83" s="92"/>
      <c r="O83" s="50"/>
      <c r="P83" s="50"/>
      <c r="Q83" s="50"/>
      <c r="R83" s="50"/>
      <c r="S83" s="58"/>
      <c r="T83" s="51"/>
      <c r="U83" s="50"/>
      <c r="V83" s="50"/>
    </row>
    <row r="84" spans="14:22" x14ac:dyDescent="0.25">
      <c r="N84" s="92"/>
      <c r="O84" s="50"/>
      <c r="P84" s="50"/>
      <c r="Q84" s="50"/>
      <c r="R84" s="50"/>
      <c r="S84" s="58"/>
      <c r="T84" s="51"/>
      <c r="U84" s="50"/>
      <c r="V84" s="50"/>
    </row>
    <row r="85" spans="14:22" x14ac:dyDescent="0.25">
      <c r="N85" s="92"/>
      <c r="O85" s="50"/>
      <c r="P85" s="50"/>
      <c r="Q85" s="50"/>
      <c r="R85" s="50"/>
      <c r="S85" s="58"/>
      <c r="T85" s="51"/>
      <c r="U85" s="50"/>
      <c r="V85" s="50"/>
    </row>
    <row r="86" spans="14:22" x14ac:dyDescent="0.25">
      <c r="N86" s="92"/>
      <c r="O86" s="50"/>
      <c r="P86" s="50"/>
      <c r="Q86" s="50"/>
      <c r="R86" s="50"/>
      <c r="S86" s="58"/>
      <c r="T86" s="51"/>
      <c r="U86" s="50"/>
      <c r="V86" s="50"/>
    </row>
    <row r="87" spans="14:22" x14ac:dyDescent="0.25">
      <c r="N87" s="92"/>
      <c r="O87" s="50"/>
      <c r="P87" s="50"/>
      <c r="Q87" s="50"/>
      <c r="R87" s="50"/>
      <c r="S87" s="58"/>
      <c r="T87" s="51"/>
      <c r="U87" s="50"/>
      <c r="V87" s="50"/>
    </row>
    <row r="88" spans="14:22" x14ac:dyDescent="0.25">
      <c r="N88" s="92"/>
      <c r="O88" s="50"/>
      <c r="P88" s="50"/>
      <c r="Q88" s="50"/>
      <c r="R88" s="50"/>
      <c r="S88" s="58"/>
      <c r="T88" s="51"/>
      <c r="U88" s="50"/>
      <c r="V88" s="50"/>
    </row>
    <row r="89" spans="14:22" x14ac:dyDescent="0.25">
      <c r="N89" s="92"/>
      <c r="O89" s="50"/>
      <c r="P89" s="50"/>
      <c r="Q89" s="50"/>
      <c r="R89" s="50"/>
      <c r="S89" s="58"/>
      <c r="T89" s="51"/>
      <c r="U89" s="50"/>
      <c r="V89" s="50"/>
    </row>
    <row r="90" spans="14:22" x14ac:dyDescent="0.25">
      <c r="N90" s="92"/>
      <c r="O90" s="50"/>
      <c r="P90" s="50"/>
      <c r="Q90" s="50"/>
      <c r="R90" s="50"/>
      <c r="S90" s="58"/>
      <c r="T90" s="51"/>
      <c r="U90" s="50"/>
      <c r="V90" s="50"/>
    </row>
    <row r="91" spans="14:22" x14ac:dyDescent="0.25">
      <c r="N91" s="92"/>
      <c r="O91" s="50"/>
      <c r="P91" s="50"/>
      <c r="Q91" s="50"/>
      <c r="R91" s="50"/>
      <c r="S91" s="58"/>
      <c r="T91" s="51"/>
      <c r="U91" s="50"/>
      <c r="V91" s="50"/>
    </row>
    <row r="92" spans="14:22" x14ac:dyDescent="0.25">
      <c r="N92" s="92"/>
      <c r="O92" s="50"/>
      <c r="P92" s="50"/>
      <c r="Q92" s="50"/>
      <c r="R92" s="50"/>
      <c r="S92" s="58"/>
      <c r="T92" s="51"/>
      <c r="U92" s="50"/>
      <c r="V92" s="50"/>
    </row>
    <row r="93" spans="14:22" x14ac:dyDescent="0.25">
      <c r="N93" s="92"/>
      <c r="O93" s="50"/>
      <c r="P93" s="50"/>
      <c r="Q93" s="50"/>
      <c r="R93" s="50"/>
      <c r="S93" s="58"/>
      <c r="T93" s="51"/>
      <c r="U93" s="50"/>
      <c r="V93" s="50"/>
    </row>
    <row r="94" spans="14:22" x14ac:dyDescent="0.25">
      <c r="N94" s="92"/>
      <c r="O94" s="50"/>
      <c r="P94" s="50"/>
      <c r="Q94" s="50"/>
      <c r="R94" s="50"/>
      <c r="S94" s="58"/>
      <c r="T94" s="51"/>
      <c r="U94" s="50"/>
      <c r="V94" s="50"/>
    </row>
    <row r="95" spans="14:22" x14ac:dyDescent="0.25">
      <c r="N95" s="92"/>
      <c r="O95" s="50"/>
      <c r="P95" s="50"/>
      <c r="Q95" s="50"/>
      <c r="R95" s="50"/>
      <c r="S95" s="58"/>
      <c r="T95" s="51"/>
      <c r="U95" s="50"/>
      <c r="V95" s="50"/>
    </row>
    <row r="96" spans="14:22" x14ac:dyDescent="0.25">
      <c r="N96" s="92"/>
      <c r="O96" s="50"/>
      <c r="P96" s="50"/>
      <c r="Q96" s="50"/>
      <c r="R96" s="50"/>
      <c r="S96" s="58"/>
      <c r="T96" s="51"/>
      <c r="U96" s="50"/>
      <c r="V96" s="50"/>
    </row>
    <row r="97" spans="14:22" x14ac:dyDescent="0.25">
      <c r="N97" s="92"/>
      <c r="O97" s="50"/>
      <c r="P97" s="50"/>
      <c r="Q97" s="50"/>
      <c r="R97" s="50"/>
      <c r="S97" s="58"/>
      <c r="T97" s="51"/>
      <c r="U97" s="50"/>
      <c r="V97" s="50"/>
    </row>
    <row r="98" spans="14:22" x14ac:dyDescent="0.25">
      <c r="N98" s="92"/>
      <c r="O98" s="50"/>
      <c r="P98" s="50"/>
      <c r="Q98" s="50"/>
      <c r="R98" s="50"/>
      <c r="S98" s="58"/>
      <c r="T98" s="51"/>
      <c r="U98" s="50"/>
      <c r="V98" s="50"/>
    </row>
    <row r="99" spans="14:22" x14ac:dyDescent="0.25">
      <c r="N99" s="92"/>
      <c r="O99" s="50"/>
      <c r="P99" s="50"/>
      <c r="Q99" s="50"/>
      <c r="R99" s="50"/>
      <c r="S99" s="58"/>
      <c r="T99" s="51"/>
      <c r="U99" s="50"/>
      <c r="V99" s="50"/>
    </row>
    <row r="100" spans="14:22" x14ac:dyDescent="0.25">
      <c r="N100" s="92"/>
      <c r="O100" s="50"/>
      <c r="P100" s="50"/>
      <c r="Q100" s="50"/>
      <c r="R100" s="50"/>
      <c r="S100" s="58"/>
      <c r="T100" s="51"/>
      <c r="U100" s="50"/>
      <c r="V100" s="50"/>
    </row>
    <row r="101" spans="14:22" x14ac:dyDescent="0.25">
      <c r="N101" s="92"/>
      <c r="O101" s="50"/>
      <c r="P101" s="50"/>
      <c r="Q101" s="50"/>
      <c r="R101" s="50"/>
      <c r="S101" s="58"/>
      <c r="T101" s="51"/>
      <c r="U101" s="50"/>
      <c r="V101" s="50"/>
    </row>
    <row r="102" spans="14:22" x14ac:dyDescent="0.25">
      <c r="N102" s="92"/>
      <c r="O102" s="50"/>
      <c r="P102" s="50"/>
      <c r="Q102" s="50"/>
      <c r="R102" s="50"/>
      <c r="S102" s="58"/>
      <c r="T102" s="51"/>
      <c r="U102" s="50"/>
      <c r="V102" s="50"/>
    </row>
    <row r="103" spans="14:22" x14ac:dyDescent="0.25">
      <c r="N103" s="92"/>
      <c r="O103" s="50"/>
      <c r="P103" s="50"/>
      <c r="Q103" s="50"/>
      <c r="R103" s="50"/>
      <c r="S103" s="58"/>
      <c r="T103" s="51"/>
      <c r="U103" s="50"/>
      <c r="V103" s="50"/>
    </row>
    <row r="104" spans="14:22" x14ac:dyDescent="0.25">
      <c r="N104" s="92"/>
      <c r="O104" s="50"/>
      <c r="P104" s="50"/>
      <c r="Q104" s="50"/>
      <c r="R104" s="50"/>
      <c r="S104" s="58"/>
      <c r="T104" s="51"/>
      <c r="U104" s="50"/>
      <c r="V104" s="50"/>
    </row>
    <row r="105" spans="14:22" x14ac:dyDescent="0.25">
      <c r="N105" s="92"/>
      <c r="O105" s="50"/>
      <c r="P105" s="50"/>
      <c r="Q105" s="50"/>
      <c r="R105" s="50"/>
      <c r="S105" s="58"/>
      <c r="T105" s="51"/>
      <c r="U105" s="50"/>
      <c r="V105" s="50"/>
    </row>
    <row r="106" spans="14:22" x14ac:dyDescent="0.25">
      <c r="N106" s="92"/>
      <c r="O106" s="50"/>
      <c r="P106" s="50"/>
      <c r="Q106" s="50"/>
      <c r="R106" s="50"/>
      <c r="S106" s="58"/>
      <c r="T106" s="51"/>
      <c r="U106" s="50"/>
      <c r="V106" s="50"/>
    </row>
    <row r="107" spans="14:22" x14ac:dyDescent="0.25">
      <c r="N107" s="92"/>
      <c r="O107" s="50"/>
      <c r="P107" s="50"/>
      <c r="Q107" s="50"/>
      <c r="R107" s="50"/>
      <c r="S107" s="58"/>
      <c r="T107" s="51"/>
      <c r="U107" s="50"/>
      <c r="V107" s="50"/>
    </row>
    <row r="108" spans="14:22" x14ac:dyDescent="0.25">
      <c r="N108" s="92"/>
      <c r="O108" s="50"/>
      <c r="P108" s="50"/>
      <c r="Q108" s="50"/>
      <c r="R108" s="50"/>
      <c r="S108" s="58"/>
      <c r="T108" s="51"/>
      <c r="U108" s="50"/>
      <c r="V108" s="50"/>
    </row>
    <row r="109" spans="14:22" x14ac:dyDescent="0.25">
      <c r="N109" s="92"/>
      <c r="O109" s="50"/>
      <c r="P109" s="50"/>
      <c r="Q109" s="50"/>
      <c r="R109" s="50"/>
      <c r="S109" s="58"/>
      <c r="T109" s="51"/>
      <c r="U109" s="50"/>
      <c r="V109" s="50"/>
    </row>
    <row r="110" spans="14:22" x14ac:dyDescent="0.25">
      <c r="N110" s="92"/>
      <c r="O110" s="50"/>
      <c r="P110" s="50"/>
      <c r="Q110" s="50"/>
      <c r="R110" s="50"/>
      <c r="S110" s="58"/>
      <c r="T110" s="51"/>
      <c r="U110" s="50"/>
      <c r="V110" s="50"/>
    </row>
    <row r="111" spans="14:22" x14ac:dyDescent="0.25">
      <c r="N111" s="92"/>
      <c r="O111" s="50"/>
      <c r="P111" s="50"/>
      <c r="Q111" s="50"/>
      <c r="R111" s="50"/>
      <c r="S111" s="58"/>
      <c r="T111" s="51"/>
      <c r="U111" s="50"/>
      <c r="V111" s="50"/>
    </row>
    <row r="112" spans="14:22" x14ac:dyDescent="0.25">
      <c r="N112" s="92"/>
      <c r="O112" s="50"/>
      <c r="P112" s="50"/>
      <c r="Q112" s="50"/>
      <c r="R112" s="50"/>
      <c r="S112" s="58"/>
      <c r="T112" s="51"/>
      <c r="U112" s="50"/>
      <c r="V112" s="50"/>
    </row>
    <row r="113" spans="14:22" x14ac:dyDescent="0.25">
      <c r="N113" s="92"/>
      <c r="O113" s="50"/>
      <c r="P113" s="50"/>
      <c r="Q113" s="50"/>
      <c r="R113" s="50"/>
      <c r="S113" s="58"/>
      <c r="T113" s="51"/>
      <c r="U113" s="50"/>
      <c r="V113" s="50"/>
    </row>
    <row r="114" spans="14:22" x14ac:dyDescent="0.25">
      <c r="N114" s="92"/>
      <c r="O114" s="50"/>
      <c r="P114" s="50"/>
      <c r="Q114" s="50"/>
      <c r="R114" s="50"/>
      <c r="S114" s="58"/>
      <c r="T114" s="51"/>
      <c r="U114" s="50"/>
      <c r="V114" s="50"/>
    </row>
    <row r="115" spans="14:22" x14ac:dyDescent="0.25">
      <c r="N115" s="92"/>
      <c r="O115" s="50"/>
      <c r="P115" s="50"/>
      <c r="Q115" s="50"/>
      <c r="R115" s="50"/>
      <c r="S115" s="58"/>
      <c r="T115" s="51"/>
      <c r="U115" s="50"/>
      <c r="V115" s="50"/>
    </row>
    <row r="116" spans="14:22" x14ac:dyDescent="0.25">
      <c r="N116" s="92"/>
      <c r="O116" s="50"/>
      <c r="P116" s="50"/>
      <c r="Q116" s="50"/>
      <c r="R116" s="50"/>
      <c r="S116" s="58"/>
      <c r="T116" s="51"/>
      <c r="U116" s="50"/>
      <c r="V116" s="50"/>
    </row>
    <row r="117" spans="14:22" x14ac:dyDescent="0.25">
      <c r="N117" s="92"/>
      <c r="O117" s="50"/>
      <c r="P117" s="50"/>
      <c r="Q117" s="50"/>
      <c r="R117" s="50"/>
      <c r="S117" s="58"/>
      <c r="T117" s="51"/>
      <c r="U117" s="50"/>
      <c r="V117" s="50"/>
    </row>
    <row r="118" spans="14:22" x14ac:dyDescent="0.25">
      <c r="N118" s="92"/>
      <c r="O118" s="50"/>
      <c r="P118" s="50"/>
      <c r="Q118" s="50"/>
      <c r="R118" s="50"/>
      <c r="S118" s="58"/>
      <c r="T118" s="51"/>
      <c r="U118" s="50"/>
      <c r="V118" s="50"/>
    </row>
    <row r="119" spans="14:22" x14ac:dyDescent="0.25">
      <c r="N119" s="92"/>
      <c r="O119" s="50"/>
      <c r="P119" s="50"/>
      <c r="Q119" s="50"/>
      <c r="R119" s="50"/>
      <c r="S119" s="58"/>
      <c r="T119" s="51"/>
      <c r="U119" s="50"/>
      <c r="V119" s="50"/>
    </row>
    <row r="120" spans="14:22" x14ac:dyDescent="0.25">
      <c r="N120" s="92"/>
      <c r="O120" s="50"/>
      <c r="P120" s="50"/>
      <c r="Q120" s="50"/>
      <c r="R120" s="50"/>
      <c r="S120" s="58"/>
      <c r="T120" s="51"/>
      <c r="U120" s="50"/>
      <c r="V120" s="50"/>
    </row>
    <row r="121" spans="14:22" x14ac:dyDescent="0.25">
      <c r="N121" s="92"/>
      <c r="O121" s="50"/>
      <c r="P121" s="50"/>
      <c r="Q121" s="50"/>
      <c r="R121" s="50"/>
      <c r="S121" s="58"/>
      <c r="T121" s="51"/>
      <c r="U121" s="50"/>
      <c r="V121" s="50"/>
    </row>
    <row r="122" spans="14:22" x14ac:dyDescent="0.25">
      <c r="N122" s="92"/>
      <c r="O122" s="50"/>
      <c r="P122" s="50"/>
      <c r="Q122" s="50"/>
      <c r="R122" s="50"/>
      <c r="S122" s="58"/>
      <c r="T122" s="51"/>
      <c r="U122" s="50"/>
      <c r="V122" s="50"/>
    </row>
    <row r="123" spans="14:22" x14ac:dyDescent="0.25">
      <c r="N123" s="92"/>
      <c r="O123" s="50"/>
      <c r="P123" s="50"/>
      <c r="Q123" s="50"/>
      <c r="R123" s="50"/>
      <c r="S123" s="58"/>
      <c r="T123" s="51"/>
      <c r="U123" s="50"/>
      <c r="V123" s="50"/>
    </row>
    <row r="124" spans="14:22" x14ac:dyDescent="0.25">
      <c r="N124" s="92"/>
      <c r="O124" s="50"/>
      <c r="P124" s="50"/>
      <c r="Q124" s="50"/>
      <c r="R124" s="50"/>
      <c r="S124" s="58"/>
      <c r="T124" s="51"/>
      <c r="U124" s="50"/>
      <c r="V124" s="50"/>
    </row>
    <row r="125" spans="14:22" x14ac:dyDescent="0.25">
      <c r="N125" s="92"/>
      <c r="O125" s="50"/>
      <c r="P125" s="50"/>
      <c r="Q125" s="50"/>
      <c r="R125" s="50"/>
      <c r="S125" s="58"/>
      <c r="T125" s="51"/>
      <c r="U125" s="50"/>
      <c r="V125" s="50"/>
    </row>
    <row r="126" spans="14:22" x14ac:dyDescent="0.25">
      <c r="N126" s="92"/>
      <c r="O126" s="50"/>
      <c r="P126" s="50"/>
      <c r="Q126" s="50"/>
      <c r="R126" s="50"/>
      <c r="S126" s="58"/>
      <c r="T126" s="51"/>
      <c r="U126" s="50"/>
      <c r="V126" s="50"/>
    </row>
    <row r="127" spans="14:22" x14ac:dyDescent="0.25">
      <c r="N127" s="92"/>
      <c r="O127" s="50"/>
      <c r="P127" s="50"/>
      <c r="Q127" s="50"/>
      <c r="R127" s="50"/>
      <c r="S127" s="58"/>
      <c r="T127" s="51"/>
      <c r="U127" s="50"/>
      <c r="V127" s="50"/>
    </row>
    <row r="128" spans="14:22" x14ac:dyDescent="0.25">
      <c r="N128" s="92"/>
      <c r="O128" s="50"/>
      <c r="P128" s="50"/>
      <c r="Q128" s="50"/>
      <c r="R128" s="50"/>
      <c r="S128" s="58"/>
      <c r="T128" s="51"/>
      <c r="U128" s="50"/>
      <c r="V128" s="50"/>
    </row>
    <row r="129" spans="14:22" x14ac:dyDescent="0.25">
      <c r="N129" s="92"/>
      <c r="O129" s="50"/>
      <c r="P129" s="50"/>
      <c r="Q129" s="50"/>
      <c r="R129" s="50"/>
      <c r="S129" s="58"/>
      <c r="T129" s="51"/>
      <c r="U129" s="50"/>
      <c r="V129" s="50"/>
    </row>
    <row r="130" spans="14:22" x14ac:dyDescent="0.25">
      <c r="N130" s="92"/>
      <c r="O130" s="50"/>
      <c r="P130" s="50"/>
      <c r="Q130" s="50"/>
      <c r="R130" s="50"/>
      <c r="S130" s="58"/>
      <c r="T130" s="51"/>
      <c r="U130" s="50"/>
      <c r="V130" s="50"/>
    </row>
    <row r="131" spans="14:22" x14ac:dyDescent="0.25">
      <c r="N131" s="92"/>
      <c r="O131" s="50"/>
      <c r="P131" s="50"/>
      <c r="Q131" s="50"/>
      <c r="R131" s="50"/>
      <c r="S131" s="58"/>
      <c r="T131" s="51"/>
      <c r="U131" s="50"/>
      <c r="V131" s="50"/>
    </row>
    <row r="132" spans="14:22" x14ac:dyDescent="0.25">
      <c r="N132" s="92"/>
      <c r="O132" s="50"/>
      <c r="P132" s="50"/>
      <c r="Q132" s="50"/>
      <c r="R132" s="50"/>
      <c r="S132" s="58"/>
      <c r="T132" s="51"/>
      <c r="U132" s="50"/>
      <c r="V132" s="50"/>
    </row>
    <row r="133" spans="14:22" x14ac:dyDescent="0.25">
      <c r="N133" s="92"/>
      <c r="O133" s="50"/>
      <c r="P133" s="50"/>
      <c r="Q133" s="50"/>
      <c r="R133" s="50"/>
      <c r="S133" s="58"/>
      <c r="T133" s="51"/>
      <c r="U133" s="50"/>
      <c r="V133" s="50"/>
    </row>
    <row r="134" spans="14:22" x14ac:dyDescent="0.25">
      <c r="N134" s="92"/>
      <c r="O134" s="50"/>
      <c r="P134" s="50"/>
      <c r="Q134" s="50"/>
      <c r="R134" s="50"/>
      <c r="S134" s="58"/>
      <c r="T134" s="51"/>
      <c r="U134" s="50"/>
      <c r="V134" s="50"/>
    </row>
    <row r="135" spans="14:22" x14ac:dyDescent="0.25">
      <c r="N135" s="92"/>
      <c r="O135" s="50"/>
      <c r="P135" s="50"/>
      <c r="Q135" s="50"/>
      <c r="R135" s="50"/>
      <c r="S135" s="58"/>
      <c r="T135" s="51"/>
      <c r="U135" s="50"/>
      <c r="V135" s="50"/>
    </row>
    <row r="136" spans="14:22" x14ac:dyDescent="0.25">
      <c r="N136" s="92"/>
      <c r="O136" s="50"/>
      <c r="P136" s="50"/>
      <c r="Q136" s="50"/>
      <c r="R136" s="50"/>
      <c r="S136" s="58"/>
      <c r="T136" s="51"/>
      <c r="U136" s="50"/>
      <c r="V136" s="50"/>
    </row>
    <row r="137" spans="14:22" x14ac:dyDescent="0.25">
      <c r="N137" s="92"/>
      <c r="O137" s="50"/>
      <c r="P137" s="50"/>
      <c r="Q137" s="50"/>
      <c r="R137" s="50"/>
      <c r="S137" s="58"/>
      <c r="T137" s="51"/>
      <c r="U137" s="50"/>
      <c r="V137" s="50"/>
    </row>
    <row r="138" spans="14:22" x14ac:dyDescent="0.25">
      <c r="N138" s="92"/>
      <c r="O138" s="50"/>
      <c r="P138" s="50"/>
      <c r="Q138" s="50"/>
      <c r="R138" s="50"/>
      <c r="S138" s="58"/>
      <c r="T138" s="51"/>
      <c r="U138" s="50"/>
      <c r="V138" s="50"/>
    </row>
    <row r="139" spans="14:22" x14ac:dyDescent="0.25">
      <c r="N139" s="92"/>
      <c r="O139" s="50"/>
      <c r="P139" s="50"/>
      <c r="Q139" s="50"/>
      <c r="R139" s="50"/>
      <c r="S139" s="58"/>
      <c r="T139" s="51"/>
      <c r="U139" s="50"/>
      <c r="V139" s="50"/>
    </row>
    <row r="140" spans="14:22" x14ac:dyDescent="0.25">
      <c r="N140" s="92"/>
      <c r="O140" s="50"/>
      <c r="P140" s="50"/>
      <c r="Q140" s="50"/>
      <c r="R140" s="50"/>
      <c r="S140" s="58"/>
      <c r="T140" s="51"/>
      <c r="U140" s="50"/>
      <c r="V140" s="50"/>
    </row>
    <row r="141" spans="14:22" x14ac:dyDescent="0.25">
      <c r="N141" s="92"/>
      <c r="O141" s="50"/>
      <c r="P141" s="50"/>
      <c r="Q141" s="50"/>
      <c r="R141" s="50"/>
      <c r="S141" s="58"/>
      <c r="T141" s="51"/>
      <c r="U141" s="50"/>
      <c r="V141" s="50"/>
    </row>
    <row r="142" spans="14:22" x14ac:dyDescent="0.25">
      <c r="N142" s="92"/>
      <c r="O142" s="50"/>
      <c r="P142" s="50"/>
      <c r="Q142" s="50"/>
      <c r="R142" s="50"/>
      <c r="S142" s="58"/>
      <c r="T142" s="51"/>
      <c r="U142" s="50"/>
      <c r="V142" s="50"/>
    </row>
    <row r="143" spans="14:22" x14ac:dyDescent="0.25">
      <c r="N143" s="92"/>
      <c r="O143" s="50"/>
      <c r="P143" s="50"/>
      <c r="Q143" s="50"/>
      <c r="R143" s="50"/>
      <c r="S143" s="58"/>
      <c r="T143" s="51"/>
      <c r="U143" s="50"/>
      <c r="V143" s="50"/>
    </row>
    <row r="144" spans="14:22" x14ac:dyDescent="0.25">
      <c r="N144" s="92"/>
      <c r="O144" s="50"/>
      <c r="P144" s="50"/>
      <c r="Q144" s="50"/>
      <c r="R144" s="50"/>
      <c r="S144" s="58"/>
      <c r="T144" s="51"/>
      <c r="U144" s="50"/>
      <c r="V144" s="50"/>
    </row>
    <row r="145" spans="14:22" x14ac:dyDescent="0.25">
      <c r="N145" s="92"/>
      <c r="O145" s="50"/>
      <c r="P145" s="50"/>
      <c r="Q145" s="50"/>
      <c r="R145" s="50"/>
      <c r="S145" s="58"/>
      <c r="T145" s="51"/>
      <c r="U145" s="50"/>
      <c r="V145" s="50"/>
    </row>
    <row r="146" spans="14:22" x14ac:dyDescent="0.25">
      <c r="N146" s="92"/>
      <c r="O146" s="50"/>
      <c r="P146" s="50"/>
      <c r="Q146" s="50"/>
      <c r="R146" s="50"/>
      <c r="S146" s="58"/>
      <c r="T146" s="51"/>
      <c r="U146" s="50"/>
      <c r="V146" s="50"/>
    </row>
    <row r="147" spans="14:22" x14ac:dyDescent="0.25">
      <c r="N147" s="92"/>
      <c r="O147" s="50"/>
      <c r="P147" s="50"/>
      <c r="Q147" s="50"/>
      <c r="R147" s="50"/>
      <c r="S147" s="58"/>
      <c r="T147" s="51"/>
      <c r="U147" s="50"/>
      <c r="V147" s="50"/>
    </row>
    <row r="148" spans="14:22" x14ac:dyDescent="0.25">
      <c r="N148" s="92"/>
      <c r="O148" s="50"/>
      <c r="P148" s="50"/>
      <c r="Q148" s="50"/>
      <c r="R148" s="50"/>
      <c r="S148" s="58"/>
      <c r="T148" s="51"/>
      <c r="U148" s="50"/>
      <c r="V148" s="50"/>
    </row>
    <row r="149" spans="14:22" x14ac:dyDescent="0.25">
      <c r="N149" s="92"/>
      <c r="O149" s="50"/>
      <c r="P149" s="50"/>
      <c r="Q149" s="50"/>
      <c r="R149" s="50"/>
      <c r="S149" s="58"/>
      <c r="T149" s="51"/>
      <c r="U149" s="50"/>
      <c r="V149" s="50"/>
    </row>
    <row r="150" spans="14:22" x14ac:dyDescent="0.25">
      <c r="N150" s="92"/>
      <c r="O150" s="50"/>
      <c r="P150" s="50"/>
      <c r="Q150" s="50"/>
      <c r="R150" s="50"/>
      <c r="S150" s="58"/>
      <c r="T150" s="51"/>
      <c r="U150" s="50"/>
      <c r="V150" s="50"/>
    </row>
    <row r="151" spans="14:22" x14ac:dyDescent="0.25">
      <c r="N151" s="92"/>
      <c r="O151" s="50"/>
      <c r="P151" s="50"/>
      <c r="Q151" s="50"/>
      <c r="R151" s="50"/>
      <c r="S151" s="58"/>
      <c r="T151" s="51"/>
      <c r="U151" s="50"/>
      <c r="V151" s="50"/>
    </row>
    <row r="152" spans="14:22" x14ac:dyDescent="0.25">
      <c r="N152" s="92"/>
      <c r="O152" s="50"/>
      <c r="P152" s="50"/>
      <c r="Q152" s="50"/>
      <c r="R152" s="50"/>
      <c r="S152" s="58"/>
      <c r="T152" s="51"/>
      <c r="U152" s="50"/>
      <c r="V152" s="50"/>
    </row>
    <row r="153" spans="14:22" x14ac:dyDescent="0.25">
      <c r="N153" s="92"/>
      <c r="O153" s="50"/>
      <c r="P153" s="50"/>
      <c r="Q153" s="50"/>
      <c r="R153" s="50"/>
      <c r="S153" s="58"/>
      <c r="T153" s="51"/>
      <c r="U153" s="50"/>
      <c r="V153" s="50"/>
    </row>
    <row r="154" spans="14:22" x14ac:dyDescent="0.25">
      <c r="N154" s="92"/>
      <c r="O154" s="50"/>
      <c r="P154" s="50"/>
      <c r="Q154" s="50"/>
      <c r="R154" s="50"/>
      <c r="S154" s="58"/>
      <c r="T154" s="51"/>
      <c r="U154" s="50"/>
      <c r="V154" s="50"/>
    </row>
    <row r="155" spans="14:22" x14ac:dyDescent="0.25">
      <c r="N155" s="92"/>
      <c r="O155" s="50"/>
      <c r="P155" s="50"/>
      <c r="Q155" s="50"/>
      <c r="R155" s="50"/>
      <c r="S155" s="58"/>
      <c r="T155" s="51"/>
      <c r="U155" s="50"/>
      <c r="V155" s="50"/>
    </row>
    <row r="156" spans="14:22" x14ac:dyDescent="0.25">
      <c r="N156" s="92"/>
      <c r="O156" s="50"/>
      <c r="P156" s="50"/>
      <c r="Q156" s="50"/>
      <c r="R156" s="50"/>
      <c r="S156" s="58"/>
      <c r="T156" s="51"/>
      <c r="U156" s="50"/>
      <c r="V156" s="50"/>
    </row>
    <row r="157" spans="14:22" x14ac:dyDescent="0.25">
      <c r="N157" s="92"/>
      <c r="O157" s="50"/>
      <c r="P157" s="50"/>
      <c r="Q157" s="50"/>
      <c r="R157" s="50"/>
      <c r="S157" s="58"/>
      <c r="T157" s="51"/>
      <c r="U157" s="50"/>
      <c r="V157" s="50"/>
    </row>
    <row r="158" spans="14:22" x14ac:dyDescent="0.25">
      <c r="N158" s="92"/>
      <c r="O158" s="50"/>
      <c r="P158" s="50"/>
      <c r="Q158" s="50"/>
      <c r="R158" s="50"/>
      <c r="S158" s="58"/>
      <c r="T158" s="51"/>
      <c r="U158" s="50"/>
      <c r="V158" s="50"/>
    </row>
    <row r="159" spans="14:22" x14ac:dyDescent="0.25">
      <c r="N159" s="92"/>
      <c r="O159" s="50"/>
      <c r="P159" s="50"/>
      <c r="Q159" s="50"/>
      <c r="R159" s="50"/>
      <c r="S159" s="58"/>
      <c r="T159" s="51"/>
      <c r="U159" s="50"/>
      <c r="V159" s="50"/>
    </row>
    <row r="160" spans="14:22" x14ac:dyDescent="0.25">
      <c r="N160" s="92"/>
      <c r="O160" s="50"/>
      <c r="P160" s="50"/>
      <c r="Q160" s="50"/>
      <c r="R160" s="50"/>
      <c r="S160" s="58"/>
      <c r="T160" s="51"/>
      <c r="U160" s="50"/>
      <c r="V160" s="50"/>
    </row>
    <row r="161" spans="14:22" x14ac:dyDescent="0.25">
      <c r="N161" s="92"/>
      <c r="O161" s="50"/>
      <c r="P161" s="50"/>
      <c r="Q161" s="50"/>
      <c r="R161" s="50"/>
      <c r="S161" s="58"/>
      <c r="T161" s="51"/>
      <c r="U161" s="50"/>
      <c r="V161" s="50"/>
    </row>
    <row r="162" spans="14:22" x14ac:dyDescent="0.25">
      <c r="N162" s="92"/>
      <c r="O162" s="50"/>
      <c r="P162" s="50"/>
      <c r="Q162" s="50"/>
      <c r="R162" s="50"/>
      <c r="S162" s="58"/>
      <c r="T162" s="51"/>
      <c r="U162" s="50"/>
      <c r="V162" s="50"/>
    </row>
    <row r="163" spans="14:22" x14ac:dyDescent="0.25">
      <c r="N163" s="92"/>
      <c r="O163" s="50"/>
      <c r="P163" s="50"/>
      <c r="Q163" s="50"/>
      <c r="R163" s="50"/>
      <c r="S163" s="58"/>
      <c r="T163" s="51"/>
      <c r="U163" s="50"/>
      <c r="V163" s="50"/>
    </row>
    <row r="164" spans="14:22" x14ac:dyDescent="0.25">
      <c r="N164" s="92"/>
      <c r="O164" s="50"/>
      <c r="P164" s="50"/>
      <c r="Q164" s="50"/>
      <c r="R164" s="50"/>
      <c r="S164" s="58"/>
      <c r="T164" s="51"/>
      <c r="U164" s="50"/>
      <c r="V164" s="50"/>
    </row>
    <row r="165" spans="14:22" x14ac:dyDescent="0.25">
      <c r="N165" s="92"/>
      <c r="O165" s="50"/>
      <c r="P165" s="50"/>
      <c r="Q165" s="50"/>
      <c r="R165" s="50"/>
      <c r="S165" s="58"/>
      <c r="T165" s="51"/>
      <c r="U165" s="50"/>
      <c r="V165" s="50"/>
    </row>
    <row r="166" spans="14:22" x14ac:dyDescent="0.25">
      <c r="N166" s="92"/>
      <c r="O166" s="50"/>
      <c r="P166" s="50"/>
      <c r="Q166" s="50"/>
      <c r="R166" s="50"/>
      <c r="S166" s="58"/>
      <c r="T166" s="51"/>
      <c r="U166" s="50"/>
      <c r="V166" s="50"/>
    </row>
    <row r="167" spans="14:22" x14ac:dyDescent="0.25">
      <c r="N167" s="92"/>
      <c r="O167" s="50"/>
      <c r="P167" s="50"/>
      <c r="Q167" s="50"/>
      <c r="R167" s="50"/>
      <c r="S167" s="58"/>
      <c r="T167" s="51"/>
      <c r="U167" s="50"/>
      <c r="V167" s="50"/>
    </row>
    <row r="168" spans="14:22" x14ac:dyDescent="0.25">
      <c r="N168" s="92"/>
      <c r="O168" s="50"/>
      <c r="P168" s="50"/>
      <c r="Q168" s="50"/>
      <c r="R168" s="50"/>
      <c r="S168" s="58"/>
      <c r="T168" s="51"/>
      <c r="U168" s="50"/>
      <c r="V168" s="50"/>
    </row>
    <row r="169" spans="14:22" x14ac:dyDescent="0.25">
      <c r="N169" s="92"/>
      <c r="O169" s="50"/>
      <c r="P169" s="50"/>
      <c r="Q169" s="50"/>
      <c r="R169" s="50"/>
      <c r="S169" s="58"/>
      <c r="T169" s="51"/>
      <c r="U169" s="50"/>
      <c r="V169" s="50"/>
    </row>
    <row r="170" spans="14:22" x14ac:dyDescent="0.25">
      <c r="N170" s="92"/>
      <c r="O170" s="50"/>
      <c r="P170" s="50"/>
      <c r="Q170" s="50"/>
      <c r="R170" s="50"/>
      <c r="S170" s="58"/>
      <c r="T170" s="51"/>
      <c r="U170" s="50"/>
      <c r="V170" s="50"/>
    </row>
    <row r="171" spans="14:22" x14ac:dyDescent="0.25">
      <c r="N171" s="92"/>
      <c r="O171" s="50"/>
      <c r="P171" s="50"/>
      <c r="Q171" s="50"/>
      <c r="R171" s="50"/>
      <c r="S171" s="58"/>
      <c r="T171" s="51"/>
      <c r="U171" s="50"/>
      <c r="V171" s="50"/>
    </row>
    <row r="172" spans="14:22" x14ac:dyDescent="0.25">
      <c r="N172" s="92"/>
      <c r="O172" s="50"/>
      <c r="P172" s="50"/>
      <c r="Q172" s="50"/>
      <c r="R172" s="50"/>
      <c r="S172" s="58"/>
      <c r="T172" s="51"/>
      <c r="U172" s="50"/>
      <c r="V172" s="50"/>
    </row>
    <row r="173" spans="14:22" x14ac:dyDescent="0.25">
      <c r="N173" s="92"/>
      <c r="O173" s="50"/>
      <c r="P173" s="50"/>
      <c r="Q173" s="50"/>
      <c r="R173" s="50"/>
      <c r="S173" s="58"/>
      <c r="T173" s="51"/>
      <c r="U173" s="50"/>
      <c r="V173" s="50"/>
    </row>
    <row r="174" spans="14:22" x14ac:dyDescent="0.25">
      <c r="N174" s="92"/>
      <c r="O174" s="50"/>
      <c r="P174" s="50"/>
      <c r="Q174" s="50"/>
      <c r="R174" s="50"/>
      <c r="S174" s="58"/>
      <c r="T174" s="51"/>
      <c r="U174" s="50"/>
      <c r="V174" s="50"/>
    </row>
    <row r="175" spans="14:22" x14ac:dyDescent="0.25">
      <c r="N175" s="92"/>
      <c r="O175" s="50"/>
      <c r="P175" s="50"/>
      <c r="Q175" s="50"/>
      <c r="R175" s="50"/>
      <c r="S175" s="58"/>
      <c r="T175" s="51"/>
      <c r="U175" s="50"/>
      <c r="V175" s="50"/>
    </row>
    <row r="176" spans="14:22" x14ac:dyDescent="0.25">
      <c r="N176" s="92"/>
      <c r="O176" s="50"/>
      <c r="P176" s="50"/>
      <c r="Q176" s="50"/>
      <c r="R176" s="50"/>
      <c r="S176" s="58"/>
      <c r="T176" s="51"/>
      <c r="U176" s="50"/>
      <c r="V176" s="50"/>
    </row>
    <row r="177" spans="14:22" x14ac:dyDescent="0.25">
      <c r="N177" s="92"/>
      <c r="O177" s="50"/>
      <c r="P177" s="50"/>
      <c r="Q177" s="50"/>
      <c r="R177" s="50"/>
      <c r="S177" s="58"/>
      <c r="T177" s="51"/>
      <c r="U177" s="50"/>
      <c r="V177" s="50"/>
    </row>
    <row r="178" spans="14:22" x14ac:dyDescent="0.25">
      <c r="N178" s="92"/>
      <c r="O178" s="50"/>
      <c r="P178" s="50"/>
      <c r="Q178" s="50"/>
      <c r="R178" s="50"/>
      <c r="S178" s="58"/>
      <c r="T178" s="51"/>
      <c r="U178" s="50"/>
      <c r="V178" s="50"/>
    </row>
    <row r="179" spans="14:22" x14ac:dyDescent="0.25">
      <c r="N179" s="92"/>
      <c r="O179" s="50"/>
      <c r="P179" s="50"/>
      <c r="Q179" s="50"/>
      <c r="R179" s="50"/>
      <c r="S179" s="58"/>
      <c r="T179" s="51"/>
      <c r="U179" s="50"/>
      <c r="V179" s="50"/>
    </row>
    <row r="180" spans="14:22" x14ac:dyDescent="0.25">
      <c r="N180" s="92"/>
      <c r="O180" s="50"/>
      <c r="P180" s="50"/>
      <c r="Q180" s="50"/>
      <c r="R180" s="50"/>
      <c r="S180" s="58"/>
      <c r="T180" s="51"/>
      <c r="U180" s="50"/>
      <c r="V180" s="50"/>
    </row>
    <row r="181" spans="14:22" x14ac:dyDescent="0.25">
      <c r="N181" s="92"/>
      <c r="O181" s="50"/>
      <c r="P181" s="50"/>
      <c r="Q181" s="50"/>
      <c r="R181" s="50"/>
      <c r="S181" s="58"/>
      <c r="T181" s="51"/>
      <c r="U181" s="50"/>
      <c r="V181" s="50"/>
    </row>
    <row r="182" spans="14:22" x14ac:dyDescent="0.25">
      <c r="N182" s="92"/>
      <c r="O182" s="50"/>
      <c r="P182" s="50"/>
      <c r="Q182" s="50"/>
      <c r="R182" s="50"/>
      <c r="S182" s="58"/>
      <c r="T182" s="51"/>
      <c r="U182" s="50"/>
      <c r="V182" s="50"/>
    </row>
    <row r="183" spans="14:22" x14ac:dyDescent="0.25">
      <c r="N183" s="92"/>
      <c r="O183" s="50"/>
      <c r="P183" s="50"/>
      <c r="Q183" s="50"/>
      <c r="R183" s="50"/>
      <c r="S183" s="58"/>
      <c r="T183" s="51"/>
      <c r="U183" s="50"/>
      <c r="V183" s="50"/>
    </row>
    <row r="184" spans="14:22" x14ac:dyDescent="0.25">
      <c r="N184" s="92"/>
      <c r="O184" s="50"/>
      <c r="P184" s="50"/>
      <c r="Q184" s="50"/>
      <c r="R184" s="50"/>
      <c r="S184" s="58"/>
      <c r="T184" s="51"/>
      <c r="U184" s="50"/>
      <c r="V184" s="50"/>
    </row>
    <row r="185" spans="14:22" x14ac:dyDescent="0.25">
      <c r="N185" s="92"/>
      <c r="O185" s="50"/>
      <c r="P185" s="50"/>
      <c r="Q185" s="50"/>
      <c r="R185" s="50"/>
      <c r="S185" s="58"/>
      <c r="T185" s="51"/>
      <c r="U185" s="50"/>
      <c r="V185" s="50"/>
    </row>
    <row r="186" spans="14:22" x14ac:dyDescent="0.25">
      <c r="N186" s="92"/>
      <c r="O186" s="50"/>
      <c r="P186" s="50"/>
      <c r="Q186" s="50"/>
      <c r="R186" s="50"/>
      <c r="S186" s="58"/>
      <c r="T186" s="51"/>
      <c r="U186" s="50"/>
      <c r="V186" s="50"/>
    </row>
    <row r="187" spans="14:22" x14ac:dyDescent="0.25">
      <c r="N187" s="92"/>
      <c r="O187" s="50"/>
      <c r="P187" s="50"/>
      <c r="Q187" s="50"/>
      <c r="R187" s="50"/>
      <c r="S187" s="58"/>
      <c r="T187" s="51"/>
      <c r="U187" s="50"/>
      <c r="V187" s="50"/>
    </row>
    <row r="188" spans="14:22" x14ac:dyDescent="0.25">
      <c r="N188" s="92"/>
      <c r="O188" s="50"/>
      <c r="P188" s="50"/>
      <c r="Q188" s="50"/>
      <c r="R188" s="50"/>
      <c r="S188" s="58"/>
      <c r="T188" s="51"/>
      <c r="U188" s="50"/>
      <c r="V188" s="50"/>
    </row>
    <row r="189" spans="14:22" x14ac:dyDescent="0.25">
      <c r="N189" s="92"/>
      <c r="O189" s="50"/>
      <c r="P189" s="50"/>
      <c r="Q189" s="50"/>
      <c r="R189" s="50"/>
      <c r="S189" s="58"/>
      <c r="T189" s="51"/>
      <c r="U189" s="50"/>
      <c r="V189" s="50"/>
    </row>
    <row r="190" spans="14:22" x14ac:dyDescent="0.25">
      <c r="N190" s="92"/>
      <c r="O190" s="50"/>
      <c r="P190" s="50"/>
      <c r="Q190" s="50"/>
      <c r="R190" s="50"/>
      <c r="S190" s="58"/>
      <c r="T190" s="51"/>
      <c r="U190" s="50"/>
      <c r="V190" s="50"/>
    </row>
    <row r="191" spans="14:22" x14ac:dyDescent="0.25">
      <c r="N191" s="92"/>
      <c r="O191" s="50"/>
      <c r="P191" s="50"/>
      <c r="Q191" s="50"/>
      <c r="R191" s="50"/>
      <c r="S191" s="58"/>
      <c r="T191" s="51"/>
      <c r="U191" s="50"/>
      <c r="V191" s="50"/>
    </row>
    <row r="192" spans="14:22" x14ac:dyDescent="0.25">
      <c r="N192" s="92"/>
      <c r="O192" s="50"/>
      <c r="P192" s="50"/>
      <c r="Q192" s="50"/>
      <c r="R192" s="50"/>
      <c r="S192" s="58"/>
      <c r="T192" s="51"/>
      <c r="U192" s="50"/>
      <c r="V192" s="50"/>
    </row>
    <row r="193" spans="14:22" x14ac:dyDescent="0.25">
      <c r="N193" s="92"/>
      <c r="O193" s="50"/>
      <c r="P193" s="50"/>
      <c r="Q193" s="50"/>
      <c r="R193" s="50"/>
      <c r="S193" s="58"/>
      <c r="T193" s="51"/>
      <c r="U193" s="50"/>
      <c r="V193" s="50"/>
    </row>
    <row r="194" spans="14:22" x14ac:dyDescent="0.25">
      <c r="N194" s="92"/>
      <c r="O194" s="50"/>
      <c r="P194" s="50"/>
      <c r="Q194" s="50"/>
      <c r="R194" s="50"/>
      <c r="S194" s="58"/>
      <c r="T194" s="51"/>
      <c r="U194" s="50"/>
      <c r="V194" s="50"/>
    </row>
    <row r="195" spans="14:22" x14ac:dyDescent="0.25">
      <c r="N195" s="92"/>
      <c r="O195" s="50"/>
      <c r="P195" s="50"/>
      <c r="Q195" s="50"/>
      <c r="R195" s="50"/>
      <c r="S195" s="58"/>
      <c r="T195" s="51"/>
      <c r="U195" s="50"/>
      <c r="V195" s="50"/>
    </row>
    <row r="196" spans="14:22" x14ac:dyDescent="0.25">
      <c r="N196" s="92"/>
      <c r="O196" s="50"/>
      <c r="P196" s="50"/>
      <c r="Q196" s="50"/>
      <c r="R196" s="50"/>
      <c r="S196" s="58"/>
      <c r="T196" s="51"/>
      <c r="U196" s="50"/>
      <c r="V196" s="50"/>
    </row>
    <row r="197" spans="14:22" x14ac:dyDescent="0.25">
      <c r="N197" s="92"/>
      <c r="O197" s="50"/>
      <c r="P197" s="50"/>
      <c r="Q197" s="50"/>
      <c r="R197" s="50"/>
      <c r="S197" s="58"/>
      <c r="T197" s="51"/>
      <c r="U197" s="50"/>
      <c r="V197" s="50"/>
    </row>
    <row r="198" spans="14:22" x14ac:dyDescent="0.25">
      <c r="N198" s="92"/>
      <c r="O198" s="50"/>
      <c r="P198" s="50"/>
      <c r="Q198" s="50"/>
      <c r="R198" s="50"/>
      <c r="S198" s="58"/>
      <c r="T198" s="51"/>
      <c r="U198" s="50"/>
      <c r="V198" s="50"/>
    </row>
    <row r="199" spans="14:22" x14ac:dyDescent="0.25">
      <c r="N199" s="92"/>
      <c r="O199" s="50"/>
      <c r="P199" s="50"/>
      <c r="Q199" s="50"/>
      <c r="R199" s="50"/>
      <c r="S199" s="58"/>
      <c r="T199" s="51"/>
      <c r="U199" s="50"/>
      <c r="V199" s="50"/>
    </row>
    <row r="200" spans="14:22" x14ac:dyDescent="0.25">
      <c r="N200" s="92"/>
      <c r="O200" s="50"/>
      <c r="P200" s="50"/>
      <c r="Q200" s="50"/>
      <c r="R200" s="50"/>
      <c r="S200" s="58"/>
      <c r="T200" s="51"/>
      <c r="U200" s="50"/>
      <c r="V200" s="50"/>
    </row>
    <row r="201" spans="14:22" x14ac:dyDescent="0.25">
      <c r="N201" s="92"/>
      <c r="O201" s="50"/>
      <c r="P201" s="50"/>
      <c r="Q201" s="50"/>
      <c r="R201" s="50"/>
      <c r="S201" s="58"/>
      <c r="T201" s="51"/>
      <c r="U201" s="50"/>
      <c r="V201" s="50"/>
    </row>
    <row r="202" spans="14:22" x14ac:dyDescent="0.25">
      <c r="N202" s="92"/>
      <c r="O202" s="50"/>
      <c r="P202" s="50"/>
      <c r="Q202" s="50"/>
      <c r="R202" s="50"/>
      <c r="S202" s="58"/>
      <c r="T202" s="51"/>
      <c r="U202" s="50"/>
      <c r="V202" s="50"/>
    </row>
    <row r="203" spans="14:22" x14ac:dyDescent="0.25">
      <c r="N203" s="92"/>
      <c r="O203" s="50"/>
      <c r="P203" s="50"/>
      <c r="Q203" s="50"/>
      <c r="R203" s="50"/>
      <c r="S203" s="58"/>
      <c r="T203" s="51"/>
      <c r="U203" s="50"/>
      <c r="V203" s="50"/>
    </row>
    <row r="204" spans="14:22" x14ac:dyDescent="0.25">
      <c r="N204" s="92"/>
      <c r="O204" s="50"/>
      <c r="P204" s="50"/>
      <c r="Q204" s="50"/>
      <c r="R204" s="50"/>
      <c r="S204" s="58"/>
      <c r="T204" s="51"/>
      <c r="U204" s="50"/>
      <c r="V204" s="50"/>
    </row>
    <row r="205" spans="14:22" x14ac:dyDescent="0.25">
      <c r="N205" s="92"/>
      <c r="O205" s="50"/>
      <c r="P205" s="50"/>
      <c r="Q205" s="50"/>
      <c r="R205" s="50"/>
      <c r="S205" s="58"/>
      <c r="T205" s="51"/>
      <c r="U205" s="50"/>
      <c r="V205" s="50"/>
    </row>
    <row r="206" spans="14:22" x14ac:dyDescent="0.25">
      <c r="N206" s="92"/>
      <c r="O206" s="50"/>
      <c r="P206" s="50"/>
      <c r="Q206" s="50"/>
      <c r="R206" s="50"/>
      <c r="S206" s="58"/>
      <c r="T206" s="51"/>
      <c r="U206" s="50"/>
      <c r="V206" s="50"/>
    </row>
    <row r="207" spans="14:22" x14ac:dyDescent="0.25">
      <c r="N207" s="92"/>
      <c r="O207" s="50"/>
      <c r="P207" s="50"/>
      <c r="Q207" s="50"/>
      <c r="R207" s="50"/>
      <c r="S207" s="58"/>
      <c r="T207" s="51"/>
      <c r="U207" s="50"/>
      <c r="V207" s="50"/>
    </row>
    <row r="208" spans="14:22" x14ac:dyDescent="0.25">
      <c r="N208" s="92"/>
      <c r="O208" s="50"/>
      <c r="P208" s="50"/>
      <c r="Q208" s="50"/>
      <c r="R208" s="50"/>
      <c r="S208" s="58"/>
      <c r="T208" s="51"/>
      <c r="U208" s="50"/>
      <c r="V208" s="50"/>
    </row>
    <row r="209" spans="14:22" x14ac:dyDescent="0.25">
      <c r="N209" s="92"/>
      <c r="O209" s="50"/>
      <c r="P209" s="50"/>
      <c r="Q209" s="50"/>
      <c r="R209" s="50"/>
      <c r="S209" s="58"/>
      <c r="T209" s="51"/>
      <c r="U209" s="50"/>
      <c r="V209" s="50"/>
    </row>
    <row r="210" spans="14:22" x14ac:dyDescent="0.25">
      <c r="N210" s="92"/>
      <c r="O210" s="50"/>
      <c r="P210" s="50"/>
      <c r="Q210" s="50"/>
      <c r="R210" s="50"/>
      <c r="S210" s="58"/>
      <c r="T210" s="51"/>
      <c r="U210" s="50"/>
      <c r="V210" s="50"/>
    </row>
    <row r="211" spans="14:22" x14ac:dyDescent="0.25">
      <c r="N211" s="92"/>
      <c r="O211" s="50"/>
      <c r="P211" s="50"/>
      <c r="Q211" s="50"/>
      <c r="R211" s="50"/>
      <c r="S211" s="58"/>
      <c r="T211" s="51"/>
      <c r="U211" s="50"/>
      <c r="V211" s="50"/>
    </row>
    <row r="212" spans="14:22" x14ac:dyDescent="0.25">
      <c r="N212" s="92"/>
      <c r="O212" s="50"/>
      <c r="P212" s="50"/>
      <c r="Q212" s="50"/>
      <c r="R212" s="50"/>
      <c r="S212" s="58"/>
      <c r="T212" s="51"/>
      <c r="U212" s="50"/>
      <c r="V212" s="50"/>
    </row>
    <row r="213" spans="14:22" x14ac:dyDescent="0.25">
      <c r="N213" s="92"/>
      <c r="O213" s="50"/>
      <c r="P213" s="50"/>
      <c r="Q213" s="50"/>
      <c r="R213" s="50"/>
      <c r="S213" s="58"/>
      <c r="T213" s="51"/>
      <c r="U213" s="50"/>
      <c r="V213" s="50"/>
    </row>
    <row r="214" spans="14:22" x14ac:dyDescent="0.25">
      <c r="N214" s="92"/>
      <c r="O214" s="50"/>
      <c r="P214" s="50"/>
      <c r="Q214" s="50"/>
      <c r="R214" s="50"/>
      <c r="S214" s="58"/>
      <c r="T214" s="51"/>
      <c r="U214" s="50"/>
      <c r="V214" s="50"/>
    </row>
    <row r="215" spans="14:22" x14ac:dyDescent="0.25">
      <c r="N215" s="92"/>
      <c r="O215" s="50"/>
      <c r="P215" s="50"/>
      <c r="Q215" s="50"/>
      <c r="R215" s="50"/>
      <c r="S215" s="58"/>
      <c r="T215" s="51"/>
      <c r="U215" s="50"/>
      <c r="V215" s="50"/>
    </row>
    <row r="216" spans="14:22" x14ac:dyDescent="0.25">
      <c r="N216" s="92"/>
      <c r="O216" s="50"/>
      <c r="P216" s="50"/>
      <c r="Q216" s="50"/>
      <c r="R216" s="50"/>
      <c r="S216" s="58"/>
      <c r="T216" s="51"/>
      <c r="U216" s="50"/>
      <c r="V216" s="50"/>
    </row>
    <row r="217" spans="14:22" x14ac:dyDescent="0.25">
      <c r="N217" s="92"/>
      <c r="O217" s="50"/>
      <c r="P217" s="50"/>
      <c r="Q217" s="50"/>
      <c r="R217" s="50"/>
      <c r="S217" s="58"/>
      <c r="T217" s="51"/>
      <c r="U217" s="50"/>
      <c r="V217" s="50"/>
    </row>
    <row r="218" spans="14:22" x14ac:dyDescent="0.25">
      <c r="N218" s="92"/>
      <c r="O218" s="50"/>
      <c r="P218" s="50"/>
      <c r="Q218" s="50"/>
      <c r="R218" s="50"/>
      <c r="S218" s="58"/>
      <c r="T218" s="51"/>
      <c r="U218" s="50"/>
      <c r="V218" s="50"/>
    </row>
    <row r="219" spans="14:22" x14ac:dyDescent="0.25">
      <c r="N219" s="92"/>
      <c r="O219" s="50"/>
      <c r="P219" s="50"/>
      <c r="Q219" s="50"/>
      <c r="R219" s="50"/>
      <c r="S219" s="58"/>
      <c r="T219" s="51"/>
      <c r="U219" s="50"/>
      <c r="V219" s="50"/>
    </row>
    <row r="220" spans="14:22" x14ac:dyDescent="0.25">
      <c r="N220" s="92"/>
      <c r="O220" s="50"/>
      <c r="P220" s="50"/>
      <c r="Q220" s="50"/>
      <c r="R220" s="50"/>
      <c r="S220" s="58"/>
      <c r="T220" s="51"/>
      <c r="U220" s="50"/>
      <c r="V220" s="50"/>
    </row>
    <row r="221" spans="14:22" x14ac:dyDescent="0.25">
      <c r="N221" s="92"/>
      <c r="O221" s="50"/>
      <c r="P221" s="50"/>
      <c r="Q221" s="50"/>
      <c r="R221" s="50"/>
      <c r="S221" s="58"/>
      <c r="T221" s="51"/>
      <c r="U221" s="50"/>
      <c r="V221" s="50"/>
    </row>
    <row r="222" spans="14:22" x14ac:dyDescent="0.25">
      <c r="N222" s="92"/>
      <c r="O222" s="50"/>
      <c r="P222" s="50"/>
      <c r="Q222" s="50"/>
      <c r="R222" s="50"/>
      <c r="S222" s="58"/>
      <c r="T222" s="51"/>
      <c r="U222" s="50"/>
      <c r="V222" s="50"/>
    </row>
    <row r="223" spans="14:22" x14ac:dyDescent="0.25">
      <c r="N223" s="92"/>
      <c r="O223" s="50"/>
      <c r="P223" s="50"/>
      <c r="Q223" s="50"/>
      <c r="R223" s="50"/>
      <c r="S223" s="58"/>
      <c r="T223" s="51"/>
      <c r="U223" s="50"/>
      <c r="V223" s="50"/>
    </row>
    <row r="224" spans="14:22" x14ac:dyDescent="0.25">
      <c r="N224" s="92"/>
      <c r="O224" s="50"/>
      <c r="P224" s="50"/>
      <c r="Q224" s="50"/>
      <c r="R224" s="50"/>
      <c r="S224" s="58"/>
      <c r="T224" s="51"/>
      <c r="U224" s="50"/>
      <c r="V224" s="50"/>
    </row>
    <row r="225" spans="14:22" x14ac:dyDescent="0.25">
      <c r="N225" s="92"/>
      <c r="O225" s="50"/>
      <c r="P225" s="50"/>
      <c r="Q225" s="50"/>
      <c r="R225" s="50"/>
      <c r="S225" s="58"/>
      <c r="T225" s="51"/>
      <c r="U225" s="50"/>
      <c r="V225" s="50"/>
    </row>
    <row r="226" spans="14:22" x14ac:dyDescent="0.25">
      <c r="N226" s="92"/>
      <c r="O226" s="50"/>
      <c r="P226" s="50"/>
      <c r="Q226" s="50"/>
      <c r="R226" s="50"/>
      <c r="S226" s="58"/>
      <c r="T226" s="51"/>
      <c r="U226" s="50"/>
      <c r="V226" s="50"/>
    </row>
    <row r="227" spans="14:22" x14ac:dyDescent="0.25">
      <c r="N227" s="92"/>
      <c r="O227" s="50"/>
      <c r="P227" s="50"/>
      <c r="Q227" s="50"/>
      <c r="R227" s="50"/>
      <c r="S227" s="58"/>
      <c r="T227" s="51"/>
      <c r="U227" s="50"/>
      <c r="V227" s="50"/>
    </row>
    <row r="228" spans="14:22" x14ac:dyDescent="0.25">
      <c r="N228" s="92"/>
      <c r="O228" s="50"/>
      <c r="P228" s="50"/>
      <c r="Q228" s="50"/>
      <c r="R228" s="50"/>
      <c r="S228" s="58"/>
      <c r="T228" s="51"/>
      <c r="U228" s="50"/>
      <c r="V228" s="50"/>
    </row>
    <row r="229" spans="14:22" x14ac:dyDescent="0.25">
      <c r="N229" s="92"/>
      <c r="O229" s="50"/>
      <c r="P229" s="50"/>
      <c r="Q229" s="50"/>
      <c r="R229" s="50"/>
      <c r="S229" s="58"/>
      <c r="T229" s="51"/>
      <c r="U229" s="50"/>
      <c r="V229" s="50"/>
    </row>
    <row r="230" spans="14:22" x14ac:dyDescent="0.25">
      <c r="N230" s="92"/>
      <c r="O230" s="50"/>
      <c r="P230" s="50"/>
      <c r="Q230" s="50"/>
      <c r="R230" s="50"/>
      <c r="S230" s="58"/>
      <c r="T230" s="51"/>
      <c r="U230" s="50"/>
      <c r="V230" s="50"/>
    </row>
    <row r="231" spans="14:22" x14ac:dyDescent="0.25">
      <c r="N231" s="92"/>
      <c r="O231" s="50"/>
      <c r="P231" s="50"/>
      <c r="Q231" s="50"/>
      <c r="R231" s="50"/>
      <c r="S231" s="58"/>
      <c r="T231" s="51"/>
      <c r="U231" s="50"/>
      <c r="V231" s="50"/>
    </row>
    <row r="232" spans="14:22" x14ac:dyDescent="0.25">
      <c r="N232" s="92"/>
      <c r="O232" s="50"/>
      <c r="P232" s="50"/>
      <c r="Q232" s="50"/>
      <c r="R232" s="50"/>
      <c r="S232" s="58"/>
      <c r="T232" s="51"/>
      <c r="U232" s="50"/>
      <c r="V232" s="50"/>
    </row>
    <row r="233" spans="14:22" x14ac:dyDescent="0.25">
      <c r="N233" s="92"/>
      <c r="O233" s="50"/>
      <c r="P233" s="50"/>
      <c r="Q233" s="50"/>
      <c r="R233" s="50"/>
      <c r="S233" s="58"/>
      <c r="T233" s="51"/>
      <c r="U233" s="50"/>
      <c r="V233" s="50"/>
    </row>
    <row r="234" spans="14:22" x14ac:dyDescent="0.25">
      <c r="N234" s="92"/>
      <c r="O234" s="50"/>
      <c r="P234" s="50"/>
      <c r="Q234" s="50"/>
      <c r="R234" s="50"/>
      <c r="S234" s="58"/>
      <c r="T234" s="51"/>
      <c r="U234" s="50"/>
      <c r="V234" s="50"/>
    </row>
    <row r="235" spans="14:22" x14ac:dyDescent="0.25">
      <c r="N235" s="92"/>
      <c r="O235" s="50"/>
      <c r="P235" s="50"/>
      <c r="Q235" s="50"/>
      <c r="R235" s="50"/>
      <c r="S235" s="58"/>
      <c r="T235" s="51"/>
      <c r="U235" s="50"/>
      <c r="V235" s="50"/>
    </row>
    <row r="236" spans="14:22" x14ac:dyDescent="0.25">
      <c r="N236" s="92"/>
      <c r="O236" s="50"/>
      <c r="P236" s="50"/>
      <c r="Q236" s="50"/>
      <c r="R236" s="50"/>
      <c r="S236" s="58"/>
      <c r="T236" s="51"/>
      <c r="U236" s="50"/>
      <c r="V236" s="50"/>
    </row>
    <row r="237" spans="14:22" x14ac:dyDescent="0.25">
      <c r="N237" s="92"/>
      <c r="O237" s="50"/>
      <c r="P237" s="50"/>
      <c r="Q237" s="50"/>
      <c r="R237" s="50"/>
      <c r="S237" s="58"/>
      <c r="T237" s="51"/>
      <c r="U237" s="50"/>
      <c r="V237" s="50"/>
    </row>
    <row r="238" spans="14:22" x14ac:dyDescent="0.25">
      <c r="N238" s="92"/>
      <c r="O238" s="50"/>
      <c r="P238" s="50"/>
      <c r="Q238" s="50"/>
      <c r="R238" s="50"/>
      <c r="S238" s="58"/>
      <c r="T238" s="51"/>
      <c r="U238" s="50"/>
      <c r="V238" s="50"/>
    </row>
    <row r="239" spans="14:22" x14ac:dyDescent="0.25">
      <c r="N239" s="92"/>
      <c r="O239" s="50"/>
      <c r="P239" s="50"/>
      <c r="Q239" s="50"/>
      <c r="R239" s="50"/>
      <c r="S239" s="58"/>
      <c r="T239" s="51"/>
      <c r="U239" s="50"/>
      <c r="V239" s="50"/>
    </row>
    <row r="240" spans="14:22" x14ac:dyDescent="0.25">
      <c r="N240" s="92"/>
      <c r="O240" s="50"/>
      <c r="P240" s="50"/>
      <c r="Q240" s="50"/>
      <c r="R240" s="50"/>
      <c r="S240" s="58"/>
      <c r="T240" s="51"/>
      <c r="U240" s="50"/>
      <c r="V240" s="50"/>
    </row>
    <row r="241" spans="14:22" x14ac:dyDescent="0.25">
      <c r="N241" s="92"/>
      <c r="O241" s="50"/>
      <c r="P241" s="50"/>
      <c r="Q241" s="50"/>
      <c r="R241" s="50"/>
      <c r="S241" s="58"/>
      <c r="T241" s="51"/>
      <c r="U241" s="50"/>
      <c r="V241" s="50"/>
    </row>
    <row r="242" spans="14:22" x14ac:dyDescent="0.25">
      <c r="N242" s="92"/>
      <c r="O242" s="50"/>
      <c r="P242" s="50"/>
      <c r="Q242" s="50"/>
      <c r="R242" s="50"/>
      <c r="S242" s="58"/>
      <c r="T242" s="51"/>
      <c r="U242" s="50"/>
      <c r="V242" s="50"/>
    </row>
    <row r="243" spans="14:22" x14ac:dyDescent="0.25">
      <c r="N243" s="92"/>
      <c r="O243" s="50"/>
      <c r="P243" s="50"/>
      <c r="Q243" s="50"/>
      <c r="R243" s="50"/>
      <c r="S243" s="58"/>
      <c r="T243" s="51"/>
      <c r="U243" s="50"/>
      <c r="V243" s="50"/>
    </row>
    <row r="244" spans="14:22" x14ac:dyDescent="0.25">
      <c r="N244" s="92"/>
      <c r="O244" s="50"/>
      <c r="P244" s="50"/>
      <c r="Q244" s="50"/>
      <c r="R244" s="50"/>
      <c r="S244" s="58"/>
      <c r="T244" s="51"/>
      <c r="U244" s="50"/>
      <c r="V244" s="50"/>
    </row>
    <row r="245" spans="14:22" x14ac:dyDescent="0.25">
      <c r="N245" s="92"/>
      <c r="O245" s="50"/>
      <c r="P245" s="50"/>
      <c r="Q245" s="50"/>
      <c r="R245" s="50"/>
      <c r="S245" s="58"/>
      <c r="T245" s="51"/>
      <c r="U245" s="50"/>
      <c r="V245" s="50"/>
    </row>
    <row r="246" spans="14:22" x14ac:dyDescent="0.25">
      <c r="N246" s="92"/>
      <c r="O246" s="50"/>
      <c r="P246" s="50"/>
      <c r="Q246" s="50"/>
      <c r="R246" s="50"/>
      <c r="S246" s="58"/>
      <c r="T246" s="51"/>
      <c r="U246" s="50"/>
      <c r="V246" s="50"/>
    </row>
    <row r="247" spans="14:22" x14ac:dyDescent="0.25">
      <c r="N247" s="92"/>
      <c r="O247" s="50"/>
      <c r="P247" s="50"/>
      <c r="Q247" s="50"/>
      <c r="R247" s="50"/>
      <c r="S247" s="58"/>
      <c r="T247" s="51"/>
      <c r="U247" s="50"/>
      <c r="V247" s="50"/>
    </row>
    <row r="248" spans="14:22" x14ac:dyDescent="0.25">
      <c r="N248" s="92"/>
      <c r="O248" s="50"/>
      <c r="P248" s="50"/>
      <c r="Q248" s="50"/>
      <c r="R248" s="50"/>
      <c r="S248" s="58"/>
      <c r="T248" s="51"/>
      <c r="U248" s="50"/>
      <c r="V248" s="50"/>
    </row>
    <row r="249" spans="14:22" x14ac:dyDescent="0.25">
      <c r="N249" s="92"/>
      <c r="O249" s="50"/>
      <c r="P249" s="50"/>
      <c r="Q249" s="50"/>
      <c r="R249" s="50"/>
      <c r="S249" s="58"/>
      <c r="T249" s="51"/>
      <c r="U249" s="50"/>
      <c r="V249" s="50"/>
    </row>
    <row r="250" spans="14:22" x14ac:dyDescent="0.25">
      <c r="N250" s="92"/>
      <c r="O250" s="50"/>
      <c r="P250" s="50"/>
      <c r="Q250" s="50"/>
      <c r="R250" s="50"/>
      <c r="S250" s="58"/>
      <c r="T250" s="51"/>
      <c r="U250" s="50"/>
      <c r="V250" s="50"/>
    </row>
    <row r="251" spans="14:22" x14ac:dyDescent="0.25">
      <c r="N251" s="92"/>
      <c r="O251" s="50"/>
      <c r="P251" s="50"/>
      <c r="Q251" s="50"/>
      <c r="R251" s="50"/>
      <c r="S251" s="58"/>
      <c r="T251" s="51"/>
      <c r="U251" s="50"/>
      <c r="V251" s="50"/>
    </row>
    <row r="252" spans="14:22" x14ac:dyDescent="0.25">
      <c r="N252" s="92"/>
      <c r="O252" s="50"/>
      <c r="P252" s="50"/>
      <c r="Q252" s="50"/>
      <c r="R252" s="50"/>
      <c r="S252" s="58"/>
      <c r="T252" s="51"/>
      <c r="U252" s="50"/>
      <c r="V252" s="50"/>
    </row>
    <row r="253" spans="14:22" x14ac:dyDescent="0.25">
      <c r="N253" s="92"/>
      <c r="O253" s="50"/>
      <c r="P253" s="50"/>
      <c r="Q253" s="50"/>
      <c r="R253" s="50"/>
      <c r="S253" s="58"/>
      <c r="T253" s="51"/>
      <c r="U253" s="50"/>
      <c r="V253" s="50"/>
    </row>
    <row r="254" spans="14:22" x14ac:dyDescent="0.25">
      <c r="N254" s="92"/>
      <c r="O254" s="50"/>
      <c r="P254" s="50"/>
      <c r="Q254" s="50"/>
      <c r="R254" s="50"/>
      <c r="S254" s="58"/>
      <c r="T254" s="51"/>
      <c r="U254" s="50"/>
      <c r="V254" s="50"/>
    </row>
    <row r="255" spans="14:22" x14ac:dyDescent="0.25">
      <c r="N255" s="92"/>
      <c r="O255" s="50"/>
      <c r="P255" s="50"/>
      <c r="Q255" s="50"/>
      <c r="R255" s="50"/>
      <c r="S255" s="58"/>
      <c r="T255" s="51"/>
      <c r="U255" s="50"/>
      <c r="V255" s="50"/>
    </row>
    <row r="256" spans="14:22" x14ac:dyDescent="0.25">
      <c r="N256" s="92"/>
      <c r="O256" s="50"/>
      <c r="P256" s="50"/>
      <c r="Q256" s="50"/>
      <c r="R256" s="50"/>
      <c r="S256" s="58"/>
      <c r="T256" s="51"/>
      <c r="U256" s="50"/>
      <c r="V256" s="50"/>
    </row>
    <row r="257" spans="14:22" x14ac:dyDescent="0.25">
      <c r="N257" s="92"/>
      <c r="O257" s="50"/>
      <c r="P257" s="50"/>
      <c r="Q257" s="50"/>
      <c r="R257" s="50"/>
      <c r="S257" s="58"/>
      <c r="T257" s="51"/>
      <c r="U257" s="50"/>
      <c r="V257" s="50"/>
    </row>
    <row r="258" spans="14:22" x14ac:dyDescent="0.25">
      <c r="N258" s="92"/>
      <c r="O258" s="50"/>
      <c r="P258" s="50"/>
      <c r="Q258" s="50"/>
      <c r="R258" s="50"/>
      <c r="S258" s="58"/>
      <c r="T258" s="51"/>
      <c r="U258" s="50"/>
      <c r="V258" s="50"/>
    </row>
    <row r="259" spans="14:22" x14ac:dyDescent="0.25">
      <c r="N259" s="92"/>
      <c r="O259" s="50"/>
      <c r="P259" s="50"/>
      <c r="Q259" s="50"/>
      <c r="R259" s="50"/>
      <c r="S259" s="58"/>
      <c r="T259" s="51"/>
      <c r="U259" s="50"/>
      <c r="V259" s="50"/>
    </row>
    <row r="260" spans="14:22" x14ac:dyDescent="0.25">
      <c r="N260" s="92"/>
      <c r="O260" s="50"/>
      <c r="P260" s="50"/>
      <c r="Q260" s="50"/>
      <c r="R260" s="50"/>
      <c r="S260" s="58"/>
      <c r="T260" s="51"/>
      <c r="U260" s="50"/>
      <c r="V260" s="50"/>
    </row>
    <row r="261" spans="14:22" x14ac:dyDescent="0.25">
      <c r="N261" s="92"/>
      <c r="O261" s="50"/>
      <c r="P261" s="50"/>
      <c r="Q261" s="50"/>
      <c r="R261" s="50"/>
      <c r="S261" s="58"/>
      <c r="T261" s="51"/>
      <c r="U261" s="50"/>
      <c r="V261" s="50"/>
    </row>
    <row r="262" spans="14:22" x14ac:dyDescent="0.25">
      <c r="N262" s="92"/>
      <c r="O262" s="50"/>
      <c r="P262" s="50"/>
      <c r="Q262" s="50"/>
      <c r="R262" s="50"/>
      <c r="S262" s="58"/>
      <c r="T262" s="51"/>
      <c r="U262" s="50"/>
      <c r="V262" s="50"/>
    </row>
    <row r="263" spans="14:22" x14ac:dyDescent="0.25">
      <c r="N263" s="92"/>
      <c r="O263" s="50"/>
      <c r="P263" s="50"/>
      <c r="Q263" s="50"/>
      <c r="R263" s="50"/>
      <c r="S263" s="58"/>
      <c r="T263" s="51"/>
      <c r="U263" s="50"/>
      <c r="V263" s="50"/>
    </row>
    <row r="264" spans="14:22" x14ac:dyDescent="0.25">
      <c r="N264" s="92"/>
      <c r="O264" s="50"/>
      <c r="P264" s="50"/>
      <c r="Q264" s="50"/>
      <c r="R264" s="50"/>
      <c r="S264" s="58"/>
      <c r="T264" s="51"/>
      <c r="U264" s="50"/>
      <c r="V264" s="50"/>
    </row>
    <row r="265" spans="14:22" x14ac:dyDescent="0.25">
      <c r="N265" s="92"/>
      <c r="O265" s="50"/>
      <c r="P265" s="50"/>
      <c r="Q265" s="50"/>
      <c r="R265" s="50"/>
      <c r="S265" s="58"/>
      <c r="T265" s="51"/>
      <c r="U265" s="50"/>
      <c r="V265" s="50"/>
    </row>
    <row r="266" spans="14:22" x14ac:dyDescent="0.25">
      <c r="N266" s="92"/>
      <c r="O266" s="50"/>
      <c r="P266" s="50"/>
      <c r="Q266" s="50"/>
      <c r="R266" s="50"/>
      <c r="S266" s="58"/>
      <c r="T266" s="51"/>
      <c r="U266" s="50"/>
      <c r="V266" s="50"/>
    </row>
    <row r="267" spans="14:22" x14ac:dyDescent="0.25">
      <c r="N267" s="92"/>
      <c r="O267" s="50"/>
      <c r="P267" s="50"/>
      <c r="Q267" s="50"/>
      <c r="R267" s="50"/>
      <c r="S267" s="58"/>
      <c r="T267" s="51"/>
      <c r="U267" s="50"/>
      <c r="V267" s="50"/>
    </row>
    <row r="268" spans="14:22" x14ac:dyDescent="0.25">
      <c r="N268" s="92"/>
      <c r="O268" s="50"/>
      <c r="P268" s="50"/>
      <c r="Q268" s="50"/>
      <c r="R268" s="50"/>
      <c r="S268" s="58"/>
      <c r="T268" s="51"/>
      <c r="U268" s="50"/>
      <c r="V268" s="50"/>
    </row>
    <row r="269" spans="14:22" x14ac:dyDescent="0.25">
      <c r="N269" s="92"/>
      <c r="O269" s="50"/>
      <c r="P269" s="50"/>
      <c r="Q269" s="50"/>
      <c r="R269" s="50"/>
      <c r="S269" s="58"/>
      <c r="T269" s="51"/>
      <c r="U269" s="50"/>
      <c r="V269" s="50"/>
    </row>
    <row r="270" spans="14:22" x14ac:dyDescent="0.25">
      <c r="N270" s="92"/>
      <c r="O270" s="50"/>
      <c r="P270" s="50"/>
      <c r="Q270" s="50"/>
      <c r="R270" s="50"/>
      <c r="S270" s="58"/>
      <c r="T270" s="51"/>
      <c r="U270" s="50"/>
      <c r="V270" s="50"/>
    </row>
    <row r="271" spans="14:22" x14ac:dyDescent="0.25">
      <c r="N271" s="92"/>
      <c r="O271" s="50"/>
      <c r="P271" s="50"/>
      <c r="Q271" s="50"/>
      <c r="R271" s="50"/>
      <c r="S271" s="58"/>
      <c r="T271" s="51"/>
      <c r="U271" s="50"/>
      <c r="V271" s="50"/>
    </row>
    <row r="272" spans="14:22" x14ac:dyDescent="0.25">
      <c r="N272" s="92"/>
      <c r="O272" s="50"/>
      <c r="P272" s="50"/>
      <c r="Q272" s="50"/>
      <c r="R272" s="50"/>
      <c r="S272" s="58"/>
      <c r="T272" s="51"/>
      <c r="U272" s="50"/>
      <c r="V272" s="50"/>
    </row>
    <row r="273" spans="14:24" x14ac:dyDescent="0.25">
      <c r="N273" s="92"/>
      <c r="O273" s="50"/>
      <c r="P273" s="50"/>
      <c r="Q273" s="50"/>
      <c r="R273" s="50"/>
      <c r="S273" s="58"/>
      <c r="T273" s="51"/>
      <c r="U273" s="50"/>
      <c r="V273" s="50"/>
    </row>
    <row r="274" spans="14:24" x14ac:dyDescent="0.25">
      <c r="N274" s="92"/>
      <c r="O274" s="50"/>
      <c r="P274" s="50"/>
      <c r="Q274" s="50"/>
      <c r="R274" s="50"/>
      <c r="S274" s="58"/>
      <c r="T274" s="51"/>
      <c r="U274" s="50"/>
      <c r="V274" s="50"/>
    </row>
    <row r="275" spans="14:24" x14ac:dyDescent="0.25">
      <c r="N275" s="92"/>
      <c r="O275" s="50"/>
      <c r="P275" s="50"/>
      <c r="Q275" s="50"/>
      <c r="R275" s="50"/>
      <c r="S275" s="58"/>
      <c r="T275" s="51"/>
      <c r="U275" s="50"/>
      <c r="V275" s="50"/>
    </row>
    <row r="276" spans="14:24" x14ac:dyDescent="0.25">
      <c r="N276" s="92"/>
      <c r="O276" s="50"/>
      <c r="P276" s="50"/>
      <c r="Q276" s="50"/>
      <c r="R276" s="50"/>
      <c r="S276" s="58"/>
      <c r="T276" s="51"/>
      <c r="U276" s="50"/>
      <c r="V276" s="50"/>
    </row>
    <row r="277" spans="14:24" x14ac:dyDescent="0.25">
      <c r="N277" s="92"/>
      <c r="O277" s="50"/>
      <c r="P277" s="50"/>
      <c r="Q277" s="50"/>
      <c r="R277" s="50"/>
      <c r="S277" s="58"/>
      <c r="T277" s="51"/>
      <c r="U277" s="50"/>
      <c r="V277" s="50"/>
    </row>
    <row r="278" spans="14:24" x14ac:dyDescent="0.25">
      <c r="N278" s="92"/>
      <c r="O278" s="50"/>
      <c r="P278" s="50"/>
      <c r="Q278" s="50"/>
      <c r="R278" s="50"/>
      <c r="S278" s="58"/>
      <c r="T278" s="51"/>
      <c r="U278" s="50"/>
      <c r="V278" s="50"/>
    </row>
    <row r="279" spans="14:24" x14ac:dyDescent="0.25">
      <c r="N279" s="92"/>
      <c r="O279" s="50"/>
      <c r="P279" s="50"/>
      <c r="Q279" s="50"/>
      <c r="R279" s="50"/>
      <c r="S279" s="58"/>
      <c r="T279" s="51"/>
      <c r="U279" s="50"/>
      <c r="V279" s="50"/>
    </row>
    <row r="280" spans="14:24" x14ac:dyDescent="0.25">
      <c r="N280" s="92"/>
      <c r="O280" s="50"/>
      <c r="P280" s="50"/>
      <c r="Q280" s="50"/>
      <c r="R280" s="50"/>
      <c r="S280" s="58"/>
      <c r="T280" s="51"/>
      <c r="U280" s="50"/>
      <c r="V280" s="50"/>
    </row>
    <row r="281" spans="14:24" x14ac:dyDescent="0.25">
      <c r="N281" s="92"/>
      <c r="O281" s="50"/>
      <c r="P281" s="50"/>
      <c r="Q281" s="50"/>
      <c r="R281" s="50"/>
      <c r="S281" s="58"/>
      <c r="T281" s="51"/>
      <c r="U281" s="50"/>
      <c r="V281" s="50"/>
    </row>
    <row r="282" spans="14:24" x14ac:dyDescent="0.25">
      <c r="N282" s="107"/>
      <c r="O282" s="50"/>
      <c r="P282" s="50"/>
      <c r="Q282" s="50"/>
      <c r="R282" s="50"/>
      <c r="S282" s="58"/>
      <c r="T282" s="51"/>
      <c r="U282" s="50"/>
      <c r="V282" s="50"/>
    </row>
    <row r="283" spans="14:24" ht="15.75" customHeight="1" x14ac:dyDescent="0.25">
      <c r="N283" s="107"/>
      <c r="O283" s="50"/>
      <c r="P283" s="50"/>
      <c r="Q283" s="50"/>
      <c r="R283" s="50"/>
      <c r="S283" s="58"/>
      <c r="T283" s="51"/>
      <c r="U283" s="50"/>
      <c r="V283" s="50"/>
      <c r="X283" s="108" t="str">
        <f>"Bonjour "&amp;G12&amp;",
Merci pour votre commande et la confiance que vous m'accordez
Vous trouverez ci-joint la facture concernant votre achat
Via le groupe « C’est fin, ça sent le parfum ».
"</f>
        <v xml:space="preserve">Bonjour MARECHAL Anthony,
Merci pour votre commande et la confiance que vous m'accordez
Vous trouverez ci-joint la facture concernant votre achat
Via le groupe « C’est fin, ça sent le parfum ».
</v>
      </c>
    </row>
    <row r="284" spans="14:24" x14ac:dyDescent="0.25">
      <c r="N284" s="107"/>
      <c r="O284" s="50"/>
      <c r="P284" s="50"/>
      <c r="Q284" s="50"/>
      <c r="R284" s="50"/>
      <c r="S284" s="58"/>
      <c r="T284" s="51"/>
      <c r="U284" s="50"/>
      <c r="V284" s="50"/>
      <c r="X284" s="93"/>
    </row>
    <row r="285" spans="14:24" x14ac:dyDescent="0.25">
      <c r="N285" s="107"/>
      <c r="O285" s="50"/>
      <c r="P285" s="50"/>
      <c r="Q285" s="50"/>
      <c r="R285" s="50"/>
      <c r="S285" s="58"/>
      <c r="T285" s="51"/>
      <c r="U285" s="50"/>
      <c r="V285" s="50"/>
      <c r="X285" s="93"/>
    </row>
    <row r="286" spans="14:24" x14ac:dyDescent="0.25">
      <c r="N286" s="107"/>
      <c r="O286" s="50"/>
      <c r="P286" s="50"/>
      <c r="Q286" s="50"/>
      <c r="R286" s="50"/>
      <c r="S286" s="58"/>
      <c r="T286" s="51"/>
      <c r="U286" s="50"/>
      <c r="V286" s="50"/>
      <c r="X286" s="93"/>
    </row>
    <row r="287" spans="14:24" x14ac:dyDescent="0.25">
      <c r="N287" s="107"/>
      <c r="O287" s="50"/>
      <c r="P287" s="50"/>
      <c r="Q287" s="50"/>
      <c r="R287" s="50"/>
      <c r="S287" s="58"/>
      <c r="T287" s="51"/>
      <c r="U287" s="50"/>
      <c r="V287" s="50"/>
      <c r="X287" s="93"/>
    </row>
    <row r="288" spans="14:24" x14ac:dyDescent="0.25">
      <c r="N288" s="107"/>
      <c r="O288" s="50"/>
      <c r="P288" s="50"/>
      <c r="Q288" s="50"/>
      <c r="R288" s="50"/>
      <c r="S288" s="58"/>
      <c r="T288" s="51"/>
      <c r="U288" s="50"/>
      <c r="V288" s="50"/>
      <c r="X288" s="93"/>
    </row>
    <row r="289" spans="14:24" x14ac:dyDescent="0.25">
      <c r="N289" s="107"/>
      <c r="O289" s="50"/>
      <c r="P289" s="50"/>
      <c r="Q289" s="50"/>
      <c r="R289" s="50"/>
      <c r="S289" s="58"/>
      <c r="T289" s="51"/>
      <c r="U289" s="50"/>
      <c r="V289" s="50"/>
      <c r="X289" s="93"/>
    </row>
    <row r="290" spans="14:24" x14ac:dyDescent="0.25">
      <c r="N290" s="107"/>
      <c r="O290" s="50"/>
      <c r="P290" s="50"/>
      <c r="Q290" s="50"/>
      <c r="R290" s="50"/>
      <c r="S290" s="58"/>
      <c r="T290" s="51"/>
      <c r="U290" s="50"/>
      <c r="V290" s="50"/>
      <c r="X290" s="93"/>
    </row>
    <row r="291" spans="14:24" x14ac:dyDescent="0.25">
      <c r="N291" s="107"/>
      <c r="O291" s="50"/>
      <c r="P291" s="50"/>
      <c r="Q291" s="50"/>
      <c r="R291" s="50"/>
      <c r="S291" s="58"/>
      <c r="T291" s="51"/>
      <c r="U291" s="50"/>
      <c r="V291" s="50"/>
    </row>
    <row r="292" spans="14:24" x14ac:dyDescent="0.25">
      <c r="N292" s="107"/>
      <c r="O292" s="50"/>
      <c r="P292" s="50"/>
      <c r="Q292" s="50"/>
      <c r="R292" s="50"/>
      <c r="S292" s="58"/>
      <c r="T292" s="51"/>
      <c r="U292" s="50"/>
      <c r="V292" s="50"/>
    </row>
    <row r="293" spans="14:24" x14ac:dyDescent="0.25">
      <c r="N293" s="107"/>
      <c r="O293" s="50"/>
      <c r="P293" s="50"/>
      <c r="Q293" s="50"/>
      <c r="R293" s="50"/>
      <c r="S293" s="58"/>
      <c r="T293" s="51"/>
      <c r="U293" s="50"/>
      <c r="V293" s="50"/>
    </row>
    <row r="294" spans="14:24" x14ac:dyDescent="0.25">
      <c r="N294" s="107"/>
      <c r="O294" s="50"/>
      <c r="P294" s="50"/>
      <c r="Q294" s="50"/>
      <c r="R294" s="50"/>
      <c r="S294" s="58"/>
      <c r="T294" s="51"/>
      <c r="U294" s="50"/>
      <c r="V294" s="50"/>
    </row>
    <row r="295" spans="14:24" x14ac:dyDescent="0.25">
      <c r="N295" s="107"/>
      <c r="O295" s="50"/>
      <c r="P295" s="50"/>
      <c r="Q295" s="50"/>
      <c r="R295" s="50"/>
      <c r="S295" s="58"/>
      <c r="T295" s="51"/>
      <c r="U295" s="50"/>
      <c r="V295" s="50"/>
    </row>
    <row r="296" spans="14:24" x14ac:dyDescent="0.25">
      <c r="N296" s="107"/>
      <c r="O296" s="50"/>
      <c r="P296" s="50"/>
      <c r="Q296" s="50"/>
      <c r="R296" s="50"/>
      <c r="S296" s="58"/>
      <c r="T296" s="51"/>
      <c r="U296" s="50"/>
      <c r="V296" s="50"/>
    </row>
    <row r="297" spans="14:24" x14ac:dyDescent="0.25">
      <c r="N297" s="107"/>
      <c r="O297" s="50"/>
      <c r="P297" s="50"/>
      <c r="Q297" s="50"/>
      <c r="R297" s="50"/>
      <c r="S297" s="58"/>
      <c r="T297" s="51"/>
      <c r="U297" s="50"/>
      <c r="V297" s="50"/>
    </row>
    <row r="298" spans="14:24" x14ac:dyDescent="0.25">
      <c r="N298" s="107"/>
      <c r="O298" s="50"/>
      <c r="P298" s="50"/>
      <c r="Q298" s="50"/>
      <c r="R298" s="50"/>
      <c r="S298" s="58"/>
      <c r="T298" s="51"/>
      <c r="U298" s="50"/>
      <c r="V298" s="50"/>
    </row>
    <row r="299" spans="14:24" x14ac:dyDescent="0.25">
      <c r="N299" s="107"/>
      <c r="O299" s="50"/>
      <c r="P299" s="50"/>
      <c r="Q299" s="50"/>
      <c r="R299" s="50"/>
      <c r="S299" s="58"/>
      <c r="T299" s="51"/>
      <c r="U299" s="50"/>
      <c r="V299" s="50"/>
    </row>
    <row r="300" spans="14:24" x14ac:dyDescent="0.25">
      <c r="N300" s="107"/>
      <c r="O300" s="50"/>
      <c r="P300" s="50"/>
      <c r="Q300" s="50"/>
      <c r="R300" s="50"/>
      <c r="S300" s="58"/>
      <c r="T300" s="51"/>
      <c r="U300" s="50"/>
      <c r="V300" s="50"/>
    </row>
    <row r="301" spans="14:24" x14ac:dyDescent="0.25">
      <c r="N301" s="107"/>
      <c r="O301" s="50"/>
      <c r="P301" s="50"/>
      <c r="Q301" s="50"/>
      <c r="R301" s="50"/>
      <c r="S301" s="58"/>
      <c r="T301" s="51"/>
      <c r="U301" s="50"/>
      <c r="V301" s="50"/>
    </row>
    <row r="302" spans="14:24" x14ac:dyDescent="0.25">
      <c r="N302" s="107"/>
      <c r="O302" s="50"/>
      <c r="P302" s="50"/>
      <c r="Q302" s="50"/>
      <c r="R302" s="50"/>
      <c r="S302" s="58"/>
      <c r="T302" s="51"/>
      <c r="U302" s="50"/>
      <c r="V302" s="50"/>
    </row>
    <row r="303" spans="14:24" x14ac:dyDescent="0.25">
      <c r="N303" s="107"/>
      <c r="O303" s="50"/>
      <c r="P303" s="50"/>
      <c r="Q303" s="50"/>
      <c r="R303" s="50"/>
      <c r="S303" s="58"/>
      <c r="T303" s="51"/>
      <c r="U303" s="50"/>
      <c r="V303" s="50"/>
    </row>
    <row r="304" spans="14:24" x14ac:dyDescent="0.25">
      <c r="N304" s="107"/>
      <c r="O304" s="50"/>
      <c r="P304" s="50"/>
      <c r="Q304" s="50"/>
      <c r="R304" s="50"/>
      <c r="S304" s="58"/>
      <c r="T304" s="51"/>
      <c r="U304" s="50"/>
      <c r="V304" s="50"/>
    </row>
    <row r="305" spans="14:22" x14ac:dyDescent="0.25">
      <c r="N305" s="107"/>
      <c r="O305" s="50"/>
      <c r="P305" s="50"/>
      <c r="Q305" s="50"/>
      <c r="R305" s="50"/>
      <c r="S305" s="58"/>
      <c r="T305" s="51"/>
      <c r="U305" s="50"/>
      <c r="V305" s="50"/>
    </row>
    <row r="306" spans="14:22" x14ac:dyDescent="0.25">
      <c r="N306" s="107"/>
      <c r="O306" s="50"/>
      <c r="P306" s="50"/>
      <c r="Q306" s="50"/>
      <c r="R306" s="50"/>
      <c r="S306" s="58"/>
      <c r="T306" s="51"/>
      <c r="U306" s="50"/>
      <c r="V306" s="50"/>
    </row>
    <row r="307" spans="14:22" x14ac:dyDescent="0.25">
      <c r="N307" s="107"/>
      <c r="O307" s="50"/>
      <c r="P307" s="50"/>
      <c r="Q307" s="50"/>
      <c r="R307" s="50"/>
      <c r="S307" s="58"/>
      <c r="T307" s="51"/>
      <c r="U307" s="50"/>
      <c r="V307" s="50"/>
    </row>
    <row r="308" spans="14:22" x14ac:dyDescent="0.25">
      <c r="N308" s="107"/>
      <c r="O308" s="50"/>
      <c r="P308" s="50"/>
      <c r="Q308" s="50"/>
      <c r="R308" s="50"/>
      <c r="S308" s="58"/>
      <c r="T308" s="51"/>
      <c r="U308" s="50"/>
      <c r="V308" s="50"/>
    </row>
    <row r="309" spans="14:22" x14ac:dyDescent="0.25">
      <c r="N309" s="107"/>
      <c r="O309" s="50"/>
      <c r="P309" s="50"/>
      <c r="Q309" s="50"/>
      <c r="R309" s="50"/>
      <c r="S309" s="58"/>
      <c r="T309" s="51"/>
      <c r="U309" s="50"/>
      <c r="V309" s="50"/>
    </row>
    <row r="310" spans="14:22" x14ac:dyDescent="0.25">
      <c r="N310" s="107"/>
      <c r="O310" s="50"/>
      <c r="P310" s="50"/>
      <c r="Q310" s="50"/>
      <c r="R310" s="50"/>
      <c r="S310" s="58"/>
      <c r="T310" s="51"/>
      <c r="U310" s="50"/>
      <c r="V310" s="50"/>
    </row>
    <row r="311" spans="14:22" x14ac:dyDescent="0.25">
      <c r="N311" s="107"/>
      <c r="O311" s="50"/>
      <c r="P311" s="50"/>
      <c r="Q311" s="50"/>
      <c r="R311" s="50"/>
      <c r="S311" s="58"/>
      <c r="T311" s="51"/>
      <c r="U311" s="50"/>
      <c r="V311" s="50"/>
    </row>
    <row r="312" spans="14:22" x14ac:dyDescent="0.25">
      <c r="N312" s="107"/>
      <c r="O312" s="50"/>
      <c r="P312" s="50"/>
      <c r="Q312" s="50"/>
      <c r="R312" s="50"/>
      <c r="S312" s="58"/>
      <c r="T312" s="51"/>
      <c r="U312" s="50"/>
      <c r="V312" s="50"/>
    </row>
    <row r="313" spans="14:22" x14ac:dyDescent="0.25">
      <c r="N313" s="107"/>
      <c r="O313" s="50"/>
      <c r="P313" s="50"/>
      <c r="Q313" s="50"/>
      <c r="R313" s="50"/>
      <c r="S313" s="58"/>
      <c r="T313" s="51"/>
      <c r="U313" s="50"/>
      <c r="V313" s="50"/>
    </row>
    <row r="314" spans="14:22" x14ac:dyDescent="0.25">
      <c r="N314" s="107"/>
      <c r="O314" s="50"/>
      <c r="P314" s="50"/>
      <c r="Q314" s="50"/>
      <c r="R314" s="50"/>
      <c r="S314" s="58"/>
      <c r="T314" s="51"/>
      <c r="U314" s="50"/>
      <c r="V314" s="50"/>
    </row>
    <row r="315" spans="14:22" x14ac:dyDescent="0.25">
      <c r="N315" s="107"/>
      <c r="O315" s="50"/>
      <c r="P315" s="50"/>
      <c r="Q315" s="50"/>
      <c r="R315" s="50"/>
      <c r="S315" s="58"/>
      <c r="T315" s="51"/>
      <c r="U315" s="50"/>
      <c r="V315" s="50"/>
    </row>
    <row r="316" spans="14:22" x14ac:dyDescent="0.25">
      <c r="N316" s="107"/>
      <c r="O316" s="50"/>
      <c r="P316" s="50"/>
      <c r="Q316" s="50"/>
      <c r="R316" s="50"/>
      <c r="S316" s="58"/>
      <c r="T316" s="51"/>
      <c r="U316" s="50"/>
      <c r="V316" s="50"/>
    </row>
    <row r="317" spans="14:22" x14ac:dyDescent="0.25">
      <c r="N317" s="107"/>
      <c r="O317" s="50"/>
      <c r="P317" s="50"/>
      <c r="Q317" s="50"/>
      <c r="R317" s="50"/>
      <c r="S317" s="58"/>
      <c r="T317" s="51"/>
      <c r="U317" s="50"/>
      <c r="V317" s="50"/>
    </row>
    <row r="318" spans="14:22" x14ac:dyDescent="0.25">
      <c r="N318" s="107"/>
      <c r="O318" s="50"/>
      <c r="P318" s="50"/>
      <c r="Q318" s="50"/>
      <c r="R318" s="50"/>
      <c r="S318" s="58"/>
      <c r="T318" s="51"/>
      <c r="U318" s="50"/>
      <c r="V318" s="50"/>
    </row>
    <row r="319" spans="14:22" x14ac:dyDescent="0.25">
      <c r="N319" s="107"/>
      <c r="O319" s="50"/>
      <c r="P319" s="50"/>
      <c r="Q319" s="50"/>
      <c r="R319" s="50"/>
      <c r="S319" s="58"/>
      <c r="T319" s="51"/>
      <c r="U319" s="50"/>
      <c r="V319" s="50"/>
    </row>
    <row r="320" spans="14:22" x14ac:dyDescent="0.25">
      <c r="N320" s="107"/>
      <c r="O320" s="50"/>
      <c r="P320" s="50"/>
      <c r="Q320" s="50"/>
      <c r="R320" s="50"/>
      <c r="S320" s="58"/>
      <c r="T320" s="51"/>
      <c r="U320" s="50"/>
      <c r="V320" s="50"/>
    </row>
    <row r="321" spans="14:22" x14ac:dyDescent="0.25">
      <c r="N321" s="107"/>
      <c r="O321" s="50"/>
      <c r="P321" s="50"/>
      <c r="Q321" s="50"/>
      <c r="R321" s="50"/>
      <c r="S321" s="58"/>
      <c r="T321" s="51"/>
      <c r="U321" s="50"/>
      <c r="V321" s="50"/>
    </row>
    <row r="322" spans="14:22" x14ac:dyDescent="0.25">
      <c r="N322" s="107"/>
      <c r="O322" s="50"/>
      <c r="P322" s="50"/>
      <c r="Q322" s="50"/>
      <c r="R322" s="50"/>
      <c r="S322" s="58"/>
      <c r="T322" s="51"/>
      <c r="U322" s="50"/>
      <c r="V322" s="50"/>
    </row>
    <row r="323" spans="14:22" x14ac:dyDescent="0.25">
      <c r="N323" s="107"/>
      <c r="O323" s="50"/>
      <c r="P323" s="50"/>
      <c r="Q323" s="50"/>
      <c r="R323" s="50"/>
      <c r="S323" s="58"/>
      <c r="T323" s="51"/>
      <c r="U323" s="50"/>
      <c r="V323" s="50"/>
    </row>
    <row r="324" spans="14:22" x14ac:dyDescent="0.25">
      <c r="N324" s="107"/>
      <c r="O324" s="50"/>
      <c r="P324" s="50"/>
      <c r="Q324" s="50"/>
      <c r="R324" s="50"/>
      <c r="S324" s="58"/>
      <c r="T324" s="51"/>
      <c r="U324" s="50"/>
      <c r="V324" s="50"/>
    </row>
    <row r="325" spans="14:22" x14ac:dyDescent="0.25">
      <c r="N325" s="107"/>
      <c r="O325" s="50"/>
      <c r="P325" s="50"/>
      <c r="Q325" s="50"/>
      <c r="R325" s="50"/>
      <c r="S325" s="58"/>
      <c r="T325" s="51"/>
      <c r="U325" s="50"/>
      <c r="V325" s="50"/>
    </row>
    <row r="326" spans="14:22" x14ac:dyDescent="0.25">
      <c r="N326" s="107"/>
      <c r="O326" s="50"/>
      <c r="P326" s="50"/>
      <c r="Q326" s="50"/>
      <c r="R326" s="50"/>
      <c r="S326" s="58"/>
      <c r="T326" s="51"/>
      <c r="U326" s="50"/>
      <c r="V326" s="50"/>
    </row>
    <row r="327" spans="14:22" x14ac:dyDescent="0.25">
      <c r="N327" s="107"/>
      <c r="O327" s="50"/>
      <c r="P327" s="50"/>
      <c r="Q327" s="50"/>
      <c r="R327" s="50"/>
      <c r="S327" s="58"/>
      <c r="T327" s="51"/>
      <c r="U327" s="50"/>
      <c r="V327" s="50"/>
    </row>
    <row r="328" spans="14:22" x14ac:dyDescent="0.25">
      <c r="N328" s="107"/>
      <c r="O328" s="50"/>
      <c r="P328" s="50"/>
      <c r="Q328" s="50"/>
      <c r="R328" s="50"/>
      <c r="S328" s="58"/>
      <c r="T328" s="51"/>
      <c r="U328" s="50"/>
      <c r="V328" s="50"/>
    </row>
    <row r="329" spans="14:22" x14ac:dyDescent="0.25">
      <c r="N329" s="107"/>
      <c r="O329" s="50"/>
      <c r="P329" s="50"/>
      <c r="Q329" s="50"/>
      <c r="R329" s="50"/>
      <c r="S329" s="58"/>
      <c r="T329" s="51"/>
      <c r="U329" s="50"/>
      <c r="V329" s="50"/>
    </row>
    <row r="330" spans="14:22" x14ac:dyDescent="0.25">
      <c r="N330" s="109"/>
      <c r="O330" s="50"/>
      <c r="P330" s="50"/>
      <c r="Q330" s="50"/>
      <c r="R330" s="50"/>
      <c r="S330" s="50"/>
      <c r="T330" s="51"/>
      <c r="U330" s="50"/>
      <c r="V330" s="50"/>
    </row>
    <row r="331" spans="14:22" x14ac:dyDescent="0.25">
      <c r="N331" s="109"/>
      <c r="O331" s="50"/>
      <c r="P331" s="50"/>
      <c r="Q331" s="50"/>
      <c r="R331" s="50"/>
      <c r="S331" s="50"/>
      <c r="T331" s="51"/>
      <c r="U331" s="50"/>
      <c r="V331" s="50"/>
    </row>
    <row r="332" spans="14:22" x14ac:dyDescent="0.25">
      <c r="N332" s="109"/>
      <c r="O332" s="50"/>
      <c r="P332" s="50"/>
      <c r="Q332" s="50"/>
      <c r="R332" s="50"/>
      <c r="S332" s="50"/>
      <c r="T332" s="51"/>
      <c r="U332" s="50"/>
      <c r="V332" s="50"/>
    </row>
    <row r="333" spans="14:22" x14ac:dyDescent="0.25">
      <c r="N333" s="109"/>
      <c r="O333" s="50"/>
      <c r="P333" s="50"/>
      <c r="Q333" s="50"/>
      <c r="R333" s="50"/>
      <c r="S333" s="50"/>
      <c r="T333" s="51"/>
      <c r="U333" s="50"/>
      <c r="V333" s="50"/>
    </row>
    <row r="334" spans="14:22" x14ac:dyDescent="0.25">
      <c r="N334" s="109"/>
      <c r="O334" s="50"/>
      <c r="P334" s="50"/>
      <c r="Q334" s="50"/>
      <c r="R334" s="50"/>
      <c r="S334" s="50"/>
      <c r="T334" s="51"/>
      <c r="U334" s="50"/>
      <c r="V334" s="50"/>
    </row>
    <row r="335" spans="14:22" x14ac:dyDescent="0.25">
      <c r="N335" s="109"/>
      <c r="O335" s="50"/>
      <c r="P335" s="50"/>
      <c r="Q335" s="50"/>
      <c r="R335" s="50"/>
      <c r="S335" s="50"/>
      <c r="T335" s="51"/>
      <c r="U335" s="50"/>
      <c r="V335" s="50"/>
    </row>
    <row r="336" spans="14:22" x14ac:dyDescent="0.25">
      <c r="N336" s="109"/>
      <c r="O336" s="50"/>
      <c r="P336" s="50"/>
      <c r="Q336" s="50"/>
      <c r="R336" s="50"/>
      <c r="S336" s="50"/>
      <c r="T336" s="51"/>
      <c r="U336" s="50"/>
      <c r="V336" s="50"/>
    </row>
    <row r="337" spans="14:22" x14ac:dyDescent="0.25">
      <c r="N337" s="109"/>
      <c r="O337" s="50"/>
      <c r="P337" s="50"/>
      <c r="Q337" s="50"/>
      <c r="R337" s="50"/>
      <c r="S337" s="50"/>
      <c r="T337" s="51"/>
      <c r="U337" s="50"/>
      <c r="V337" s="50"/>
    </row>
    <row r="338" spans="14:22" x14ac:dyDescent="0.25">
      <c r="N338" s="109"/>
      <c r="O338" s="50"/>
      <c r="P338" s="50"/>
      <c r="Q338" s="50"/>
      <c r="R338" s="50"/>
      <c r="S338" s="50"/>
      <c r="T338" s="51"/>
      <c r="U338" s="50"/>
      <c r="V338" s="50"/>
    </row>
    <row r="339" spans="14:22" x14ac:dyDescent="0.25">
      <c r="N339" s="109"/>
      <c r="O339" s="50"/>
      <c r="P339" s="50"/>
      <c r="Q339" s="50"/>
      <c r="R339" s="50"/>
      <c r="S339" s="50"/>
      <c r="T339" s="51"/>
      <c r="U339" s="50"/>
      <c r="V339" s="50"/>
    </row>
    <row r="340" spans="14:22" x14ac:dyDescent="0.25">
      <c r="N340" s="109"/>
      <c r="O340" s="50"/>
      <c r="P340" s="50"/>
      <c r="Q340" s="50"/>
      <c r="R340" s="50"/>
      <c r="S340" s="50"/>
      <c r="T340" s="51"/>
      <c r="U340" s="50"/>
      <c r="V340" s="50"/>
    </row>
    <row r="341" spans="14:22" x14ac:dyDescent="0.25">
      <c r="N341" s="109"/>
      <c r="O341" s="50"/>
      <c r="P341" s="50"/>
      <c r="Q341" s="50"/>
      <c r="R341" s="50"/>
      <c r="S341" s="50"/>
      <c r="T341" s="51"/>
      <c r="U341" s="50"/>
      <c r="V341" s="50"/>
    </row>
    <row r="342" spans="14:22" x14ac:dyDescent="0.25">
      <c r="N342" s="109"/>
      <c r="O342" s="50"/>
      <c r="P342" s="50"/>
      <c r="Q342" s="50"/>
      <c r="R342" s="50"/>
      <c r="S342" s="50"/>
      <c r="T342" s="51"/>
      <c r="U342" s="50"/>
      <c r="V342" s="50"/>
    </row>
    <row r="343" spans="14:22" x14ac:dyDescent="0.25">
      <c r="N343" s="109"/>
      <c r="O343" s="50"/>
      <c r="P343" s="50"/>
      <c r="Q343" s="50"/>
      <c r="R343" s="50"/>
      <c r="S343" s="50"/>
      <c r="T343" s="51"/>
      <c r="U343" s="50"/>
      <c r="V343" s="50"/>
    </row>
    <row r="344" spans="14:22" x14ac:dyDescent="0.25">
      <c r="N344" s="109"/>
      <c r="O344" s="50"/>
      <c r="P344" s="50"/>
      <c r="Q344" s="50"/>
      <c r="R344" s="50"/>
      <c r="S344" s="50"/>
      <c r="T344" s="51"/>
      <c r="U344" s="50"/>
      <c r="V344" s="50"/>
    </row>
    <row r="345" spans="14:22" x14ac:dyDescent="0.25">
      <c r="N345" s="109"/>
      <c r="O345" s="50"/>
      <c r="P345" s="50"/>
      <c r="Q345" s="50"/>
      <c r="R345" s="50"/>
      <c r="S345" s="50"/>
      <c r="T345" s="51"/>
      <c r="U345" s="50"/>
      <c r="V345" s="50"/>
    </row>
    <row r="346" spans="14:22" x14ac:dyDescent="0.25">
      <c r="N346" s="109"/>
      <c r="O346" s="50"/>
      <c r="P346" s="50"/>
      <c r="Q346" s="50"/>
      <c r="R346" s="50"/>
      <c r="S346" s="50"/>
      <c r="T346" s="51"/>
      <c r="U346" s="50"/>
      <c r="V346" s="50"/>
    </row>
    <row r="347" spans="14:22" x14ac:dyDescent="0.25">
      <c r="N347" s="109"/>
      <c r="O347" s="50"/>
      <c r="P347" s="50"/>
      <c r="Q347" s="50"/>
      <c r="R347" s="50"/>
      <c r="S347" s="50"/>
      <c r="T347" s="51"/>
      <c r="U347" s="50"/>
      <c r="V347" s="50"/>
    </row>
    <row r="348" spans="14:22" x14ac:dyDescent="0.25">
      <c r="N348" s="109"/>
      <c r="O348" s="50"/>
      <c r="P348" s="50"/>
      <c r="Q348" s="50"/>
      <c r="R348" s="50"/>
      <c r="S348" s="50"/>
      <c r="T348" s="51"/>
      <c r="U348" s="50"/>
      <c r="V348" s="50"/>
    </row>
    <row r="349" spans="14:22" x14ac:dyDescent="0.25">
      <c r="N349" s="109"/>
      <c r="O349" s="50"/>
      <c r="P349" s="50"/>
      <c r="Q349" s="50"/>
      <c r="R349" s="50"/>
      <c r="S349" s="50"/>
      <c r="T349" s="51"/>
      <c r="U349" s="50"/>
      <c r="V349" s="50"/>
    </row>
    <row r="350" spans="14:22" x14ac:dyDescent="0.25">
      <c r="N350" s="109"/>
      <c r="O350" s="50"/>
      <c r="P350" s="50"/>
      <c r="Q350" s="50"/>
      <c r="R350" s="50"/>
      <c r="S350" s="50"/>
      <c r="T350" s="51"/>
      <c r="U350" s="50"/>
      <c r="V350" s="50"/>
    </row>
    <row r="351" spans="14:22" x14ac:dyDescent="0.25">
      <c r="N351" s="109"/>
      <c r="O351" s="50"/>
      <c r="P351" s="50"/>
      <c r="Q351" s="50"/>
      <c r="R351" s="50"/>
      <c r="S351" s="50"/>
      <c r="T351" s="51"/>
      <c r="U351" s="50"/>
      <c r="V351" s="50"/>
    </row>
    <row r="352" spans="14:22" x14ac:dyDescent="0.25">
      <c r="N352" s="109"/>
      <c r="O352" s="50"/>
      <c r="P352" s="50"/>
      <c r="Q352" s="50"/>
      <c r="R352" s="50"/>
      <c r="S352" s="50"/>
      <c r="T352" s="51"/>
      <c r="U352" s="50"/>
      <c r="V352" s="50"/>
    </row>
    <row r="353" spans="14:22" x14ac:dyDescent="0.25">
      <c r="N353" s="109"/>
      <c r="O353" s="50"/>
      <c r="P353" s="50"/>
      <c r="Q353" s="50"/>
      <c r="R353" s="50"/>
      <c r="S353" s="50"/>
      <c r="T353" s="51"/>
      <c r="U353" s="50"/>
      <c r="V353" s="50"/>
    </row>
    <row r="354" spans="14:22" x14ac:dyDescent="0.25">
      <c r="N354" s="109"/>
      <c r="O354" s="50"/>
      <c r="P354" s="50"/>
      <c r="Q354" s="50"/>
      <c r="R354" s="50"/>
      <c r="S354" s="50"/>
      <c r="T354" s="51"/>
      <c r="U354" s="50"/>
      <c r="V354" s="50"/>
    </row>
    <row r="355" spans="14:22" x14ac:dyDescent="0.25">
      <c r="N355" s="109"/>
      <c r="O355" s="50"/>
      <c r="P355" s="50"/>
      <c r="Q355" s="50"/>
      <c r="R355" s="50"/>
      <c r="S355" s="50"/>
      <c r="T355" s="51"/>
      <c r="U355" s="50"/>
      <c r="V355" s="50"/>
    </row>
    <row r="356" spans="14:22" x14ac:dyDescent="0.25">
      <c r="N356" s="109"/>
      <c r="O356" s="50"/>
      <c r="P356" s="50"/>
      <c r="Q356" s="50"/>
      <c r="R356" s="50"/>
      <c r="S356" s="50"/>
      <c r="T356" s="51"/>
      <c r="U356" s="50"/>
      <c r="V356" s="50"/>
    </row>
    <row r="357" spans="14:22" x14ac:dyDescent="0.25">
      <c r="N357" s="109"/>
      <c r="O357" s="50"/>
      <c r="P357" s="50"/>
      <c r="Q357" s="50"/>
      <c r="R357" s="50"/>
      <c r="S357" s="50"/>
      <c r="T357" s="51"/>
      <c r="U357" s="50"/>
      <c r="V357" s="50"/>
    </row>
    <row r="358" spans="14:22" x14ac:dyDescent="0.25">
      <c r="N358" s="109"/>
      <c r="O358" s="50"/>
      <c r="P358" s="50"/>
      <c r="Q358" s="50"/>
      <c r="R358" s="50"/>
      <c r="S358" s="50"/>
      <c r="T358" s="51"/>
      <c r="U358" s="50"/>
      <c r="V358" s="50"/>
    </row>
    <row r="359" spans="14:22" x14ac:dyDescent="0.25">
      <c r="N359" s="109"/>
      <c r="O359" s="50"/>
      <c r="P359" s="50"/>
      <c r="Q359" s="50"/>
      <c r="R359" s="50"/>
      <c r="S359" s="50"/>
      <c r="T359" s="51"/>
      <c r="U359" s="50"/>
      <c r="V359" s="50"/>
    </row>
    <row r="360" spans="14:22" x14ac:dyDescent="0.25">
      <c r="N360" s="109"/>
      <c r="O360" s="50"/>
      <c r="P360" s="50"/>
      <c r="Q360" s="50"/>
      <c r="R360" s="50"/>
      <c r="S360" s="50"/>
      <c r="T360" s="51"/>
      <c r="U360" s="50"/>
      <c r="V360" s="50"/>
    </row>
    <row r="361" spans="14:22" x14ac:dyDescent="0.25">
      <c r="N361" s="109"/>
      <c r="O361" s="50"/>
      <c r="P361" s="50"/>
      <c r="Q361" s="50"/>
      <c r="R361" s="50"/>
      <c r="S361" s="50"/>
      <c r="T361" s="51"/>
      <c r="U361" s="50"/>
      <c r="V361" s="50"/>
    </row>
    <row r="362" spans="14:22" x14ac:dyDescent="0.25">
      <c r="N362" s="109"/>
      <c r="O362" s="50"/>
      <c r="P362" s="50"/>
      <c r="Q362" s="50"/>
      <c r="R362" s="50"/>
      <c r="S362" s="50"/>
      <c r="T362" s="51"/>
      <c r="U362" s="50"/>
      <c r="V362" s="50"/>
    </row>
    <row r="363" spans="14:22" x14ac:dyDescent="0.25">
      <c r="N363" s="109"/>
      <c r="O363" s="50"/>
      <c r="P363" s="50"/>
      <c r="Q363" s="50"/>
      <c r="R363" s="50"/>
      <c r="S363" s="50"/>
      <c r="T363" s="51"/>
      <c r="U363" s="50"/>
      <c r="V363" s="50"/>
    </row>
    <row r="364" spans="14:22" x14ac:dyDescent="0.25">
      <c r="N364" s="109"/>
      <c r="O364" s="50"/>
      <c r="P364" s="50"/>
      <c r="Q364" s="50"/>
      <c r="R364" s="50"/>
      <c r="S364" s="50"/>
      <c r="T364" s="51"/>
      <c r="U364" s="50"/>
      <c r="V364" s="50"/>
    </row>
    <row r="365" spans="14:22" x14ac:dyDescent="0.25">
      <c r="N365" s="109"/>
      <c r="O365" s="50"/>
      <c r="P365" s="50"/>
      <c r="Q365" s="50"/>
      <c r="R365" s="50"/>
      <c r="S365" s="50"/>
      <c r="T365" s="51"/>
      <c r="U365" s="50"/>
      <c r="V365" s="50"/>
    </row>
    <row r="366" spans="14:22" x14ac:dyDescent="0.25">
      <c r="N366" s="109"/>
      <c r="O366" s="50"/>
      <c r="P366" s="50"/>
      <c r="Q366" s="50"/>
      <c r="R366" s="50"/>
      <c r="S366" s="50"/>
      <c r="T366" s="51"/>
      <c r="U366" s="50"/>
      <c r="V366" s="50"/>
    </row>
    <row r="367" spans="14:22" x14ac:dyDescent="0.25">
      <c r="N367" s="109"/>
      <c r="O367" s="50"/>
      <c r="P367" s="50"/>
      <c r="Q367" s="50"/>
      <c r="R367" s="50"/>
      <c r="S367" s="50"/>
      <c r="T367" s="51"/>
      <c r="U367" s="50"/>
      <c r="V367" s="50"/>
    </row>
    <row r="368" spans="14:22" x14ac:dyDescent="0.25">
      <c r="N368" s="109"/>
      <c r="O368" s="50"/>
      <c r="P368" s="50"/>
      <c r="Q368" s="50"/>
      <c r="R368" s="50"/>
      <c r="S368" s="50"/>
      <c r="T368" s="51"/>
      <c r="U368" s="50"/>
      <c r="V368" s="50"/>
    </row>
    <row r="369" spans="14:22" x14ac:dyDescent="0.25">
      <c r="N369" s="109"/>
      <c r="O369" s="50"/>
      <c r="P369" s="50"/>
      <c r="Q369" s="50"/>
      <c r="R369" s="50"/>
      <c r="S369" s="50"/>
      <c r="T369" s="51"/>
      <c r="U369" s="50"/>
      <c r="V369" s="50"/>
    </row>
    <row r="370" spans="14:22" x14ac:dyDescent="0.25">
      <c r="N370" s="109"/>
      <c r="O370" s="50"/>
      <c r="P370" s="50"/>
      <c r="Q370" s="50"/>
      <c r="R370" s="50"/>
      <c r="S370" s="50"/>
      <c r="T370" s="51"/>
      <c r="U370" s="50"/>
      <c r="V370" s="50"/>
    </row>
    <row r="371" spans="14:22" x14ac:dyDescent="0.25">
      <c r="N371" s="109"/>
      <c r="O371" s="50"/>
      <c r="P371" s="50"/>
      <c r="Q371" s="50"/>
      <c r="R371" s="50"/>
      <c r="S371" s="50"/>
      <c r="T371" s="51"/>
      <c r="U371" s="50"/>
      <c r="V371" s="50"/>
    </row>
    <row r="372" spans="14:22" x14ac:dyDescent="0.25">
      <c r="N372" s="109"/>
      <c r="O372" s="50"/>
      <c r="P372" s="50"/>
      <c r="Q372" s="50"/>
      <c r="R372" s="50"/>
      <c r="S372" s="50"/>
      <c r="T372" s="51"/>
      <c r="U372" s="50"/>
      <c r="V372" s="50"/>
    </row>
    <row r="373" spans="14:22" x14ac:dyDescent="0.25">
      <c r="N373" s="109"/>
      <c r="O373" s="50"/>
      <c r="P373" s="50"/>
      <c r="Q373" s="50"/>
      <c r="R373" s="50"/>
      <c r="S373" s="50"/>
      <c r="T373" s="51"/>
      <c r="U373" s="50"/>
      <c r="V373" s="50"/>
    </row>
    <row r="374" spans="14:22" x14ac:dyDescent="0.25">
      <c r="N374" s="109"/>
      <c r="O374" s="50"/>
      <c r="P374" s="50"/>
      <c r="Q374" s="50"/>
      <c r="R374" s="50"/>
      <c r="S374" s="50"/>
      <c r="T374" s="51"/>
      <c r="U374" s="50"/>
      <c r="V374" s="50"/>
    </row>
    <row r="375" spans="14:22" x14ac:dyDescent="0.25">
      <c r="N375" s="109"/>
      <c r="O375" s="50"/>
      <c r="P375" s="50"/>
      <c r="Q375" s="50"/>
      <c r="R375" s="50"/>
      <c r="S375" s="50"/>
      <c r="T375" s="51"/>
      <c r="U375" s="50"/>
      <c r="V375" s="50"/>
    </row>
    <row r="376" spans="14:22" x14ac:dyDescent="0.25">
      <c r="N376" s="109"/>
      <c r="O376" s="50"/>
      <c r="P376" s="50"/>
      <c r="Q376" s="50"/>
      <c r="R376" s="50"/>
      <c r="S376" s="50"/>
      <c r="T376" s="51"/>
      <c r="U376" s="50"/>
      <c r="V376" s="50"/>
    </row>
    <row r="377" spans="14:22" x14ac:dyDescent="0.25">
      <c r="N377" s="109"/>
      <c r="O377" s="50"/>
      <c r="P377" s="50"/>
      <c r="Q377" s="50"/>
      <c r="R377" s="50"/>
      <c r="S377" s="50"/>
      <c r="T377" s="51"/>
      <c r="U377" s="50"/>
      <c r="V377" s="50"/>
    </row>
    <row r="378" spans="14:22" x14ac:dyDescent="0.25">
      <c r="N378" s="109"/>
      <c r="O378" s="50"/>
      <c r="P378" s="50"/>
      <c r="Q378" s="50"/>
      <c r="R378" s="50"/>
      <c r="S378" s="50"/>
      <c r="T378" s="51"/>
      <c r="U378" s="50"/>
      <c r="V378" s="50"/>
    </row>
    <row r="379" spans="14:22" x14ac:dyDescent="0.25">
      <c r="N379" s="109"/>
      <c r="O379" s="50"/>
      <c r="P379" s="50"/>
      <c r="Q379" s="50"/>
      <c r="R379" s="50"/>
      <c r="S379" s="50"/>
      <c r="T379" s="51"/>
      <c r="U379" s="50"/>
      <c r="V379" s="50"/>
    </row>
    <row r="380" spans="14:22" x14ac:dyDescent="0.25">
      <c r="N380" s="109"/>
      <c r="O380" s="50"/>
      <c r="P380" s="50"/>
      <c r="Q380" s="50"/>
      <c r="R380" s="50"/>
      <c r="S380" s="50"/>
      <c r="T380" s="51"/>
      <c r="U380" s="50"/>
      <c r="V380" s="50"/>
    </row>
    <row r="381" spans="14:22" x14ac:dyDescent="0.25">
      <c r="N381" s="109"/>
      <c r="O381" s="50"/>
      <c r="P381" s="50"/>
      <c r="Q381" s="50"/>
      <c r="R381" s="50"/>
      <c r="S381" s="50"/>
      <c r="T381" s="51"/>
      <c r="U381" s="50"/>
      <c r="V381" s="50"/>
    </row>
    <row r="382" spans="14:22" x14ac:dyDescent="0.25">
      <c r="N382" s="109"/>
      <c r="O382" s="50"/>
      <c r="P382" s="50"/>
      <c r="Q382" s="50"/>
      <c r="R382" s="50"/>
      <c r="S382" s="50"/>
      <c r="T382" s="51"/>
      <c r="U382" s="50"/>
      <c r="V382" s="50"/>
    </row>
    <row r="383" spans="14:22" x14ac:dyDescent="0.25">
      <c r="N383" s="109"/>
      <c r="O383" s="50"/>
      <c r="P383" s="50"/>
      <c r="Q383" s="50"/>
      <c r="R383" s="50"/>
      <c r="S383" s="50"/>
      <c r="T383" s="51"/>
      <c r="U383" s="50"/>
      <c r="V383" s="50"/>
    </row>
    <row r="384" spans="14:22" x14ac:dyDescent="0.25">
      <c r="N384" s="109"/>
      <c r="O384" s="50"/>
      <c r="P384" s="50"/>
      <c r="Q384" s="50"/>
      <c r="R384" s="50"/>
      <c r="S384" s="50"/>
      <c r="T384" s="51"/>
      <c r="U384" s="50"/>
      <c r="V384" s="50"/>
    </row>
    <row r="385" spans="14:22" x14ac:dyDescent="0.25">
      <c r="N385" s="109"/>
      <c r="O385" s="50"/>
      <c r="P385" s="50"/>
      <c r="Q385" s="50"/>
      <c r="R385" s="50"/>
      <c r="S385" s="50"/>
      <c r="T385" s="51"/>
      <c r="U385" s="50"/>
      <c r="V385" s="50"/>
    </row>
    <row r="386" spans="14:22" x14ac:dyDescent="0.25">
      <c r="N386" s="109"/>
      <c r="O386" s="50"/>
      <c r="P386" s="50"/>
      <c r="Q386" s="50"/>
      <c r="R386" s="50"/>
      <c r="S386" s="50"/>
      <c r="T386" s="51"/>
      <c r="U386" s="50"/>
      <c r="V386" s="50"/>
    </row>
    <row r="387" spans="14:22" x14ac:dyDescent="0.25">
      <c r="N387" s="109"/>
      <c r="O387" s="50"/>
      <c r="P387" s="50"/>
      <c r="Q387" s="50"/>
      <c r="R387" s="50"/>
      <c r="S387" s="50"/>
      <c r="T387" s="51"/>
      <c r="U387" s="50"/>
      <c r="V387" s="50"/>
    </row>
    <row r="388" spans="14:22" x14ac:dyDescent="0.25">
      <c r="N388" s="109"/>
      <c r="O388" s="50"/>
      <c r="P388" s="50"/>
      <c r="Q388" s="50"/>
      <c r="R388" s="50"/>
      <c r="S388" s="50"/>
      <c r="T388" s="51"/>
      <c r="U388" s="50"/>
      <c r="V388" s="50"/>
    </row>
    <row r="389" spans="14:22" x14ac:dyDescent="0.25">
      <c r="N389" s="109"/>
      <c r="O389" s="50"/>
      <c r="P389" s="50"/>
      <c r="Q389" s="50"/>
      <c r="R389" s="50"/>
      <c r="S389" s="50"/>
      <c r="T389" s="51"/>
      <c r="U389" s="50"/>
      <c r="V389" s="50"/>
    </row>
    <row r="390" spans="14:22" x14ac:dyDescent="0.25">
      <c r="N390" s="109"/>
      <c r="O390" s="50"/>
      <c r="P390" s="50"/>
      <c r="Q390" s="50"/>
      <c r="R390" s="50"/>
      <c r="S390" s="50"/>
      <c r="T390" s="51"/>
      <c r="U390" s="50"/>
      <c r="V390" s="50"/>
    </row>
    <row r="391" spans="14:22" x14ac:dyDescent="0.25">
      <c r="N391" s="109"/>
      <c r="O391" s="50"/>
      <c r="P391" s="50"/>
      <c r="Q391" s="50"/>
      <c r="R391" s="50"/>
      <c r="S391" s="50"/>
      <c r="T391" s="51"/>
      <c r="U391" s="50"/>
      <c r="V391" s="50"/>
    </row>
    <row r="392" spans="14:22" x14ac:dyDescent="0.25">
      <c r="N392" s="109"/>
      <c r="O392" s="50"/>
      <c r="P392" s="50"/>
      <c r="Q392" s="50"/>
      <c r="R392" s="50"/>
      <c r="S392" s="50"/>
      <c r="T392" s="51"/>
      <c r="U392" s="50"/>
      <c r="V392" s="50"/>
    </row>
    <row r="393" spans="14:22" x14ac:dyDescent="0.25">
      <c r="N393" s="109"/>
      <c r="O393" s="50"/>
      <c r="P393" s="50"/>
      <c r="Q393" s="50"/>
      <c r="R393" s="50"/>
      <c r="S393" s="50"/>
      <c r="T393" s="51"/>
      <c r="U393" s="50"/>
      <c r="V393" s="50"/>
    </row>
    <row r="394" spans="14:22" x14ac:dyDescent="0.25">
      <c r="N394" s="109"/>
      <c r="O394" s="50"/>
      <c r="P394" s="50"/>
      <c r="Q394" s="50"/>
      <c r="R394" s="50"/>
      <c r="S394" s="50"/>
      <c r="T394" s="51"/>
      <c r="U394" s="50"/>
      <c r="V394" s="50"/>
    </row>
    <row r="395" spans="14:22" x14ac:dyDescent="0.25">
      <c r="N395" s="109"/>
      <c r="O395" s="50"/>
      <c r="P395" s="50"/>
      <c r="Q395" s="50"/>
      <c r="R395" s="50"/>
      <c r="S395" s="50"/>
      <c r="T395" s="51"/>
      <c r="U395" s="50"/>
      <c r="V395" s="50"/>
    </row>
    <row r="396" spans="14:22" x14ac:dyDescent="0.25">
      <c r="O396" s="50"/>
      <c r="P396" s="50"/>
      <c r="Q396" s="50"/>
      <c r="R396" s="50"/>
      <c r="S396" s="50"/>
      <c r="T396" s="51"/>
      <c r="U396" s="50"/>
      <c r="V396" s="50"/>
    </row>
    <row r="397" spans="14:22" x14ac:dyDescent="0.25">
      <c r="O397" s="50"/>
      <c r="P397" s="50"/>
      <c r="Q397" s="50"/>
      <c r="R397" s="50"/>
      <c r="S397" s="50"/>
      <c r="T397" s="51"/>
      <c r="U397" s="50"/>
      <c r="V397" s="50"/>
    </row>
    <row r="398" spans="14:22" x14ac:dyDescent="0.25">
      <c r="O398" s="50"/>
      <c r="P398" s="50"/>
      <c r="Q398" s="50"/>
      <c r="R398" s="50"/>
      <c r="S398" s="50"/>
      <c r="T398" s="51"/>
      <c r="U398" s="50"/>
      <c r="V398" s="50"/>
    </row>
    <row r="399" spans="14:22" x14ac:dyDescent="0.25">
      <c r="O399" s="50"/>
      <c r="P399" s="50"/>
      <c r="Q399" s="50"/>
      <c r="R399" s="50"/>
      <c r="S399" s="50"/>
      <c r="T399" s="51"/>
      <c r="U399" s="50"/>
      <c r="V399" s="50"/>
    </row>
    <row r="400" spans="14:22" x14ac:dyDescent="0.25">
      <c r="O400" s="50"/>
      <c r="P400" s="50"/>
      <c r="Q400" s="50"/>
      <c r="R400" s="50"/>
      <c r="S400" s="50"/>
      <c r="T400" s="51"/>
      <c r="U400" s="50"/>
      <c r="V400" s="50"/>
    </row>
    <row r="401" spans="15:22" x14ac:dyDescent="0.25">
      <c r="O401" s="50"/>
      <c r="P401" s="50"/>
      <c r="Q401" s="50"/>
      <c r="R401" s="50"/>
      <c r="S401" s="50"/>
      <c r="T401" s="51"/>
      <c r="U401" s="50"/>
      <c r="V401" s="50"/>
    </row>
    <row r="402" spans="15:22" x14ac:dyDescent="0.25">
      <c r="O402" s="50"/>
      <c r="P402" s="50"/>
      <c r="Q402" s="50"/>
      <c r="R402" s="50"/>
      <c r="S402" s="50"/>
      <c r="T402" s="51"/>
      <c r="U402" s="50"/>
      <c r="V402" s="50"/>
    </row>
    <row r="403" spans="15:22" x14ac:dyDescent="0.25">
      <c r="O403" s="50"/>
      <c r="P403" s="50"/>
      <c r="Q403" s="50"/>
      <c r="R403" s="50"/>
      <c r="S403" s="50"/>
      <c r="T403" s="51"/>
      <c r="U403" s="50"/>
      <c r="V403" s="50"/>
    </row>
    <row r="404" spans="15:22" x14ac:dyDescent="0.25">
      <c r="O404" s="50"/>
      <c r="P404" s="50"/>
      <c r="Q404" s="50"/>
      <c r="R404" s="50"/>
      <c r="S404" s="50"/>
      <c r="T404" s="51"/>
      <c r="U404" s="50"/>
      <c r="V404" s="50"/>
    </row>
    <row r="405" spans="15:22" x14ac:dyDescent="0.25">
      <c r="O405" s="50"/>
      <c r="P405" s="50"/>
      <c r="Q405" s="50"/>
      <c r="R405" s="50"/>
      <c r="S405" s="50"/>
      <c r="T405" s="51"/>
      <c r="U405" s="50"/>
      <c r="V405" s="50"/>
    </row>
    <row r="406" spans="15:22" x14ac:dyDescent="0.25">
      <c r="O406" s="50"/>
      <c r="P406" s="50"/>
      <c r="Q406" s="50"/>
      <c r="R406" s="50"/>
      <c r="S406" s="50"/>
      <c r="T406" s="51"/>
      <c r="U406" s="50"/>
      <c r="V406" s="50"/>
    </row>
    <row r="407" spans="15:22" x14ac:dyDescent="0.25">
      <c r="O407" s="50"/>
      <c r="P407" s="50"/>
      <c r="Q407" s="50"/>
      <c r="R407" s="50"/>
      <c r="S407" s="50"/>
      <c r="T407" s="51"/>
      <c r="U407" s="50"/>
      <c r="V407" s="50"/>
    </row>
    <row r="408" spans="15:22" x14ac:dyDescent="0.25">
      <c r="O408" s="50"/>
      <c r="P408" s="50"/>
      <c r="Q408" s="50"/>
      <c r="R408" s="50"/>
      <c r="S408" s="50"/>
      <c r="T408" s="51"/>
      <c r="U408" s="50"/>
      <c r="V408" s="50"/>
    </row>
    <row r="409" spans="15:22" x14ac:dyDescent="0.25">
      <c r="O409" s="50"/>
      <c r="P409" s="50"/>
      <c r="Q409" s="50"/>
      <c r="R409" s="50"/>
      <c r="S409" s="50"/>
      <c r="T409" s="51"/>
      <c r="U409" s="50"/>
      <c r="V409" s="50"/>
    </row>
    <row r="410" spans="15:22" x14ac:dyDescent="0.25">
      <c r="O410" s="50"/>
      <c r="P410" s="50"/>
      <c r="Q410" s="50"/>
      <c r="R410" s="50"/>
      <c r="S410" s="50"/>
      <c r="T410" s="51"/>
      <c r="U410" s="50"/>
      <c r="V410" s="50"/>
    </row>
    <row r="411" spans="15:22" x14ac:dyDescent="0.25">
      <c r="O411" s="50"/>
      <c r="P411" s="50"/>
      <c r="Q411" s="50"/>
      <c r="R411" s="50"/>
      <c r="S411" s="50"/>
      <c r="T411" s="51"/>
      <c r="U411" s="50"/>
      <c r="V411" s="50"/>
    </row>
    <row r="412" spans="15:22" x14ac:dyDescent="0.25">
      <c r="O412" s="50"/>
      <c r="P412" s="50"/>
      <c r="Q412" s="50"/>
      <c r="R412" s="50"/>
      <c r="S412" s="50"/>
      <c r="T412" s="51"/>
      <c r="U412" s="50"/>
      <c r="V412" s="50"/>
    </row>
    <row r="413" spans="15:22" x14ac:dyDescent="0.25">
      <c r="O413" s="50"/>
      <c r="P413" s="50"/>
      <c r="Q413" s="50"/>
      <c r="R413" s="50"/>
      <c r="S413" s="50"/>
      <c r="T413" s="51"/>
      <c r="U413" s="50"/>
      <c r="V413" s="50"/>
    </row>
    <row r="414" spans="15:22" x14ac:dyDescent="0.25">
      <c r="O414" s="50"/>
      <c r="P414" s="50"/>
      <c r="Q414" s="50"/>
      <c r="R414" s="50"/>
      <c r="S414" s="50"/>
      <c r="T414" s="51"/>
      <c r="U414" s="50"/>
      <c r="V414" s="50"/>
    </row>
    <row r="415" spans="15:22" x14ac:dyDescent="0.25">
      <c r="O415" s="50"/>
      <c r="P415" s="50"/>
      <c r="Q415" s="50"/>
      <c r="R415" s="50"/>
      <c r="S415" s="50"/>
      <c r="T415" s="51"/>
      <c r="U415" s="50"/>
      <c r="V415" s="50"/>
    </row>
    <row r="416" spans="15:22" x14ac:dyDescent="0.25">
      <c r="O416" s="50"/>
      <c r="P416" s="50"/>
      <c r="Q416" s="50"/>
      <c r="R416" s="50"/>
      <c r="S416" s="50"/>
      <c r="T416" s="51"/>
      <c r="U416" s="50"/>
      <c r="V416" s="50"/>
    </row>
    <row r="417" spans="15:22" x14ac:dyDescent="0.25">
      <c r="O417" s="50"/>
      <c r="P417" s="50"/>
      <c r="Q417" s="50"/>
      <c r="R417" s="50"/>
      <c r="S417" s="50"/>
      <c r="T417" s="51"/>
      <c r="U417" s="50"/>
      <c r="V417" s="50"/>
    </row>
    <row r="418" spans="15:22" x14ac:dyDescent="0.25">
      <c r="O418" s="50"/>
      <c r="P418" s="50"/>
      <c r="Q418" s="50"/>
      <c r="R418" s="50"/>
      <c r="S418" s="50"/>
      <c r="T418" s="51"/>
      <c r="U418" s="50"/>
      <c r="V418" s="50"/>
    </row>
    <row r="419" spans="15:22" x14ac:dyDescent="0.25">
      <c r="O419" s="50"/>
      <c r="P419" s="50"/>
      <c r="Q419" s="50"/>
      <c r="R419" s="50"/>
      <c r="S419" s="50"/>
      <c r="T419" s="51"/>
      <c r="U419" s="50"/>
      <c r="V419" s="50"/>
    </row>
    <row r="420" spans="15:22" x14ac:dyDescent="0.25">
      <c r="O420" s="50"/>
      <c r="P420" s="50"/>
      <c r="Q420" s="50"/>
      <c r="R420" s="50"/>
      <c r="S420" s="50"/>
      <c r="T420" s="51"/>
      <c r="U420" s="50"/>
      <c r="V420" s="50"/>
    </row>
    <row r="421" spans="15:22" x14ac:dyDescent="0.25">
      <c r="O421" s="50"/>
      <c r="P421" s="50"/>
      <c r="Q421" s="50"/>
      <c r="R421" s="50"/>
      <c r="S421" s="50"/>
      <c r="T421" s="51"/>
      <c r="U421" s="50"/>
      <c r="V421" s="50"/>
    </row>
    <row r="422" spans="15:22" x14ac:dyDescent="0.25">
      <c r="O422" s="50"/>
      <c r="P422" s="50"/>
      <c r="Q422" s="50"/>
      <c r="R422" s="50"/>
      <c r="S422" s="50"/>
      <c r="T422" s="51"/>
      <c r="U422" s="50"/>
      <c r="V422" s="50"/>
    </row>
    <row r="423" spans="15:22" x14ac:dyDescent="0.25">
      <c r="O423" s="50"/>
      <c r="P423" s="50"/>
      <c r="Q423" s="50"/>
      <c r="R423" s="50"/>
      <c r="S423" s="50"/>
      <c r="T423" s="51"/>
      <c r="U423" s="50"/>
      <c r="V423" s="50"/>
    </row>
    <row r="424" spans="15:22" x14ac:dyDescent="0.25">
      <c r="O424" s="50"/>
      <c r="P424" s="50"/>
      <c r="Q424" s="50"/>
      <c r="R424" s="50"/>
      <c r="S424" s="50"/>
      <c r="T424" s="51"/>
      <c r="U424" s="50"/>
      <c r="V424" s="50"/>
    </row>
    <row r="425" spans="15:22" x14ac:dyDescent="0.25">
      <c r="O425" s="50"/>
      <c r="P425" s="50"/>
      <c r="Q425" s="50"/>
      <c r="R425" s="50"/>
      <c r="S425" s="50"/>
      <c r="T425" s="51"/>
      <c r="U425" s="50"/>
      <c r="V425" s="50"/>
    </row>
    <row r="426" spans="15:22" x14ac:dyDescent="0.25">
      <c r="O426" s="50"/>
      <c r="P426" s="50"/>
      <c r="Q426" s="50"/>
      <c r="R426" s="50"/>
      <c r="S426" s="50"/>
      <c r="T426" s="51"/>
      <c r="U426" s="50"/>
      <c r="V426" s="50"/>
    </row>
    <row r="427" spans="15:22" x14ac:dyDescent="0.25">
      <c r="O427" s="50"/>
      <c r="P427" s="50"/>
      <c r="Q427" s="50"/>
      <c r="R427" s="50"/>
      <c r="S427" s="50"/>
      <c r="T427" s="51"/>
      <c r="U427" s="50"/>
      <c r="V427" s="50"/>
    </row>
    <row r="428" spans="15:22" x14ac:dyDescent="0.25">
      <c r="O428" s="50"/>
      <c r="P428" s="50"/>
      <c r="Q428" s="50"/>
      <c r="R428" s="50"/>
      <c r="S428" s="50"/>
      <c r="T428" s="51"/>
      <c r="U428" s="50"/>
      <c r="V428" s="50"/>
    </row>
    <row r="429" spans="15:22" x14ac:dyDescent="0.25">
      <c r="O429" s="50"/>
      <c r="P429" s="50"/>
      <c r="Q429" s="50"/>
      <c r="R429" s="50"/>
      <c r="S429" s="50"/>
      <c r="T429" s="51"/>
      <c r="U429" s="50"/>
      <c r="V429" s="50"/>
    </row>
    <row r="430" spans="15:22" x14ac:dyDescent="0.25">
      <c r="O430" s="50"/>
      <c r="P430" s="50"/>
      <c r="Q430" s="50"/>
      <c r="R430" s="50"/>
      <c r="S430" s="50"/>
      <c r="T430" s="51"/>
      <c r="U430" s="50"/>
      <c r="V430" s="50"/>
    </row>
    <row r="431" spans="15:22" x14ac:dyDescent="0.25">
      <c r="O431" s="50"/>
      <c r="P431" s="50"/>
      <c r="Q431" s="50"/>
      <c r="R431" s="50"/>
      <c r="S431" s="50"/>
      <c r="T431" s="51"/>
      <c r="U431" s="50"/>
      <c r="V431" s="50"/>
    </row>
    <row r="432" spans="15:22" x14ac:dyDescent="0.25">
      <c r="O432" s="50"/>
      <c r="P432" s="50"/>
      <c r="Q432" s="50"/>
      <c r="R432" s="50"/>
      <c r="S432" s="50"/>
      <c r="T432" s="51"/>
      <c r="U432" s="50"/>
      <c r="V432" s="50"/>
    </row>
    <row r="433" spans="15:22" x14ac:dyDescent="0.25">
      <c r="O433" s="50"/>
      <c r="P433" s="50"/>
      <c r="Q433" s="50"/>
      <c r="R433" s="50"/>
      <c r="S433" s="50"/>
      <c r="T433" s="51"/>
      <c r="U433" s="50"/>
      <c r="V433" s="50"/>
    </row>
    <row r="434" spans="15:22" x14ac:dyDescent="0.25">
      <c r="O434" s="50"/>
      <c r="P434" s="50"/>
      <c r="Q434" s="50"/>
      <c r="R434" s="50"/>
      <c r="S434" s="50"/>
      <c r="T434" s="51"/>
      <c r="U434" s="50"/>
      <c r="V434" s="50"/>
    </row>
    <row r="435" spans="15:22" x14ac:dyDescent="0.25">
      <c r="O435" s="50"/>
      <c r="P435" s="50"/>
      <c r="Q435" s="50"/>
      <c r="R435" s="50"/>
      <c r="S435" s="50"/>
      <c r="T435" s="51"/>
      <c r="U435" s="50"/>
      <c r="V435" s="50"/>
    </row>
    <row r="436" spans="15:22" x14ac:dyDescent="0.25">
      <c r="O436" s="50"/>
      <c r="P436" s="50"/>
      <c r="Q436" s="50"/>
      <c r="R436" s="50"/>
      <c r="S436" s="50"/>
      <c r="T436" s="51"/>
      <c r="U436" s="50"/>
      <c r="V436" s="50"/>
    </row>
    <row r="437" spans="15:22" x14ac:dyDescent="0.25">
      <c r="O437" s="50"/>
      <c r="P437" s="50"/>
      <c r="Q437" s="50"/>
      <c r="R437" s="50"/>
      <c r="S437" s="50"/>
      <c r="T437" s="51"/>
      <c r="U437" s="50"/>
      <c r="V437" s="50"/>
    </row>
    <row r="438" spans="15:22" x14ac:dyDescent="0.25">
      <c r="O438" s="50"/>
      <c r="P438" s="50"/>
      <c r="Q438" s="50"/>
      <c r="R438" s="50"/>
      <c r="S438" s="50"/>
      <c r="T438" s="51"/>
      <c r="U438" s="50"/>
      <c r="V438" s="50"/>
    </row>
    <row r="439" spans="15:22" x14ac:dyDescent="0.25">
      <c r="O439" s="50"/>
      <c r="P439" s="50"/>
      <c r="Q439" s="50"/>
      <c r="R439" s="50"/>
      <c r="S439" s="50"/>
      <c r="T439" s="51"/>
      <c r="U439" s="50"/>
      <c r="V439" s="50"/>
    </row>
    <row r="440" spans="15:22" x14ac:dyDescent="0.25">
      <c r="O440" s="50"/>
      <c r="P440" s="50"/>
      <c r="Q440" s="50"/>
      <c r="R440" s="50"/>
      <c r="S440" s="50"/>
      <c r="T440" s="51"/>
      <c r="U440" s="50"/>
      <c r="V440" s="50"/>
    </row>
    <row r="441" spans="15:22" x14ac:dyDescent="0.25">
      <c r="O441" s="50"/>
      <c r="P441" s="50"/>
      <c r="Q441" s="50"/>
      <c r="R441" s="50"/>
      <c r="S441" s="50"/>
      <c r="T441" s="51"/>
      <c r="U441" s="50"/>
      <c r="V441" s="50"/>
    </row>
    <row r="442" spans="15:22" x14ac:dyDescent="0.25">
      <c r="O442" s="50"/>
      <c r="P442" s="50"/>
      <c r="Q442" s="50"/>
      <c r="R442" s="50"/>
      <c r="S442" s="50"/>
      <c r="T442" s="51"/>
      <c r="U442" s="50"/>
      <c r="V442" s="50"/>
    </row>
    <row r="443" spans="15:22" x14ac:dyDescent="0.25">
      <c r="O443" s="50"/>
      <c r="P443" s="50"/>
      <c r="Q443" s="50"/>
      <c r="R443" s="50"/>
      <c r="S443" s="50"/>
      <c r="T443" s="51"/>
      <c r="U443" s="50"/>
      <c r="V443" s="50"/>
    </row>
    <row r="444" spans="15:22" x14ac:dyDescent="0.25">
      <c r="O444" s="50"/>
      <c r="P444" s="50"/>
      <c r="Q444" s="50"/>
      <c r="R444" s="50"/>
      <c r="S444" s="50"/>
      <c r="T444" s="51"/>
      <c r="U444" s="50"/>
      <c r="V444" s="50"/>
    </row>
    <row r="445" spans="15:22" x14ac:dyDescent="0.25">
      <c r="O445" s="50"/>
      <c r="P445" s="50"/>
      <c r="Q445" s="50"/>
      <c r="R445" s="50"/>
      <c r="S445" s="50"/>
      <c r="T445" s="51"/>
      <c r="U445" s="50"/>
      <c r="V445" s="50"/>
    </row>
    <row r="446" spans="15:22" x14ac:dyDescent="0.25">
      <c r="O446" s="50"/>
      <c r="P446" s="50"/>
      <c r="Q446" s="50"/>
      <c r="R446" s="50"/>
      <c r="S446" s="50"/>
      <c r="T446" s="51"/>
      <c r="U446" s="50"/>
      <c r="V446" s="50"/>
    </row>
    <row r="447" spans="15:22" x14ac:dyDescent="0.25">
      <c r="O447" s="50"/>
      <c r="P447" s="50"/>
      <c r="Q447" s="50"/>
      <c r="R447" s="50"/>
      <c r="S447" s="50"/>
      <c r="T447" s="51"/>
      <c r="U447" s="50"/>
      <c r="V447" s="50"/>
    </row>
    <row r="448" spans="15:22" x14ac:dyDescent="0.25">
      <c r="O448" s="50"/>
      <c r="P448" s="50"/>
      <c r="Q448" s="50"/>
      <c r="R448" s="50"/>
      <c r="S448" s="50"/>
      <c r="T448" s="51"/>
      <c r="U448" s="50"/>
      <c r="V448" s="50"/>
    </row>
    <row r="449" spans="15:22" x14ac:dyDescent="0.25">
      <c r="O449" s="50"/>
      <c r="P449" s="50"/>
      <c r="Q449" s="50"/>
      <c r="R449" s="50"/>
      <c r="S449" s="50"/>
      <c r="T449" s="51"/>
      <c r="U449" s="50"/>
      <c r="V449" s="50"/>
    </row>
    <row r="450" spans="15:22" x14ac:dyDescent="0.25">
      <c r="O450" s="50"/>
      <c r="P450" s="50"/>
      <c r="Q450" s="50"/>
      <c r="R450" s="50"/>
      <c r="S450" s="50"/>
      <c r="T450" s="51"/>
      <c r="U450" s="50"/>
      <c r="V450" s="50"/>
    </row>
    <row r="451" spans="15:22" x14ac:dyDescent="0.25">
      <c r="O451" s="50"/>
      <c r="P451" s="50"/>
      <c r="Q451" s="50"/>
      <c r="R451" s="50"/>
      <c r="S451" s="50"/>
      <c r="T451" s="51"/>
      <c r="U451" s="50"/>
      <c r="V451" s="50"/>
    </row>
    <row r="452" spans="15:22" x14ac:dyDescent="0.25">
      <c r="O452" s="50"/>
      <c r="P452" s="50"/>
      <c r="Q452" s="50"/>
      <c r="R452" s="50"/>
      <c r="S452" s="50"/>
      <c r="T452" s="51"/>
      <c r="U452" s="50"/>
      <c r="V452" s="50"/>
    </row>
    <row r="453" spans="15:22" x14ac:dyDescent="0.25">
      <c r="O453" s="50"/>
      <c r="P453" s="50"/>
      <c r="Q453" s="50"/>
      <c r="R453" s="50"/>
      <c r="S453" s="50"/>
      <c r="T453" s="51"/>
      <c r="U453" s="50"/>
      <c r="V453" s="50"/>
    </row>
    <row r="454" spans="15:22" x14ac:dyDescent="0.25">
      <c r="O454" s="50"/>
      <c r="P454" s="50"/>
      <c r="Q454" s="50"/>
      <c r="R454" s="50"/>
      <c r="S454" s="50"/>
      <c r="T454" s="51"/>
      <c r="U454" s="50"/>
      <c r="V454" s="50"/>
    </row>
    <row r="455" spans="15:22" x14ac:dyDescent="0.25">
      <c r="O455" s="50"/>
      <c r="P455" s="50"/>
      <c r="Q455" s="50"/>
      <c r="R455" s="50"/>
      <c r="S455" s="50"/>
      <c r="T455" s="51"/>
      <c r="U455" s="50"/>
      <c r="V455" s="50"/>
    </row>
    <row r="456" spans="15:22" x14ac:dyDescent="0.25">
      <c r="O456" s="50"/>
      <c r="P456" s="50"/>
      <c r="Q456" s="50"/>
      <c r="R456" s="50"/>
      <c r="S456" s="50"/>
      <c r="T456" s="51"/>
      <c r="U456" s="50"/>
      <c r="V456" s="50"/>
    </row>
    <row r="457" spans="15:22" x14ac:dyDescent="0.25">
      <c r="O457" s="50"/>
      <c r="P457" s="50"/>
      <c r="Q457" s="50"/>
      <c r="R457" s="50"/>
      <c r="S457" s="50"/>
      <c r="T457" s="51"/>
      <c r="U457" s="50"/>
      <c r="V457" s="50"/>
    </row>
    <row r="458" spans="15:22" x14ac:dyDescent="0.25">
      <c r="O458" s="50"/>
      <c r="P458" s="50"/>
      <c r="Q458" s="50"/>
      <c r="R458" s="50"/>
      <c r="S458" s="50"/>
      <c r="T458" s="51"/>
      <c r="U458" s="50"/>
      <c r="V458" s="50"/>
    </row>
    <row r="459" spans="15:22" x14ac:dyDescent="0.25">
      <c r="O459" s="50"/>
      <c r="P459" s="50"/>
      <c r="Q459" s="50"/>
      <c r="R459" s="50"/>
      <c r="S459" s="50"/>
      <c r="T459" s="51"/>
      <c r="U459" s="50"/>
      <c r="V459" s="50"/>
    </row>
    <row r="460" spans="15:22" x14ac:dyDescent="0.25">
      <c r="O460" s="50"/>
      <c r="P460" s="50"/>
      <c r="Q460" s="50"/>
      <c r="R460" s="50"/>
      <c r="S460" s="50"/>
      <c r="T460" s="51"/>
      <c r="U460" s="50"/>
      <c r="V460" s="50"/>
    </row>
    <row r="461" spans="15:22" x14ac:dyDescent="0.25">
      <c r="O461" s="50"/>
      <c r="P461" s="50"/>
      <c r="Q461" s="50"/>
      <c r="R461" s="50"/>
      <c r="S461" s="50"/>
      <c r="T461" s="51"/>
      <c r="U461" s="50"/>
      <c r="V461" s="50"/>
    </row>
    <row r="462" spans="15:22" x14ac:dyDescent="0.25">
      <c r="O462" s="50"/>
      <c r="P462" s="50"/>
      <c r="Q462" s="50"/>
      <c r="R462" s="50"/>
      <c r="S462" s="50"/>
      <c r="T462" s="51"/>
      <c r="U462" s="50"/>
      <c r="V462" s="50"/>
    </row>
    <row r="463" spans="15:22" x14ac:dyDescent="0.25">
      <c r="O463" s="50"/>
      <c r="P463" s="50"/>
      <c r="Q463" s="50"/>
      <c r="R463" s="50"/>
      <c r="S463" s="50"/>
      <c r="T463" s="51"/>
      <c r="U463" s="50"/>
      <c r="V463" s="50"/>
    </row>
    <row r="464" spans="15:22" x14ac:dyDescent="0.25">
      <c r="O464" s="50"/>
      <c r="P464" s="50"/>
      <c r="Q464" s="50"/>
      <c r="R464" s="50"/>
      <c r="S464" s="50"/>
      <c r="T464" s="51"/>
      <c r="U464" s="50"/>
      <c r="V464" s="50"/>
    </row>
    <row r="465" spans="15:22" x14ac:dyDescent="0.25">
      <c r="O465" s="50"/>
      <c r="P465" s="50"/>
      <c r="Q465" s="50"/>
      <c r="R465" s="50"/>
      <c r="S465" s="50"/>
      <c r="T465" s="51"/>
      <c r="U465" s="50"/>
      <c r="V465" s="50"/>
    </row>
    <row r="466" spans="15:22" x14ac:dyDescent="0.25">
      <c r="O466" s="50"/>
      <c r="P466" s="50"/>
      <c r="Q466" s="50"/>
      <c r="R466" s="50"/>
      <c r="S466" s="50"/>
      <c r="T466" s="51"/>
      <c r="U466" s="50"/>
      <c r="V466" s="50"/>
    </row>
    <row r="467" spans="15:22" x14ac:dyDescent="0.25">
      <c r="O467" s="50"/>
      <c r="P467" s="50"/>
      <c r="Q467" s="50"/>
      <c r="R467" s="50"/>
      <c r="S467" s="50"/>
      <c r="T467" s="51"/>
      <c r="U467" s="50"/>
      <c r="V467" s="50"/>
    </row>
    <row r="468" spans="15:22" x14ac:dyDescent="0.25">
      <c r="O468" s="50"/>
      <c r="P468" s="50"/>
      <c r="Q468" s="50"/>
      <c r="R468" s="50"/>
      <c r="S468" s="50"/>
      <c r="T468" s="51"/>
      <c r="U468" s="50"/>
      <c r="V468" s="50"/>
    </row>
    <row r="469" spans="15:22" x14ac:dyDescent="0.25">
      <c r="O469" s="50"/>
      <c r="P469" s="50"/>
      <c r="Q469" s="50"/>
      <c r="R469" s="50"/>
      <c r="S469" s="50"/>
      <c r="T469" s="51"/>
      <c r="U469" s="50"/>
      <c r="V469" s="50"/>
    </row>
    <row r="470" spans="15:22" x14ac:dyDescent="0.25">
      <c r="O470" s="50"/>
      <c r="P470" s="50"/>
      <c r="Q470" s="50"/>
      <c r="R470" s="50"/>
      <c r="S470" s="50"/>
      <c r="T470" s="51"/>
      <c r="U470" s="50"/>
      <c r="V470" s="50"/>
    </row>
    <row r="471" spans="15:22" x14ac:dyDescent="0.25">
      <c r="O471" s="50"/>
      <c r="P471" s="50"/>
      <c r="Q471" s="50"/>
      <c r="R471" s="50"/>
      <c r="S471" s="50"/>
      <c r="T471" s="51"/>
      <c r="U471" s="50"/>
      <c r="V471" s="50"/>
    </row>
    <row r="472" spans="15:22" x14ac:dyDescent="0.25">
      <c r="O472" s="50"/>
      <c r="P472" s="50"/>
      <c r="Q472" s="50"/>
      <c r="R472" s="50"/>
      <c r="S472" s="50"/>
      <c r="T472" s="51"/>
      <c r="U472" s="50"/>
      <c r="V472" s="50"/>
    </row>
    <row r="473" spans="15:22" x14ac:dyDescent="0.25">
      <c r="O473" s="50"/>
      <c r="P473" s="50"/>
      <c r="Q473" s="50"/>
      <c r="R473" s="50"/>
      <c r="S473" s="50"/>
      <c r="T473" s="51"/>
      <c r="U473" s="50"/>
      <c r="V473" s="50"/>
    </row>
    <row r="474" spans="15:22" x14ac:dyDescent="0.25">
      <c r="O474" s="50"/>
      <c r="P474" s="50"/>
      <c r="Q474" s="50"/>
      <c r="R474" s="50"/>
      <c r="S474" s="50"/>
      <c r="T474" s="51"/>
      <c r="U474" s="50"/>
      <c r="V474" s="50"/>
    </row>
    <row r="475" spans="15:22" x14ac:dyDescent="0.25">
      <c r="O475" s="50"/>
      <c r="P475" s="50"/>
      <c r="Q475" s="50"/>
      <c r="R475" s="50"/>
      <c r="S475" s="50"/>
      <c r="T475" s="51"/>
      <c r="U475" s="50"/>
      <c r="V475" s="50"/>
    </row>
    <row r="476" spans="15:22" x14ac:dyDescent="0.25">
      <c r="O476" s="50"/>
      <c r="P476" s="50"/>
      <c r="Q476" s="50"/>
      <c r="R476" s="50"/>
      <c r="S476" s="50"/>
      <c r="T476" s="51"/>
      <c r="U476" s="50"/>
      <c r="V476" s="50"/>
    </row>
    <row r="477" spans="15:22" x14ac:dyDescent="0.25">
      <c r="O477" s="50"/>
      <c r="P477" s="50"/>
      <c r="Q477" s="50"/>
      <c r="R477" s="50"/>
      <c r="S477" s="50"/>
      <c r="T477" s="51"/>
      <c r="U477" s="50"/>
      <c r="V477" s="50"/>
    </row>
    <row r="478" spans="15:22" x14ac:dyDescent="0.25">
      <c r="O478" s="50"/>
      <c r="P478" s="50"/>
      <c r="Q478" s="50"/>
      <c r="R478" s="50"/>
      <c r="S478" s="50"/>
      <c r="T478" s="51"/>
      <c r="U478" s="50"/>
      <c r="V478" s="50"/>
    </row>
    <row r="479" spans="15:22" x14ac:dyDescent="0.25">
      <c r="O479" s="50"/>
      <c r="P479" s="50"/>
      <c r="Q479" s="50"/>
      <c r="R479" s="50"/>
      <c r="S479" s="50"/>
      <c r="T479" s="51"/>
      <c r="U479" s="50"/>
      <c r="V479" s="50"/>
    </row>
    <row r="480" spans="15:22" x14ac:dyDescent="0.25">
      <c r="O480" s="50"/>
      <c r="P480" s="50"/>
      <c r="Q480" s="50"/>
      <c r="R480" s="50"/>
      <c r="S480" s="50"/>
      <c r="T480" s="51"/>
      <c r="U480" s="50"/>
      <c r="V480" s="50"/>
    </row>
    <row r="481" spans="15:22" x14ac:dyDescent="0.25">
      <c r="O481" s="50"/>
      <c r="P481" s="50"/>
      <c r="Q481" s="50"/>
      <c r="R481" s="50"/>
      <c r="S481" s="50"/>
      <c r="T481" s="51"/>
      <c r="U481" s="50"/>
      <c r="V481" s="50"/>
    </row>
    <row r="482" spans="15:22" x14ac:dyDescent="0.25">
      <c r="O482" s="50"/>
      <c r="P482" s="50"/>
      <c r="Q482" s="50"/>
      <c r="R482" s="50"/>
      <c r="S482" s="50"/>
      <c r="T482" s="51"/>
      <c r="U482" s="50"/>
      <c r="V482" s="50"/>
    </row>
    <row r="483" spans="15:22" x14ac:dyDescent="0.25">
      <c r="O483" s="50"/>
      <c r="P483" s="50"/>
      <c r="Q483" s="50"/>
      <c r="R483" s="50"/>
      <c r="S483" s="50"/>
      <c r="T483" s="51"/>
      <c r="U483" s="50"/>
      <c r="V483" s="50"/>
    </row>
    <row r="484" spans="15:22" x14ac:dyDescent="0.25">
      <c r="O484" s="50"/>
      <c r="P484" s="50"/>
      <c r="Q484" s="50"/>
      <c r="R484" s="50"/>
      <c r="S484" s="50"/>
      <c r="T484" s="51"/>
      <c r="U484" s="50"/>
      <c r="V484" s="50"/>
    </row>
    <row r="485" spans="15:22" x14ac:dyDescent="0.25">
      <c r="O485" s="50"/>
      <c r="P485" s="50"/>
      <c r="Q485" s="50"/>
      <c r="R485" s="50"/>
      <c r="S485" s="50"/>
      <c r="T485" s="51"/>
      <c r="U485" s="50"/>
      <c r="V485" s="50"/>
    </row>
    <row r="486" spans="15:22" x14ac:dyDescent="0.25">
      <c r="O486" s="50"/>
      <c r="P486" s="50"/>
      <c r="Q486" s="50"/>
      <c r="R486" s="50"/>
      <c r="S486" s="50"/>
      <c r="T486" s="51"/>
      <c r="U486" s="50"/>
      <c r="V486" s="50"/>
    </row>
    <row r="487" spans="15:22" x14ac:dyDescent="0.25">
      <c r="O487" s="50"/>
      <c r="P487" s="50"/>
      <c r="Q487" s="50"/>
      <c r="R487" s="50"/>
      <c r="S487" s="50"/>
      <c r="T487" s="51"/>
      <c r="U487" s="50"/>
      <c r="V487" s="50"/>
    </row>
    <row r="488" spans="15:22" x14ac:dyDescent="0.25">
      <c r="O488" s="50"/>
      <c r="P488" s="50"/>
      <c r="Q488" s="50"/>
      <c r="R488" s="50"/>
      <c r="S488" s="50"/>
      <c r="T488" s="51"/>
      <c r="U488" s="50"/>
      <c r="V488" s="50"/>
    </row>
    <row r="489" spans="15:22" x14ac:dyDescent="0.25">
      <c r="O489" s="50"/>
      <c r="P489" s="50"/>
      <c r="Q489" s="50"/>
      <c r="R489" s="50"/>
      <c r="S489" s="50"/>
      <c r="T489" s="51"/>
      <c r="U489" s="50"/>
      <c r="V489" s="50"/>
    </row>
    <row r="490" spans="15:22" x14ac:dyDescent="0.25">
      <c r="O490" s="50"/>
      <c r="P490" s="50"/>
      <c r="Q490" s="50"/>
      <c r="R490" s="50"/>
      <c r="S490" s="50"/>
      <c r="T490" s="51"/>
      <c r="U490" s="50"/>
      <c r="V490" s="50"/>
    </row>
    <row r="491" spans="15:22" x14ac:dyDescent="0.25">
      <c r="O491" s="50"/>
      <c r="P491" s="50"/>
      <c r="Q491" s="50"/>
      <c r="R491" s="50"/>
      <c r="S491" s="50"/>
      <c r="T491" s="51"/>
      <c r="U491" s="50"/>
      <c r="V491" s="50"/>
    </row>
    <row r="492" spans="15:22" x14ac:dyDescent="0.25">
      <c r="O492" s="50"/>
      <c r="P492" s="50"/>
      <c r="Q492" s="50"/>
      <c r="R492" s="50"/>
      <c r="S492" s="50"/>
      <c r="T492" s="51"/>
      <c r="U492" s="50"/>
      <c r="V492" s="50"/>
    </row>
    <row r="493" spans="15:22" x14ac:dyDescent="0.25">
      <c r="O493" s="50"/>
      <c r="P493" s="50"/>
      <c r="Q493" s="50"/>
      <c r="R493" s="50"/>
      <c r="S493" s="50"/>
      <c r="T493" s="51"/>
      <c r="U493" s="50"/>
      <c r="V493" s="50"/>
    </row>
    <row r="494" spans="15:22" x14ac:dyDescent="0.25">
      <c r="O494" s="50"/>
      <c r="P494" s="50"/>
      <c r="Q494" s="50"/>
      <c r="R494" s="50"/>
      <c r="S494" s="50"/>
      <c r="T494" s="51"/>
      <c r="U494" s="50"/>
      <c r="V494" s="50"/>
    </row>
    <row r="495" spans="15:22" x14ac:dyDescent="0.25">
      <c r="O495" s="50"/>
      <c r="P495" s="50"/>
      <c r="Q495" s="50"/>
      <c r="R495" s="50"/>
      <c r="S495" s="50"/>
      <c r="T495" s="51"/>
      <c r="U495" s="50"/>
      <c r="V495" s="50"/>
    </row>
    <row r="496" spans="15:22" x14ac:dyDescent="0.25">
      <c r="O496" s="50"/>
      <c r="P496" s="50"/>
      <c r="Q496" s="50"/>
      <c r="R496" s="50"/>
      <c r="S496" s="50"/>
      <c r="T496" s="51"/>
      <c r="U496" s="50"/>
      <c r="V496" s="50"/>
    </row>
    <row r="497" spans="15:22" x14ac:dyDescent="0.25">
      <c r="O497" s="50"/>
      <c r="P497" s="50"/>
      <c r="Q497" s="50"/>
      <c r="R497" s="50"/>
      <c r="S497" s="50"/>
      <c r="T497" s="51"/>
      <c r="U497" s="50"/>
      <c r="V497" s="50"/>
    </row>
    <row r="498" spans="15:22" x14ac:dyDescent="0.25">
      <c r="O498" s="50"/>
      <c r="P498" s="50"/>
      <c r="Q498" s="50"/>
      <c r="R498" s="50"/>
      <c r="S498" s="50"/>
      <c r="T498" s="51"/>
      <c r="U498" s="50"/>
      <c r="V498" s="50"/>
    </row>
    <row r="499" spans="15:22" x14ac:dyDescent="0.25">
      <c r="O499" s="50"/>
      <c r="P499" s="50"/>
      <c r="Q499" s="50"/>
      <c r="R499" s="50"/>
      <c r="S499" s="50"/>
      <c r="T499" s="51"/>
      <c r="U499" s="50"/>
      <c r="V499" s="50"/>
    </row>
    <row r="500" spans="15:22" x14ac:dyDescent="0.25">
      <c r="O500" s="50"/>
      <c r="P500" s="50"/>
      <c r="Q500" s="50"/>
      <c r="R500" s="50"/>
      <c r="S500" s="50"/>
      <c r="T500" s="51"/>
      <c r="U500" s="50"/>
      <c r="V500" s="50"/>
    </row>
    <row r="501" spans="15:22" x14ac:dyDescent="0.25">
      <c r="O501" s="50"/>
      <c r="P501" s="50"/>
      <c r="Q501" s="50"/>
      <c r="R501" s="50"/>
      <c r="S501" s="50"/>
      <c r="T501" s="51"/>
      <c r="U501" s="50"/>
      <c r="V501" s="50"/>
    </row>
    <row r="502" spans="15:22" x14ac:dyDescent="0.25">
      <c r="O502" s="50"/>
      <c r="P502" s="50"/>
      <c r="Q502" s="50"/>
      <c r="R502" s="50"/>
      <c r="S502" s="50"/>
      <c r="T502" s="51"/>
      <c r="U502" s="50"/>
      <c r="V502" s="50"/>
    </row>
    <row r="503" spans="15:22" x14ac:dyDescent="0.25">
      <c r="O503" s="50"/>
      <c r="P503" s="50"/>
      <c r="Q503" s="50"/>
      <c r="R503" s="50"/>
      <c r="S503" s="50"/>
      <c r="T503" s="51"/>
      <c r="U503" s="50"/>
      <c r="V503" s="50"/>
    </row>
    <row r="504" spans="15:22" x14ac:dyDescent="0.25">
      <c r="O504" s="50"/>
      <c r="P504" s="50"/>
      <c r="Q504" s="50"/>
      <c r="R504" s="50"/>
      <c r="S504" s="50"/>
      <c r="T504" s="51"/>
      <c r="U504" s="50"/>
      <c r="V504" s="50"/>
    </row>
    <row r="505" spans="15:22" x14ac:dyDescent="0.25">
      <c r="O505" s="50"/>
      <c r="P505" s="50"/>
      <c r="Q505" s="50"/>
      <c r="R505" s="50"/>
      <c r="S505" s="50"/>
      <c r="T505" s="51"/>
      <c r="U505" s="50"/>
      <c r="V505" s="50"/>
    </row>
    <row r="506" spans="15:22" x14ac:dyDescent="0.25">
      <c r="O506" s="50"/>
      <c r="P506" s="50"/>
      <c r="Q506" s="50"/>
      <c r="R506" s="50"/>
      <c r="S506" s="50"/>
      <c r="T506" s="51"/>
      <c r="U506" s="50"/>
      <c r="V506" s="50"/>
    </row>
    <row r="507" spans="15:22" x14ac:dyDescent="0.25">
      <c r="O507" s="50"/>
      <c r="P507" s="50"/>
      <c r="Q507" s="50"/>
      <c r="R507" s="50"/>
      <c r="S507" s="50"/>
      <c r="T507" s="51"/>
      <c r="U507" s="50"/>
      <c r="V507" s="50"/>
    </row>
    <row r="508" spans="15:22" x14ac:dyDescent="0.25">
      <c r="O508" s="50"/>
      <c r="P508" s="50"/>
      <c r="Q508" s="50"/>
      <c r="R508" s="50"/>
      <c r="S508" s="50"/>
      <c r="T508" s="51"/>
      <c r="U508" s="50"/>
      <c r="V508" s="50"/>
    </row>
    <row r="509" spans="15:22" x14ac:dyDescent="0.25">
      <c r="O509" s="50"/>
      <c r="P509" s="50"/>
      <c r="Q509" s="50"/>
      <c r="R509" s="50"/>
      <c r="S509" s="50"/>
      <c r="T509" s="51"/>
      <c r="U509" s="50"/>
      <c r="V509" s="50"/>
    </row>
    <row r="510" spans="15:22" x14ac:dyDescent="0.25">
      <c r="O510" s="50"/>
      <c r="P510" s="50"/>
      <c r="Q510" s="50"/>
      <c r="R510" s="50"/>
      <c r="S510" s="50"/>
      <c r="T510" s="51"/>
      <c r="U510" s="50"/>
      <c r="V510" s="50"/>
    </row>
    <row r="511" spans="15:22" x14ac:dyDescent="0.25">
      <c r="O511" s="50"/>
      <c r="P511" s="50"/>
      <c r="Q511" s="50"/>
      <c r="R511" s="50"/>
      <c r="S511" s="50"/>
      <c r="T511" s="51"/>
      <c r="U511" s="50"/>
      <c r="V511" s="50"/>
    </row>
    <row r="512" spans="15:22" x14ac:dyDescent="0.25">
      <c r="O512" s="50"/>
      <c r="P512" s="50"/>
      <c r="Q512" s="50"/>
      <c r="R512" s="50"/>
      <c r="S512" s="50"/>
      <c r="T512" s="51"/>
      <c r="U512" s="50"/>
      <c r="V512" s="50"/>
    </row>
    <row r="513" spans="15:22" x14ac:dyDescent="0.25">
      <c r="O513" s="50"/>
      <c r="P513" s="50"/>
      <c r="Q513" s="50"/>
      <c r="R513" s="50"/>
      <c r="S513" s="50"/>
      <c r="T513" s="51"/>
      <c r="U513" s="50"/>
      <c r="V513" s="50"/>
    </row>
    <row r="514" spans="15:22" x14ac:dyDescent="0.25">
      <c r="O514" s="50"/>
      <c r="P514" s="50"/>
      <c r="Q514" s="50"/>
      <c r="R514" s="50"/>
      <c r="S514" s="50"/>
      <c r="T514" s="51"/>
      <c r="U514" s="50"/>
      <c r="V514" s="50"/>
    </row>
    <row r="515" spans="15:22" x14ac:dyDescent="0.25">
      <c r="O515" s="50"/>
      <c r="P515" s="50"/>
      <c r="Q515" s="50"/>
      <c r="R515" s="50"/>
      <c r="S515" s="50"/>
      <c r="T515" s="51"/>
      <c r="U515" s="50"/>
      <c r="V515" s="50"/>
    </row>
    <row r="516" spans="15:22" x14ac:dyDescent="0.25">
      <c r="O516" s="50"/>
      <c r="P516" s="50"/>
      <c r="Q516" s="50"/>
      <c r="R516" s="50"/>
      <c r="S516" s="50"/>
      <c r="T516" s="51"/>
      <c r="U516" s="50"/>
      <c r="V516" s="50"/>
    </row>
    <row r="517" spans="15:22" x14ac:dyDescent="0.25">
      <c r="O517" s="50"/>
      <c r="P517" s="50"/>
      <c r="Q517" s="50"/>
      <c r="R517" s="50"/>
      <c r="S517" s="50"/>
      <c r="T517" s="51"/>
      <c r="U517" s="50"/>
      <c r="V517" s="50"/>
    </row>
    <row r="518" spans="15:22" x14ac:dyDescent="0.25">
      <c r="O518" s="50"/>
      <c r="P518" s="50"/>
      <c r="Q518" s="50"/>
      <c r="R518" s="50"/>
      <c r="S518" s="50"/>
      <c r="T518" s="51"/>
      <c r="U518" s="50"/>
      <c r="V518" s="50"/>
    </row>
    <row r="519" spans="15:22" x14ac:dyDescent="0.25">
      <c r="O519" s="50"/>
      <c r="P519" s="50"/>
      <c r="Q519" s="50"/>
      <c r="R519" s="50"/>
      <c r="S519" s="50"/>
      <c r="T519" s="51"/>
      <c r="U519" s="50"/>
      <c r="V519" s="50"/>
    </row>
    <row r="520" spans="15:22" x14ac:dyDescent="0.25">
      <c r="O520" s="50"/>
      <c r="P520" s="50"/>
      <c r="Q520" s="50"/>
      <c r="R520" s="50"/>
      <c r="S520" s="50"/>
      <c r="T520" s="51"/>
      <c r="U520" s="50"/>
      <c r="V520" s="50"/>
    </row>
    <row r="521" spans="15:22" x14ac:dyDescent="0.25">
      <c r="O521" s="50"/>
      <c r="P521" s="50"/>
      <c r="Q521" s="50"/>
      <c r="R521" s="50"/>
      <c r="S521" s="50"/>
      <c r="T521" s="51"/>
      <c r="U521" s="50"/>
      <c r="V521" s="50"/>
    </row>
    <row r="522" spans="15:22" x14ac:dyDescent="0.25">
      <c r="O522" s="50"/>
      <c r="P522" s="50"/>
      <c r="Q522" s="50"/>
      <c r="R522" s="50"/>
      <c r="S522" s="50"/>
      <c r="T522" s="51"/>
      <c r="U522" s="50"/>
      <c r="V522" s="50"/>
    </row>
    <row r="523" spans="15:22" x14ac:dyDescent="0.25">
      <c r="O523" s="50"/>
      <c r="P523" s="50"/>
      <c r="Q523" s="50"/>
      <c r="R523" s="50"/>
      <c r="S523" s="50"/>
      <c r="T523" s="51"/>
      <c r="U523" s="50"/>
      <c r="V523" s="50"/>
    </row>
    <row r="524" spans="15:22" x14ac:dyDescent="0.25">
      <c r="O524" s="50"/>
      <c r="P524" s="50"/>
      <c r="Q524" s="50"/>
      <c r="R524" s="50"/>
      <c r="S524" s="50"/>
      <c r="T524" s="51"/>
      <c r="U524" s="50"/>
      <c r="V524" s="50"/>
    </row>
    <row r="525" spans="15:22" x14ac:dyDescent="0.25">
      <c r="O525" s="50"/>
      <c r="P525" s="50"/>
      <c r="Q525" s="50"/>
      <c r="R525" s="50"/>
      <c r="S525" s="50"/>
      <c r="T525" s="51"/>
      <c r="U525" s="50"/>
      <c r="V525" s="50"/>
    </row>
    <row r="526" spans="15:22" x14ac:dyDescent="0.25">
      <c r="O526" s="50"/>
      <c r="P526" s="50"/>
      <c r="Q526" s="50"/>
      <c r="R526" s="50"/>
      <c r="S526" s="50"/>
      <c r="T526" s="51"/>
      <c r="U526" s="50"/>
      <c r="V526" s="50"/>
    </row>
    <row r="527" spans="15:22" x14ac:dyDescent="0.25">
      <c r="O527" s="50"/>
      <c r="P527" s="50"/>
      <c r="Q527" s="50"/>
      <c r="R527" s="50"/>
      <c r="S527" s="50"/>
      <c r="T527" s="51"/>
      <c r="U527" s="50"/>
      <c r="V527" s="50"/>
    </row>
    <row r="528" spans="15:22" x14ac:dyDescent="0.25">
      <c r="O528" s="50"/>
      <c r="P528" s="50"/>
      <c r="Q528" s="50"/>
      <c r="R528" s="50"/>
      <c r="S528" s="50"/>
      <c r="T528" s="51"/>
      <c r="U528" s="50"/>
      <c r="V528" s="50"/>
    </row>
    <row r="529" spans="15:22" x14ac:dyDescent="0.25">
      <c r="O529" s="50"/>
      <c r="P529" s="50"/>
      <c r="Q529" s="50"/>
      <c r="R529" s="50"/>
      <c r="S529" s="50"/>
      <c r="T529" s="51"/>
      <c r="U529" s="50"/>
      <c r="V529" s="50"/>
    </row>
    <row r="530" spans="15:22" x14ac:dyDescent="0.25">
      <c r="O530" s="50"/>
      <c r="P530" s="50"/>
      <c r="Q530" s="50"/>
      <c r="R530" s="50"/>
      <c r="S530" s="50"/>
      <c r="T530" s="51"/>
      <c r="U530" s="50"/>
      <c r="V530" s="50"/>
    </row>
    <row r="531" spans="15:22" x14ac:dyDescent="0.25">
      <c r="O531" s="50"/>
      <c r="P531" s="50"/>
      <c r="Q531" s="50"/>
      <c r="R531" s="50"/>
      <c r="S531" s="50"/>
      <c r="T531" s="51"/>
      <c r="U531" s="50"/>
      <c r="V531" s="50"/>
    </row>
    <row r="532" spans="15:22" x14ac:dyDescent="0.25">
      <c r="O532" s="50"/>
      <c r="P532" s="50"/>
      <c r="Q532" s="50"/>
      <c r="R532" s="50"/>
      <c r="S532" s="50"/>
      <c r="T532" s="51"/>
      <c r="U532" s="50"/>
      <c r="V532" s="50"/>
    </row>
    <row r="533" spans="15:22" x14ac:dyDescent="0.25">
      <c r="O533" s="50"/>
      <c r="P533" s="50"/>
      <c r="Q533" s="50"/>
      <c r="R533" s="50"/>
      <c r="S533" s="50"/>
      <c r="T533" s="51"/>
      <c r="U533" s="50"/>
      <c r="V533" s="50"/>
    </row>
    <row r="534" spans="15:22" x14ac:dyDescent="0.25">
      <c r="O534" s="50"/>
      <c r="P534" s="50"/>
      <c r="Q534" s="50"/>
      <c r="R534" s="50"/>
      <c r="S534" s="50"/>
      <c r="T534" s="51"/>
      <c r="U534" s="50"/>
      <c r="V534" s="50"/>
    </row>
    <row r="535" spans="15:22" x14ac:dyDescent="0.25">
      <c r="O535" s="50"/>
      <c r="P535" s="50"/>
      <c r="Q535" s="50"/>
      <c r="R535" s="50"/>
      <c r="S535" s="50"/>
      <c r="T535" s="51"/>
      <c r="U535" s="50"/>
      <c r="V535" s="50"/>
    </row>
    <row r="536" spans="15:22" x14ac:dyDescent="0.25">
      <c r="O536" s="50"/>
      <c r="P536" s="50"/>
      <c r="Q536" s="50"/>
      <c r="R536" s="50"/>
      <c r="S536" s="50"/>
      <c r="T536" s="51"/>
      <c r="U536" s="50"/>
      <c r="V536" s="50"/>
    </row>
    <row r="537" spans="15:22" x14ac:dyDescent="0.25">
      <c r="O537" s="50"/>
      <c r="P537" s="50"/>
      <c r="Q537" s="50"/>
      <c r="R537" s="50"/>
      <c r="S537" s="50"/>
      <c r="T537" s="51"/>
      <c r="U537" s="50"/>
      <c r="V537" s="50"/>
    </row>
    <row r="538" spans="15:22" x14ac:dyDescent="0.25">
      <c r="O538" s="50"/>
      <c r="P538" s="50"/>
      <c r="Q538" s="50"/>
      <c r="R538" s="50"/>
      <c r="S538" s="50"/>
      <c r="T538" s="51"/>
      <c r="U538" s="50"/>
      <c r="V538" s="50"/>
    </row>
    <row r="539" spans="15:22" x14ac:dyDescent="0.25">
      <c r="O539" s="50"/>
      <c r="P539" s="50"/>
      <c r="Q539" s="50"/>
      <c r="R539" s="50"/>
      <c r="S539" s="50"/>
      <c r="T539" s="51"/>
      <c r="U539" s="50"/>
      <c r="V539" s="50"/>
    </row>
    <row r="540" spans="15:22" x14ac:dyDescent="0.25">
      <c r="O540" s="50"/>
      <c r="P540" s="50"/>
      <c r="Q540" s="50"/>
      <c r="R540" s="50"/>
      <c r="S540" s="50"/>
      <c r="T540" s="51"/>
      <c r="U540" s="50"/>
      <c r="V540" s="50"/>
    </row>
    <row r="541" spans="15:22" x14ac:dyDescent="0.25">
      <c r="O541" s="50"/>
      <c r="P541" s="50"/>
      <c r="Q541" s="50"/>
      <c r="R541" s="50"/>
      <c r="S541" s="50"/>
      <c r="T541" s="51"/>
      <c r="U541" s="50"/>
      <c r="V541" s="50"/>
    </row>
    <row r="542" spans="15:22" x14ac:dyDescent="0.25">
      <c r="O542" s="50"/>
      <c r="P542" s="50"/>
      <c r="Q542" s="50"/>
      <c r="R542" s="50"/>
      <c r="S542" s="50"/>
      <c r="T542" s="51"/>
      <c r="U542" s="50"/>
      <c r="V542" s="50"/>
    </row>
    <row r="543" spans="15:22" x14ac:dyDescent="0.25">
      <c r="O543" s="50"/>
      <c r="P543" s="50"/>
      <c r="Q543" s="50"/>
      <c r="R543" s="50"/>
      <c r="S543" s="50"/>
      <c r="T543" s="51"/>
      <c r="U543" s="50"/>
      <c r="V543" s="50"/>
    </row>
    <row r="544" spans="15:22" x14ac:dyDescent="0.25">
      <c r="O544" s="50"/>
      <c r="P544" s="50"/>
      <c r="Q544" s="50"/>
      <c r="R544" s="50"/>
      <c r="S544" s="50"/>
      <c r="T544" s="51"/>
      <c r="U544" s="50"/>
      <c r="V544" s="50"/>
    </row>
    <row r="545" spans="15:22" x14ac:dyDescent="0.25">
      <c r="O545" s="50"/>
      <c r="P545" s="50"/>
      <c r="Q545" s="50"/>
      <c r="R545" s="50"/>
      <c r="S545" s="50"/>
      <c r="T545" s="51"/>
      <c r="U545" s="50"/>
      <c r="V545" s="50"/>
    </row>
    <row r="546" spans="15:22" x14ac:dyDescent="0.25">
      <c r="O546" s="50"/>
      <c r="P546" s="50"/>
      <c r="Q546" s="50"/>
      <c r="R546" s="50"/>
      <c r="S546" s="50"/>
      <c r="T546" s="51"/>
      <c r="U546" s="50"/>
      <c r="V546" s="50"/>
    </row>
    <row r="547" spans="15:22" x14ac:dyDescent="0.25">
      <c r="O547" s="50"/>
      <c r="P547" s="50"/>
      <c r="Q547" s="50"/>
      <c r="R547" s="50"/>
      <c r="S547" s="50"/>
      <c r="T547" s="51"/>
      <c r="U547" s="50"/>
      <c r="V547" s="50"/>
    </row>
    <row r="548" spans="15:22" x14ac:dyDescent="0.25">
      <c r="O548" s="50"/>
      <c r="P548" s="50"/>
      <c r="Q548" s="50"/>
      <c r="R548" s="50"/>
      <c r="S548" s="50"/>
      <c r="T548" s="51"/>
      <c r="U548" s="50"/>
      <c r="V548" s="50"/>
    </row>
    <row r="549" spans="15:22" x14ac:dyDescent="0.25">
      <c r="O549" s="50"/>
      <c r="P549" s="50"/>
      <c r="Q549" s="50"/>
      <c r="R549" s="50"/>
      <c r="S549" s="50"/>
      <c r="T549" s="51"/>
      <c r="U549" s="50"/>
      <c r="V549" s="50"/>
    </row>
    <row r="550" spans="15:22" x14ac:dyDescent="0.25">
      <c r="O550" s="50"/>
      <c r="P550" s="50"/>
      <c r="Q550" s="50"/>
      <c r="R550" s="50"/>
      <c r="S550" s="50"/>
      <c r="T550" s="51"/>
      <c r="U550" s="50"/>
      <c r="V550" s="50"/>
    </row>
    <row r="551" spans="15:22" x14ac:dyDescent="0.25">
      <c r="O551" s="50"/>
      <c r="P551" s="50"/>
      <c r="Q551" s="50"/>
      <c r="R551" s="50"/>
      <c r="S551" s="50"/>
      <c r="T551" s="51"/>
      <c r="U551" s="50"/>
      <c r="V551" s="50"/>
    </row>
    <row r="552" spans="15:22" x14ac:dyDescent="0.25">
      <c r="O552" s="50"/>
      <c r="P552" s="50"/>
      <c r="Q552" s="50"/>
      <c r="R552" s="50"/>
      <c r="S552" s="50"/>
      <c r="T552" s="51"/>
      <c r="U552" s="50"/>
      <c r="V552" s="50"/>
    </row>
    <row r="553" spans="15:22" x14ac:dyDescent="0.25">
      <c r="O553" s="50"/>
      <c r="P553" s="50"/>
      <c r="Q553" s="50"/>
      <c r="R553" s="50"/>
      <c r="S553" s="50"/>
      <c r="T553" s="51"/>
      <c r="U553" s="50"/>
      <c r="V553" s="50"/>
    </row>
    <row r="554" spans="15:22" x14ac:dyDescent="0.25">
      <c r="O554" s="50"/>
      <c r="P554" s="50"/>
      <c r="Q554" s="50"/>
      <c r="R554" s="50"/>
      <c r="S554" s="50"/>
      <c r="T554" s="51"/>
      <c r="U554" s="50"/>
      <c r="V554" s="50"/>
    </row>
    <row r="555" spans="15:22" x14ac:dyDescent="0.25">
      <c r="O555" s="50"/>
      <c r="P555" s="50"/>
      <c r="Q555" s="50"/>
      <c r="R555" s="50"/>
      <c r="S555" s="50"/>
      <c r="T555" s="51"/>
      <c r="U555" s="50"/>
      <c r="V555" s="50"/>
    </row>
    <row r="556" spans="15:22" x14ac:dyDescent="0.25">
      <c r="O556" s="50"/>
      <c r="P556" s="50"/>
      <c r="Q556" s="50"/>
      <c r="R556" s="50"/>
      <c r="S556" s="50"/>
      <c r="T556" s="51"/>
      <c r="U556" s="50"/>
      <c r="V556" s="50"/>
    </row>
    <row r="557" spans="15:22" x14ac:dyDescent="0.25">
      <c r="O557" s="50"/>
      <c r="P557" s="50"/>
      <c r="Q557" s="50"/>
      <c r="R557" s="50"/>
      <c r="S557" s="50"/>
      <c r="T557" s="51"/>
      <c r="U557" s="50"/>
      <c r="V557" s="50"/>
    </row>
    <row r="558" spans="15:22" x14ac:dyDescent="0.25">
      <c r="O558" s="50"/>
      <c r="P558" s="50"/>
      <c r="Q558" s="50"/>
      <c r="R558" s="50"/>
      <c r="S558" s="50"/>
      <c r="T558" s="51"/>
      <c r="U558" s="50"/>
      <c r="V558" s="50"/>
    </row>
    <row r="559" spans="15:22" x14ac:dyDescent="0.25">
      <c r="O559" s="50"/>
      <c r="P559" s="50"/>
      <c r="Q559" s="50"/>
      <c r="R559" s="50"/>
      <c r="S559" s="50"/>
      <c r="T559" s="51"/>
      <c r="U559" s="50"/>
      <c r="V559" s="50"/>
    </row>
    <row r="560" spans="15:22" x14ac:dyDescent="0.25">
      <c r="O560" s="50"/>
      <c r="P560" s="50"/>
      <c r="Q560" s="50"/>
      <c r="R560" s="50"/>
      <c r="S560" s="50"/>
      <c r="T560" s="51"/>
      <c r="U560" s="50"/>
      <c r="V560" s="50"/>
    </row>
    <row r="561" spans="15:22" x14ac:dyDescent="0.25">
      <c r="O561" s="50"/>
      <c r="P561" s="50"/>
      <c r="Q561" s="50"/>
      <c r="R561" s="50"/>
      <c r="S561" s="50"/>
      <c r="T561" s="51"/>
      <c r="U561" s="50"/>
      <c r="V561" s="50"/>
    </row>
    <row r="562" spans="15:22" x14ac:dyDescent="0.25">
      <c r="O562" s="50"/>
      <c r="P562" s="50"/>
      <c r="Q562" s="50"/>
      <c r="R562" s="50"/>
      <c r="S562" s="50"/>
      <c r="T562" s="51"/>
      <c r="U562" s="50"/>
      <c r="V562" s="50"/>
    </row>
    <row r="563" spans="15:22" x14ac:dyDescent="0.25">
      <c r="O563" s="50"/>
      <c r="P563" s="50"/>
      <c r="Q563" s="50"/>
      <c r="R563" s="50"/>
      <c r="S563" s="50"/>
      <c r="T563" s="51"/>
      <c r="U563" s="50"/>
      <c r="V563" s="50"/>
    </row>
    <row r="564" spans="15:22" x14ac:dyDescent="0.25">
      <c r="O564" s="50"/>
      <c r="P564" s="50"/>
      <c r="Q564" s="50"/>
      <c r="R564" s="50"/>
      <c r="S564" s="50"/>
      <c r="T564" s="51"/>
      <c r="U564" s="50"/>
      <c r="V564" s="50"/>
    </row>
    <row r="565" spans="15:22" x14ac:dyDescent="0.25">
      <c r="O565" s="50"/>
      <c r="P565" s="50"/>
      <c r="Q565" s="50"/>
      <c r="R565" s="50"/>
      <c r="S565" s="50"/>
      <c r="T565" s="51"/>
      <c r="U565" s="50"/>
      <c r="V565" s="50"/>
    </row>
    <row r="566" spans="15:22" x14ac:dyDescent="0.25">
      <c r="O566" s="50"/>
      <c r="P566" s="50"/>
      <c r="Q566" s="50"/>
      <c r="R566" s="50"/>
      <c r="S566" s="50"/>
      <c r="T566" s="51"/>
      <c r="U566" s="50"/>
      <c r="V566" s="50"/>
    </row>
    <row r="567" spans="15:22" x14ac:dyDescent="0.25">
      <c r="O567" s="50"/>
      <c r="P567" s="50"/>
      <c r="Q567" s="50"/>
      <c r="R567" s="50"/>
      <c r="S567" s="50"/>
      <c r="T567" s="51"/>
      <c r="U567" s="50"/>
      <c r="V567" s="50"/>
    </row>
    <row r="568" spans="15:22" x14ac:dyDescent="0.25">
      <c r="O568" s="50"/>
      <c r="P568" s="50"/>
      <c r="Q568" s="50"/>
      <c r="R568" s="50"/>
      <c r="S568" s="50"/>
      <c r="T568" s="51"/>
      <c r="U568" s="50"/>
      <c r="V568" s="50"/>
    </row>
    <row r="569" spans="15:22" x14ac:dyDescent="0.25">
      <c r="O569" s="50"/>
      <c r="P569" s="50"/>
      <c r="Q569" s="50"/>
      <c r="R569" s="50"/>
      <c r="S569" s="50"/>
      <c r="T569" s="51"/>
      <c r="U569" s="50"/>
      <c r="V569" s="50"/>
    </row>
    <row r="570" spans="15:22" x14ac:dyDescent="0.25">
      <c r="O570" s="50"/>
      <c r="P570" s="50"/>
      <c r="Q570" s="50"/>
      <c r="R570" s="50"/>
      <c r="S570" s="50"/>
      <c r="T570" s="51"/>
      <c r="U570" s="50"/>
      <c r="V570" s="50"/>
    </row>
    <row r="571" spans="15:22" x14ac:dyDescent="0.25">
      <c r="O571" s="50"/>
      <c r="P571" s="50"/>
      <c r="Q571" s="50"/>
      <c r="R571" s="50"/>
      <c r="S571" s="50"/>
      <c r="T571" s="51"/>
      <c r="U571" s="50"/>
      <c r="V571" s="50"/>
    </row>
    <row r="572" spans="15:22" x14ac:dyDescent="0.25">
      <c r="O572" s="50"/>
      <c r="P572" s="50"/>
      <c r="Q572" s="50"/>
      <c r="R572" s="50"/>
      <c r="S572" s="50"/>
      <c r="T572" s="51"/>
      <c r="U572" s="50"/>
      <c r="V572" s="50"/>
    </row>
    <row r="573" spans="15:22" x14ac:dyDescent="0.25">
      <c r="O573" s="50"/>
      <c r="P573" s="50"/>
      <c r="Q573" s="50"/>
      <c r="R573" s="50"/>
      <c r="S573" s="50"/>
      <c r="T573" s="51"/>
      <c r="U573" s="50"/>
      <c r="V573" s="50"/>
    </row>
    <row r="574" spans="15:22" x14ac:dyDescent="0.25">
      <c r="O574" s="50"/>
      <c r="P574" s="50"/>
      <c r="Q574" s="50"/>
      <c r="R574" s="50"/>
      <c r="S574" s="50"/>
      <c r="T574" s="51"/>
      <c r="U574" s="50"/>
      <c r="V574" s="50"/>
    </row>
    <row r="575" spans="15:22" x14ac:dyDescent="0.25">
      <c r="O575" s="50"/>
      <c r="P575" s="50"/>
      <c r="Q575" s="50"/>
      <c r="R575" s="50"/>
      <c r="S575" s="50"/>
      <c r="T575" s="51"/>
      <c r="U575" s="50"/>
      <c r="V575" s="50"/>
    </row>
    <row r="576" spans="15:22" x14ac:dyDescent="0.25">
      <c r="O576" s="50"/>
      <c r="P576" s="50"/>
      <c r="Q576" s="50"/>
      <c r="R576" s="50"/>
      <c r="S576" s="50"/>
      <c r="T576" s="51"/>
      <c r="U576" s="50"/>
      <c r="V576" s="50"/>
    </row>
    <row r="577" spans="15:22" x14ac:dyDescent="0.25">
      <c r="O577" s="50"/>
      <c r="P577" s="50"/>
      <c r="Q577" s="50"/>
      <c r="R577" s="50"/>
      <c r="S577" s="50"/>
      <c r="T577" s="51"/>
      <c r="U577" s="50"/>
      <c r="V577" s="50"/>
    </row>
    <row r="578" spans="15:22" x14ac:dyDescent="0.25">
      <c r="O578" s="50"/>
      <c r="P578" s="50"/>
      <c r="Q578" s="50"/>
      <c r="R578" s="50"/>
      <c r="S578" s="50"/>
      <c r="T578" s="51"/>
      <c r="U578" s="50"/>
      <c r="V578" s="50"/>
    </row>
    <row r="579" spans="15:22" x14ac:dyDescent="0.25">
      <c r="O579" s="50"/>
      <c r="P579" s="50"/>
      <c r="Q579" s="50"/>
      <c r="R579" s="50"/>
      <c r="S579" s="50"/>
      <c r="T579" s="51"/>
      <c r="U579" s="50"/>
      <c r="V579" s="50"/>
    </row>
    <row r="580" spans="15:22" x14ac:dyDescent="0.25">
      <c r="O580" s="50"/>
      <c r="P580" s="50"/>
      <c r="Q580" s="50"/>
      <c r="R580" s="50"/>
      <c r="S580" s="50"/>
      <c r="T580" s="51"/>
      <c r="U580" s="50"/>
      <c r="V580" s="50"/>
    </row>
    <row r="581" spans="15:22" x14ac:dyDescent="0.25">
      <c r="O581" s="50"/>
      <c r="P581" s="50"/>
      <c r="Q581" s="50"/>
      <c r="R581" s="50"/>
      <c r="S581" s="50"/>
      <c r="T581" s="51"/>
      <c r="U581" s="50"/>
      <c r="V581" s="50"/>
    </row>
    <row r="582" spans="15:22" x14ac:dyDescent="0.25">
      <c r="O582" s="50"/>
      <c r="P582" s="50"/>
      <c r="Q582" s="50"/>
      <c r="R582" s="50"/>
      <c r="S582" s="50"/>
      <c r="T582" s="51"/>
      <c r="U582" s="50"/>
      <c r="V582" s="50"/>
    </row>
    <row r="583" spans="15:22" x14ac:dyDescent="0.25">
      <c r="O583" s="50"/>
      <c r="P583" s="50"/>
      <c r="Q583" s="50"/>
      <c r="R583" s="50"/>
      <c r="S583" s="50"/>
      <c r="T583" s="51"/>
      <c r="U583" s="50"/>
      <c r="V583" s="50"/>
    </row>
    <row r="584" spans="15:22" x14ac:dyDescent="0.25">
      <c r="O584" s="50"/>
      <c r="P584" s="50"/>
      <c r="Q584" s="50"/>
      <c r="R584" s="50"/>
      <c r="S584" s="50"/>
      <c r="T584" s="51"/>
      <c r="U584" s="50"/>
      <c r="V584" s="50"/>
    </row>
    <row r="585" spans="15:22" x14ac:dyDescent="0.25">
      <c r="O585" s="50"/>
      <c r="P585" s="50"/>
      <c r="Q585" s="50"/>
      <c r="R585" s="50"/>
      <c r="S585" s="50"/>
      <c r="T585" s="51"/>
      <c r="U585" s="50"/>
      <c r="V585" s="50"/>
    </row>
    <row r="586" spans="15:22" x14ac:dyDescent="0.25">
      <c r="O586" s="50"/>
      <c r="P586" s="50"/>
      <c r="Q586" s="50"/>
      <c r="R586" s="50"/>
      <c r="S586" s="50"/>
      <c r="T586" s="51"/>
      <c r="U586" s="50"/>
      <c r="V586" s="50"/>
    </row>
    <row r="587" spans="15:22" x14ac:dyDescent="0.25">
      <c r="O587" s="50"/>
      <c r="P587" s="50"/>
      <c r="Q587" s="50"/>
      <c r="R587" s="50"/>
      <c r="S587" s="50"/>
      <c r="T587" s="51"/>
      <c r="U587" s="50"/>
      <c r="V587" s="50"/>
    </row>
    <row r="588" spans="15:22" x14ac:dyDescent="0.25">
      <c r="O588" s="50"/>
      <c r="P588" s="50"/>
      <c r="Q588" s="50"/>
      <c r="R588" s="50"/>
      <c r="S588" s="50"/>
      <c r="T588" s="51"/>
      <c r="U588" s="50"/>
      <c r="V588" s="50"/>
    </row>
    <row r="589" spans="15:22" x14ac:dyDescent="0.25">
      <c r="O589" s="50"/>
      <c r="P589" s="50"/>
      <c r="Q589" s="50"/>
      <c r="R589" s="50"/>
      <c r="S589" s="50"/>
      <c r="T589" s="51"/>
      <c r="U589" s="50"/>
      <c r="V589" s="50"/>
    </row>
    <row r="590" spans="15:22" x14ac:dyDescent="0.25">
      <c r="O590" s="50"/>
      <c r="P590" s="50"/>
      <c r="Q590" s="50"/>
      <c r="R590" s="50"/>
      <c r="S590" s="50"/>
      <c r="T590" s="51"/>
      <c r="U590" s="50"/>
      <c r="V590" s="50"/>
    </row>
    <row r="591" spans="15:22" x14ac:dyDescent="0.25">
      <c r="O591" s="50"/>
      <c r="P591" s="50"/>
      <c r="Q591" s="50"/>
      <c r="R591" s="50"/>
      <c r="S591" s="50"/>
      <c r="T591" s="51"/>
      <c r="U591" s="50"/>
      <c r="V591" s="50"/>
    </row>
    <row r="592" spans="15:22" x14ac:dyDescent="0.25">
      <c r="O592" s="50"/>
      <c r="P592" s="50"/>
      <c r="Q592" s="50"/>
      <c r="R592" s="50"/>
      <c r="S592" s="50"/>
      <c r="T592" s="51"/>
      <c r="U592" s="50"/>
      <c r="V592" s="50"/>
    </row>
    <row r="593" spans="15:22" x14ac:dyDescent="0.25">
      <c r="O593" s="50"/>
      <c r="P593" s="50"/>
      <c r="Q593" s="50"/>
      <c r="R593" s="50"/>
      <c r="S593" s="50"/>
      <c r="T593" s="51"/>
      <c r="U593" s="50"/>
      <c r="V593" s="50"/>
    </row>
    <row r="594" spans="15:22" x14ac:dyDescent="0.25">
      <c r="O594" s="50"/>
      <c r="P594" s="50"/>
      <c r="Q594" s="50"/>
      <c r="R594" s="50"/>
      <c r="S594" s="50"/>
      <c r="T594" s="51"/>
      <c r="U594" s="50"/>
      <c r="V594" s="50"/>
    </row>
    <row r="595" spans="15:22" x14ac:dyDescent="0.25">
      <c r="O595" s="50"/>
      <c r="P595" s="50"/>
      <c r="Q595" s="50"/>
      <c r="R595" s="50"/>
      <c r="S595" s="50"/>
      <c r="T595" s="51"/>
      <c r="U595" s="50"/>
      <c r="V595" s="50"/>
    </row>
    <row r="596" spans="15:22" x14ac:dyDescent="0.25">
      <c r="O596" s="50"/>
      <c r="P596" s="50"/>
      <c r="Q596" s="50"/>
      <c r="R596" s="50"/>
      <c r="S596" s="50"/>
      <c r="T596" s="51"/>
      <c r="U596" s="50"/>
      <c r="V596" s="50"/>
    </row>
    <row r="597" spans="15:22" x14ac:dyDescent="0.25">
      <c r="O597" s="50"/>
      <c r="P597" s="50"/>
      <c r="Q597" s="50"/>
      <c r="R597" s="50"/>
      <c r="S597" s="50"/>
      <c r="T597" s="51"/>
      <c r="U597" s="50"/>
      <c r="V597" s="50"/>
    </row>
    <row r="598" spans="15:22" x14ac:dyDescent="0.25">
      <c r="O598" s="50"/>
      <c r="P598" s="50"/>
      <c r="Q598" s="50"/>
      <c r="R598" s="50"/>
      <c r="S598" s="50"/>
      <c r="T598" s="51"/>
      <c r="U598" s="50"/>
      <c r="V598" s="50"/>
    </row>
    <row r="599" spans="15:22" x14ac:dyDescent="0.25">
      <c r="O599" s="50"/>
      <c r="P599" s="50"/>
      <c r="Q599" s="50"/>
      <c r="R599" s="50"/>
      <c r="S599" s="50"/>
      <c r="T599" s="51"/>
      <c r="U599" s="50"/>
      <c r="V599" s="50"/>
    </row>
    <row r="600" spans="15:22" x14ac:dyDescent="0.25">
      <c r="O600" s="50"/>
      <c r="P600" s="50"/>
      <c r="Q600" s="50"/>
      <c r="R600" s="50"/>
      <c r="S600" s="50"/>
      <c r="T600" s="51"/>
      <c r="U600" s="50"/>
      <c r="V600" s="50"/>
    </row>
    <row r="601" spans="15:22" x14ac:dyDescent="0.25">
      <c r="O601" s="50"/>
      <c r="P601" s="50"/>
      <c r="Q601" s="50"/>
      <c r="R601" s="50"/>
      <c r="S601" s="50"/>
      <c r="T601" s="51"/>
      <c r="U601" s="50"/>
      <c r="V601" s="50"/>
    </row>
  </sheetData>
  <sheetProtection selectLockedCells="1"/>
  <mergeCells count="1">
    <mergeCell ref="G7:H7"/>
  </mergeCells>
  <conditionalFormatting sqref="H23">
    <cfRule type="containsErrors" dxfId="21" priority="5">
      <formula>ISERROR(H23)</formula>
    </cfRule>
  </conditionalFormatting>
  <conditionalFormatting sqref="G45:G60">
    <cfRule type="containsErrors" dxfId="20" priority="7">
      <formula>ISERROR(G45)</formula>
    </cfRule>
  </conditionalFormatting>
  <conditionalFormatting sqref="H24">
    <cfRule type="containsErrors" dxfId="19" priority="4">
      <formula>ISERROR(H24)</formula>
    </cfRule>
  </conditionalFormatting>
  <conditionalFormatting sqref="H22">
    <cfRule type="containsErrors" dxfId="18" priority="6">
      <formula>ISERROR(H22)</formula>
    </cfRule>
  </conditionalFormatting>
  <conditionalFormatting sqref="H25">
    <cfRule type="containsErrors" dxfId="17" priority="3">
      <formula>ISERROR(H25)</formula>
    </cfRule>
  </conditionalFormatting>
  <conditionalFormatting sqref="H26">
    <cfRule type="containsErrors" dxfId="16" priority="1">
      <formula>ISERROR(H26)</formula>
    </cfRule>
  </conditionalFormatting>
  <conditionalFormatting sqref="H27:H43">
    <cfRule type="containsErrors" dxfId="15" priority="2">
      <formula>ISERROR(H27)</formula>
    </cfRule>
  </conditionalFormatting>
  <dataValidations count="1">
    <dataValidation type="list" allowBlank="1" showInputMessage="1" showErrorMessage="1" sqref="L16" xr:uid="{A120F504-A645-420D-8C9A-32ED37929D1A}">
      <formula1>"references"</formula1>
    </dataValidation>
  </dataValidations>
  <pageMargins left="0.7" right="0.7" top="0.75" bottom="0.75" header="0.3" footer="0.3"/>
  <pageSetup paperSize="9" scale="78" fitToHeight="0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6C15CA-683C-43D6-A1C5-6A326C134497}">
  <sheetPr codeName="Feuil2"/>
  <dimension ref="A5:M736"/>
  <sheetViews>
    <sheetView workbookViewId="0">
      <selection activeCell="C6" sqref="C6"/>
    </sheetView>
  </sheetViews>
  <sheetFormatPr baseColWidth="10" defaultRowHeight="15" x14ac:dyDescent="0.25"/>
  <cols>
    <col min="2" max="2" width="20" style="126" customWidth="1"/>
    <col min="3" max="3" width="16.28515625" customWidth="1"/>
    <col min="4" max="4" width="35.140625" customWidth="1"/>
    <col min="5" max="5" width="13.5703125" customWidth="1"/>
    <col min="6" max="6" width="7.5703125" customWidth="1"/>
    <col min="7" max="7" width="23.140625" customWidth="1"/>
    <col min="8" max="8" width="22.28515625" customWidth="1"/>
    <col min="9" max="9" width="14.85546875" customWidth="1"/>
    <col min="10" max="10" width="13.28515625" customWidth="1"/>
    <col min="11" max="11" width="23" customWidth="1"/>
  </cols>
  <sheetData>
    <row r="5" spans="1:13" ht="31.5" x14ac:dyDescent="0.25">
      <c r="A5" s="110" t="s">
        <v>18</v>
      </c>
      <c r="B5" s="111" t="s">
        <v>19</v>
      </c>
      <c r="C5" s="112" t="s">
        <v>20</v>
      </c>
      <c r="D5" s="112" t="s">
        <v>21</v>
      </c>
      <c r="E5" s="113" t="s">
        <v>22</v>
      </c>
      <c r="F5" s="114" t="s">
        <v>23</v>
      </c>
      <c r="G5" s="111" t="s">
        <v>24</v>
      </c>
      <c r="H5" s="115" t="s">
        <v>25</v>
      </c>
      <c r="I5" s="115" t="s">
        <v>26</v>
      </c>
      <c r="J5" s="112"/>
      <c r="K5" s="112"/>
      <c r="L5" s="112"/>
      <c r="M5" s="112"/>
    </row>
    <row r="6" spans="1:13" ht="15" customHeight="1" x14ac:dyDescent="0.25">
      <c r="A6" s="116" t="s">
        <v>7</v>
      </c>
      <c r="B6" s="117" t="s">
        <v>28</v>
      </c>
      <c r="C6" s="117" t="s">
        <v>33</v>
      </c>
      <c r="D6" s="118" t="s">
        <v>1412</v>
      </c>
      <c r="E6" s="119" t="s">
        <v>1413</v>
      </c>
      <c r="F6" s="120">
        <v>69000</v>
      </c>
      <c r="G6" s="121" t="s">
        <v>1413</v>
      </c>
      <c r="H6" s="122" t="s">
        <v>1415</v>
      </c>
      <c r="I6" s="123" t="s">
        <v>1414</v>
      </c>
      <c r="J6" s="118"/>
      <c r="K6" s="122"/>
      <c r="L6" s="118"/>
      <c r="M6" s="118"/>
    </row>
    <row r="7" spans="1:13" ht="15" customHeight="1" x14ac:dyDescent="0.25">
      <c r="A7" s="116" t="s">
        <v>27</v>
      </c>
      <c r="B7" s="117"/>
      <c r="C7" s="117"/>
      <c r="D7" s="118"/>
      <c r="E7" s="119"/>
      <c r="F7" s="120"/>
      <c r="G7" s="121"/>
      <c r="H7" s="122"/>
      <c r="I7" s="123"/>
      <c r="J7" s="118"/>
      <c r="K7" s="122"/>
      <c r="L7" s="118"/>
      <c r="M7" s="118"/>
    </row>
    <row r="8" spans="1:13" ht="15" customHeight="1" x14ac:dyDescent="0.25">
      <c r="A8" s="116" t="s">
        <v>29</v>
      </c>
      <c r="B8" s="117"/>
      <c r="C8" s="117"/>
      <c r="D8" s="118"/>
      <c r="E8" s="119"/>
      <c r="F8" s="120"/>
      <c r="G8" s="121"/>
      <c r="H8" s="122"/>
      <c r="I8" s="123"/>
      <c r="J8" s="118"/>
      <c r="K8" s="122"/>
      <c r="L8" s="118"/>
      <c r="M8" s="118"/>
    </row>
    <row r="9" spans="1:13" ht="15" customHeight="1" x14ac:dyDescent="0.25">
      <c r="A9" s="116" t="s">
        <v>30</v>
      </c>
      <c r="B9" s="117"/>
      <c r="C9" s="117"/>
      <c r="D9" s="118"/>
      <c r="E9" s="119"/>
      <c r="F9" s="120"/>
      <c r="G9" s="121"/>
      <c r="H9" s="122"/>
      <c r="I9" s="123"/>
      <c r="J9" s="118"/>
      <c r="K9" s="122"/>
      <c r="L9" s="118"/>
      <c r="M9" s="118"/>
    </row>
    <row r="10" spans="1:13" ht="15" customHeight="1" x14ac:dyDescent="0.25">
      <c r="A10" s="116" t="s">
        <v>31</v>
      </c>
      <c r="B10" s="117"/>
      <c r="C10" s="117"/>
      <c r="D10" s="118"/>
      <c r="E10" s="119"/>
      <c r="F10" s="120"/>
      <c r="G10" s="121"/>
      <c r="H10" s="122"/>
      <c r="I10" s="123"/>
      <c r="J10" s="118"/>
      <c r="K10" s="122"/>
      <c r="L10" s="118"/>
      <c r="M10" s="118"/>
    </row>
    <row r="11" spans="1:13" ht="15" customHeight="1" x14ac:dyDescent="0.25">
      <c r="A11" s="116" t="s">
        <v>32</v>
      </c>
      <c r="B11" s="117"/>
      <c r="C11" s="117"/>
      <c r="D11" s="118"/>
      <c r="E11" s="119"/>
      <c r="F11" s="120"/>
      <c r="G11" s="121"/>
      <c r="H11" s="122"/>
      <c r="I11" s="123"/>
      <c r="J11" s="118"/>
      <c r="K11" s="122"/>
      <c r="L11" s="118"/>
      <c r="M11" s="118"/>
    </row>
    <row r="12" spans="1:13" ht="15" customHeight="1" x14ac:dyDescent="0.25">
      <c r="A12" s="116" t="s">
        <v>34</v>
      </c>
      <c r="B12" s="117"/>
      <c r="C12" s="117"/>
      <c r="D12" s="118"/>
      <c r="E12" s="119"/>
      <c r="F12" s="120"/>
      <c r="G12" s="121"/>
      <c r="H12" s="122"/>
      <c r="I12" s="123"/>
      <c r="J12" s="118"/>
      <c r="K12" s="122"/>
      <c r="L12" s="118"/>
      <c r="M12" s="118"/>
    </row>
    <row r="13" spans="1:13" ht="15" customHeight="1" x14ac:dyDescent="0.25">
      <c r="A13" s="116" t="s">
        <v>35</v>
      </c>
      <c r="B13" s="117"/>
      <c r="C13" s="117"/>
      <c r="D13" s="118"/>
      <c r="E13" s="119"/>
      <c r="F13" s="120"/>
      <c r="G13" s="121"/>
      <c r="H13" s="118"/>
      <c r="I13" s="123"/>
      <c r="J13" s="118"/>
      <c r="K13" s="118"/>
      <c r="L13" s="118"/>
      <c r="M13" s="118"/>
    </row>
    <row r="14" spans="1:13" ht="15" customHeight="1" x14ac:dyDescent="0.25">
      <c r="A14" s="116" t="s">
        <v>36</v>
      </c>
      <c r="B14" s="117"/>
      <c r="C14" s="117"/>
      <c r="D14" s="124"/>
      <c r="E14" s="125"/>
      <c r="F14" s="120"/>
      <c r="G14" s="121"/>
      <c r="H14" s="123"/>
      <c r="I14" s="123"/>
      <c r="J14" s="118"/>
      <c r="K14" s="118"/>
      <c r="L14" s="118"/>
      <c r="M14" s="118"/>
    </row>
    <row r="15" spans="1:13" ht="15" customHeight="1" x14ac:dyDescent="0.25">
      <c r="A15" s="116" t="s">
        <v>37</v>
      </c>
      <c r="B15" s="117"/>
      <c r="C15" s="117"/>
      <c r="D15" s="118"/>
      <c r="E15" s="119"/>
      <c r="F15" s="120"/>
      <c r="G15" s="121"/>
      <c r="H15" s="123"/>
      <c r="I15" s="123"/>
      <c r="J15" s="118"/>
      <c r="K15" s="118"/>
      <c r="L15" s="118"/>
      <c r="M15" s="118"/>
    </row>
    <row r="16" spans="1:13" ht="15" customHeight="1" x14ac:dyDescent="0.25">
      <c r="A16" s="116" t="s">
        <v>38</v>
      </c>
      <c r="B16" s="117"/>
      <c r="C16" s="117"/>
      <c r="D16" s="118"/>
      <c r="E16" s="119"/>
      <c r="F16" s="120"/>
      <c r="G16" s="121"/>
      <c r="H16" s="123"/>
      <c r="I16" s="123"/>
      <c r="J16" s="118"/>
      <c r="K16" s="118"/>
      <c r="L16" s="118"/>
      <c r="M16" s="118"/>
    </row>
    <row r="17" spans="1:13" ht="15" customHeight="1" x14ac:dyDescent="0.25">
      <c r="A17" s="116" t="s">
        <v>39</v>
      </c>
      <c r="B17" s="117"/>
      <c r="C17" s="117"/>
      <c r="D17" s="118"/>
      <c r="E17" s="119"/>
      <c r="F17" s="120"/>
      <c r="G17" s="121"/>
      <c r="H17" s="123"/>
      <c r="I17" s="123"/>
      <c r="J17" s="118"/>
      <c r="K17" s="118"/>
      <c r="L17" s="118"/>
      <c r="M17" s="118"/>
    </row>
    <row r="18" spans="1:13" ht="15" customHeight="1" x14ac:dyDescent="0.25">
      <c r="A18" s="116" t="s">
        <v>40</v>
      </c>
      <c r="B18" s="117"/>
      <c r="C18" s="117"/>
      <c r="D18" s="118"/>
      <c r="E18" s="119"/>
      <c r="F18" s="120"/>
      <c r="G18" s="121"/>
      <c r="H18" s="123"/>
      <c r="I18" s="123"/>
      <c r="J18" s="118"/>
      <c r="K18" s="118"/>
      <c r="L18" s="118"/>
      <c r="M18" s="118"/>
    </row>
    <row r="19" spans="1:13" ht="15" customHeight="1" x14ac:dyDescent="0.25">
      <c r="A19" s="116" t="s">
        <v>41</v>
      </c>
      <c r="B19" s="117"/>
      <c r="C19" s="117"/>
      <c r="D19" s="118"/>
      <c r="E19" s="119"/>
      <c r="F19" s="120"/>
      <c r="G19" s="121"/>
      <c r="H19" s="123"/>
      <c r="I19" s="123"/>
      <c r="J19" s="118"/>
      <c r="K19" s="118"/>
      <c r="L19" s="118"/>
      <c r="M19" s="118"/>
    </row>
    <row r="20" spans="1:13" ht="15" customHeight="1" x14ac:dyDescent="0.25">
      <c r="A20" s="116" t="s">
        <v>42</v>
      </c>
      <c r="B20" s="117"/>
      <c r="C20" s="117"/>
      <c r="D20" s="118"/>
      <c r="E20" s="119"/>
      <c r="F20" s="120"/>
      <c r="G20" s="121"/>
      <c r="H20" s="123"/>
      <c r="I20" s="123"/>
      <c r="J20" s="118"/>
      <c r="K20" s="118"/>
      <c r="L20" s="118"/>
      <c r="M20" s="118"/>
    </row>
    <row r="21" spans="1:13" ht="15" customHeight="1" x14ac:dyDescent="0.25">
      <c r="A21" s="116" t="s">
        <v>43</v>
      </c>
      <c r="B21" s="117"/>
      <c r="C21" s="117"/>
      <c r="D21" s="118"/>
      <c r="E21" s="119"/>
      <c r="F21" s="120"/>
      <c r="G21" s="121"/>
      <c r="H21" s="123"/>
      <c r="I21" s="123"/>
      <c r="J21" s="118"/>
      <c r="K21" s="118"/>
      <c r="L21" s="118"/>
      <c r="M21" s="118"/>
    </row>
    <row r="22" spans="1:13" ht="15" customHeight="1" x14ac:dyDescent="0.25">
      <c r="A22" s="116" t="s">
        <v>44</v>
      </c>
      <c r="B22" s="117"/>
      <c r="C22" s="117"/>
      <c r="D22" s="118"/>
      <c r="E22" s="119"/>
      <c r="F22" s="120"/>
      <c r="G22" s="121"/>
      <c r="H22" s="123"/>
      <c r="I22" s="123"/>
      <c r="J22" s="118"/>
      <c r="K22" s="118"/>
      <c r="L22" s="118"/>
      <c r="M22" s="118"/>
    </row>
    <row r="23" spans="1:13" ht="15" customHeight="1" x14ac:dyDescent="0.25">
      <c r="A23" s="116" t="s">
        <v>45</v>
      </c>
      <c r="B23" s="117"/>
      <c r="C23" s="117"/>
      <c r="D23" s="118"/>
      <c r="E23" s="119"/>
      <c r="F23" s="120"/>
      <c r="G23" s="121"/>
      <c r="H23" s="123"/>
      <c r="I23" s="123"/>
      <c r="J23" s="118"/>
      <c r="K23" s="118"/>
      <c r="L23" s="118"/>
      <c r="M23" s="118"/>
    </row>
    <row r="24" spans="1:13" ht="15" customHeight="1" x14ac:dyDescent="0.25">
      <c r="A24" s="116" t="s">
        <v>46</v>
      </c>
      <c r="B24" s="117"/>
      <c r="C24" s="117"/>
      <c r="D24" s="118"/>
      <c r="E24" s="119"/>
      <c r="F24" s="120"/>
      <c r="G24" s="121"/>
      <c r="H24" s="123"/>
      <c r="I24" s="123"/>
      <c r="J24" s="118"/>
      <c r="K24" s="118"/>
      <c r="L24" s="118"/>
      <c r="M24" s="118"/>
    </row>
    <row r="25" spans="1:13" ht="15" customHeight="1" x14ac:dyDescent="0.25">
      <c r="A25" s="116" t="s">
        <v>47</v>
      </c>
      <c r="B25" s="117"/>
      <c r="C25" s="117"/>
      <c r="D25" s="118"/>
      <c r="E25" s="119"/>
      <c r="F25" s="120"/>
      <c r="G25" s="121"/>
      <c r="H25" s="123"/>
      <c r="I25" s="123"/>
      <c r="J25" s="118"/>
      <c r="K25" s="118"/>
      <c r="L25" s="118"/>
      <c r="M25" s="118"/>
    </row>
    <row r="26" spans="1:13" ht="15" customHeight="1" x14ac:dyDescent="0.25">
      <c r="A26" s="116" t="s">
        <v>48</v>
      </c>
      <c r="B26" s="117"/>
      <c r="C26" s="117"/>
      <c r="D26" s="118"/>
      <c r="E26" s="119"/>
      <c r="F26" s="120"/>
      <c r="G26" s="121"/>
      <c r="H26" s="123"/>
      <c r="I26" s="123"/>
      <c r="J26" s="118"/>
      <c r="K26" s="118"/>
      <c r="L26" s="118"/>
      <c r="M26" s="118"/>
    </row>
    <row r="27" spans="1:13" ht="15" customHeight="1" x14ac:dyDescent="0.25">
      <c r="A27" s="116" t="s">
        <v>49</v>
      </c>
      <c r="B27" s="117"/>
      <c r="C27" s="117"/>
      <c r="D27" s="118"/>
      <c r="E27" s="119"/>
      <c r="F27" s="120"/>
      <c r="G27" s="121"/>
      <c r="H27" s="123"/>
      <c r="I27" s="123"/>
      <c r="J27" s="118"/>
      <c r="K27" s="118"/>
      <c r="L27" s="118"/>
      <c r="M27" s="118"/>
    </row>
    <row r="28" spans="1:13" ht="15" customHeight="1" x14ac:dyDescent="0.25">
      <c r="A28" s="116" t="s">
        <v>50</v>
      </c>
      <c r="B28" s="117"/>
      <c r="C28" s="117"/>
      <c r="D28" s="118"/>
      <c r="E28" s="119"/>
      <c r="F28" s="120"/>
      <c r="G28" s="121"/>
      <c r="H28" s="123"/>
      <c r="I28" s="123"/>
      <c r="J28" s="118"/>
      <c r="K28" s="118"/>
      <c r="L28" s="118"/>
      <c r="M28" s="118"/>
    </row>
    <row r="29" spans="1:13" ht="15" customHeight="1" x14ac:dyDescent="0.25">
      <c r="A29" s="116" t="s">
        <v>51</v>
      </c>
      <c r="B29" s="117"/>
      <c r="C29" s="117"/>
      <c r="D29" s="118"/>
      <c r="E29" s="119"/>
      <c r="F29" s="120"/>
      <c r="G29" s="121"/>
      <c r="H29" s="123"/>
      <c r="I29" s="123"/>
      <c r="J29" s="118"/>
      <c r="K29" s="118"/>
      <c r="L29" s="118"/>
      <c r="M29" s="118"/>
    </row>
    <row r="30" spans="1:13" ht="15" customHeight="1" x14ac:dyDescent="0.25">
      <c r="A30" s="116" t="s">
        <v>52</v>
      </c>
      <c r="B30" s="117"/>
      <c r="C30" s="117"/>
      <c r="D30" s="118"/>
      <c r="E30" s="119"/>
      <c r="F30" s="120"/>
      <c r="G30" s="121"/>
      <c r="H30" s="123"/>
      <c r="I30" s="123"/>
      <c r="J30" s="118"/>
      <c r="K30" s="118"/>
      <c r="L30" s="118"/>
      <c r="M30" s="118"/>
    </row>
    <row r="31" spans="1:13" ht="15" customHeight="1" x14ac:dyDescent="0.25">
      <c r="A31" s="116" t="s">
        <v>53</v>
      </c>
      <c r="B31" s="117"/>
      <c r="C31" s="117"/>
      <c r="D31" s="118"/>
      <c r="E31" s="119"/>
      <c r="F31" s="120"/>
      <c r="G31" s="121"/>
      <c r="H31" s="123"/>
      <c r="I31" s="123"/>
      <c r="J31" s="118"/>
      <c r="K31" s="118"/>
      <c r="L31" s="118"/>
      <c r="M31" s="118"/>
    </row>
    <row r="32" spans="1:13" ht="15" customHeight="1" x14ac:dyDescent="0.25">
      <c r="A32" s="116" t="s">
        <v>54</v>
      </c>
      <c r="B32" s="117"/>
      <c r="C32" s="117"/>
      <c r="D32" s="118"/>
      <c r="E32" s="119"/>
      <c r="F32" s="120"/>
      <c r="G32" s="121"/>
      <c r="H32" s="123"/>
      <c r="I32" s="123"/>
      <c r="J32" s="118"/>
      <c r="K32" s="118"/>
      <c r="L32" s="118"/>
      <c r="M32" s="118"/>
    </row>
    <row r="33" spans="1:13" ht="15" customHeight="1" x14ac:dyDescent="0.25">
      <c r="A33" s="116" t="s">
        <v>55</v>
      </c>
      <c r="B33" s="117"/>
      <c r="C33" s="117"/>
      <c r="D33" s="118"/>
      <c r="E33" s="119"/>
      <c r="F33" s="120"/>
      <c r="G33" s="121"/>
      <c r="H33" s="123"/>
      <c r="I33" s="123"/>
      <c r="J33" s="118"/>
      <c r="K33" s="118"/>
      <c r="L33" s="118"/>
      <c r="M33" s="118"/>
    </row>
    <row r="34" spans="1:13" ht="15" customHeight="1" x14ac:dyDescent="0.25">
      <c r="A34" s="116" t="s">
        <v>56</v>
      </c>
      <c r="B34" s="117"/>
      <c r="C34" s="117"/>
      <c r="D34" s="118"/>
      <c r="E34" s="119"/>
      <c r="F34" s="120"/>
      <c r="G34" s="121"/>
      <c r="H34" s="123"/>
      <c r="I34" s="123"/>
      <c r="J34" s="118"/>
      <c r="K34" s="118"/>
      <c r="L34" s="118"/>
      <c r="M34" s="118"/>
    </row>
    <row r="35" spans="1:13" ht="15" customHeight="1" x14ac:dyDescent="0.25">
      <c r="A35" s="116" t="s">
        <v>57</v>
      </c>
      <c r="B35" s="117"/>
      <c r="C35" s="117"/>
      <c r="D35" s="118"/>
      <c r="E35" s="119"/>
      <c r="F35" s="120"/>
      <c r="G35" s="121"/>
      <c r="H35" s="123"/>
      <c r="I35" s="123"/>
      <c r="J35" s="118"/>
      <c r="K35" s="118"/>
      <c r="L35" s="118"/>
      <c r="M35" s="118"/>
    </row>
    <row r="36" spans="1:13" ht="15" customHeight="1" x14ac:dyDescent="0.25">
      <c r="A36" s="116" t="s">
        <v>58</v>
      </c>
      <c r="B36" s="117"/>
      <c r="C36" s="117"/>
      <c r="D36" s="118"/>
      <c r="E36" s="119"/>
      <c r="F36" s="120"/>
      <c r="G36" s="121"/>
      <c r="H36" s="123"/>
      <c r="I36" s="123"/>
      <c r="J36" s="118"/>
      <c r="K36" s="118"/>
      <c r="L36" s="118"/>
      <c r="M36" s="118"/>
    </row>
    <row r="37" spans="1:13" ht="15" customHeight="1" x14ac:dyDescent="0.25">
      <c r="A37" s="116" t="s">
        <v>59</v>
      </c>
      <c r="B37" s="117"/>
      <c r="C37" s="117"/>
      <c r="D37" s="118"/>
      <c r="E37" s="119"/>
      <c r="F37" s="120"/>
      <c r="G37" s="121"/>
      <c r="H37" s="123"/>
      <c r="I37" s="123"/>
      <c r="J37" s="118"/>
      <c r="K37" s="118"/>
      <c r="L37" s="118"/>
      <c r="M37" s="118"/>
    </row>
    <row r="38" spans="1:13" ht="15" customHeight="1" x14ac:dyDescent="0.25">
      <c r="A38" s="116" t="s">
        <v>60</v>
      </c>
      <c r="B38" s="117"/>
      <c r="C38" s="117"/>
      <c r="D38" s="118"/>
      <c r="E38" s="119"/>
      <c r="F38" s="120"/>
      <c r="G38" s="121"/>
      <c r="H38" s="123"/>
      <c r="I38" s="123"/>
      <c r="J38" s="118"/>
      <c r="K38" s="118"/>
      <c r="L38" s="118"/>
      <c r="M38" s="118"/>
    </row>
    <row r="39" spans="1:13" ht="15" customHeight="1" x14ac:dyDescent="0.25">
      <c r="A39" s="116" t="s">
        <v>61</v>
      </c>
      <c r="B39" s="117"/>
      <c r="C39" s="117"/>
      <c r="D39" s="118"/>
      <c r="E39" s="119"/>
      <c r="F39" s="120"/>
      <c r="G39" s="121"/>
      <c r="H39" s="123"/>
      <c r="I39" s="123"/>
      <c r="J39" s="118"/>
      <c r="K39" s="118"/>
      <c r="L39" s="118"/>
      <c r="M39" s="118"/>
    </row>
    <row r="40" spans="1:13" ht="15" customHeight="1" x14ac:dyDescent="0.25">
      <c r="A40" s="116" t="s">
        <v>62</v>
      </c>
      <c r="B40" s="117"/>
      <c r="C40" s="117"/>
      <c r="D40" s="118"/>
      <c r="E40" s="119"/>
      <c r="F40" s="120"/>
      <c r="G40" s="121"/>
      <c r="H40" s="123"/>
      <c r="I40" s="123"/>
      <c r="J40" s="118"/>
      <c r="K40" s="118"/>
      <c r="L40" s="118"/>
      <c r="M40" s="118"/>
    </row>
    <row r="41" spans="1:13" ht="15" customHeight="1" x14ac:dyDescent="0.25">
      <c r="A41" s="116" t="s">
        <v>63</v>
      </c>
      <c r="B41" s="117"/>
      <c r="C41" s="117"/>
      <c r="D41" s="118"/>
      <c r="E41" s="119"/>
      <c r="F41" s="120"/>
      <c r="G41" s="121"/>
      <c r="H41" s="123"/>
      <c r="I41" s="123"/>
      <c r="J41" s="118"/>
      <c r="K41" s="118"/>
      <c r="L41" s="118"/>
      <c r="M41" s="118"/>
    </row>
    <row r="42" spans="1:13" ht="15" customHeight="1" x14ac:dyDescent="0.25">
      <c r="A42" s="116" t="s">
        <v>64</v>
      </c>
      <c r="B42" s="117"/>
      <c r="C42" s="117"/>
      <c r="D42" s="118"/>
      <c r="E42" s="119"/>
      <c r="F42" s="120"/>
      <c r="G42" s="121"/>
      <c r="H42" s="123"/>
      <c r="I42" s="123"/>
      <c r="J42" s="118"/>
      <c r="K42" s="118"/>
      <c r="L42" s="118"/>
      <c r="M42" s="118"/>
    </row>
    <row r="43" spans="1:13" ht="15" customHeight="1" x14ac:dyDescent="0.25">
      <c r="A43" s="116" t="s">
        <v>65</v>
      </c>
      <c r="B43" s="117"/>
      <c r="C43" s="117"/>
      <c r="D43" s="118"/>
      <c r="E43" s="119"/>
      <c r="F43" s="120"/>
      <c r="G43" s="121"/>
      <c r="H43" s="123"/>
      <c r="I43" s="123"/>
      <c r="J43" s="118"/>
      <c r="K43" s="118"/>
      <c r="L43" s="118"/>
      <c r="M43" s="118"/>
    </row>
    <row r="44" spans="1:13" ht="15" customHeight="1" x14ac:dyDescent="0.25">
      <c r="A44" s="116" t="s">
        <v>66</v>
      </c>
      <c r="B44" s="117"/>
      <c r="C44" s="117"/>
      <c r="D44" s="118"/>
      <c r="E44" s="119"/>
      <c r="F44" s="120"/>
      <c r="G44" s="121"/>
      <c r="H44" s="123"/>
      <c r="I44" s="123"/>
      <c r="J44" s="118"/>
      <c r="K44" s="118"/>
      <c r="L44" s="118"/>
      <c r="M44" s="118"/>
    </row>
    <row r="45" spans="1:13" ht="15" customHeight="1" x14ac:dyDescent="0.25">
      <c r="A45" s="116" t="s">
        <v>67</v>
      </c>
      <c r="B45" s="117"/>
      <c r="C45" s="117"/>
      <c r="D45" s="118"/>
      <c r="E45" s="119"/>
      <c r="F45" s="120"/>
      <c r="G45" s="121"/>
      <c r="H45" s="123"/>
      <c r="I45" s="123"/>
      <c r="J45" s="118"/>
      <c r="K45" s="118"/>
      <c r="L45" s="118"/>
      <c r="M45" s="118"/>
    </row>
    <row r="46" spans="1:13" ht="15" customHeight="1" x14ac:dyDescent="0.25">
      <c r="A46" s="116" t="s">
        <v>68</v>
      </c>
      <c r="B46" s="117"/>
      <c r="C46" s="117"/>
      <c r="D46" s="118"/>
      <c r="E46" s="119"/>
      <c r="F46" s="120"/>
      <c r="G46" s="121"/>
      <c r="H46" s="123"/>
      <c r="I46" s="123"/>
      <c r="J46" s="118"/>
      <c r="K46" s="118"/>
      <c r="L46" s="118"/>
      <c r="M46" s="118"/>
    </row>
    <row r="47" spans="1:13" ht="15" customHeight="1" x14ac:dyDescent="0.25">
      <c r="A47" s="116" t="s">
        <v>69</v>
      </c>
      <c r="B47" s="117"/>
      <c r="C47" s="117"/>
      <c r="D47" s="118"/>
      <c r="E47" s="119"/>
      <c r="F47" s="120"/>
      <c r="G47" s="121"/>
      <c r="H47" s="123"/>
      <c r="I47" s="123"/>
      <c r="J47" s="118"/>
      <c r="K47" s="118"/>
      <c r="L47" s="118"/>
      <c r="M47" s="118"/>
    </row>
    <row r="48" spans="1:13" ht="15" customHeight="1" x14ac:dyDescent="0.25">
      <c r="A48" s="116" t="s">
        <v>70</v>
      </c>
      <c r="B48" s="117"/>
      <c r="C48" s="117"/>
      <c r="D48" s="118"/>
      <c r="E48" s="119"/>
      <c r="F48" s="120"/>
      <c r="G48" s="121"/>
      <c r="H48" s="123"/>
      <c r="I48" s="123"/>
      <c r="J48" s="118"/>
      <c r="K48" s="118"/>
      <c r="L48" s="118"/>
      <c r="M48" s="118"/>
    </row>
    <row r="49" spans="1:13" ht="15" customHeight="1" x14ac:dyDescent="0.25">
      <c r="A49" s="116" t="s">
        <v>71</v>
      </c>
      <c r="B49" s="117"/>
      <c r="C49" s="117"/>
      <c r="D49" s="118"/>
      <c r="E49" s="119"/>
      <c r="F49" s="120"/>
      <c r="G49" s="121"/>
      <c r="H49" s="123"/>
      <c r="I49" s="123"/>
      <c r="J49" s="118"/>
      <c r="K49" s="118"/>
      <c r="L49" s="118"/>
      <c r="M49" s="118"/>
    </row>
    <row r="50" spans="1:13" ht="15" customHeight="1" x14ac:dyDescent="0.25">
      <c r="A50" s="116" t="s">
        <v>72</v>
      </c>
      <c r="B50" s="117"/>
      <c r="C50" s="117"/>
      <c r="D50" s="118"/>
      <c r="E50" s="119"/>
      <c r="F50" s="120"/>
      <c r="G50" s="121"/>
      <c r="H50" s="123"/>
      <c r="I50" s="123"/>
      <c r="J50" s="118"/>
      <c r="K50" s="118"/>
      <c r="L50" s="118"/>
      <c r="M50" s="118"/>
    </row>
    <row r="51" spans="1:13" ht="15" customHeight="1" x14ac:dyDescent="0.25">
      <c r="A51" s="116" t="s">
        <v>73</v>
      </c>
      <c r="B51" s="117"/>
      <c r="C51" s="117"/>
      <c r="D51" s="118"/>
      <c r="E51" s="119"/>
      <c r="F51" s="120"/>
      <c r="G51" s="121"/>
      <c r="H51" s="123"/>
      <c r="I51" s="123"/>
      <c r="J51" s="118"/>
      <c r="K51" s="118"/>
      <c r="L51" s="118"/>
      <c r="M51" s="118"/>
    </row>
    <row r="52" spans="1:13" ht="15" customHeight="1" x14ac:dyDescent="0.25">
      <c r="A52" s="116" t="s">
        <v>74</v>
      </c>
      <c r="B52" s="117"/>
      <c r="C52" s="117"/>
      <c r="D52" s="118"/>
      <c r="E52" s="119"/>
      <c r="F52" s="120"/>
      <c r="G52" s="121"/>
      <c r="H52" s="123"/>
      <c r="I52" s="123"/>
      <c r="J52" s="118"/>
      <c r="K52" s="118"/>
      <c r="L52" s="118"/>
      <c r="M52" s="118"/>
    </row>
    <row r="53" spans="1:13" ht="15" customHeight="1" x14ac:dyDescent="0.25">
      <c r="A53" s="116" t="s">
        <v>75</v>
      </c>
      <c r="B53" s="117"/>
      <c r="C53" s="117"/>
      <c r="D53" s="118"/>
      <c r="E53" s="119"/>
      <c r="F53" s="120"/>
      <c r="G53" s="121"/>
      <c r="H53" s="123"/>
      <c r="I53" s="123"/>
      <c r="J53" s="118"/>
      <c r="K53" s="118"/>
      <c r="L53" s="118"/>
      <c r="M53" s="118"/>
    </row>
    <row r="54" spans="1:13" ht="15" customHeight="1" x14ac:dyDescent="0.25">
      <c r="A54" s="116" t="s">
        <v>76</v>
      </c>
      <c r="B54" s="117"/>
      <c r="C54" s="117"/>
      <c r="D54" s="118"/>
      <c r="E54" s="119"/>
      <c r="F54" s="120"/>
      <c r="G54" s="121"/>
      <c r="H54" s="123"/>
      <c r="I54" s="123"/>
      <c r="J54" s="118"/>
      <c r="K54" s="118"/>
      <c r="L54" s="118"/>
      <c r="M54" s="118"/>
    </row>
    <row r="55" spans="1:13" ht="15" customHeight="1" x14ac:dyDescent="0.25">
      <c r="A55" s="116" t="s">
        <v>77</v>
      </c>
      <c r="B55" s="117"/>
      <c r="C55" s="117"/>
      <c r="D55" s="118"/>
      <c r="E55" s="119"/>
      <c r="F55" s="120"/>
      <c r="G55" s="121"/>
      <c r="H55" s="123"/>
      <c r="I55" s="123"/>
      <c r="J55" s="118"/>
      <c r="K55" s="118"/>
      <c r="L55" s="118"/>
      <c r="M55" s="118"/>
    </row>
    <row r="56" spans="1:13" ht="15" customHeight="1" x14ac:dyDescent="0.25">
      <c r="A56" s="116" t="s">
        <v>78</v>
      </c>
      <c r="B56" s="117"/>
      <c r="C56" s="117"/>
      <c r="D56" s="118"/>
      <c r="E56" s="119"/>
      <c r="F56" s="120"/>
      <c r="G56" s="121"/>
      <c r="H56" s="123"/>
      <c r="I56" s="123"/>
      <c r="J56" s="118"/>
      <c r="K56" s="118"/>
      <c r="L56" s="118"/>
      <c r="M56" s="118"/>
    </row>
    <row r="57" spans="1:13" ht="15" customHeight="1" x14ac:dyDescent="0.25">
      <c r="A57" s="116" t="s">
        <v>79</v>
      </c>
      <c r="B57" s="117"/>
      <c r="C57" s="117"/>
      <c r="D57" s="118"/>
      <c r="E57" s="119"/>
      <c r="F57" s="120"/>
      <c r="G57" s="121"/>
      <c r="H57" s="123"/>
      <c r="I57" s="123"/>
      <c r="J57" s="118"/>
      <c r="K57" s="118"/>
      <c r="L57" s="118"/>
      <c r="M57" s="118"/>
    </row>
    <row r="58" spans="1:13" ht="15" customHeight="1" x14ac:dyDescent="0.25">
      <c r="A58" s="116" t="s">
        <v>80</v>
      </c>
      <c r="B58" s="117"/>
      <c r="C58" s="117"/>
      <c r="D58" s="118"/>
      <c r="E58" s="119"/>
      <c r="F58" s="120"/>
      <c r="G58" s="121"/>
      <c r="H58" s="123"/>
      <c r="I58" s="123"/>
      <c r="J58" s="118"/>
      <c r="K58" s="118"/>
      <c r="L58" s="118"/>
      <c r="M58" s="118"/>
    </row>
    <row r="59" spans="1:13" ht="15" customHeight="1" x14ac:dyDescent="0.25">
      <c r="A59" s="116" t="s">
        <v>81</v>
      </c>
      <c r="B59" s="117"/>
      <c r="C59" s="117"/>
      <c r="D59" s="118"/>
      <c r="E59" s="119"/>
      <c r="F59" s="120"/>
      <c r="G59" s="121"/>
      <c r="H59" s="123"/>
      <c r="I59" s="123"/>
      <c r="J59" s="118"/>
      <c r="K59" s="118"/>
      <c r="L59" s="118"/>
      <c r="M59" s="118"/>
    </row>
    <row r="60" spans="1:13" ht="15" customHeight="1" x14ac:dyDescent="0.25">
      <c r="A60" s="116" t="s">
        <v>82</v>
      </c>
      <c r="B60" s="117"/>
      <c r="C60" s="117"/>
      <c r="D60" s="118"/>
      <c r="E60" s="119"/>
      <c r="F60" s="120"/>
      <c r="G60" s="121"/>
      <c r="H60" s="123"/>
      <c r="I60" s="123"/>
      <c r="J60" s="118"/>
      <c r="K60" s="118"/>
      <c r="L60" s="118"/>
      <c r="M60" s="118"/>
    </row>
    <row r="61" spans="1:13" ht="15" customHeight="1" x14ac:dyDescent="0.25">
      <c r="A61" s="116" t="s">
        <v>83</v>
      </c>
      <c r="B61" s="117"/>
      <c r="C61" s="117"/>
      <c r="D61" s="118"/>
      <c r="E61" s="119"/>
      <c r="F61" s="120"/>
      <c r="G61" s="121"/>
      <c r="H61" s="123"/>
      <c r="I61" s="123"/>
      <c r="J61" s="118"/>
      <c r="K61" s="118"/>
      <c r="L61" s="118"/>
      <c r="M61" s="118"/>
    </row>
    <row r="62" spans="1:13" ht="15" customHeight="1" x14ac:dyDescent="0.25">
      <c r="A62" s="116" t="s">
        <v>84</v>
      </c>
      <c r="B62" s="117"/>
      <c r="C62" s="117"/>
      <c r="D62" s="118"/>
      <c r="E62" s="119"/>
      <c r="F62" s="120"/>
      <c r="G62" s="121"/>
      <c r="H62" s="123"/>
      <c r="I62" s="123"/>
      <c r="J62" s="118"/>
      <c r="K62" s="118"/>
      <c r="L62" s="118"/>
      <c r="M62" s="118"/>
    </row>
    <row r="63" spans="1:13" ht="15" customHeight="1" x14ac:dyDescent="0.25">
      <c r="A63" s="116" t="s">
        <v>85</v>
      </c>
      <c r="B63" s="117"/>
      <c r="C63" s="117"/>
      <c r="D63" s="118"/>
      <c r="E63" s="119"/>
      <c r="F63" s="120"/>
      <c r="G63" s="121"/>
      <c r="H63" s="123"/>
      <c r="I63" s="123"/>
      <c r="J63" s="118"/>
      <c r="K63" s="118"/>
      <c r="L63" s="118"/>
      <c r="M63" s="118"/>
    </row>
    <row r="64" spans="1:13" ht="15" customHeight="1" x14ac:dyDescent="0.25">
      <c r="A64" s="116" t="s">
        <v>86</v>
      </c>
      <c r="B64" s="117"/>
      <c r="C64" s="117"/>
      <c r="D64" s="118"/>
      <c r="E64" s="119"/>
      <c r="F64" s="120"/>
      <c r="G64" s="121"/>
      <c r="H64" s="123"/>
      <c r="I64" s="123"/>
      <c r="J64" s="118"/>
      <c r="K64" s="118"/>
      <c r="L64" s="118"/>
      <c r="M64" s="118"/>
    </row>
    <row r="65" spans="1:13" ht="15" customHeight="1" x14ac:dyDescent="0.25">
      <c r="A65" s="116" t="s">
        <v>87</v>
      </c>
      <c r="B65" s="117"/>
      <c r="C65" s="117"/>
      <c r="D65" s="118"/>
      <c r="E65" s="119"/>
      <c r="F65" s="120"/>
      <c r="G65" s="121"/>
      <c r="H65" s="123"/>
      <c r="I65" s="123"/>
      <c r="J65" s="118"/>
      <c r="K65" s="118"/>
      <c r="L65" s="118"/>
      <c r="M65" s="118"/>
    </row>
    <row r="66" spans="1:13" ht="15" customHeight="1" x14ac:dyDescent="0.25">
      <c r="A66" s="116" t="s">
        <v>88</v>
      </c>
      <c r="B66" s="117"/>
      <c r="C66" s="117"/>
      <c r="D66" s="118"/>
      <c r="E66" s="119"/>
      <c r="F66" s="120"/>
      <c r="G66" s="121"/>
      <c r="H66" s="123"/>
      <c r="I66" s="123"/>
      <c r="J66" s="118"/>
      <c r="K66" s="118"/>
      <c r="L66" s="118"/>
      <c r="M66" s="118"/>
    </row>
    <row r="67" spans="1:13" ht="15" customHeight="1" x14ac:dyDescent="0.25">
      <c r="A67" s="116" t="s">
        <v>89</v>
      </c>
      <c r="B67" s="117"/>
      <c r="C67" s="117"/>
      <c r="D67" s="118"/>
      <c r="E67" s="119"/>
      <c r="F67" s="120"/>
      <c r="G67" s="121"/>
      <c r="H67" s="123"/>
      <c r="I67" s="123"/>
      <c r="J67" s="118"/>
      <c r="K67" s="118"/>
      <c r="L67" s="118"/>
      <c r="M67" s="118"/>
    </row>
    <row r="68" spans="1:13" ht="15" customHeight="1" x14ac:dyDescent="0.25">
      <c r="A68" s="116" t="s">
        <v>90</v>
      </c>
      <c r="B68" s="117"/>
      <c r="C68" s="117"/>
      <c r="D68" s="118"/>
      <c r="E68" s="119"/>
      <c r="F68" s="120"/>
      <c r="G68" s="121"/>
      <c r="H68" s="123"/>
      <c r="I68" s="123"/>
      <c r="J68" s="118"/>
      <c r="K68" s="118"/>
      <c r="L68" s="118"/>
      <c r="M68" s="118"/>
    </row>
    <row r="69" spans="1:13" ht="15" customHeight="1" x14ac:dyDescent="0.25">
      <c r="A69" s="116" t="s">
        <v>91</v>
      </c>
      <c r="B69" s="117"/>
      <c r="C69" s="117"/>
      <c r="D69" s="118"/>
      <c r="E69" s="119"/>
      <c r="F69" s="120"/>
      <c r="G69" s="121"/>
      <c r="H69" s="123"/>
      <c r="I69" s="123"/>
      <c r="J69" s="118"/>
      <c r="K69" s="118"/>
      <c r="L69" s="118"/>
      <c r="M69" s="118"/>
    </row>
    <row r="70" spans="1:13" ht="15" customHeight="1" x14ac:dyDescent="0.25">
      <c r="A70" s="116" t="s">
        <v>92</v>
      </c>
      <c r="B70" s="117"/>
      <c r="C70" s="117"/>
      <c r="D70" s="118"/>
      <c r="E70" s="119"/>
      <c r="F70" s="120"/>
      <c r="G70" s="121"/>
      <c r="H70" s="123"/>
      <c r="I70" s="123"/>
      <c r="J70" s="118"/>
      <c r="K70" s="118"/>
      <c r="L70" s="118"/>
      <c r="M70" s="118"/>
    </row>
    <row r="71" spans="1:13" ht="15" customHeight="1" x14ac:dyDescent="0.25">
      <c r="A71" s="116" t="s">
        <v>93</v>
      </c>
      <c r="B71" s="117"/>
      <c r="C71" s="117"/>
      <c r="D71" s="118"/>
      <c r="E71" s="119"/>
      <c r="F71" s="120"/>
      <c r="G71" s="121"/>
      <c r="H71" s="123"/>
      <c r="I71" s="123"/>
      <c r="J71" s="118"/>
      <c r="K71" s="118"/>
      <c r="L71" s="118"/>
      <c r="M71" s="118"/>
    </row>
    <row r="72" spans="1:13" ht="15" customHeight="1" x14ac:dyDescent="0.25">
      <c r="A72" s="116" t="s">
        <v>94</v>
      </c>
      <c r="B72" s="117"/>
      <c r="C72" s="117"/>
      <c r="D72" s="118"/>
      <c r="E72" s="119"/>
      <c r="F72" s="120"/>
      <c r="G72" s="121"/>
      <c r="H72" s="123"/>
      <c r="I72" s="123"/>
      <c r="J72" s="118"/>
      <c r="K72" s="118"/>
      <c r="L72" s="118"/>
      <c r="M72" s="118"/>
    </row>
    <row r="73" spans="1:13" ht="15" customHeight="1" x14ac:dyDescent="0.25">
      <c r="A73" s="116" t="s">
        <v>95</v>
      </c>
      <c r="B73" s="117"/>
      <c r="C73" s="117"/>
      <c r="D73" s="118"/>
      <c r="E73" s="119"/>
      <c r="F73" s="120"/>
      <c r="G73" s="121"/>
      <c r="H73" s="123"/>
      <c r="I73" s="123"/>
      <c r="J73" s="118"/>
      <c r="K73" s="118"/>
      <c r="L73" s="118"/>
      <c r="M73" s="118"/>
    </row>
    <row r="74" spans="1:13" ht="15" customHeight="1" x14ac:dyDescent="0.25">
      <c r="A74" s="116" t="s">
        <v>96</v>
      </c>
      <c r="B74" s="117"/>
      <c r="C74" s="117"/>
      <c r="D74" s="118"/>
      <c r="E74" s="119"/>
      <c r="F74" s="120"/>
      <c r="G74" s="121"/>
      <c r="H74" s="123"/>
      <c r="I74" s="123"/>
      <c r="J74" s="118"/>
      <c r="K74" s="118"/>
      <c r="L74" s="118"/>
      <c r="M74" s="118"/>
    </row>
    <row r="75" spans="1:13" ht="15" customHeight="1" x14ac:dyDescent="0.25">
      <c r="A75" s="116" t="s">
        <v>97</v>
      </c>
      <c r="B75" s="117"/>
      <c r="C75" s="117"/>
      <c r="D75" s="118"/>
      <c r="E75" s="119"/>
      <c r="F75" s="120"/>
      <c r="G75" s="121"/>
      <c r="H75" s="123"/>
      <c r="I75" s="123"/>
      <c r="J75" s="118"/>
      <c r="K75" s="118"/>
      <c r="L75" s="118"/>
      <c r="M75" s="118"/>
    </row>
    <row r="76" spans="1:13" ht="15" customHeight="1" x14ac:dyDescent="0.25">
      <c r="A76" s="116" t="s">
        <v>98</v>
      </c>
      <c r="B76" s="117"/>
      <c r="C76" s="117"/>
      <c r="D76" s="118"/>
      <c r="E76" s="119"/>
      <c r="F76" s="120"/>
      <c r="G76" s="121"/>
      <c r="H76" s="123"/>
      <c r="I76" s="123"/>
      <c r="J76" s="118"/>
      <c r="K76" s="118"/>
      <c r="L76" s="118"/>
      <c r="M76" s="118"/>
    </row>
    <row r="77" spans="1:13" ht="15" customHeight="1" x14ac:dyDescent="0.25">
      <c r="A77" s="116" t="s">
        <v>99</v>
      </c>
      <c r="B77" s="117"/>
      <c r="C77" s="117"/>
      <c r="D77" s="118"/>
      <c r="E77" s="119"/>
      <c r="F77" s="120"/>
      <c r="G77" s="121"/>
      <c r="H77" s="123"/>
      <c r="I77" s="123"/>
      <c r="J77" s="118"/>
      <c r="K77" s="118"/>
      <c r="L77" s="118"/>
      <c r="M77" s="118"/>
    </row>
    <row r="78" spans="1:13" ht="15" customHeight="1" x14ac:dyDescent="0.25">
      <c r="A78" s="116" t="s">
        <v>100</v>
      </c>
      <c r="B78" s="117"/>
      <c r="C78" s="117"/>
      <c r="D78" s="118"/>
      <c r="E78" s="119"/>
      <c r="F78" s="120"/>
      <c r="G78" s="121"/>
      <c r="H78" s="123"/>
      <c r="I78" s="123"/>
      <c r="J78" s="118"/>
      <c r="K78" s="118"/>
      <c r="L78" s="118"/>
      <c r="M78" s="118"/>
    </row>
    <row r="79" spans="1:13" ht="15" customHeight="1" x14ac:dyDescent="0.25">
      <c r="A79" s="116" t="s">
        <v>101</v>
      </c>
      <c r="B79" s="117"/>
      <c r="C79" s="117"/>
      <c r="D79" s="118"/>
      <c r="E79" s="119"/>
      <c r="F79" s="120"/>
      <c r="G79" s="121"/>
      <c r="H79" s="123"/>
      <c r="I79" s="123"/>
      <c r="J79" s="118"/>
      <c r="K79" s="118"/>
      <c r="L79" s="118"/>
      <c r="M79" s="118"/>
    </row>
    <row r="80" spans="1:13" ht="15" customHeight="1" x14ac:dyDescent="0.25">
      <c r="A80" s="116" t="s">
        <v>102</v>
      </c>
      <c r="B80" s="117"/>
      <c r="C80" s="117"/>
      <c r="D80" s="118"/>
      <c r="E80" s="119"/>
      <c r="F80" s="120"/>
      <c r="G80" s="121"/>
      <c r="H80" s="123"/>
      <c r="I80" s="123"/>
      <c r="J80" s="118"/>
      <c r="K80" s="118"/>
      <c r="L80" s="118"/>
      <c r="M80" s="118"/>
    </row>
    <row r="81" spans="1:13" ht="15" customHeight="1" x14ac:dyDescent="0.25">
      <c r="A81" s="116" t="s">
        <v>103</v>
      </c>
      <c r="B81" s="117"/>
      <c r="C81" s="117"/>
      <c r="D81" s="118"/>
      <c r="E81" s="119"/>
      <c r="F81" s="120"/>
      <c r="G81" s="121"/>
      <c r="H81" s="123"/>
      <c r="I81" s="123"/>
      <c r="J81" s="118"/>
      <c r="K81" s="118"/>
      <c r="L81" s="118"/>
      <c r="M81" s="118"/>
    </row>
    <row r="82" spans="1:13" ht="15" customHeight="1" x14ac:dyDescent="0.25">
      <c r="A82" s="116" t="s">
        <v>104</v>
      </c>
      <c r="B82" s="117"/>
      <c r="C82" s="117"/>
      <c r="D82" s="118"/>
      <c r="E82" s="119"/>
      <c r="F82" s="120"/>
      <c r="G82" s="121"/>
      <c r="H82" s="123"/>
      <c r="I82" s="123"/>
      <c r="J82" s="118"/>
      <c r="K82" s="118"/>
      <c r="L82" s="118"/>
      <c r="M82" s="118"/>
    </row>
    <row r="83" spans="1:13" ht="15" customHeight="1" x14ac:dyDescent="0.25">
      <c r="A83" s="116" t="s">
        <v>105</v>
      </c>
      <c r="B83" s="117"/>
      <c r="C83" s="117"/>
      <c r="D83" s="118"/>
      <c r="E83" s="119"/>
      <c r="F83" s="120"/>
      <c r="G83" s="121"/>
      <c r="H83" s="123"/>
      <c r="I83" s="123"/>
      <c r="J83" s="118"/>
      <c r="K83" s="118"/>
      <c r="L83" s="118"/>
      <c r="M83" s="118"/>
    </row>
    <row r="84" spans="1:13" ht="15" customHeight="1" x14ac:dyDescent="0.25">
      <c r="A84" s="116" t="s">
        <v>106</v>
      </c>
      <c r="B84" s="117"/>
      <c r="C84" s="117"/>
      <c r="D84" s="118"/>
      <c r="E84" s="119"/>
      <c r="F84" s="120"/>
      <c r="G84" s="121"/>
      <c r="H84" s="123"/>
      <c r="I84" s="123"/>
      <c r="J84" s="118"/>
      <c r="K84" s="118"/>
      <c r="L84" s="118"/>
      <c r="M84" s="118"/>
    </row>
    <row r="85" spans="1:13" ht="15" customHeight="1" x14ac:dyDescent="0.25">
      <c r="A85" s="116" t="s">
        <v>107</v>
      </c>
      <c r="B85" s="117"/>
      <c r="C85" s="117"/>
      <c r="D85" s="118"/>
      <c r="E85" s="119"/>
      <c r="F85" s="120"/>
      <c r="G85" s="121"/>
      <c r="H85" s="123"/>
      <c r="I85" s="123"/>
      <c r="J85" s="118"/>
      <c r="K85" s="118"/>
      <c r="L85" s="118"/>
      <c r="M85" s="118"/>
    </row>
    <row r="86" spans="1:13" ht="15" customHeight="1" x14ac:dyDescent="0.25">
      <c r="A86" s="116" t="s">
        <v>108</v>
      </c>
      <c r="B86" s="117"/>
      <c r="C86" s="117"/>
      <c r="D86" s="118"/>
      <c r="E86" s="119"/>
      <c r="F86" s="120"/>
      <c r="G86" s="121"/>
      <c r="H86" s="123"/>
      <c r="I86" s="123"/>
      <c r="J86" s="118"/>
      <c r="K86" s="118"/>
      <c r="L86" s="118"/>
      <c r="M86" s="118"/>
    </row>
    <row r="87" spans="1:13" ht="15" customHeight="1" x14ac:dyDescent="0.25">
      <c r="A87" s="116" t="s">
        <v>109</v>
      </c>
      <c r="B87" s="117"/>
      <c r="C87" s="117"/>
      <c r="D87" s="118"/>
      <c r="E87" s="119"/>
      <c r="F87" s="120"/>
      <c r="G87" s="121"/>
      <c r="H87" s="123"/>
      <c r="I87" s="123"/>
      <c r="J87" s="118"/>
      <c r="K87" s="118"/>
      <c r="L87" s="118"/>
      <c r="M87" s="118"/>
    </row>
    <row r="88" spans="1:13" ht="15" customHeight="1" x14ac:dyDescent="0.25">
      <c r="A88" s="116" t="s">
        <v>110</v>
      </c>
      <c r="B88" s="117"/>
      <c r="C88" s="117"/>
      <c r="D88" s="118"/>
      <c r="E88" s="119"/>
      <c r="F88" s="120"/>
      <c r="G88" s="121"/>
      <c r="H88" s="123"/>
      <c r="I88" s="123"/>
      <c r="J88" s="118"/>
      <c r="K88" s="118"/>
      <c r="L88" s="118"/>
      <c r="M88" s="118"/>
    </row>
    <row r="89" spans="1:13" ht="15" customHeight="1" x14ac:dyDescent="0.25">
      <c r="A89" s="116" t="s">
        <v>111</v>
      </c>
      <c r="B89" s="117"/>
      <c r="C89" s="117"/>
      <c r="D89" s="118"/>
      <c r="E89" s="119"/>
      <c r="F89" s="120"/>
      <c r="G89" s="121"/>
      <c r="H89" s="123"/>
      <c r="I89" s="123"/>
      <c r="J89" s="118"/>
      <c r="K89" s="118"/>
      <c r="L89" s="118"/>
      <c r="M89" s="118"/>
    </row>
    <row r="90" spans="1:13" ht="15" customHeight="1" x14ac:dyDescent="0.25">
      <c r="A90" s="116" t="s">
        <v>112</v>
      </c>
      <c r="B90" s="117"/>
      <c r="C90" s="117"/>
      <c r="D90" s="118"/>
      <c r="E90" s="119"/>
      <c r="F90" s="120"/>
      <c r="G90" s="121"/>
      <c r="H90" s="123"/>
      <c r="I90" s="123"/>
      <c r="J90" s="118"/>
      <c r="K90" s="118"/>
      <c r="L90" s="118"/>
      <c r="M90" s="118"/>
    </row>
    <row r="91" spans="1:13" ht="15" customHeight="1" x14ac:dyDescent="0.25">
      <c r="A91" s="116" t="s">
        <v>113</v>
      </c>
      <c r="B91" s="117"/>
      <c r="C91" s="117"/>
      <c r="D91" s="118"/>
      <c r="E91" s="119"/>
      <c r="F91" s="120"/>
      <c r="G91" s="121"/>
      <c r="H91" s="123"/>
      <c r="I91" s="123"/>
      <c r="J91" s="118"/>
      <c r="K91" s="118"/>
      <c r="L91" s="118"/>
      <c r="M91" s="118"/>
    </row>
    <row r="92" spans="1:13" ht="15" customHeight="1" x14ac:dyDescent="0.25">
      <c r="A92" s="116" t="s">
        <v>114</v>
      </c>
      <c r="B92" s="117"/>
      <c r="C92" s="117"/>
      <c r="D92" s="118"/>
      <c r="E92" s="119"/>
      <c r="F92" s="120"/>
      <c r="G92" s="121"/>
      <c r="H92" s="123"/>
      <c r="I92" s="123"/>
      <c r="J92" s="118"/>
      <c r="K92" s="118"/>
      <c r="L92" s="118"/>
      <c r="M92" s="118"/>
    </row>
    <row r="93" spans="1:13" ht="15" customHeight="1" x14ac:dyDescent="0.25">
      <c r="A93" s="116" t="s">
        <v>115</v>
      </c>
      <c r="B93" s="117"/>
      <c r="C93" s="117"/>
      <c r="D93" s="118"/>
      <c r="E93" s="119"/>
      <c r="F93" s="120"/>
      <c r="G93" s="121"/>
      <c r="H93" s="123"/>
      <c r="I93" s="123"/>
      <c r="J93" s="118"/>
      <c r="K93" s="118"/>
      <c r="L93" s="118"/>
      <c r="M93" s="118"/>
    </row>
    <row r="94" spans="1:13" ht="15" customHeight="1" x14ac:dyDescent="0.25">
      <c r="A94" s="116" t="s">
        <v>116</v>
      </c>
      <c r="B94" s="117"/>
      <c r="C94" s="117"/>
      <c r="D94" s="118"/>
      <c r="E94" s="119"/>
      <c r="F94" s="120"/>
      <c r="G94" s="121"/>
      <c r="H94" s="123"/>
      <c r="I94" s="123"/>
      <c r="J94" s="118"/>
      <c r="K94" s="118"/>
      <c r="L94" s="118"/>
      <c r="M94" s="118"/>
    </row>
    <row r="95" spans="1:13" ht="15" customHeight="1" x14ac:dyDescent="0.25">
      <c r="A95" s="116" t="s">
        <v>117</v>
      </c>
      <c r="B95" s="117"/>
      <c r="C95" s="117"/>
      <c r="D95" s="118"/>
      <c r="E95" s="119"/>
      <c r="F95" s="120"/>
      <c r="G95" s="121"/>
      <c r="H95" s="123"/>
      <c r="I95" s="123"/>
      <c r="J95" s="118"/>
      <c r="K95" s="118"/>
      <c r="L95" s="118"/>
      <c r="M95" s="118"/>
    </row>
    <row r="96" spans="1:13" ht="15" customHeight="1" x14ac:dyDescent="0.25">
      <c r="A96" s="116" t="s">
        <v>118</v>
      </c>
      <c r="B96" s="117"/>
      <c r="C96" s="117"/>
      <c r="D96" s="118"/>
      <c r="E96" s="119"/>
      <c r="F96" s="120"/>
      <c r="G96" s="121"/>
      <c r="H96" s="123"/>
      <c r="I96" s="123"/>
      <c r="J96" s="118"/>
      <c r="K96" s="118"/>
      <c r="L96" s="118"/>
      <c r="M96" s="118"/>
    </row>
    <row r="97" spans="1:13" ht="15" customHeight="1" x14ac:dyDescent="0.25">
      <c r="A97" s="116" t="s">
        <v>119</v>
      </c>
      <c r="B97" s="117"/>
      <c r="C97" s="117"/>
      <c r="D97" s="118"/>
      <c r="E97" s="119"/>
      <c r="F97" s="120"/>
      <c r="G97" s="121"/>
      <c r="H97" s="123"/>
      <c r="I97" s="123"/>
      <c r="J97" s="118"/>
      <c r="K97" s="118"/>
      <c r="L97" s="118"/>
      <c r="M97" s="118"/>
    </row>
    <row r="98" spans="1:13" ht="15" customHeight="1" x14ac:dyDescent="0.25">
      <c r="A98" s="116" t="s">
        <v>120</v>
      </c>
      <c r="B98" s="117"/>
      <c r="C98" s="117"/>
      <c r="D98" s="118"/>
      <c r="E98" s="119"/>
      <c r="F98" s="120"/>
      <c r="G98" s="121"/>
      <c r="H98" s="123"/>
      <c r="I98" s="123"/>
      <c r="J98" s="118"/>
      <c r="K98" s="118"/>
      <c r="L98" s="118"/>
      <c r="M98" s="118"/>
    </row>
    <row r="99" spans="1:13" ht="15" customHeight="1" x14ac:dyDescent="0.25">
      <c r="A99" s="116" t="s">
        <v>121</v>
      </c>
      <c r="B99" s="117"/>
      <c r="C99" s="117"/>
      <c r="D99" s="118"/>
      <c r="E99" s="119"/>
      <c r="F99" s="120"/>
      <c r="G99" s="121"/>
      <c r="H99" s="123"/>
      <c r="I99" s="123"/>
      <c r="J99" s="118"/>
      <c r="K99" s="118"/>
      <c r="L99" s="118"/>
      <c r="M99" s="118"/>
    </row>
    <row r="100" spans="1:13" ht="15" customHeight="1" x14ac:dyDescent="0.25">
      <c r="A100" s="116" t="s">
        <v>122</v>
      </c>
      <c r="B100" s="117"/>
      <c r="C100" s="117"/>
      <c r="D100" s="118"/>
      <c r="E100" s="119"/>
      <c r="F100" s="120"/>
      <c r="G100" s="121"/>
      <c r="H100" s="123"/>
      <c r="I100" s="123"/>
      <c r="J100" s="118"/>
      <c r="K100" s="118"/>
      <c r="L100" s="118"/>
      <c r="M100" s="118"/>
    </row>
    <row r="101" spans="1:13" ht="15" customHeight="1" x14ac:dyDescent="0.25">
      <c r="A101" s="116" t="s">
        <v>123</v>
      </c>
      <c r="B101" s="117"/>
      <c r="C101" s="117"/>
      <c r="D101" s="118"/>
      <c r="E101" s="119"/>
      <c r="F101" s="120"/>
      <c r="G101" s="121"/>
      <c r="H101" s="123"/>
      <c r="I101" s="123"/>
      <c r="J101" s="118"/>
      <c r="K101" s="118"/>
      <c r="L101" s="118"/>
      <c r="M101" s="118"/>
    </row>
    <row r="102" spans="1:13" ht="15" customHeight="1" x14ac:dyDescent="0.25">
      <c r="A102" s="116" t="s">
        <v>124</v>
      </c>
      <c r="B102" s="117"/>
      <c r="C102" s="117"/>
      <c r="D102" s="118"/>
      <c r="E102" s="119"/>
      <c r="F102" s="120"/>
      <c r="G102" s="121"/>
      <c r="H102" s="123"/>
      <c r="I102" s="123"/>
      <c r="J102" s="118"/>
      <c r="K102" s="118"/>
      <c r="L102" s="118"/>
      <c r="M102" s="118"/>
    </row>
    <row r="103" spans="1:13" ht="15" customHeight="1" x14ac:dyDescent="0.25">
      <c r="A103" s="116" t="s">
        <v>125</v>
      </c>
      <c r="B103" s="117"/>
      <c r="C103" s="117"/>
      <c r="D103" s="118"/>
      <c r="E103" s="119"/>
      <c r="F103" s="120"/>
      <c r="G103" s="121"/>
      <c r="H103" s="123"/>
      <c r="I103" s="123"/>
      <c r="J103" s="118"/>
      <c r="K103" s="118"/>
      <c r="L103" s="118"/>
      <c r="M103" s="118"/>
    </row>
    <row r="104" spans="1:13" ht="15" customHeight="1" x14ac:dyDescent="0.25">
      <c r="A104" s="116" t="s">
        <v>126</v>
      </c>
      <c r="B104" s="117"/>
      <c r="C104" s="117"/>
      <c r="D104" s="118"/>
      <c r="E104" s="119"/>
      <c r="F104" s="120"/>
      <c r="G104" s="121"/>
      <c r="H104" s="123"/>
      <c r="I104" s="123"/>
      <c r="J104" s="118"/>
      <c r="K104" s="118"/>
      <c r="L104" s="118"/>
      <c r="M104" s="118"/>
    </row>
    <row r="105" spans="1:13" ht="15" customHeight="1" x14ac:dyDescent="0.25">
      <c r="A105" s="116" t="s">
        <v>127</v>
      </c>
      <c r="B105" s="117"/>
      <c r="C105" s="117"/>
      <c r="D105" s="118"/>
      <c r="E105" s="119"/>
      <c r="F105" s="120"/>
      <c r="G105" s="121"/>
      <c r="H105" s="123"/>
      <c r="I105" s="123"/>
      <c r="J105" s="118"/>
      <c r="K105" s="118"/>
      <c r="L105" s="118"/>
      <c r="M105" s="118"/>
    </row>
    <row r="106" spans="1:13" ht="15" customHeight="1" x14ac:dyDescent="0.25">
      <c r="A106" s="116" t="s">
        <v>128</v>
      </c>
      <c r="B106" s="117"/>
      <c r="C106" s="117"/>
      <c r="D106" s="118"/>
      <c r="E106" s="119"/>
      <c r="F106" s="120"/>
      <c r="G106" s="121"/>
      <c r="H106" s="123"/>
      <c r="I106" s="123"/>
      <c r="J106" s="118"/>
      <c r="K106" s="118"/>
      <c r="L106" s="118"/>
      <c r="M106" s="118"/>
    </row>
    <row r="107" spans="1:13" ht="15" customHeight="1" x14ac:dyDescent="0.25">
      <c r="A107" s="116" t="s">
        <v>129</v>
      </c>
      <c r="B107" s="117"/>
      <c r="C107" s="117"/>
      <c r="D107" s="118"/>
      <c r="E107" s="119"/>
      <c r="F107" s="120"/>
      <c r="G107" s="121"/>
      <c r="H107" s="123"/>
      <c r="I107" s="123"/>
      <c r="J107" s="118"/>
      <c r="K107" s="118"/>
      <c r="L107" s="118"/>
      <c r="M107" s="118"/>
    </row>
    <row r="108" spans="1:13" ht="15" customHeight="1" x14ac:dyDescent="0.25">
      <c r="A108" s="116" t="s">
        <v>130</v>
      </c>
      <c r="B108" s="117"/>
      <c r="C108" s="117"/>
      <c r="D108" s="118"/>
      <c r="E108" s="119"/>
      <c r="F108" s="120"/>
      <c r="G108" s="121"/>
      <c r="H108" s="123"/>
      <c r="I108" s="123"/>
      <c r="J108" s="118"/>
      <c r="K108" s="118"/>
      <c r="L108" s="118"/>
      <c r="M108" s="118"/>
    </row>
    <row r="109" spans="1:13" ht="15" customHeight="1" x14ac:dyDescent="0.25">
      <c r="A109" s="116" t="s">
        <v>131</v>
      </c>
      <c r="B109" s="117"/>
      <c r="C109" s="117"/>
      <c r="D109" s="118"/>
      <c r="E109" s="119"/>
      <c r="F109" s="120"/>
      <c r="G109" s="121"/>
      <c r="H109" s="123"/>
      <c r="I109" s="123"/>
      <c r="J109" s="118"/>
      <c r="K109" s="118"/>
      <c r="L109" s="118"/>
      <c r="M109" s="118"/>
    </row>
    <row r="110" spans="1:13" ht="15" customHeight="1" x14ac:dyDescent="0.25">
      <c r="A110" s="116" t="s">
        <v>132</v>
      </c>
      <c r="B110" s="117"/>
      <c r="C110" s="117"/>
      <c r="D110" s="118"/>
      <c r="E110" s="119"/>
      <c r="F110" s="120"/>
      <c r="G110" s="121"/>
      <c r="H110" s="123"/>
      <c r="I110" s="123"/>
      <c r="J110" s="118"/>
      <c r="K110" s="118"/>
      <c r="L110" s="118"/>
      <c r="M110" s="118"/>
    </row>
    <row r="111" spans="1:13" ht="15" customHeight="1" x14ac:dyDescent="0.25">
      <c r="A111" s="116" t="s">
        <v>133</v>
      </c>
      <c r="B111" s="117"/>
      <c r="C111" s="117"/>
      <c r="D111" s="118"/>
      <c r="E111" s="119"/>
      <c r="F111" s="120"/>
      <c r="G111" s="121"/>
      <c r="H111" s="123"/>
      <c r="I111" s="123"/>
      <c r="J111" s="118"/>
      <c r="K111" s="118"/>
      <c r="L111" s="118"/>
      <c r="M111" s="118"/>
    </row>
    <row r="112" spans="1:13" ht="15" customHeight="1" x14ac:dyDescent="0.25">
      <c r="A112" s="116" t="s">
        <v>134</v>
      </c>
      <c r="B112" s="117"/>
      <c r="C112" s="117"/>
      <c r="D112" s="118"/>
      <c r="E112" s="119"/>
      <c r="F112" s="120"/>
      <c r="G112" s="121"/>
      <c r="H112" s="123"/>
      <c r="I112" s="123"/>
      <c r="J112" s="118"/>
      <c r="K112" s="118"/>
      <c r="L112" s="118"/>
      <c r="M112" s="118"/>
    </row>
    <row r="113" spans="1:13" ht="15" customHeight="1" x14ac:dyDescent="0.25">
      <c r="A113" s="116" t="s">
        <v>135</v>
      </c>
      <c r="B113" s="117"/>
      <c r="C113" s="117"/>
      <c r="D113" s="118"/>
      <c r="E113" s="119"/>
      <c r="F113" s="120"/>
      <c r="G113" s="121"/>
      <c r="H113" s="123"/>
      <c r="I113" s="123"/>
      <c r="J113" s="118"/>
      <c r="K113" s="118"/>
      <c r="L113" s="118"/>
      <c r="M113" s="118"/>
    </row>
    <row r="114" spans="1:13" ht="15" customHeight="1" x14ac:dyDescent="0.25">
      <c r="A114" s="116" t="s">
        <v>136</v>
      </c>
      <c r="B114" s="117"/>
      <c r="C114" s="117"/>
      <c r="D114" s="118"/>
      <c r="E114" s="119"/>
      <c r="F114" s="120"/>
      <c r="G114" s="121"/>
      <c r="H114" s="123"/>
      <c r="I114" s="123"/>
      <c r="J114" s="118"/>
      <c r="K114" s="118"/>
      <c r="L114" s="118"/>
      <c r="M114" s="118"/>
    </row>
    <row r="115" spans="1:13" ht="15" customHeight="1" x14ac:dyDescent="0.25">
      <c r="A115" s="116" t="s">
        <v>137</v>
      </c>
      <c r="B115" s="117"/>
      <c r="C115" s="117"/>
      <c r="D115" s="118"/>
      <c r="E115" s="119"/>
      <c r="F115" s="120"/>
      <c r="G115" s="121"/>
      <c r="H115" s="123"/>
      <c r="I115" s="123"/>
      <c r="J115" s="118"/>
      <c r="K115" s="118"/>
      <c r="L115" s="118"/>
      <c r="M115" s="118"/>
    </row>
    <row r="116" spans="1:13" ht="15" customHeight="1" x14ac:dyDescent="0.25">
      <c r="A116" s="116" t="s">
        <v>138</v>
      </c>
      <c r="B116" s="117"/>
      <c r="C116" s="117"/>
      <c r="D116" s="118"/>
      <c r="E116" s="119"/>
      <c r="F116" s="120"/>
      <c r="G116" s="121"/>
      <c r="H116" s="123"/>
      <c r="I116" s="123"/>
      <c r="J116" s="118"/>
      <c r="K116" s="118"/>
      <c r="L116" s="118"/>
      <c r="M116" s="118"/>
    </row>
    <row r="117" spans="1:13" ht="15" customHeight="1" x14ac:dyDescent="0.25">
      <c r="A117" s="116" t="s">
        <v>139</v>
      </c>
      <c r="B117" s="117"/>
      <c r="C117" s="117"/>
      <c r="D117" s="118"/>
      <c r="E117" s="119"/>
      <c r="F117" s="120"/>
      <c r="G117" s="121"/>
      <c r="H117" s="123"/>
      <c r="I117" s="123"/>
      <c r="J117" s="118"/>
      <c r="K117" s="118"/>
      <c r="L117" s="118"/>
      <c r="M117" s="118"/>
    </row>
    <row r="118" spans="1:13" ht="15" customHeight="1" x14ac:dyDescent="0.25">
      <c r="A118" s="116" t="s">
        <v>140</v>
      </c>
      <c r="B118" s="117"/>
      <c r="C118" s="117"/>
      <c r="D118" s="118"/>
      <c r="E118" s="119"/>
      <c r="F118" s="120"/>
      <c r="G118" s="121"/>
      <c r="H118" s="123"/>
      <c r="I118" s="123"/>
      <c r="J118" s="118"/>
      <c r="K118" s="118"/>
      <c r="L118" s="118"/>
      <c r="M118" s="118"/>
    </row>
    <row r="119" spans="1:13" ht="15" customHeight="1" x14ac:dyDescent="0.25">
      <c r="A119" s="116" t="s">
        <v>141</v>
      </c>
      <c r="B119" s="117"/>
      <c r="C119" s="117"/>
      <c r="D119" s="118"/>
      <c r="E119" s="119"/>
      <c r="F119" s="120"/>
      <c r="G119" s="121"/>
      <c r="H119" s="123"/>
      <c r="I119" s="123"/>
      <c r="J119" s="118"/>
      <c r="K119" s="118"/>
      <c r="L119" s="118"/>
      <c r="M119" s="118"/>
    </row>
    <row r="120" spans="1:13" ht="15" customHeight="1" x14ac:dyDescent="0.25">
      <c r="A120" s="116" t="s">
        <v>142</v>
      </c>
      <c r="B120" s="117"/>
      <c r="C120" s="117"/>
      <c r="D120" s="118"/>
      <c r="E120" s="119"/>
      <c r="F120" s="120"/>
      <c r="G120" s="121"/>
      <c r="H120" s="123"/>
      <c r="I120" s="123"/>
      <c r="J120" s="118"/>
      <c r="K120" s="118"/>
      <c r="L120" s="118"/>
      <c r="M120" s="118"/>
    </row>
    <row r="121" spans="1:13" ht="15" customHeight="1" x14ac:dyDescent="0.25">
      <c r="A121" s="116" t="s">
        <v>143</v>
      </c>
      <c r="B121" s="117"/>
      <c r="C121" s="117"/>
      <c r="D121" s="118"/>
      <c r="E121" s="119"/>
      <c r="F121" s="120"/>
      <c r="G121" s="121"/>
      <c r="H121" s="123"/>
      <c r="I121" s="123"/>
      <c r="J121" s="118"/>
      <c r="K121" s="118"/>
      <c r="L121" s="118"/>
      <c r="M121" s="118"/>
    </row>
    <row r="122" spans="1:13" ht="15" customHeight="1" x14ac:dyDescent="0.25">
      <c r="A122" s="116" t="s">
        <v>144</v>
      </c>
      <c r="B122" s="117"/>
      <c r="C122" s="117"/>
      <c r="D122" s="118"/>
      <c r="E122" s="119"/>
      <c r="F122" s="120"/>
      <c r="G122" s="121"/>
      <c r="H122" s="123"/>
      <c r="I122" s="123"/>
      <c r="J122" s="118"/>
      <c r="K122" s="118"/>
      <c r="L122" s="118"/>
      <c r="M122" s="118"/>
    </row>
    <row r="123" spans="1:13" ht="15" customHeight="1" x14ac:dyDescent="0.25">
      <c r="A123" s="116" t="s">
        <v>145</v>
      </c>
      <c r="B123" s="117"/>
      <c r="C123" s="117"/>
      <c r="D123" s="118"/>
      <c r="E123" s="119"/>
      <c r="F123" s="120"/>
      <c r="G123" s="121"/>
      <c r="H123" s="123"/>
      <c r="I123" s="123"/>
      <c r="J123" s="118"/>
      <c r="K123" s="118"/>
      <c r="L123" s="118"/>
      <c r="M123" s="118"/>
    </row>
    <row r="124" spans="1:13" ht="15" customHeight="1" x14ac:dyDescent="0.25">
      <c r="A124" s="116" t="s">
        <v>146</v>
      </c>
      <c r="B124" s="117"/>
      <c r="C124" s="117"/>
      <c r="D124" s="118"/>
      <c r="E124" s="119"/>
      <c r="F124" s="120"/>
      <c r="G124" s="121"/>
      <c r="H124" s="123"/>
      <c r="I124" s="123"/>
      <c r="J124" s="118"/>
      <c r="K124" s="118"/>
      <c r="L124" s="118"/>
      <c r="M124" s="118"/>
    </row>
    <row r="125" spans="1:13" ht="15" customHeight="1" x14ac:dyDescent="0.25">
      <c r="A125" s="116" t="s">
        <v>147</v>
      </c>
      <c r="B125" s="117"/>
      <c r="C125" s="117"/>
      <c r="D125" s="118"/>
      <c r="E125" s="119"/>
      <c r="F125" s="120"/>
      <c r="G125" s="121"/>
      <c r="H125" s="123"/>
      <c r="I125" s="123"/>
      <c r="J125" s="118"/>
      <c r="K125" s="118"/>
      <c r="L125" s="118"/>
      <c r="M125" s="118"/>
    </row>
    <row r="126" spans="1:13" ht="15" customHeight="1" x14ac:dyDescent="0.25">
      <c r="A126" s="116" t="s">
        <v>148</v>
      </c>
      <c r="B126" s="117"/>
      <c r="C126" s="117"/>
      <c r="D126" s="118"/>
      <c r="E126" s="119"/>
      <c r="F126" s="120"/>
      <c r="G126" s="121"/>
      <c r="H126" s="123"/>
      <c r="I126" s="123"/>
      <c r="J126" s="118"/>
      <c r="K126" s="118"/>
      <c r="L126" s="118"/>
      <c r="M126" s="118"/>
    </row>
    <row r="127" spans="1:13" ht="15" customHeight="1" x14ac:dyDescent="0.25">
      <c r="A127" s="116" t="s">
        <v>149</v>
      </c>
      <c r="B127" s="117"/>
      <c r="C127" s="117"/>
      <c r="D127" s="118"/>
      <c r="E127" s="119"/>
      <c r="F127" s="120"/>
      <c r="G127" s="121"/>
      <c r="H127" s="123"/>
      <c r="I127" s="123"/>
      <c r="J127" s="118"/>
      <c r="K127" s="118"/>
      <c r="L127" s="118"/>
      <c r="M127" s="118"/>
    </row>
    <row r="128" spans="1:13" ht="15" customHeight="1" x14ac:dyDescent="0.25">
      <c r="A128" s="116" t="s">
        <v>150</v>
      </c>
      <c r="B128" s="117"/>
      <c r="C128" s="117"/>
      <c r="D128" s="118"/>
      <c r="E128" s="119"/>
      <c r="F128" s="120"/>
      <c r="G128" s="121"/>
      <c r="H128" s="123"/>
      <c r="I128" s="123"/>
      <c r="J128" s="118"/>
      <c r="K128" s="118"/>
      <c r="L128" s="118"/>
      <c r="M128" s="118"/>
    </row>
    <row r="129" spans="1:13" ht="15" customHeight="1" x14ac:dyDescent="0.25">
      <c r="A129" s="116" t="s">
        <v>151</v>
      </c>
      <c r="B129" s="117"/>
      <c r="C129" s="117"/>
      <c r="D129" s="118"/>
      <c r="E129" s="119"/>
      <c r="F129" s="120"/>
      <c r="G129" s="121"/>
      <c r="H129" s="123"/>
      <c r="I129" s="123"/>
      <c r="J129" s="118"/>
      <c r="K129" s="118"/>
      <c r="L129" s="118"/>
      <c r="M129" s="118"/>
    </row>
    <row r="130" spans="1:13" ht="15" customHeight="1" x14ac:dyDescent="0.25">
      <c r="A130" s="116" t="s">
        <v>152</v>
      </c>
      <c r="B130" s="117"/>
      <c r="C130" s="117"/>
      <c r="D130" s="118"/>
      <c r="E130" s="119"/>
      <c r="F130" s="120"/>
      <c r="G130" s="121"/>
      <c r="H130" s="123"/>
      <c r="I130" s="123"/>
      <c r="J130" s="118"/>
      <c r="K130" s="118"/>
      <c r="L130" s="118"/>
      <c r="M130" s="118"/>
    </row>
    <row r="131" spans="1:13" ht="15" customHeight="1" x14ac:dyDescent="0.25">
      <c r="A131" s="116" t="s">
        <v>153</v>
      </c>
      <c r="B131" s="117"/>
      <c r="C131" s="117"/>
      <c r="D131" s="118"/>
      <c r="E131" s="119"/>
      <c r="F131" s="120"/>
      <c r="G131" s="121"/>
      <c r="H131" s="123"/>
      <c r="I131" s="123"/>
      <c r="J131" s="118"/>
      <c r="K131" s="118"/>
      <c r="L131" s="118"/>
      <c r="M131" s="118"/>
    </row>
    <row r="132" spans="1:13" ht="15" customHeight="1" x14ac:dyDescent="0.25">
      <c r="A132" s="116" t="s">
        <v>154</v>
      </c>
      <c r="B132" s="117"/>
      <c r="C132" s="117"/>
      <c r="D132" s="118"/>
      <c r="E132" s="119"/>
      <c r="F132" s="120"/>
      <c r="G132" s="121"/>
      <c r="H132" s="123"/>
      <c r="I132" s="123"/>
      <c r="J132" s="118"/>
      <c r="K132" s="118"/>
      <c r="L132" s="118"/>
      <c r="M132" s="118"/>
    </row>
    <row r="133" spans="1:13" ht="15" customHeight="1" x14ac:dyDescent="0.25">
      <c r="A133" s="116" t="s">
        <v>155</v>
      </c>
      <c r="B133" s="117"/>
      <c r="C133" s="117"/>
      <c r="D133" s="118"/>
      <c r="E133" s="119"/>
      <c r="F133" s="120"/>
      <c r="G133" s="121"/>
      <c r="H133" s="123"/>
      <c r="I133" s="123"/>
      <c r="J133" s="118"/>
      <c r="K133" s="118"/>
      <c r="L133" s="118"/>
      <c r="M133" s="118"/>
    </row>
    <row r="134" spans="1:13" ht="15" customHeight="1" x14ac:dyDescent="0.25">
      <c r="A134" s="116" t="s">
        <v>156</v>
      </c>
      <c r="B134" s="117"/>
      <c r="C134" s="117"/>
      <c r="D134" s="118"/>
      <c r="E134" s="119"/>
      <c r="F134" s="120"/>
      <c r="G134" s="121"/>
      <c r="H134" s="123"/>
      <c r="I134" s="123"/>
      <c r="J134" s="118"/>
      <c r="K134" s="118"/>
      <c r="L134" s="118"/>
      <c r="M134" s="118"/>
    </row>
    <row r="135" spans="1:13" ht="15" customHeight="1" x14ac:dyDescent="0.25">
      <c r="A135" s="116" t="s">
        <v>157</v>
      </c>
      <c r="B135" s="117"/>
      <c r="C135" s="117"/>
      <c r="D135" s="118"/>
      <c r="E135" s="119"/>
      <c r="F135" s="120"/>
      <c r="G135" s="121"/>
      <c r="H135" s="123"/>
      <c r="I135" s="123"/>
      <c r="J135" s="118"/>
      <c r="K135" s="118"/>
      <c r="L135" s="118"/>
      <c r="M135" s="118"/>
    </row>
    <row r="136" spans="1:13" ht="15" customHeight="1" x14ac:dyDescent="0.25">
      <c r="A136" s="116" t="s">
        <v>158</v>
      </c>
      <c r="B136" s="117"/>
      <c r="C136" s="117"/>
      <c r="D136" s="118"/>
      <c r="E136" s="119"/>
      <c r="F136" s="120"/>
      <c r="G136" s="121"/>
      <c r="H136" s="123"/>
      <c r="I136" s="123"/>
      <c r="J136" s="118"/>
      <c r="K136" s="118"/>
      <c r="L136" s="118"/>
      <c r="M136" s="118"/>
    </row>
    <row r="137" spans="1:13" ht="15" customHeight="1" x14ac:dyDescent="0.25">
      <c r="A137" s="116" t="s">
        <v>159</v>
      </c>
      <c r="B137" s="117"/>
      <c r="C137" s="117"/>
      <c r="D137" s="118"/>
      <c r="E137" s="119"/>
      <c r="F137" s="120"/>
      <c r="G137" s="121"/>
      <c r="H137" s="123"/>
      <c r="I137" s="123"/>
      <c r="J137" s="118"/>
      <c r="K137" s="118"/>
      <c r="L137" s="118"/>
      <c r="M137" s="118"/>
    </row>
    <row r="138" spans="1:13" ht="15" customHeight="1" x14ac:dyDescent="0.25">
      <c r="A138" s="116" t="s">
        <v>160</v>
      </c>
      <c r="B138" s="117"/>
      <c r="C138" s="117"/>
      <c r="D138" s="118"/>
      <c r="E138" s="119"/>
      <c r="F138" s="120"/>
      <c r="G138" s="121"/>
      <c r="H138" s="123"/>
      <c r="I138" s="123"/>
      <c r="J138" s="118"/>
      <c r="K138" s="118"/>
      <c r="L138" s="118"/>
      <c r="M138" s="118"/>
    </row>
    <row r="139" spans="1:13" ht="15" customHeight="1" x14ac:dyDescent="0.25">
      <c r="A139" s="116" t="s">
        <v>161</v>
      </c>
      <c r="B139" s="117"/>
      <c r="C139" s="117"/>
      <c r="D139" s="118"/>
      <c r="E139" s="119"/>
      <c r="F139" s="120"/>
      <c r="G139" s="121"/>
      <c r="H139" s="123"/>
      <c r="I139" s="123"/>
      <c r="J139" s="118"/>
      <c r="K139" s="118"/>
      <c r="L139" s="118"/>
      <c r="M139" s="118"/>
    </row>
    <row r="140" spans="1:13" ht="15" customHeight="1" x14ac:dyDescent="0.25">
      <c r="A140" s="116" t="s">
        <v>162</v>
      </c>
      <c r="B140" s="117"/>
      <c r="C140" s="117"/>
      <c r="D140" s="118"/>
      <c r="E140" s="119"/>
      <c r="F140" s="120"/>
      <c r="G140" s="121"/>
      <c r="H140" s="123"/>
      <c r="I140" s="123"/>
      <c r="J140" s="118"/>
      <c r="K140" s="118"/>
      <c r="L140" s="118"/>
      <c r="M140" s="118"/>
    </row>
    <row r="141" spans="1:13" ht="15" customHeight="1" x14ac:dyDescent="0.25">
      <c r="A141" s="116" t="s">
        <v>163</v>
      </c>
      <c r="B141" s="117"/>
      <c r="C141" s="117"/>
      <c r="D141" s="118"/>
      <c r="E141" s="119"/>
      <c r="F141" s="120"/>
      <c r="G141" s="121"/>
      <c r="H141" s="123"/>
      <c r="I141" s="123"/>
      <c r="J141" s="118"/>
      <c r="K141" s="118"/>
      <c r="L141" s="118"/>
      <c r="M141" s="118"/>
    </row>
    <row r="142" spans="1:13" ht="15" customHeight="1" x14ac:dyDescent="0.25">
      <c r="A142" s="116" t="s">
        <v>164</v>
      </c>
      <c r="B142" s="117"/>
      <c r="C142" s="117"/>
      <c r="D142" s="118"/>
      <c r="E142" s="119"/>
      <c r="F142" s="120"/>
      <c r="G142" s="121"/>
      <c r="H142" s="123"/>
      <c r="I142" s="123"/>
      <c r="J142" s="118"/>
      <c r="K142" s="118"/>
      <c r="L142" s="118"/>
      <c r="M142" s="118"/>
    </row>
    <row r="143" spans="1:13" ht="15" customHeight="1" x14ac:dyDescent="0.25">
      <c r="A143" s="116" t="s">
        <v>165</v>
      </c>
      <c r="B143" s="117"/>
      <c r="C143" s="117"/>
      <c r="D143" s="118"/>
      <c r="E143" s="119"/>
      <c r="F143" s="120"/>
      <c r="G143" s="121"/>
      <c r="H143" s="123"/>
      <c r="I143" s="123"/>
      <c r="J143" s="118"/>
      <c r="K143" s="118"/>
      <c r="L143" s="118"/>
      <c r="M143" s="118"/>
    </row>
    <row r="144" spans="1:13" ht="15" customHeight="1" x14ac:dyDescent="0.25">
      <c r="A144" s="116" t="s">
        <v>166</v>
      </c>
      <c r="B144" s="117"/>
      <c r="C144" s="117"/>
      <c r="D144" s="118"/>
      <c r="E144" s="119"/>
      <c r="F144" s="120"/>
      <c r="G144" s="121"/>
      <c r="H144" s="123"/>
      <c r="I144" s="123"/>
      <c r="J144" s="118"/>
      <c r="K144" s="118"/>
      <c r="L144" s="118"/>
      <c r="M144" s="118"/>
    </row>
    <row r="145" spans="1:13" ht="15" customHeight="1" x14ac:dyDescent="0.25">
      <c r="A145" s="116" t="s">
        <v>167</v>
      </c>
      <c r="B145" s="117"/>
      <c r="C145" s="117"/>
      <c r="D145" s="118"/>
      <c r="E145" s="119"/>
      <c r="F145" s="120"/>
      <c r="G145" s="121"/>
      <c r="H145" s="123"/>
      <c r="I145" s="123"/>
      <c r="J145" s="118"/>
      <c r="K145" s="118"/>
      <c r="L145" s="118"/>
      <c r="M145" s="118"/>
    </row>
    <row r="146" spans="1:13" ht="15" customHeight="1" x14ac:dyDescent="0.25">
      <c r="A146" s="116" t="s">
        <v>168</v>
      </c>
      <c r="B146" s="117"/>
      <c r="C146" s="117"/>
      <c r="D146" s="118"/>
      <c r="E146" s="119"/>
      <c r="F146" s="120"/>
      <c r="G146" s="121"/>
      <c r="H146" s="123"/>
      <c r="I146" s="123"/>
      <c r="J146" s="118"/>
      <c r="K146" s="118"/>
      <c r="L146" s="118"/>
      <c r="M146" s="118"/>
    </row>
    <row r="147" spans="1:13" ht="15" customHeight="1" x14ac:dyDescent="0.25">
      <c r="A147" s="116" t="s">
        <v>169</v>
      </c>
      <c r="B147" s="117"/>
      <c r="C147" s="117"/>
      <c r="D147" s="118"/>
      <c r="E147" s="119"/>
      <c r="F147" s="120"/>
      <c r="G147" s="121"/>
      <c r="H147" s="123"/>
      <c r="I147" s="123"/>
      <c r="J147" s="118"/>
      <c r="K147" s="118"/>
      <c r="L147" s="118"/>
      <c r="M147" s="118"/>
    </row>
    <row r="148" spans="1:13" ht="15" customHeight="1" x14ac:dyDescent="0.25">
      <c r="A148" s="116" t="s">
        <v>170</v>
      </c>
      <c r="B148" s="117"/>
      <c r="C148" s="117"/>
      <c r="D148" s="118"/>
      <c r="E148" s="119"/>
      <c r="F148" s="120"/>
      <c r="G148" s="121"/>
      <c r="H148" s="123"/>
      <c r="I148" s="123"/>
      <c r="J148" s="118"/>
      <c r="K148" s="118"/>
      <c r="L148" s="118"/>
      <c r="M148" s="118"/>
    </row>
    <row r="149" spans="1:13" ht="15" customHeight="1" x14ac:dyDescent="0.25">
      <c r="A149" s="116" t="s">
        <v>171</v>
      </c>
      <c r="B149" s="117"/>
      <c r="C149" s="117"/>
      <c r="D149" s="118"/>
      <c r="E149" s="119"/>
      <c r="F149" s="120"/>
      <c r="G149" s="121"/>
      <c r="H149" s="123"/>
      <c r="I149" s="123"/>
      <c r="J149" s="118"/>
      <c r="K149" s="118"/>
      <c r="L149" s="118"/>
      <c r="M149" s="118"/>
    </row>
    <row r="150" spans="1:13" ht="15" customHeight="1" x14ac:dyDescent="0.25">
      <c r="A150" s="116" t="s">
        <v>172</v>
      </c>
      <c r="B150" s="117"/>
      <c r="C150" s="117"/>
      <c r="D150" s="118"/>
      <c r="E150" s="119"/>
      <c r="F150" s="120"/>
      <c r="G150" s="121"/>
      <c r="H150" s="123"/>
      <c r="I150" s="123"/>
      <c r="J150" s="118"/>
      <c r="K150" s="118"/>
      <c r="L150" s="118"/>
      <c r="M150" s="118"/>
    </row>
    <row r="151" spans="1:13" ht="15" customHeight="1" x14ac:dyDescent="0.25">
      <c r="A151" s="116" t="s">
        <v>173</v>
      </c>
      <c r="B151" s="117"/>
      <c r="C151" s="117"/>
      <c r="D151" s="118"/>
      <c r="E151" s="119"/>
      <c r="F151" s="120"/>
      <c r="G151" s="121"/>
      <c r="H151" s="123"/>
      <c r="I151" s="123"/>
      <c r="J151" s="118"/>
      <c r="K151" s="118"/>
      <c r="L151" s="118"/>
      <c r="M151" s="118"/>
    </row>
    <row r="152" spans="1:13" ht="15" customHeight="1" x14ac:dyDescent="0.25">
      <c r="A152" s="116" t="s">
        <v>174</v>
      </c>
      <c r="B152" s="117"/>
      <c r="C152" s="117"/>
      <c r="D152" s="118"/>
      <c r="E152" s="119"/>
      <c r="F152" s="120"/>
      <c r="G152" s="121"/>
      <c r="H152" s="123"/>
      <c r="I152" s="123"/>
      <c r="J152" s="118"/>
      <c r="K152" s="118"/>
      <c r="L152" s="118"/>
      <c r="M152" s="118"/>
    </row>
    <row r="153" spans="1:13" ht="15" customHeight="1" x14ac:dyDescent="0.25">
      <c r="A153" s="116" t="s">
        <v>175</v>
      </c>
      <c r="B153" s="117"/>
      <c r="C153" s="117"/>
      <c r="D153" s="118"/>
      <c r="E153" s="119"/>
      <c r="F153" s="120"/>
      <c r="G153" s="121"/>
      <c r="H153" s="123"/>
      <c r="I153" s="123"/>
      <c r="J153" s="118"/>
      <c r="K153" s="118"/>
      <c r="L153" s="118"/>
      <c r="M153" s="118"/>
    </row>
    <row r="154" spans="1:13" ht="15" customHeight="1" x14ac:dyDescent="0.25">
      <c r="A154" s="116" t="s">
        <v>176</v>
      </c>
      <c r="B154" s="117"/>
      <c r="C154" s="117"/>
      <c r="D154" s="118"/>
      <c r="E154" s="119"/>
      <c r="F154" s="120"/>
      <c r="G154" s="121"/>
      <c r="H154" s="123"/>
      <c r="I154" s="123"/>
      <c r="J154" s="118"/>
      <c r="K154" s="118"/>
      <c r="L154" s="118"/>
      <c r="M154" s="118"/>
    </row>
    <row r="155" spans="1:13" ht="15" customHeight="1" x14ac:dyDescent="0.25">
      <c r="A155" s="116" t="s">
        <v>177</v>
      </c>
      <c r="B155" s="117"/>
      <c r="C155" s="117"/>
      <c r="D155" s="118"/>
      <c r="E155" s="119"/>
      <c r="F155" s="120"/>
      <c r="G155" s="121"/>
      <c r="H155" s="123"/>
      <c r="I155" s="123"/>
      <c r="J155" s="118"/>
      <c r="K155" s="118"/>
      <c r="L155" s="118"/>
      <c r="M155" s="118"/>
    </row>
    <row r="156" spans="1:13" ht="15" customHeight="1" x14ac:dyDescent="0.25">
      <c r="A156" s="116" t="s">
        <v>178</v>
      </c>
      <c r="B156" s="117"/>
      <c r="C156" s="117"/>
      <c r="D156" s="118"/>
      <c r="E156" s="119"/>
      <c r="F156" s="120"/>
      <c r="G156" s="121"/>
      <c r="H156" s="123"/>
      <c r="I156" s="123"/>
      <c r="J156" s="118"/>
      <c r="K156" s="118"/>
      <c r="L156" s="118"/>
      <c r="M156" s="118"/>
    </row>
    <row r="157" spans="1:13" ht="15" customHeight="1" x14ac:dyDescent="0.25">
      <c r="A157" s="116" t="s">
        <v>179</v>
      </c>
      <c r="B157" s="117"/>
      <c r="C157" s="117"/>
      <c r="D157" s="118"/>
      <c r="E157" s="119"/>
      <c r="F157" s="120"/>
      <c r="G157" s="121"/>
      <c r="H157" s="123"/>
      <c r="I157" s="123"/>
      <c r="J157" s="118"/>
      <c r="K157" s="118"/>
      <c r="L157" s="118"/>
      <c r="M157" s="118"/>
    </row>
    <row r="158" spans="1:13" ht="15" customHeight="1" x14ac:dyDescent="0.25">
      <c r="A158" s="116" t="s">
        <v>180</v>
      </c>
      <c r="B158" s="117"/>
      <c r="C158" s="117"/>
      <c r="D158" s="118"/>
      <c r="E158" s="119"/>
      <c r="F158" s="120"/>
      <c r="G158" s="121"/>
      <c r="H158" s="123"/>
      <c r="I158" s="123"/>
      <c r="J158" s="118"/>
      <c r="K158" s="118"/>
      <c r="L158" s="118"/>
      <c r="M158" s="118"/>
    </row>
    <row r="159" spans="1:13" ht="15" customHeight="1" x14ac:dyDescent="0.25">
      <c r="A159" s="116" t="s">
        <v>181</v>
      </c>
      <c r="B159" s="117"/>
      <c r="C159" s="117"/>
      <c r="D159" s="118"/>
      <c r="E159" s="119"/>
      <c r="F159" s="120"/>
      <c r="G159" s="121"/>
      <c r="H159" s="123"/>
      <c r="I159" s="123"/>
      <c r="J159" s="118"/>
      <c r="K159" s="118"/>
      <c r="L159" s="118"/>
      <c r="M159" s="118"/>
    </row>
    <row r="160" spans="1:13" ht="15" customHeight="1" x14ac:dyDescent="0.25">
      <c r="A160" s="116" t="s">
        <v>182</v>
      </c>
      <c r="B160" s="117"/>
      <c r="C160" s="117"/>
      <c r="D160" s="118"/>
      <c r="E160" s="119"/>
      <c r="F160" s="120"/>
      <c r="G160" s="121"/>
      <c r="H160" s="123"/>
      <c r="I160" s="123"/>
      <c r="J160" s="118"/>
      <c r="K160" s="118"/>
      <c r="L160" s="118"/>
      <c r="M160" s="118"/>
    </row>
    <row r="161" spans="1:13" ht="15" customHeight="1" x14ac:dyDescent="0.25">
      <c r="A161" s="116" t="s">
        <v>183</v>
      </c>
      <c r="B161" s="117"/>
      <c r="C161" s="117"/>
      <c r="D161" s="118"/>
      <c r="E161" s="119"/>
      <c r="F161" s="120"/>
      <c r="G161" s="121"/>
      <c r="H161" s="123"/>
      <c r="I161" s="123"/>
      <c r="J161" s="118"/>
      <c r="K161" s="118"/>
      <c r="L161" s="118"/>
      <c r="M161" s="118"/>
    </row>
    <row r="162" spans="1:13" ht="15" customHeight="1" x14ac:dyDescent="0.25">
      <c r="A162" s="116" t="s">
        <v>184</v>
      </c>
      <c r="B162" s="117"/>
      <c r="C162" s="117"/>
      <c r="D162" s="118"/>
      <c r="E162" s="119"/>
      <c r="F162" s="120"/>
      <c r="G162" s="121"/>
      <c r="H162" s="123"/>
      <c r="I162" s="123"/>
      <c r="J162" s="118"/>
      <c r="K162" s="118"/>
      <c r="L162" s="118"/>
      <c r="M162" s="118"/>
    </row>
    <row r="163" spans="1:13" ht="15" customHeight="1" x14ac:dyDescent="0.25">
      <c r="A163" s="116" t="s">
        <v>185</v>
      </c>
      <c r="B163" s="117"/>
      <c r="C163" s="117"/>
      <c r="D163" s="118"/>
      <c r="E163" s="119"/>
      <c r="F163" s="120"/>
      <c r="G163" s="121"/>
      <c r="H163" s="123"/>
      <c r="I163" s="123"/>
      <c r="J163" s="118"/>
      <c r="K163" s="118"/>
      <c r="L163" s="118"/>
      <c r="M163" s="118"/>
    </row>
    <row r="164" spans="1:13" ht="15" customHeight="1" x14ac:dyDescent="0.25">
      <c r="A164" s="116" t="s">
        <v>186</v>
      </c>
      <c r="B164" s="117"/>
      <c r="C164" s="117"/>
      <c r="D164" s="118"/>
      <c r="E164" s="119"/>
      <c r="F164" s="120"/>
      <c r="G164" s="121"/>
      <c r="H164" s="123"/>
      <c r="I164" s="123"/>
      <c r="J164" s="118"/>
      <c r="K164" s="118"/>
      <c r="L164" s="118"/>
      <c r="M164" s="118"/>
    </row>
    <row r="165" spans="1:13" ht="15" customHeight="1" x14ac:dyDescent="0.25">
      <c r="A165" s="116" t="s">
        <v>187</v>
      </c>
      <c r="B165" s="117"/>
      <c r="C165" s="117"/>
      <c r="D165" s="118"/>
      <c r="E165" s="119"/>
      <c r="F165" s="120"/>
      <c r="G165" s="121"/>
      <c r="H165" s="123"/>
      <c r="I165" s="123"/>
      <c r="J165" s="118"/>
      <c r="K165" s="118"/>
      <c r="L165" s="118"/>
      <c r="M165" s="118"/>
    </row>
    <row r="166" spans="1:13" ht="15" customHeight="1" x14ac:dyDescent="0.25">
      <c r="A166" s="116" t="s">
        <v>188</v>
      </c>
      <c r="B166" s="117"/>
      <c r="C166" s="117"/>
      <c r="D166" s="118"/>
      <c r="E166" s="119"/>
      <c r="F166" s="120"/>
      <c r="G166" s="121"/>
      <c r="H166" s="123"/>
      <c r="I166" s="123"/>
      <c r="J166" s="118"/>
      <c r="K166" s="118"/>
      <c r="L166" s="118"/>
      <c r="M166" s="118"/>
    </row>
    <row r="167" spans="1:13" ht="15" customHeight="1" x14ac:dyDescent="0.25">
      <c r="A167" s="116" t="s">
        <v>189</v>
      </c>
      <c r="B167" s="117"/>
      <c r="C167" s="117"/>
      <c r="D167" s="118"/>
      <c r="E167" s="119"/>
      <c r="F167" s="120"/>
      <c r="G167" s="121"/>
      <c r="H167" s="123"/>
      <c r="I167" s="123"/>
      <c r="J167" s="118"/>
      <c r="K167" s="118"/>
      <c r="L167" s="118"/>
      <c r="M167" s="118"/>
    </row>
    <row r="168" spans="1:13" ht="15" customHeight="1" x14ac:dyDescent="0.25">
      <c r="A168" s="116" t="s">
        <v>190</v>
      </c>
      <c r="B168" s="117"/>
      <c r="C168" s="117"/>
      <c r="D168" s="118"/>
      <c r="E168" s="119"/>
      <c r="F168" s="120"/>
      <c r="G168" s="121"/>
      <c r="H168" s="123"/>
      <c r="I168" s="123"/>
      <c r="J168" s="118"/>
      <c r="K168" s="118"/>
      <c r="L168" s="118"/>
      <c r="M168" s="118"/>
    </row>
    <row r="169" spans="1:13" ht="15" customHeight="1" x14ac:dyDescent="0.25">
      <c r="A169" s="116" t="s">
        <v>191</v>
      </c>
      <c r="B169" s="117"/>
      <c r="C169" s="117"/>
      <c r="D169" s="118"/>
      <c r="E169" s="119"/>
      <c r="F169" s="120"/>
      <c r="G169" s="121"/>
      <c r="H169" s="123"/>
      <c r="I169" s="123"/>
      <c r="J169" s="118"/>
      <c r="K169" s="118"/>
      <c r="L169" s="118"/>
      <c r="M169" s="118"/>
    </row>
    <row r="170" spans="1:13" ht="15" customHeight="1" x14ac:dyDescent="0.25">
      <c r="A170" s="116" t="s">
        <v>192</v>
      </c>
      <c r="B170" s="117"/>
      <c r="C170" s="117"/>
      <c r="D170" s="118"/>
      <c r="E170" s="119"/>
      <c r="F170" s="120"/>
      <c r="G170" s="121"/>
      <c r="H170" s="123"/>
      <c r="I170" s="123"/>
      <c r="J170" s="118"/>
      <c r="K170" s="118"/>
      <c r="L170" s="118"/>
      <c r="M170" s="118"/>
    </row>
    <row r="171" spans="1:13" ht="15" customHeight="1" x14ac:dyDescent="0.25">
      <c r="A171" s="116" t="s">
        <v>193</v>
      </c>
      <c r="B171" s="117"/>
      <c r="C171" s="117"/>
      <c r="D171" s="118"/>
      <c r="E171" s="119"/>
      <c r="F171" s="120"/>
      <c r="G171" s="121"/>
      <c r="H171" s="123"/>
      <c r="I171" s="123"/>
      <c r="J171" s="118"/>
      <c r="K171" s="118"/>
      <c r="L171" s="118"/>
      <c r="M171" s="118"/>
    </row>
    <row r="172" spans="1:13" ht="15" customHeight="1" x14ac:dyDescent="0.25">
      <c r="A172" s="116" t="s">
        <v>194</v>
      </c>
      <c r="B172" s="117"/>
      <c r="C172" s="117"/>
      <c r="D172" s="118"/>
      <c r="E172" s="119"/>
      <c r="F172" s="120"/>
      <c r="G172" s="121"/>
      <c r="H172" s="123"/>
      <c r="I172" s="123"/>
      <c r="J172" s="118"/>
      <c r="K172" s="118"/>
      <c r="L172" s="118"/>
      <c r="M172" s="118"/>
    </row>
    <row r="173" spans="1:13" ht="15" customHeight="1" x14ac:dyDescent="0.25">
      <c r="A173" s="116" t="s">
        <v>195</v>
      </c>
      <c r="B173" s="117"/>
      <c r="C173" s="117"/>
      <c r="D173" s="118"/>
      <c r="E173" s="119"/>
      <c r="F173" s="120"/>
      <c r="G173" s="121"/>
      <c r="H173" s="123"/>
      <c r="I173" s="123"/>
      <c r="J173" s="118"/>
      <c r="K173" s="118"/>
      <c r="L173" s="118"/>
      <c r="M173" s="118"/>
    </row>
    <row r="174" spans="1:13" ht="15" customHeight="1" x14ac:dyDescent="0.25">
      <c r="A174" s="116" t="s">
        <v>196</v>
      </c>
      <c r="B174" s="117"/>
      <c r="C174" s="117"/>
      <c r="D174" s="118"/>
      <c r="E174" s="119"/>
      <c r="F174" s="120"/>
      <c r="G174" s="121"/>
      <c r="H174" s="123"/>
      <c r="I174" s="123"/>
      <c r="J174" s="118"/>
      <c r="K174" s="118"/>
      <c r="L174" s="118"/>
      <c r="M174" s="118"/>
    </row>
    <row r="175" spans="1:13" ht="15" customHeight="1" x14ac:dyDescent="0.25">
      <c r="A175" s="116" t="s">
        <v>197</v>
      </c>
      <c r="B175" s="117"/>
      <c r="C175" s="117"/>
      <c r="D175" s="118"/>
      <c r="E175" s="119"/>
      <c r="F175" s="120"/>
      <c r="G175" s="121"/>
      <c r="H175" s="123"/>
      <c r="I175" s="123"/>
      <c r="J175" s="118"/>
      <c r="K175" s="118"/>
      <c r="L175" s="118"/>
      <c r="M175" s="118"/>
    </row>
    <row r="176" spans="1:13" ht="15" customHeight="1" x14ac:dyDescent="0.25">
      <c r="A176" s="116" t="s">
        <v>198</v>
      </c>
      <c r="B176" s="117"/>
      <c r="C176" s="117"/>
      <c r="D176" s="118"/>
      <c r="E176" s="119"/>
      <c r="F176" s="120"/>
      <c r="G176" s="121"/>
      <c r="H176" s="123"/>
      <c r="I176" s="123"/>
      <c r="J176" s="118"/>
      <c r="K176" s="118"/>
      <c r="L176" s="118"/>
      <c r="M176" s="118"/>
    </row>
    <row r="177" spans="1:13" ht="15" customHeight="1" x14ac:dyDescent="0.25">
      <c r="A177" s="116" t="s">
        <v>199</v>
      </c>
      <c r="B177" s="117"/>
      <c r="C177" s="117"/>
      <c r="D177" s="118"/>
      <c r="E177" s="119"/>
      <c r="F177" s="120"/>
      <c r="G177" s="121"/>
      <c r="H177" s="123"/>
      <c r="I177" s="123"/>
      <c r="J177" s="118"/>
      <c r="K177" s="118"/>
      <c r="L177" s="118"/>
      <c r="M177" s="118"/>
    </row>
    <row r="178" spans="1:13" ht="15" customHeight="1" x14ac:dyDescent="0.25">
      <c r="A178" s="116" t="s">
        <v>200</v>
      </c>
      <c r="B178" s="117"/>
      <c r="C178" s="117"/>
      <c r="D178" s="118"/>
      <c r="E178" s="119"/>
      <c r="F178" s="120"/>
      <c r="G178" s="121"/>
      <c r="H178" s="123"/>
      <c r="I178" s="123"/>
      <c r="J178" s="118"/>
      <c r="K178" s="118"/>
      <c r="L178" s="118"/>
      <c r="M178" s="118"/>
    </row>
    <row r="179" spans="1:13" ht="15" customHeight="1" x14ac:dyDescent="0.25">
      <c r="A179" s="116" t="s">
        <v>201</v>
      </c>
      <c r="B179" s="117"/>
      <c r="C179" s="117"/>
      <c r="D179" s="118"/>
      <c r="E179" s="119"/>
      <c r="F179" s="120"/>
      <c r="G179" s="121"/>
      <c r="H179" s="123"/>
      <c r="I179" s="123"/>
      <c r="J179" s="118"/>
      <c r="K179" s="118"/>
      <c r="L179" s="118"/>
      <c r="M179" s="118"/>
    </row>
    <row r="180" spans="1:13" ht="15" customHeight="1" x14ac:dyDescent="0.25">
      <c r="A180" s="116" t="s">
        <v>202</v>
      </c>
      <c r="B180" s="117"/>
      <c r="C180" s="117"/>
      <c r="D180" s="118"/>
      <c r="E180" s="119"/>
      <c r="F180" s="120"/>
      <c r="G180" s="121"/>
      <c r="H180" s="123"/>
      <c r="I180" s="123"/>
      <c r="J180" s="118"/>
      <c r="K180" s="118"/>
      <c r="L180" s="118"/>
      <c r="M180" s="118"/>
    </row>
    <row r="181" spans="1:13" ht="15" customHeight="1" x14ac:dyDescent="0.25">
      <c r="A181" s="116" t="s">
        <v>203</v>
      </c>
      <c r="B181" s="117"/>
      <c r="C181" s="117"/>
      <c r="D181" s="118"/>
      <c r="E181" s="119"/>
      <c r="F181" s="120"/>
      <c r="G181" s="121"/>
      <c r="H181" s="123"/>
      <c r="I181" s="123"/>
      <c r="J181" s="118"/>
      <c r="K181" s="118"/>
      <c r="L181" s="118"/>
      <c r="M181" s="118"/>
    </row>
    <row r="182" spans="1:13" ht="15" customHeight="1" x14ac:dyDescent="0.25">
      <c r="A182" s="116" t="s">
        <v>204</v>
      </c>
      <c r="B182" s="117"/>
      <c r="C182" s="117"/>
      <c r="D182" s="118"/>
      <c r="E182" s="119"/>
      <c r="F182" s="120"/>
      <c r="G182" s="121"/>
      <c r="H182" s="123"/>
      <c r="I182" s="123"/>
      <c r="J182" s="118"/>
      <c r="K182" s="118"/>
      <c r="L182" s="118"/>
      <c r="M182" s="118"/>
    </row>
    <row r="183" spans="1:13" ht="15" customHeight="1" x14ac:dyDescent="0.25">
      <c r="A183" s="116" t="s">
        <v>205</v>
      </c>
      <c r="B183" s="117"/>
      <c r="C183" s="117"/>
      <c r="D183" s="118"/>
      <c r="E183" s="119"/>
      <c r="F183" s="120"/>
      <c r="G183" s="121"/>
      <c r="H183" s="123"/>
      <c r="I183" s="123"/>
      <c r="J183" s="118"/>
      <c r="K183" s="118"/>
      <c r="L183" s="118"/>
      <c r="M183" s="118"/>
    </row>
    <row r="184" spans="1:13" ht="15" customHeight="1" x14ac:dyDescent="0.25">
      <c r="A184" s="116" t="s">
        <v>206</v>
      </c>
      <c r="B184" s="117"/>
      <c r="C184" s="117"/>
      <c r="D184" s="118"/>
      <c r="E184" s="119"/>
      <c r="F184" s="120"/>
      <c r="G184" s="121"/>
      <c r="H184" s="123"/>
      <c r="I184" s="123"/>
      <c r="J184" s="118"/>
      <c r="K184" s="118"/>
      <c r="L184" s="118"/>
      <c r="M184" s="118"/>
    </row>
    <row r="185" spans="1:13" ht="15" customHeight="1" x14ac:dyDescent="0.25">
      <c r="A185" s="116" t="s">
        <v>207</v>
      </c>
      <c r="B185" s="117"/>
      <c r="C185" s="117"/>
      <c r="D185" s="118"/>
      <c r="E185" s="119"/>
      <c r="F185" s="120"/>
      <c r="G185" s="121"/>
      <c r="H185" s="123"/>
      <c r="I185" s="123"/>
      <c r="J185" s="118"/>
      <c r="K185" s="118"/>
      <c r="L185" s="118"/>
      <c r="M185" s="118"/>
    </row>
    <row r="186" spans="1:13" ht="15" customHeight="1" x14ac:dyDescent="0.25">
      <c r="A186" s="116" t="s">
        <v>208</v>
      </c>
      <c r="B186" s="117"/>
      <c r="C186" s="117"/>
      <c r="D186" s="118"/>
      <c r="E186" s="119"/>
      <c r="F186" s="120"/>
      <c r="G186" s="121"/>
      <c r="H186" s="123"/>
      <c r="I186" s="123"/>
      <c r="J186" s="118"/>
      <c r="K186" s="118"/>
      <c r="L186" s="118"/>
      <c r="M186" s="118"/>
    </row>
    <row r="187" spans="1:13" ht="15" customHeight="1" x14ac:dyDescent="0.25">
      <c r="A187" s="116" t="s">
        <v>209</v>
      </c>
      <c r="B187" s="117"/>
      <c r="C187" s="117"/>
      <c r="D187" s="118"/>
      <c r="E187" s="119"/>
      <c r="F187" s="120"/>
      <c r="G187" s="121"/>
      <c r="H187" s="123"/>
      <c r="I187" s="123"/>
      <c r="J187" s="118"/>
      <c r="K187" s="118"/>
      <c r="L187" s="118"/>
      <c r="M187" s="118"/>
    </row>
    <row r="188" spans="1:13" ht="15" customHeight="1" x14ac:dyDescent="0.25">
      <c r="A188" s="116" t="s">
        <v>210</v>
      </c>
      <c r="B188" s="117"/>
      <c r="C188" s="117"/>
      <c r="D188" s="118"/>
      <c r="E188" s="119"/>
      <c r="F188" s="120"/>
      <c r="G188" s="121"/>
      <c r="H188" s="123"/>
      <c r="I188" s="123"/>
      <c r="J188" s="118"/>
      <c r="K188" s="118"/>
      <c r="L188" s="118"/>
      <c r="M188" s="118"/>
    </row>
    <row r="189" spans="1:13" ht="15" customHeight="1" x14ac:dyDescent="0.25">
      <c r="A189" s="116" t="s">
        <v>211</v>
      </c>
      <c r="B189" s="117"/>
      <c r="C189" s="117"/>
      <c r="D189" s="118"/>
      <c r="E189" s="119"/>
      <c r="F189" s="120"/>
      <c r="G189" s="121"/>
      <c r="H189" s="123"/>
      <c r="I189" s="123"/>
      <c r="J189" s="118"/>
      <c r="K189" s="118"/>
      <c r="L189" s="118"/>
      <c r="M189" s="118"/>
    </row>
    <row r="190" spans="1:13" ht="15" customHeight="1" x14ac:dyDescent="0.25">
      <c r="A190" s="116" t="s">
        <v>212</v>
      </c>
      <c r="B190" s="117"/>
      <c r="C190" s="117"/>
      <c r="D190" s="118"/>
      <c r="E190" s="119"/>
      <c r="F190" s="120"/>
      <c r="G190" s="121"/>
      <c r="H190" s="123"/>
      <c r="I190" s="123"/>
      <c r="J190" s="118"/>
      <c r="K190" s="118"/>
      <c r="L190" s="118"/>
      <c r="M190" s="118"/>
    </row>
    <row r="191" spans="1:13" ht="15" customHeight="1" x14ac:dyDescent="0.25">
      <c r="A191" s="116" t="s">
        <v>213</v>
      </c>
      <c r="B191" s="117"/>
      <c r="C191" s="117"/>
      <c r="D191" s="118"/>
      <c r="E191" s="119"/>
      <c r="F191" s="120"/>
      <c r="G191" s="121"/>
      <c r="H191" s="123"/>
      <c r="I191" s="123"/>
      <c r="J191" s="118"/>
      <c r="K191" s="118"/>
      <c r="L191" s="118"/>
      <c r="M191" s="118"/>
    </row>
    <row r="192" spans="1:13" ht="15" customHeight="1" x14ac:dyDescent="0.25">
      <c r="A192" s="116" t="s">
        <v>214</v>
      </c>
      <c r="B192" s="117"/>
      <c r="C192" s="117"/>
      <c r="D192" s="118"/>
      <c r="E192" s="119"/>
      <c r="F192" s="120"/>
      <c r="G192" s="121"/>
      <c r="H192" s="123"/>
      <c r="I192" s="123"/>
      <c r="J192" s="118"/>
      <c r="K192" s="118"/>
      <c r="L192" s="118"/>
      <c r="M192" s="118"/>
    </row>
    <row r="193" spans="1:13" ht="15" customHeight="1" x14ac:dyDescent="0.25">
      <c r="A193" s="116" t="s">
        <v>215</v>
      </c>
      <c r="B193" s="117"/>
      <c r="C193" s="117"/>
      <c r="D193" s="118"/>
      <c r="E193" s="119"/>
      <c r="F193" s="120"/>
      <c r="G193" s="121"/>
      <c r="H193" s="123"/>
      <c r="I193" s="123"/>
      <c r="J193" s="118"/>
      <c r="K193" s="118"/>
      <c r="L193" s="118"/>
      <c r="M193" s="118"/>
    </row>
    <row r="194" spans="1:13" ht="15" customHeight="1" x14ac:dyDescent="0.25">
      <c r="A194" s="116" t="s">
        <v>216</v>
      </c>
      <c r="B194" s="117"/>
      <c r="C194" s="117"/>
      <c r="D194" s="118"/>
      <c r="E194" s="119"/>
      <c r="F194" s="120"/>
      <c r="G194" s="121"/>
      <c r="H194" s="123"/>
      <c r="I194" s="123"/>
      <c r="J194" s="118"/>
      <c r="K194" s="118"/>
      <c r="L194" s="118"/>
      <c r="M194" s="118"/>
    </row>
    <row r="195" spans="1:13" ht="15" customHeight="1" x14ac:dyDescent="0.25">
      <c r="A195" s="116" t="s">
        <v>217</v>
      </c>
      <c r="B195" s="117"/>
      <c r="C195" s="117"/>
      <c r="D195" s="118"/>
      <c r="E195" s="119"/>
      <c r="F195" s="120"/>
      <c r="G195" s="121"/>
      <c r="H195" s="123"/>
      <c r="I195" s="123"/>
      <c r="J195" s="118"/>
      <c r="K195" s="118"/>
      <c r="L195" s="118"/>
      <c r="M195" s="118"/>
    </row>
    <row r="196" spans="1:13" ht="15" customHeight="1" x14ac:dyDescent="0.25">
      <c r="A196" s="116" t="s">
        <v>218</v>
      </c>
      <c r="B196" s="117"/>
      <c r="C196" s="117"/>
      <c r="D196" s="118"/>
      <c r="E196" s="119"/>
      <c r="F196" s="120"/>
      <c r="G196" s="121"/>
      <c r="H196" s="123"/>
      <c r="I196" s="123"/>
      <c r="J196" s="118"/>
      <c r="K196" s="118"/>
      <c r="L196" s="118"/>
      <c r="M196" s="118"/>
    </row>
    <row r="197" spans="1:13" ht="15" customHeight="1" x14ac:dyDescent="0.25">
      <c r="A197" s="116" t="s">
        <v>219</v>
      </c>
      <c r="B197" s="117"/>
      <c r="C197" s="117"/>
      <c r="D197" s="118"/>
      <c r="E197" s="119"/>
      <c r="F197" s="120"/>
      <c r="G197" s="121"/>
      <c r="H197" s="123"/>
      <c r="I197" s="123"/>
      <c r="J197" s="118"/>
      <c r="K197" s="118"/>
      <c r="L197" s="118"/>
      <c r="M197" s="118"/>
    </row>
    <row r="198" spans="1:13" ht="15" customHeight="1" x14ac:dyDescent="0.25">
      <c r="A198" s="116" t="s">
        <v>220</v>
      </c>
      <c r="B198" s="117"/>
      <c r="C198" s="117"/>
      <c r="D198" s="118"/>
      <c r="E198" s="119"/>
      <c r="F198" s="120"/>
      <c r="G198" s="121"/>
      <c r="H198" s="123"/>
      <c r="I198" s="123"/>
      <c r="J198" s="118"/>
      <c r="K198" s="118"/>
      <c r="L198" s="118"/>
      <c r="M198" s="118"/>
    </row>
    <row r="199" spans="1:13" ht="15" customHeight="1" x14ac:dyDescent="0.25">
      <c r="A199" s="116" t="s">
        <v>221</v>
      </c>
      <c r="B199" s="117"/>
      <c r="C199" s="117"/>
      <c r="D199" s="118"/>
      <c r="E199" s="119"/>
      <c r="F199" s="120"/>
      <c r="G199" s="121"/>
      <c r="H199" s="123"/>
      <c r="I199" s="123"/>
      <c r="J199" s="118"/>
      <c r="K199" s="118"/>
      <c r="L199" s="118"/>
      <c r="M199" s="118"/>
    </row>
    <row r="200" spans="1:13" ht="15" customHeight="1" x14ac:dyDescent="0.25">
      <c r="A200" s="116" t="s">
        <v>222</v>
      </c>
      <c r="B200" s="117"/>
      <c r="C200" s="117"/>
      <c r="D200" s="118"/>
      <c r="E200" s="119"/>
      <c r="F200" s="120"/>
      <c r="G200" s="121"/>
      <c r="H200" s="123"/>
      <c r="I200" s="123"/>
      <c r="J200" s="118"/>
      <c r="K200" s="118"/>
      <c r="L200" s="118"/>
      <c r="M200" s="118"/>
    </row>
    <row r="201" spans="1:13" ht="15" customHeight="1" x14ac:dyDescent="0.25">
      <c r="A201" s="116" t="s">
        <v>223</v>
      </c>
      <c r="B201" s="117"/>
      <c r="C201" s="117"/>
      <c r="D201" s="118"/>
      <c r="E201" s="119"/>
      <c r="F201" s="120"/>
      <c r="G201" s="121"/>
      <c r="H201" s="123"/>
      <c r="I201" s="123"/>
      <c r="J201" s="118"/>
      <c r="K201" s="118"/>
      <c r="L201" s="118"/>
      <c r="M201" s="118"/>
    </row>
    <row r="202" spans="1:13" ht="15" customHeight="1" x14ac:dyDescent="0.25">
      <c r="A202" s="116" t="s">
        <v>224</v>
      </c>
      <c r="B202" s="117"/>
      <c r="C202" s="117"/>
      <c r="D202" s="118"/>
      <c r="E202" s="119"/>
      <c r="F202" s="120"/>
      <c r="G202" s="121"/>
      <c r="H202" s="123"/>
      <c r="I202" s="123"/>
      <c r="J202" s="118"/>
      <c r="K202" s="118"/>
      <c r="L202" s="118"/>
      <c r="M202" s="118"/>
    </row>
    <row r="203" spans="1:13" ht="15" customHeight="1" x14ac:dyDescent="0.25">
      <c r="A203" s="116" t="s">
        <v>225</v>
      </c>
      <c r="B203" s="117"/>
      <c r="C203" s="117"/>
      <c r="D203" s="118"/>
      <c r="E203" s="119"/>
      <c r="F203" s="120"/>
      <c r="G203" s="121"/>
      <c r="H203" s="123"/>
      <c r="I203" s="123"/>
      <c r="J203" s="118"/>
      <c r="K203" s="118"/>
      <c r="L203" s="118"/>
      <c r="M203" s="118"/>
    </row>
    <row r="204" spans="1:13" ht="15" customHeight="1" x14ac:dyDescent="0.25">
      <c r="A204" s="116" t="s">
        <v>226</v>
      </c>
      <c r="B204" s="117"/>
      <c r="C204" s="117"/>
      <c r="D204" s="118"/>
      <c r="E204" s="119"/>
      <c r="F204" s="120"/>
      <c r="G204" s="121"/>
      <c r="H204" s="123"/>
      <c r="I204" s="123"/>
      <c r="J204" s="118"/>
      <c r="K204" s="118"/>
      <c r="L204" s="118"/>
      <c r="M204" s="118"/>
    </row>
    <row r="205" spans="1:13" ht="15" customHeight="1" x14ac:dyDescent="0.25">
      <c r="A205" s="116" t="s">
        <v>227</v>
      </c>
      <c r="B205" s="117"/>
      <c r="C205" s="117"/>
      <c r="D205" s="118"/>
      <c r="E205" s="119"/>
      <c r="F205" s="120"/>
      <c r="G205" s="121"/>
      <c r="H205" s="123"/>
      <c r="I205" s="123"/>
      <c r="J205" s="118"/>
      <c r="K205" s="118"/>
      <c r="L205" s="118"/>
      <c r="M205" s="118"/>
    </row>
    <row r="206" spans="1:13" ht="15" customHeight="1" x14ac:dyDescent="0.25">
      <c r="A206" s="116" t="s">
        <v>228</v>
      </c>
      <c r="B206" s="117"/>
      <c r="C206" s="117"/>
      <c r="D206" s="118"/>
      <c r="E206" s="119"/>
      <c r="F206" s="120"/>
      <c r="G206" s="121"/>
      <c r="H206" s="123"/>
      <c r="I206" s="123"/>
      <c r="J206" s="118"/>
      <c r="K206" s="118"/>
      <c r="L206" s="118"/>
      <c r="M206" s="118"/>
    </row>
    <row r="207" spans="1:13" ht="15" customHeight="1" x14ac:dyDescent="0.25">
      <c r="A207" s="116" t="s">
        <v>229</v>
      </c>
      <c r="B207" s="117"/>
      <c r="C207" s="117"/>
      <c r="D207" s="118"/>
      <c r="E207" s="119"/>
      <c r="F207" s="120"/>
      <c r="G207" s="121"/>
      <c r="H207" s="123"/>
      <c r="I207" s="123"/>
      <c r="J207" s="118"/>
      <c r="K207" s="118"/>
      <c r="L207" s="118"/>
      <c r="M207" s="118"/>
    </row>
    <row r="208" spans="1:13" ht="15" customHeight="1" x14ac:dyDescent="0.25">
      <c r="A208" s="116" t="s">
        <v>230</v>
      </c>
      <c r="B208" s="117"/>
      <c r="C208" s="117"/>
      <c r="D208" s="118"/>
      <c r="E208" s="119"/>
      <c r="F208" s="120"/>
      <c r="G208" s="121"/>
      <c r="H208" s="123"/>
      <c r="I208" s="123"/>
      <c r="J208" s="118"/>
      <c r="K208" s="118"/>
      <c r="L208" s="118"/>
      <c r="M208" s="118"/>
    </row>
    <row r="209" spans="1:13" ht="15" customHeight="1" x14ac:dyDescent="0.25">
      <c r="A209" s="116" t="s">
        <v>231</v>
      </c>
      <c r="B209" s="117"/>
      <c r="C209" s="117"/>
      <c r="D209" s="118"/>
      <c r="E209" s="119"/>
      <c r="F209" s="120"/>
      <c r="G209" s="121"/>
      <c r="H209" s="123"/>
      <c r="I209" s="123"/>
      <c r="J209" s="118"/>
      <c r="K209" s="118"/>
      <c r="L209" s="118"/>
      <c r="M209" s="118"/>
    </row>
    <row r="210" spans="1:13" ht="15" customHeight="1" x14ac:dyDescent="0.25">
      <c r="A210" s="116" t="s">
        <v>232</v>
      </c>
      <c r="B210" s="117"/>
      <c r="C210" s="117"/>
      <c r="D210" s="118"/>
      <c r="E210" s="119"/>
      <c r="F210" s="120"/>
      <c r="G210" s="121"/>
      <c r="H210" s="123"/>
      <c r="I210" s="123"/>
      <c r="J210" s="118"/>
      <c r="K210" s="118"/>
      <c r="L210" s="118"/>
      <c r="M210" s="118"/>
    </row>
    <row r="211" spans="1:13" ht="15" customHeight="1" x14ac:dyDescent="0.25">
      <c r="A211" s="116" t="s">
        <v>233</v>
      </c>
      <c r="B211" s="117"/>
      <c r="C211" s="117"/>
      <c r="D211" s="118"/>
      <c r="E211" s="119"/>
      <c r="F211" s="120"/>
      <c r="G211" s="121"/>
      <c r="H211" s="123"/>
      <c r="I211" s="123"/>
      <c r="J211" s="118"/>
      <c r="K211" s="118"/>
      <c r="L211" s="118"/>
      <c r="M211" s="118"/>
    </row>
    <row r="212" spans="1:13" ht="15" customHeight="1" x14ac:dyDescent="0.25">
      <c r="A212" s="116" t="s">
        <v>234</v>
      </c>
      <c r="B212" s="117"/>
      <c r="C212" s="117"/>
      <c r="D212" s="118"/>
      <c r="E212" s="119"/>
      <c r="F212" s="120"/>
      <c r="G212" s="121"/>
      <c r="H212" s="123"/>
      <c r="I212" s="123"/>
      <c r="J212" s="118"/>
      <c r="K212" s="118"/>
      <c r="L212" s="118"/>
      <c r="M212" s="118"/>
    </row>
    <row r="213" spans="1:13" ht="15" customHeight="1" x14ac:dyDescent="0.25">
      <c r="A213" s="116" t="s">
        <v>235</v>
      </c>
      <c r="B213" s="117"/>
      <c r="C213" s="117"/>
      <c r="D213" s="118"/>
      <c r="E213" s="119"/>
      <c r="F213" s="120"/>
      <c r="G213" s="121"/>
      <c r="H213" s="123"/>
      <c r="I213" s="123"/>
      <c r="J213" s="118"/>
      <c r="K213" s="118"/>
      <c r="L213" s="118"/>
      <c r="M213" s="118"/>
    </row>
    <row r="214" spans="1:13" ht="15" customHeight="1" x14ac:dyDescent="0.25">
      <c r="A214" s="116" t="s">
        <v>236</v>
      </c>
      <c r="B214" s="117"/>
      <c r="C214" s="117"/>
      <c r="D214" s="118"/>
      <c r="E214" s="119"/>
      <c r="F214" s="120"/>
      <c r="G214" s="121"/>
      <c r="H214" s="123"/>
      <c r="I214" s="123"/>
      <c r="J214" s="118"/>
      <c r="K214" s="118"/>
      <c r="L214" s="118"/>
      <c r="M214" s="118"/>
    </row>
    <row r="215" spans="1:13" ht="15" customHeight="1" x14ac:dyDescent="0.25">
      <c r="A215" s="116" t="s">
        <v>237</v>
      </c>
      <c r="B215" s="117"/>
      <c r="C215" s="117"/>
      <c r="D215" s="118"/>
      <c r="E215" s="119"/>
      <c r="F215" s="120"/>
      <c r="G215" s="121"/>
      <c r="H215" s="123"/>
      <c r="I215" s="123"/>
      <c r="J215" s="118"/>
      <c r="K215" s="118"/>
      <c r="L215" s="118"/>
      <c r="M215" s="118"/>
    </row>
    <row r="216" spans="1:13" ht="15" customHeight="1" x14ac:dyDescent="0.25">
      <c r="A216" s="116" t="s">
        <v>238</v>
      </c>
      <c r="B216" s="117"/>
      <c r="C216" s="117"/>
      <c r="D216" s="118"/>
      <c r="E216" s="119"/>
      <c r="F216" s="120"/>
      <c r="G216" s="121"/>
      <c r="H216" s="123"/>
      <c r="I216" s="123"/>
      <c r="J216" s="118"/>
      <c r="K216" s="118"/>
      <c r="L216" s="118"/>
      <c r="M216" s="118"/>
    </row>
    <row r="217" spans="1:13" ht="15" customHeight="1" x14ac:dyDescent="0.25">
      <c r="A217" s="116" t="s">
        <v>239</v>
      </c>
      <c r="B217" s="117"/>
      <c r="C217" s="117"/>
      <c r="D217" s="118"/>
      <c r="E217" s="119"/>
      <c r="F217" s="120"/>
      <c r="G217" s="121"/>
      <c r="H217" s="123"/>
      <c r="I217" s="123"/>
      <c r="J217" s="118"/>
      <c r="K217" s="118"/>
      <c r="L217" s="118"/>
      <c r="M217" s="118"/>
    </row>
    <row r="218" spans="1:13" ht="15" customHeight="1" x14ac:dyDescent="0.25">
      <c r="A218" s="116" t="s">
        <v>240</v>
      </c>
      <c r="B218" s="117"/>
      <c r="C218" s="117"/>
      <c r="D218" s="118"/>
      <c r="E218" s="119"/>
      <c r="F218" s="120"/>
      <c r="G218" s="121"/>
      <c r="H218" s="123"/>
      <c r="I218" s="123"/>
      <c r="J218" s="118"/>
      <c r="K218" s="118"/>
      <c r="L218" s="118"/>
      <c r="M218" s="118"/>
    </row>
    <row r="219" spans="1:13" ht="15" customHeight="1" x14ac:dyDescent="0.25">
      <c r="A219" s="116" t="s">
        <v>241</v>
      </c>
      <c r="B219" s="117"/>
      <c r="C219" s="117"/>
      <c r="D219" s="118"/>
      <c r="E219" s="119"/>
      <c r="F219" s="120"/>
      <c r="G219" s="121"/>
      <c r="H219" s="123"/>
      <c r="I219" s="123"/>
      <c r="J219" s="118"/>
      <c r="K219" s="118"/>
      <c r="L219" s="118"/>
      <c r="M219" s="118"/>
    </row>
    <row r="220" spans="1:13" ht="15" customHeight="1" x14ac:dyDescent="0.25">
      <c r="A220" s="116" t="s">
        <v>242</v>
      </c>
      <c r="B220" s="117"/>
      <c r="C220" s="117"/>
      <c r="D220" s="118"/>
      <c r="E220" s="119"/>
      <c r="F220" s="120"/>
      <c r="G220" s="121"/>
      <c r="H220" s="123"/>
      <c r="I220" s="123"/>
      <c r="J220" s="118"/>
      <c r="K220" s="118"/>
      <c r="L220" s="118"/>
      <c r="M220" s="118"/>
    </row>
    <row r="221" spans="1:13" ht="15" customHeight="1" x14ac:dyDescent="0.25">
      <c r="A221" s="116" t="s">
        <v>243</v>
      </c>
      <c r="B221" s="117"/>
      <c r="C221" s="117"/>
      <c r="D221" s="118"/>
      <c r="E221" s="119"/>
      <c r="F221" s="120"/>
      <c r="G221" s="121"/>
      <c r="H221" s="123"/>
      <c r="I221" s="123"/>
      <c r="J221" s="118"/>
      <c r="K221" s="118"/>
      <c r="L221" s="118"/>
      <c r="M221" s="118"/>
    </row>
    <row r="222" spans="1:13" ht="15" customHeight="1" x14ac:dyDescent="0.25">
      <c r="A222" s="116" t="s">
        <v>244</v>
      </c>
      <c r="B222" s="117"/>
      <c r="C222" s="117"/>
      <c r="D222" s="118"/>
      <c r="E222" s="119"/>
      <c r="F222" s="120"/>
      <c r="G222" s="121"/>
      <c r="H222" s="123"/>
      <c r="I222" s="123"/>
      <c r="J222" s="118"/>
      <c r="K222" s="118"/>
      <c r="L222" s="118"/>
      <c r="M222" s="118"/>
    </row>
    <row r="223" spans="1:13" ht="15" customHeight="1" x14ac:dyDescent="0.25">
      <c r="A223" s="116" t="s">
        <v>245</v>
      </c>
      <c r="B223" s="117"/>
      <c r="C223" s="117"/>
      <c r="D223" s="118"/>
      <c r="E223" s="119"/>
      <c r="F223" s="120"/>
      <c r="G223" s="121"/>
      <c r="H223" s="123"/>
      <c r="I223" s="123"/>
      <c r="J223" s="118"/>
      <c r="K223" s="118"/>
      <c r="L223" s="118"/>
      <c r="M223" s="118"/>
    </row>
    <row r="224" spans="1:13" ht="15" customHeight="1" x14ac:dyDescent="0.25">
      <c r="A224" s="116" t="s">
        <v>246</v>
      </c>
      <c r="B224" s="117"/>
      <c r="C224" s="117"/>
      <c r="D224" s="118"/>
      <c r="E224" s="119"/>
      <c r="F224" s="120"/>
      <c r="G224" s="121"/>
      <c r="H224" s="123"/>
      <c r="I224" s="123"/>
      <c r="J224" s="118"/>
      <c r="K224" s="118"/>
      <c r="L224" s="118"/>
      <c r="M224" s="118"/>
    </row>
    <row r="225" spans="1:13" ht="15" customHeight="1" x14ac:dyDescent="0.25">
      <c r="A225" s="116" t="s">
        <v>247</v>
      </c>
      <c r="B225" s="117"/>
      <c r="C225" s="117"/>
      <c r="D225" s="118"/>
      <c r="E225" s="119"/>
      <c r="F225" s="120"/>
      <c r="G225" s="121"/>
      <c r="H225" s="123"/>
      <c r="I225" s="123"/>
      <c r="J225" s="118"/>
      <c r="K225" s="118"/>
      <c r="L225" s="118"/>
      <c r="M225" s="118"/>
    </row>
    <row r="226" spans="1:13" ht="15" customHeight="1" x14ac:dyDescent="0.25">
      <c r="A226" s="116" t="s">
        <v>248</v>
      </c>
      <c r="B226" s="117"/>
      <c r="C226" s="117"/>
      <c r="D226" s="118"/>
      <c r="E226" s="119"/>
      <c r="F226" s="120"/>
      <c r="G226" s="121"/>
      <c r="H226" s="123"/>
      <c r="I226" s="123"/>
      <c r="J226" s="118"/>
      <c r="K226" s="118"/>
      <c r="L226" s="118"/>
      <c r="M226" s="118"/>
    </row>
    <row r="227" spans="1:13" ht="15" customHeight="1" x14ac:dyDescent="0.25">
      <c r="A227" s="116" t="s">
        <v>249</v>
      </c>
      <c r="B227" s="117"/>
      <c r="C227" s="117"/>
      <c r="D227" s="118"/>
      <c r="E227" s="119"/>
      <c r="F227" s="120"/>
      <c r="G227" s="121"/>
      <c r="H227" s="123"/>
      <c r="I227" s="123"/>
      <c r="J227" s="118"/>
      <c r="K227" s="118"/>
      <c r="L227" s="118"/>
      <c r="M227" s="118"/>
    </row>
    <row r="228" spans="1:13" ht="15" customHeight="1" x14ac:dyDescent="0.25">
      <c r="A228" s="116" t="s">
        <v>250</v>
      </c>
      <c r="B228" s="117"/>
      <c r="C228" s="117"/>
      <c r="D228" s="118"/>
      <c r="E228" s="119"/>
      <c r="F228" s="120"/>
      <c r="G228" s="121"/>
      <c r="H228" s="123"/>
      <c r="I228" s="123"/>
      <c r="J228" s="118"/>
      <c r="K228" s="118"/>
      <c r="L228" s="118"/>
      <c r="M228" s="118"/>
    </row>
    <row r="229" spans="1:13" ht="15" customHeight="1" x14ac:dyDescent="0.25">
      <c r="A229" s="116" t="s">
        <v>251</v>
      </c>
      <c r="B229" s="117"/>
      <c r="C229" s="117"/>
      <c r="D229" s="118"/>
      <c r="E229" s="119"/>
      <c r="F229" s="120"/>
      <c r="G229" s="121"/>
      <c r="H229" s="123"/>
      <c r="I229" s="123"/>
      <c r="J229" s="118"/>
      <c r="K229" s="118"/>
      <c r="L229" s="118"/>
      <c r="M229" s="118"/>
    </row>
    <row r="230" spans="1:13" ht="15" customHeight="1" x14ac:dyDescent="0.25">
      <c r="A230" s="116" t="s">
        <v>252</v>
      </c>
      <c r="B230" s="117"/>
      <c r="C230" s="117"/>
      <c r="D230" s="118"/>
      <c r="E230" s="119"/>
      <c r="F230" s="120"/>
      <c r="G230" s="121"/>
      <c r="H230" s="123"/>
      <c r="I230" s="123"/>
      <c r="J230" s="118"/>
      <c r="K230" s="118"/>
      <c r="L230" s="118"/>
      <c r="M230" s="118"/>
    </row>
    <row r="231" spans="1:13" ht="15" customHeight="1" x14ac:dyDescent="0.25">
      <c r="A231" s="116" t="s">
        <v>253</v>
      </c>
      <c r="B231" s="117"/>
      <c r="C231" s="117"/>
      <c r="D231" s="118"/>
      <c r="E231" s="119"/>
      <c r="F231" s="120"/>
      <c r="G231" s="121"/>
      <c r="H231" s="123"/>
      <c r="I231" s="123"/>
      <c r="J231" s="118"/>
      <c r="K231" s="118"/>
      <c r="L231" s="118"/>
      <c r="M231" s="118"/>
    </row>
    <row r="232" spans="1:13" ht="15" customHeight="1" x14ac:dyDescent="0.25">
      <c r="A232" s="116" t="s">
        <v>254</v>
      </c>
      <c r="B232" s="117"/>
      <c r="C232" s="117"/>
      <c r="D232" s="118"/>
      <c r="E232" s="119"/>
      <c r="F232" s="120"/>
      <c r="G232" s="121"/>
      <c r="H232" s="123"/>
      <c r="I232" s="123"/>
      <c r="J232" s="118"/>
      <c r="K232" s="118"/>
      <c r="L232" s="118"/>
      <c r="M232" s="118"/>
    </row>
    <row r="233" spans="1:13" ht="15" customHeight="1" x14ac:dyDescent="0.25">
      <c r="A233" s="116" t="s">
        <v>255</v>
      </c>
      <c r="B233" s="117"/>
      <c r="C233" s="117"/>
      <c r="D233" s="118"/>
      <c r="E233" s="119"/>
      <c r="F233" s="120"/>
      <c r="G233" s="121"/>
      <c r="H233" s="123"/>
      <c r="I233" s="123"/>
      <c r="J233" s="118"/>
      <c r="K233" s="118"/>
      <c r="L233" s="118"/>
      <c r="M233" s="118"/>
    </row>
    <row r="234" spans="1:13" ht="15" customHeight="1" x14ac:dyDescent="0.25">
      <c r="A234" s="116" t="s">
        <v>256</v>
      </c>
      <c r="B234" s="117"/>
      <c r="C234" s="117"/>
      <c r="D234" s="118"/>
      <c r="E234" s="119"/>
      <c r="F234" s="120"/>
      <c r="G234" s="121"/>
      <c r="H234" s="123"/>
      <c r="I234" s="123"/>
      <c r="J234" s="118"/>
      <c r="K234" s="118"/>
      <c r="L234" s="118"/>
      <c r="M234" s="118"/>
    </row>
    <row r="235" spans="1:13" ht="15" customHeight="1" x14ac:dyDescent="0.25">
      <c r="A235" s="116" t="s">
        <v>257</v>
      </c>
      <c r="B235" s="117"/>
      <c r="C235" s="117"/>
      <c r="D235" s="118"/>
      <c r="E235" s="119"/>
      <c r="F235" s="120"/>
      <c r="G235" s="121"/>
      <c r="H235" s="123"/>
      <c r="I235" s="123"/>
      <c r="J235" s="118"/>
      <c r="K235" s="118"/>
      <c r="L235" s="118"/>
      <c r="M235" s="118"/>
    </row>
    <row r="236" spans="1:13" ht="15" customHeight="1" x14ac:dyDescent="0.25">
      <c r="A236" s="116" t="s">
        <v>258</v>
      </c>
      <c r="B236" s="117"/>
      <c r="C236" s="117"/>
      <c r="D236" s="118"/>
      <c r="E236" s="119"/>
      <c r="F236" s="120"/>
      <c r="G236" s="121"/>
      <c r="H236" s="123"/>
      <c r="I236" s="123"/>
      <c r="J236" s="118"/>
      <c r="K236" s="118"/>
      <c r="L236" s="118"/>
      <c r="M236" s="118"/>
    </row>
    <row r="237" spans="1:13" ht="15" customHeight="1" x14ac:dyDescent="0.25">
      <c r="A237" s="116" t="s">
        <v>259</v>
      </c>
      <c r="B237" s="117"/>
      <c r="C237" s="117"/>
      <c r="D237" s="118"/>
      <c r="E237" s="119"/>
      <c r="F237" s="120"/>
      <c r="G237" s="121"/>
      <c r="H237" s="123"/>
      <c r="I237" s="123"/>
      <c r="J237" s="118"/>
      <c r="K237" s="118"/>
      <c r="L237" s="118"/>
      <c r="M237" s="118"/>
    </row>
    <row r="238" spans="1:13" ht="15" customHeight="1" x14ac:dyDescent="0.25">
      <c r="A238" s="116" t="s">
        <v>260</v>
      </c>
      <c r="B238" s="117"/>
      <c r="C238" s="117"/>
      <c r="D238" s="118"/>
      <c r="E238" s="119"/>
      <c r="F238" s="120"/>
      <c r="G238" s="121"/>
      <c r="H238" s="123"/>
      <c r="I238" s="123"/>
      <c r="J238" s="118"/>
      <c r="K238" s="118"/>
      <c r="L238" s="118"/>
      <c r="M238" s="118"/>
    </row>
    <row r="239" spans="1:13" ht="15" customHeight="1" x14ac:dyDescent="0.25">
      <c r="A239" s="116" t="s">
        <v>261</v>
      </c>
      <c r="B239" s="117"/>
      <c r="C239" s="117"/>
      <c r="D239" s="118"/>
      <c r="E239" s="119"/>
      <c r="F239" s="120"/>
      <c r="G239" s="121"/>
      <c r="H239" s="123"/>
      <c r="I239" s="123"/>
      <c r="J239" s="118"/>
      <c r="K239" s="118"/>
      <c r="L239" s="118"/>
      <c r="M239" s="118"/>
    </row>
    <row r="240" spans="1:13" ht="15" customHeight="1" x14ac:dyDescent="0.25">
      <c r="A240" s="116" t="s">
        <v>262</v>
      </c>
      <c r="B240" s="117"/>
      <c r="C240" s="117"/>
      <c r="D240" s="118"/>
      <c r="E240" s="119"/>
      <c r="F240" s="120"/>
      <c r="G240" s="121"/>
      <c r="H240" s="123"/>
      <c r="I240" s="123"/>
      <c r="J240" s="118"/>
      <c r="K240" s="118"/>
      <c r="L240" s="118"/>
      <c r="M240" s="118"/>
    </row>
    <row r="241" spans="1:13" ht="15" customHeight="1" x14ac:dyDescent="0.25">
      <c r="A241" s="116" t="s">
        <v>263</v>
      </c>
      <c r="B241" s="117"/>
      <c r="C241" s="117"/>
      <c r="D241" s="118"/>
      <c r="E241" s="119"/>
      <c r="F241" s="120"/>
      <c r="G241" s="121"/>
      <c r="H241" s="123"/>
      <c r="I241" s="123"/>
      <c r="J241" s="118"/>
      <c r="K241" s="118"/>
      <c r="L241" s="118"/>
      <c r="M241" s="118"/>
    </row>
    <row r="242" spans="1:13" ht="15" customHeight="1" x14ac:dyDescent="0.25">
      <c r="A242" s="116" t="s">
        <v>264</v>
      </c>
      <c r="B242" s="117"/>
      <c r="C242" s="117"/>
      <c r="D242" s="118"/>
      <c r="E242" s="119"/>
      <c r="F242" s="120"/>
      <c r="G242" s="121"/>
      <c r="H242" s="123"/>
      <c r="I242" s="123"/>
      <c r="J242" s="118"/>
      <c r="K242" s="118"/>
      <c r="L242" s="118"/>
      <c r="M242" s="118"/>
    </row>
    <row r="243" spans="1:13" ht="15" customHeight="1" x14ac:dyDescent="0.25">
      <c r="A243" s="116" t="s">
        <v>265</v>
      </c>
      <c r="B243" s="117"/>
      <c r="C243" s="117"/>
      <c r="D243" s="118"/>
      <c r="E243" s="119"/>
      <c r="F243" s="120"/>
      <c r="G243" s="121"/>
      <c r="H243" s="123"/>
      <c r="I243" s="123"/>
      <c r="J243" s="118"/>
      <c r="K243" s="118"/>
      <c r="L243" s="118"/>
      <c r="M243" s="118"/>
    </row>
    <row r="244" spans="1:13" ht="15" customHeight="1" x14ac:dyDescent="0.25">
      <c r="A244" s="116" t="s">
        <v>266</v>
      </c>
      <c r="B244" s="117"/>
      <c r="C244" s="117"/>
      <c r="D244" s="118"/>
      <c r="E244" s="119"/>
      <c r="F244" s="120"/>
      <c r="G244" s="121"/>
      <c r="H244" s="123"/>
      <c r="I244" s="123"/>
      <c r="J244" s="118"/>
      <c r="K244" s="118"/>
      <c r="L244" s="118"/>
      <c r="M244" s="118"/>
    </row>
    <row r="245" spans="1:13" ht="15" customHeight="1" x14ac:dyDescent="0.25">
      <c r="A245" s="116" t="s">
        <v>267</v>
      </c>
      <c r="B245" s="117"/>
      <c r="C245" s="117"/>
      <c r="D245" s="118"/>
      <c r="E245" s="119"/>
      <c r="F245" s="120"/>
      <c r="G245" s="121"/>
      <c r="H245" s="123"/>
      <c r="I245" s="123"/>
      <c r="J245" s="118"/>
      <c r="K245" s="118"/>
      <c r="L245" s="118"/>
      <c r="M245" s="118"/>
    </row>
    <row r="246" spans="1:13" ht="15" customHeight="1" x14ac:dyDescent="0.25">
      <c r="A246" s="116" t="s">
        <v>268</v>
      </c>
      <c r="B246" s="117"/>
      <c r="C246" s="117"/>
      <c r="D246" s="118"/>
      <c r="E246" s="119"/>
      <c r="F246" s="120"/>
      <c r="G246" s="121"/>
      <c r="H246" s="123"/>
      <c r="I246" s="123"/>
      <c r="J246" s="118"/>
      <c r="K246" s="118"/>
      <c r="L246" s="118"/>
      <c r="M246" s="118"/>
    </row>
    <row r="247" spans="1:13" ht="15" customHeight="1" x14ac:dyDescent="0.25">
      <c r="A247" s="116" t="s">
        <v>269</v>
      </c>
      <c r="B247" s="117"/>
      <c r="C247" s="117"/>
      <c r="D247" s="118"/>
      <c r="E247" s="119"/>
      <c r="F247" s="120"/>
      <c r="G247" s="121"/>
      <c r="H247" s="123"/>
      <c r="I247" s="123"/>
      <c r="J247" s="118"/>
      <c r="K247" s="118"/>
      <c r="L247" s="118"/>
      <c r="M247" s="118"/>
    </row>
    <row r="248" spans="1:13" ht="15" customHeight="1" x14ac:dyDescent="0.25">
      <c r="A248" s="116" t="s">
        <v>270</v>
      </c>
      <c r="B248" s="117"/>
      <c r="C248" s="117"/>
      <c r="D248" s="118"/>
      <c r="E248" s="119"/>
      <c r="F248" s="120"/>
      <c r="G248" s="121"/>
      <c r="H248" s="123"/>
      <c r="I248" s="123"/>
      <c r="J248" s="118"/>
      <c r="K248" s="118"/>
      <c r="L248" s="118"/>
      <c r="M248" s="118"/>
    </row>
    <row r="249" spans="1:13" ht="15" customHeight="1" x14ac:dyDescent="0.25">
      <c r="A249" s="116" t="s">
        <v>271</v>
      </c>
      <c r="B249" s="117"/>
      <c r="C249" s="117"/>
      <c r="D249" s="118"/>
      <c r="E249" s="119"/>
      <c r="F249" s="120"/>
      <c r="G249" s="121"/>
      <c r="H249" s="123"/>
      <c r="I249" s="123"/>
      <c r="J249" s="118"/>
      <c r="K249" s="118"/>
      <c r="L249" s="118"/>
      <c r="M249" s="118"/>
    </row>
    <row r="250" spans="1:13" ht="15" customHeight="1" x14ac:dyDescent="0.25">
      <c r="A250" s="116" t="s">
        <v>272</v>
      </c>
      <c r="B250" s="117"/>
      <c r="C250" s="117"/>
      <c r="D250" s="118"/>
      <c r="E250" s="119"/>
      <c r="F250" s="120"/>
      <c r="G250" s="121"/>
      <c r="H250" s="123"/>
      <c r="I250" s="123"/>
      <c r="J250" s="118"/>
      <c r="K250" s="118"/>
      <c r="L250" s="118"/>
      <c r="M250" s="118"/>
    </row>
    <row r="251" spans="1:13" ht="15" customHeight="1" x14ac:dyDescent="0.25">
      <c r="A251" s="116" t="s">
        <v>273</v>
      </c>
      <c r="B251" s="117"/>
      <c r="C251" s="117"/>
      <c r="D251" s="118"/>
      <c r="E251" s="119"/>
      <c r="F251" s="120"/>
      <c r="G251" s="121"/>
      <c r="H251" s="123"/>
      <c r="I251" s="123"/>
      <c r="J251" s="118"/>
      <c r="K251" s="118"/>
      <c r="L251" s="118"/>
      <c r="M251" s="118"/>
    </row>
    <row r="252" spans="1:13" ht="15" customHeight="1" x14ac:dyDescent="0.25">
      <c r="A252" s="116" t="s">
        <v>274</v>
      </c>
      <c r="B252" s="117"/>
      <c r="C252" s="117"/>
      <c r="D252" s="118"/>
      <c r="E252" s="119"/>
      <c r="F252" s="120"/>
      <c r="G252" s="121"/>
      <c r="H252" s="123"/>
      <c r="I252" s="123"/>
      <c r="J252" s="118"/>
      <c r="K252" s="118"/>
      <c r="L252" s="118"/>
      <c r="M252" s="118"/>
    </row>
    <row r="253" spans="1:13" ht="15" customHeight="1" x14ac:dyDescent="0.25">
      <c r="A253" s="116" t="s">
        <v>275</v>
      </c>
      <c r="B253" s="117"/>
      <c r="C253" s="117"/>
      <c r="D253" s="118"/>
      <c r="E253" s="119"/>
      <c r="F253" s="120"/>
      <c r="G253" s="121"/>
      <c r="H253" s="123"/>
      <c r="I253" s="123"/>
      <c r="J253" s="118"/>
      <c r="K253" s="118"/>
      <c r="L253" s="118"/>
      <c r="M253" s="118"/>
    </row>
    <row r="254" spans="1:13" ht="15" customHeight="1" x14ac:dyDescent="0.25">
      <c r="A254" s="116" t="s">
        <v>276</v>
      </c>
      <c r="B254" s="117"/>
      <c r="C254" s="117"/>
      <c r="D254" s="118"/>
      <c r="E254" s="119"/>
      <c r="F254" s="120"/>
      <c r="G254" s="121"/>
      <c r="H254" s="123"/>
      <c r="I254" s="123"/>
      <c r="J254" s="118"/>
      <c r="K254" s="118"/>
      <c r="L254" s="118"/>
      <c r="M254" s="118"/>
    </row>
    <row r="255" spans="1:13" ht="15" customHeight="1" x14ac:dyDescent="0.25">
      <c r="A255" s="116" t="s">
        <v>277</v>
      </c>
      <c r="B255" s="117"/>
      <c r="C255" s="117"/>
      <c r="D255" s="118"/>
      <c r="E255" s="119"/>
      <c r="F255" s="120"/>
      <c r="G255" s="121"/>
      <c r="H255" s="123"/>
      <c r="I255" s="123"/>
      <c r="J255" s="118"/>
      <c r="K255" s="118"/>
      <c r="L255" s="118"/>
      <c r="M255" s="118"/>
    </row>
    <row r="256" spans="1:13" ht="15" customHeight="1" x14ac:dyDescent="0.25">
      <c r="A256" s="116" t="s">
        <v>278</v>
      </c>
      <c r="B256" s="117"/>
      <c r="C256" s="117"/>
      <c r="D256" s="118"/>
      <c r="E256" s="119"/>
      <c r="F256" s="120"/>
      <c r="G256" s="121"/>
      <c r="H256" s="123"/>
      <c r="I256" s="123"/>
      <c r="J256" s="118"/>
      <c r="K256" s="118"/>
      <c r="L256" s="118"/>
      <c r="M256" s="118"/>
    </row>
    <row r="257" spans="1:13" ht="15" customHeight="1" x14ac:dyDescent="0.25">
      <c r="A257" s="116" t="s">
        <v>279</v>
      </c>
      <c r="B257" s="117"/>
      <c r="C257" s="117"/>
      <c r="D257" s="118"/>
      <c r="E257" s="119"/>
      <c r="F257" s="120"/>
      <c r="G257" s="121"/>
      <c r="H257" s="123"/>
      <c r="I257" s="123"/>
      <c r="J257" s="118"/>
      <c r="K257" s="118"/>
      <c r="L257" s="118"/>
      <c r="M257" s="118"/>
    </row>
    <row r="258" spans="1:13" ht="15" customHeight="1" x14ac:dyDescent="0.25">
      <c r="A258" s="116" t="s">
        <v>280</v>
      </c>
      <c r="B258" s="117"/>
      <c r="C258" s="117"/>
      <c r="D258" s="118"/>
      <c r="E258" s="119"/>
      <c r="F258" s="120"/>
      <c r="G258" s="121"/>
      <c r="H258" s="123"/>
      <c r="I258" s="123"/>
      <c r="J258" s="118"/>
      <c r="K258" s="118"/>
      <c r="L258" s="118"/>
      <c r="M258" s="118"/>
    </row>
    <row r="259" spans="1:13" ht="15" customHeight="1" x14ac:dyDescent="0.25">
      <c r="A259" s="116" t="s">
        <v>281</v>
      </c>
      <c r="B259" s="117"/>
      <c r="C259" s="117"/>
      <c r="D259" s="118"/>
      <c r="E259" s="119"/>
      <c r="F259" s="120"/>
      <c r="G259" s="121"/>
      <c r="H259" s="123"/>
      <c r="I259" s="123"/>
      <c r="J259" s="118"/>
      <c r="K259" s="118"/>
      <c r="L259" s="118"/>
      <c r="M259" s="118"/>
    </row>
    <row r="260" spans="1:13" ht="15" customHeight="1" x14ac:dyDescent="0.25">
      <c r="A260" s="116" t="s">
        <v>282</v>
      </c>
      <c r="B260" s="117"/>
      <c r="C260" s="117"/>
      <c r="D260" s="118"/>
      <c r="E260" s="119"/>
      <c r="F260" s="120"/>
      <c r="G260" s="121"/>
      <c r="H260" s="123"/>
      <c r="I260" s="123"/>
      <c r="J260" s="118"/>
      <c r="K260" s="118"/>
      <c r="L260" s="118"/>
      <c r="M260" s="118"/>
    </row>
    <row r="261" spans="1:13" ht="15" customHeight="1" x14ac:dyDescent="0.25">
      <c r="A261" s="116" t="s">
        <v>283</v>
      </c>
      <c r="B261" s="117"/>
      <c r="C261" s="117"/>
      <c r="D261" s="118"/>
      <c r="E261" s="119"/>
      <c r="F261" s="120"/>
      <c r="G261" s="121"/>
      <c r="H261" s="123"/>
      <c r="I261" s="123"/>
      <c r="J261" s="118"/>
      <c r="K261" s="118"/>
      <c r="L261" s="118"/>
      <c r="M261" s="118"/>
    </row>
    <row r="262" spans="1:13" ht="15" customHeight="1" x14ac:dyDescent="0.25">
      <c r="A262" s="116" t="s">
        <v>284</v>
      </c>
      <c r="B262" s="117"/>
      <c r="C262" s="117"/>
      <c r="D262" s="118"/>
      <c r="E262" s="119"/>
      <c r="F262" s="120"/>
      <c r="G262" s="121"/>
      <c r="H262" s="123"/>
      <c r="I262" s="123"/>
      <c r="J262" s="118"/>
      <c r="K262" s="118"/>
      <c r="L262" s="118"/>
      <c r="M262" s="118"/>
    </row>
    <row r="263" spans="1:13" ht="15" customHeight="1" x14ac:dyDescent="0.25">
      <c r="A263" s="116" t="s">
        <v>285</v>
      </c>
      <c r="B263" s="117"/>
      <c r="C263" s="117"/>
      <c r="D263" s="118"/>
      <c r="E263" s="119"/>
      <c r="F263" s="120"/>
      <c r="G263" s="121"/>
      <c r="H263" s="123"/>
      <c r="I263" s="123"/>
      <c r="J263" s="118"/>
      <c r="K263" s="118"/>
      <c r="L263" s="118"/>
      <c r="M263" s="118"/>
    </row>
    <row r="264" spans="1:13" ht="15" customHeight="1" x14ac:dyDescent="0.25">
      <c r="A264" s="116" t="s">
        <v>286</v>
      </c>
      <c r="B264" s="117"/>
      <c r="C264" s="117"/>
      <c r="D264" s="118"/>
      <c r="E264" s="119"/>
      <c r="F264" s="120"/>
      <c r="G264" s="121"/>
      <c r="H264" s="123"/>
      <c r="I264" s="123"/>
      <c r="J264" s="118"/>
      <c r="K264" s="118"/>
      <c r="L264" s="118"/>
      <c r="M264" s="118"/>
    </row>
    <row r="265" spans="1:13" ht="15" customHeight="1" x14ac:dyDescent="0.25">
      <c r="A265" s="116" t="s">
        <v>287</v>
      </c>
      <c r="B265" s="117"/>
      <c r="C265" s="117"/>
      <c r="D265" s="118"/>
      <c r="E265" s="119"/>
      <c r="F265" s="120"/>
      <c r="G265" s="121"/>
      <c r="H265" s="123"/>
      <c r="I265" s="123"/>
      <c r="J265" s="118"/>
      <c r="K265" s="118"/>
      <c r="L265" s="118"/>
      <c r="M265" s="118"/>
    </row>
    <row r="266" spans="1:13" ht="15" customHeight="1" x14ac:dyDescent="0.25">
      <c r="A266" s="116" t="s">
        <v>288</v>
      </c>
      <c r="B266" s="117"/>
      <c r="C266" s="117"/>
      <c r="D266" s="118"/>
      <c r="E266" s="119"/>
      <c r="F266" s="120"/>
      <c r="G266" s="121"/>
      <c r="H266" s="123"/>
      <c r="I266" s="123"/>
      <c r="J266" s="118"/>
      <c r="K266" s="118"/>
      <c r="L266" s="118"/>
      <c r="M266" s="118"/>
    </row>
    <row r="267" spans="1:13" ht="15" customHeight="1" x14ac:dyDescent="0.25">
      <c r="A267" s="116" t="s">
        <v>289</v>
      </c>
      <c r="B267" s="117"/>
      <c r="C267" s="117"/>
      <c r="D267" s="118"/>
      <c r="E267" s="119"/>
      <c r="F267" s="120"/>
      <c r="G267" s="121"/>
      <c r="H267" s="123"/>
      <c r="I267" s="123"/>
      <c r="J267" s="118"/>
      <c r="K267" s="118"/>
      <c r="L267" s="118"/>
      <c r="M267" s="118"/>
    </row>
    <row r="268" spans="1:13" ht="15" customHeight="1" x14ac:dyDescent="0.25">
      <c r="A268" s="116" t="s">
        <v>290</v>
      </c>
      <c r="B268" s="117"/>
      <c r="C268" s="117"/>
      <c r="D268" s="118"/>
      <c r="E268" s="119"/>
      <c r="F268" s="120"/>
      <c r="G268" s="121"/>
      <c r="H268" s="123"/>
      <c r="I268" s="123"/>
      <c r="J268" s="118"/>
      <c r="K268" s="118"/>
      <c r="L268" s="118"/>
      <c r="M268" s="118"/>
    </row>
    <row r="269" spans="1:13" ht="15" customHeight="1" x14ac:dyDescent="0.25">
      <c r="A269" s="116" t="s">
        <v>291</v>
      </c>
      <c r="B269" s="117"/>
      <c r="C269" s="117"/>
      <c r="D269" s="118"/>
      <c r="E269" s="119"/>
      <c r="F269" s="120"/>
      <c r="G269" s="121"/>
      <c r="H269" s="123"/>
      <c r="I269" s="123"/>
      <c r="J269" s="118"/>
      <c r="K269" s="118"/>
      <c r="L269" s="118"/>
      <c r="M269" s="118"/>
    </row>
    <row r="270" spans="1:13" ht="15" customHeight="1" x14ac:dyDescent="0.25">
      <c r="A270" s="116" t="s">
        <v>292</v>
      </c>
      <c r="B270" s="117"/>
      <c r="C270" s="117"/>
      <c r="D270" s="118"/>
      <c r="E270" s="119"/>
      <c r="F270" s="120"/>
      <c r="G270" s="121"/>
      <c r="H270" s="123"/>
      <c r="I270" s="123"/>
      <c r="J270" s="118"/>
      <c r="K270" s="118"/>
      <c r="L270" s="118"/>
      <c r="M270" s="118"/>
    </row>
    <row r="271" spans="1:13" ht="15" customHeight="1" x14ac:dyDescent="0.25">
      <c r="A271" s="116" t="s">
        <v>293</v>
      </c>
      <c r="B271" s="117"/>
      <c r="C271" s="117"/>
      <c r="D271" s="118"/>
      <c r="E271" s="119"/>
      <c r="F271" s="120"/>
      <c r="G271" s="121"/>
      <c r="H271" s="123"/>
      <c r="I271" s="123"/>
      <c r="J271" s="118"/>
      <c r="K271" s="118"/>
      <c r="L271" s="118"/>
      <c r="M271" s="118"/>
    </row>
    <row r="272" spans="1:13" ht="15" customHeight="1" x14ac:dyDescent="0.25">
      <c r="A272" s="116" t="s">
        <v>294</v>
      </c>
      <c r="B272" s="117"/>
      <c r="C272" s="117"/>
      <c r="D272" s="118"/>
      <c r="E272" s="119"/>
      <c r="F272" s="120"/>
      <c r="G272" s="121"/>
      <c r="H272" s="123"/>
      <c r="I272" s="123"/>
      <c r="J272" s="118"/>
      <c r="K272" s="118"/>
      <c r="L272" s="118"/>
      <c r="M272" s="118"/>
    </row>
    <row r="273" spans="1:13" ht="15" customHeight="1" x14ac:dyDescent="0.25">
      <c r="A273" s="116" t="s">
        <v>295</v>
      </c>
      <c r="B273" s="117"/>
      <c r="C273" s="117"/>
      <c r="D273" s="118"/>
      <c r="E273" s="119"/>
      <c r="F273" s="120"/>
      <c r="G273" s="121"/>
      <c r="H273" s="123"/>
      <c r="I273" s="123"/>
      <c r="J273" s="118"/>
      <c r="K273" s="118"/>
      <c r="L273" s="118"/>
      <c r="M273" s="118"/>
    </row>
    <row r="274" spans="1:13" ht="15" customHeight="1" x14ac:dyDescent="0.25">
      <c r="A274" s="116" t="s">
        <v>296</v>
      </c>
      <c r="B274" s="117"/>
      <c r="C274" s="117"/>
      <c r="D274" s="118"/>
      <c r="E274" s="119"/>
      <c r="F274" s="120"/>
      <c r="G274" s="121"/>
      <c r="H274" s="123"/>
      <c r="I274" s="123"/>
      <c r="J274" s="118"/>
      <c r="K274" s="118"/>
      <c r="L274" s="118"/>
      <c r="M274" s="118"/>
    </row>
    <row r="275" spans="1:13" ht="15" customHeight="1" x14ac:dyDescent="0.25">
      <c r="A275" s="116" t="s">
        <v>297</v>
      </c>
      <c r="B275" s="117"/>
      <c r="C275" s="117"/>
      <c r="D275" s="118"/>
      <c r="E275" s="119"/>
      <c r="F275" s="120"/>
      <c r="G275" s="121"/>
      <c r="H275" s="123"/>
      <c r="I275" s="123"/>
      <c r="J275" s="118"/>
      <c r="K275" s="118"/>
      <c r="L275" s="118"/>
      <c r="M275" s="118"/>
    </row>
    <row r="276" spans="1:13" ht="15" customHeight="1" x14ac:dyDescent="0.25">
      <c r="A276" s="116" t="s">
        <v>298</v>
      </c>
      <c r="B276" s="117"/>
      <c r="C276" s="117"/>
      <c r="D276" s="118"/>
      <c r="E276" s="119"/>
      <c r="F276" s="120"/>
      <c r="G276" s="121"/>
      <c r="H276" s="123"/>
      <c r="I276" s="123"/>
      <c r="J276" s="118"/>
      <c r="K276" s="118"/>
      <c r="L276" s="118"/>
      <c r="M276" s="118"/>
    </row>
    <row r="277" spans="1:13" ht="15" customHeight="1" x14ac:dyDescent="0.25">
      <c r="A277" s="116" t="s">
        <v>299</v>
      </c>
      <c r="B277" s="117"/>
      <c r="C277" s="117"/>
      <c r="D277" s="118"/>
      <c r="E277" s="119"/>
      <c r="F277" s="120"/>
      <c r="G277" s="121"/>
      <c r="H277" s="123"/>
      <c r="I277" s="123"/>
      <c r="J277" s="118"/>
      <c r="K277" s="118"/>
      <c r="L277" s="118"/>
      <c r="M277" s="118"/>
    </row>
    <row r="278" spans="1:13" ht="15" customHeight="1" x14ac:dyDescent="0.25">
      <c r="A278" s="116" t="s">
        <v>300</v>
      </c>
      <c r="B278" s="117"/>
      <c r="C278" s="117"/>
      <c r="D278" s="118"/>
      <c r="E278" s="119"/>
      <c r="F278" s="120"/>
      <c r="G278" s="121"/>
      <c r="H278" s="123"/>
      <c r="I278" s="123"/>
      <c r="J278" s="118"/>
      <c r="K278" s="118"/>
      <c r="L278" s="118"/>
      <c r="M278" s="118"/>
    </row>
    <row r="279" spans="1:13" ht="15" customHeight="1" x14ac:dyDescent="0.25">
      <c r="A279" s="116" t="s">
        <v>301</v>
      </c>
      <c r="B279" s="117"/>
      <c r="C279" s="117"/>
      <c r="D279" s="118"/>
      <c r="E279" s="119"/>
      <c r="F279" s="120"/>
      <c r="G279" s="121"/>
      <c r="H279" s="123"/>
      <c r="I279" s="123"/>
      <c r="J279" s="118"/>
      <c r="K279" s="118"/>
      <c r="L279" s="118"/>
      <c r="M279" s="118"/>
    </row>
    <row r="280" spans="1:13" ht="15" customHeight="1" x14ac:dyDescent="0.25">
      <c r="A280" s="116" t="s">
        <v>302</v>
      </c>
      <c r="B280" s="117"/>
      <c r="C280" s="117"/>
      <c r="D280" s="118"/>
      <c r="E280" s="119"/>
      <c r="F280" s="120"/>
      <c r="G280" s="121"/>
      <c r="H280" s="123"/>
      <c r="I280" s="123"/>
      <c r="J280" s="118"/>
      <c r="K280" s="118"/>
      <c r="L280" s="118"/>
      <c r="M280" s="118"/>
    </row>
    <row r="281" spans="1:13" ht="15" customHeight="1" x14ac:dyDescent="0.25">
      <c r="A281" s="116" t="s">
        <v>303</v>
      </c>
      <c r="B281" s="117"/>
      <c r="C281" s="117"/>
      <c r="D281" s="118"/>
      <c r="E281" s="119"/>
      <c r="F281" s="120"/>
      <c r="G281" s="121"/>
      <c r="H281" s="123"/>
      <c r="I281" s="123"/>
      <c r="J281" s="118"/>
      <c r="K281" s="118"/>
      <c r="L281" s="118"/>
      <c r="M281" s="118"/>
    </row>
    <row r="282" spans="1:13" ht="15" customHeight="1" x14ac:dyDescent="0.25">
      <c r="A282" s="116" t="s">
        <v>304</v>
      </c>
      <c r="B282" s="117"/>
      <c r="C282" s="117"/>
      <c r="D282" s="118"/>
      <c r="E282" s="119"/>
      <c r="F282" s="120"/>
      <c r="G282" s="121"/>
      <c r="H282" s="123"/>
      <c r="I282" s="123"/>
      <c r="J282" s="118"/>
      <c r="K282" s="118"/>
      <c r="L282" s="118"/>
      <c r="M282" s="118"/>
    </row>
    <row r="283" spans="1:13" ht="15" customHeight="1" x14ac:dyDescent="0.25">
      <c r="A283" s="116" t="s">
        <v>305</v>
      </c>
      <c r="B283" s="117"/>
      <c r="C283" s="117"/>
      <c r="D283" s="118"/>
      <c r="E283" s="119"/>
      <c r="F283" s="120"/>
      <c r="G283" s="121"/>
      <c r="H283" s="123"/>
      <c r="I283" s="123"/>
      <c r="J283" s="118"/>
      <c r="K283" s="118"/>
      <c r="L283" s="118"/>
      <c r="M283" s="118"/>
    </row>
    <row r="284" spans="1:13" ht="15" customHeight="1" x14ac:dyDescent="0.25">
      <c r="A284" s="116" t="s">
        <v>306</v>
      </c>
      <c r="B284" s="117"/>
      <c r="C284" s="117"/>
      <c r="D284" s="118"/>
      <c r="E284" s="119"/>
      <c r="F284" s="120"/>
      <c r="G284" s="121"/>
      <c r="H284" s="123"/>
      <c r="I284" s="123"/>
      <c r="J284" s="118"/>
      <c r="K284" s="118"/>
      <c r="L284" s="118"/>
      <c r="M284" s="118"/>
    </row>
    <row r="285" spans="1:13" ht="15" customHeight="1" x14ac:dyDescent="0.25">
      <c r="A285" s="116" t="s">
        <v>307</v>
      </c>
      <c r="B285" s="117"/>
      <c r="C285" s="117"/>
      <c r="D285" s="118"/>
      <c r="E285" s="119"/>
      <c r="F285" s="120"/>
      <c r="G285" s="121"/>
      <c r="H285" s="123"/>
      <c r="I285" s="123"/>
      <c r="J285" s="118"/>
      <c r="K285" s="118"/>
      <c r="L285" s="118"/>
      <c r="M285" s="118"/>
    </row>
    <row r="286" spans="1:13" ht="15" customHeight="1" x14ac:dyDescent="0.25">
      <c r="A286" s="116" t="s">
        <v>308</v>
      </c>
      <c r="B286" s="117"/>
      <c r="C286" s="117"/>
      <c r="D286" s="118"/>
      <c r="E286" s="119"/>
      <c r="F286" s="120"/>
      <c r="G286" s="121"/>
      <c r="H286" s="123"/>
      <c r="I286" s="123"/>
      <c r="J286" s="118"/>
      <c r="K286" s="118"/>
      <c r="L286" s="118"/>
      <c r="M286" s="118"/>
    </row>
    <row r="287" spans="1:13" ht="15" customHeight="1" x14ac:dyDescent="0.25">
      <c r="A287" s="116" t="s">
        <v>309</v>
      </c>
      <c r="B287" s="117"/>
      <c r="C287" s="117"/>
      <c r="D287" s="118"/>
      <c r="E287" s="119"/>
      <c r="F287" s="120"/>
      <c r="G287" s="121"/>
      <c r="H287" s="123"/>
      <c r="I287" s="123"/>
      <c r="J287" s="118"/>
      <c r="K287" s="118"/>
      <c r="L287" s="118"/>
      <c r="M287" s="118"/>
    </row>
    <row r="288" spans="1:13" ht="15" customHeight="1" x14ac:dyDescent="0.25">
      <c r="A288" s="116" t="s">
        <v>310</v>
      </c>
      <c r="B288" s="117"/>
      <c r="C288" s="117"/>
      <c r="D288" s="118"/>
      <c r="E288" s="119"/>
      <c r="F288" s="120"/>
      <c r="G288" s="121"/>
      <c r="H288" s="123"/>
      <c r="I288" s="123"/>
      <c r="J288" s="118"/>
      <c r="K288" s="118"/>
      <c r="L288" s="118"/>
      <c r="M288" s="118"/>
    </row>
    <row r="289" spans="1:13" ht="15" customHeight="1" x14ac:dyDescent="0.25">
      <c r="A289" s="116" t="s">
        <v>311</v>
      </c>
      <c r="B289" s="117"/>
      <c r="C289" s="117"/>
      <c r="D289" s="118"/>
      <c r="E289" s="119"/>
      <c r="F289" s="120"/>
      <c r="G289" s="121"/>
      <c r="H289" s="123"/>
      <c r="I289" s="123"/>
      <c r="J289" s="118"/>
      <c r="K289" s="118"/>
      <c r="L289" s="118"/>
      <c r="M289" s="118"/>
    </row>
    <row r="290" spans="1:13" ht="15" customHeight="1" x14ac:dyDescent="0.25">
      <c r="A290" s="116" t="s">
        <v>312</v>
      </c>
      <c r="B290" s="117"/>
      <c r="C290" s="117"/>
      <c r="D290" s="118"/>
      <c r="E290" s="119"/>
      <c r="F290" s="120"/>
      <c r="G290" s="121"/>
      <c r="H290" s="123"/>
      <c r="I290" s="123"/>
      <c r="J290" s="118"/>
      <c r="K290" s="118"/>
      <c r="L290" s="118"/>
      <c r="M290" s="118"/>
    </row>
    <row r="291" spans="1:13" ht="15" customHeight="1" x14ac:dyDescent="0.25">
      <c r="A291" s="116" t="s">
        <v>313</v>
      </c>
      <c r="B291" s="117"/>
      <c r="C291" s="117"/>
      <c r="D291" s="118"/>
      <c r="E291" s="119"/>
      <c r="F291" s="120"/>
      <c r="G291" s="121"/>
      <c r="H291" s="123"/>
      <c r="I291" s="123"/>
      <c r="J291" s="118"/>
      <c r="K291" s="118"/>
      <c r="L291" s="118"/>
      <c r="M291" s="118"/>
    </row>
    <row r="292" spans="1:13" ht="15" customHeight="1" x14ac:dyDescent="0.25">
      <c r="A292" s="116" t="s">
        <v>314</v>
      </c>
      <c r="B292" s="117"/>
      <c r="C292" s="117"/>
      <c r="D292" s="118"/>
      <c r="E292" s="119"/>
      <c r="F292" s="120"/>
      <c r="G292" s="121"/>
      <c r="H292" s="123"/>
      <c r="I292" s="123"/>
      <c r="J292" s="118"/>
      <c r="K292" s="118"/>
      <c r="L292" s="118"/>
      <c r="M292" s="118"/>
    </row>
    <row r="293" spans="1:13" ht="15" customHeight="1" x14ac:dyDescent="0.25">
      <c r="A293" s="116" t="s">
        <v>315</v>
      </c>
      <c r="B293" s="117"/>
      <c r="C293" s="117"/>
      <c r="D293" s="118"/>
      <c r="E293" s="119"/>
      <c r="F293" s="120"/>
      <c r="G293" s="121"/>
      <c r="H293" s="123"/>
      <c r="I293" s="123"/>
      <c r="J293" s="118"/>
      <c r="K293" s="118"/>
      <c r="L293" s="118"/>
      <c r="M293" s="118"/>
    </row>
    <row r="294" spans="1:13" ht="15" customHeight="1" x14ac:dyDescent="0.25">
      <c r="A294" s="116" t="s">
        <v>316</v>
      </c>
      <c r="B294" s="117"/>
      <c r="C294" s="117"/>
      <c r="D294" s="118"/>
      <c r="E294" s="119"/>
      <c r="F294" s="120"/>
      <c r="G294" s="121"/>
      <c r="H294" s="123"/>
      <c r="I294" s="123"/>
      <c r="J294" s="118"/>
      <c r="K294" s="118"/>
      <c r="L294" s="118"/>
      <c r="M294" s="118"/>
    </row>
    <row r="295" spans="1:13" ht="15" customHeight="1" x14ac:dyDescent="0.25">
      <c r="A295" s="116" t="s">
        <v>317</v>
      </c>
      <c r="B295" s="117"/>
      <c r="C295" s="117"/>
      <c r="D295" s="118"/>
      <c r="E295" s="119"/>
      <c r="F295" s="120"/>
      <c r="G295" s="121"/>
      <c r="H295" s="123"/>
      <c r="I295" s="123"/>
      <c r="J295" s="118"/>
      <c r="K295" s="118"/>
      <c r="L295" s="118"/>
      <c r="M295" s="118"/>
    </row>
    <row r="296" spans="1:13" ht="15" customHeight="1" x14ac:dyDescent="0.25">
      <c r="A296" s="116" t="s">
        <v>318</v>
      </c>
      <c r="B296" s="117"/>
      <c r="C296" s="117"/>
      <c r="D296" s="118"/>
      <c r="E296" s="119"/>
      <c r="F296" s="120"/>
      <c r="G296" s="121"/>
      <c r="H296" s="123"/>
      <c r="I296" s="123"/>
      <c r="J296" s="118"/>
      <c r="K296" s="118"/>
      <c r="L296" s="118"/>
      <c r="M296" s="118"/>
    </row>
    <row r="297" spans="1:13" ht="15" customHeight="1" x14ac:dyDescent="0.25">
      <c r="A297" s="116" t="s">
        <v>319</v>
      </c>
      <c r="B297" s="117"/>
      <c r="C297" s="117"/>
      <c r="D297" s="118"/>
      <c r="E297" s="119"/>
      <c r="F297" s="120"/>
      <c r="G297" s="121"/>
      <c r="H297" s="123"/>
      <c r="I297" s="123"/>
      <c r="J297" s="118"/>
      <c r="K297" s="118"/>
      <c r="L297" s="118"/>
      <c r="M297" s="118"/>
    </row>
    <row r="298" spans="1:13" ht="15" customHeight="1" x14ac:dyDescent="0.25">
      <c r="A298" s="116" t="s">
        <v>320</v>
      </c>
      <c r="B298" s="117"/>
      <c r="C298" s="117"/>
      <c r="D298" s="118"/>
      <c r="E298" s="119"/>
      <c r="F298" s="120"/>
      <c r="G298" s="121"/>
      <c r="H298" s="123"/>
      <c r="I298" s="123"/>
      <c r="J298" s="118"/>
      <c r="K298" s="118"/>
      <c r="L298" s="118"/>
      <c r="M298" s="118"/>
    </row>
    <row r="299" spans="1:13" ht="15" customHeight="1" x14ac:dyDescent="0.25">
      <c r="A299" s="116" t="s">
        <v>321</v>
      </c>
      <c r="B299" s="117"/>
      <c r="C299" s="117"/>
      <c r="D299" s="118"/>
      <c r="E299" s="119"/>
      <c r="F299" s="120"/>
      <c r="G299" s="121"/>
      <c r="H299" s="123"/>
      <c r="I299" s="123"/>
      <c r="J299" s="118"/>
      <c r="K299" s="118"/>
      <c r="L299" s="118"/>
      <c r="M299" s="118"/>
    </row>
    <row r="300" spans="1:13" ht="15" customHeight="1" x14ac:dyDescent="0.25">
      <c r="A300" s="116" t="s">
        <v>322</v>
      </c>
      <c r="B300" s="117"/>
      <c r="C300" s="117"/>
      <c r="D300" s="118"/>
      <c r="E300" s="119"/>
      <c r="F300" s="120"/>
      <c r="G300" s="121"/>
      <c r="H300" s="123"/>
      <c r="I300" s="123"/>
      <c r="J300" s="118"/>
      <c r="K300" s="118"/>
      <c r="L300" s="118"/>
      <c r="M300" s="118"/>
    </row>
    <row r="301" spans="1:13" ht="15" customHeight="1" x14ac:dyDescent="0.25">
      <c r="A301" s="116" t="s">
        <v>323</v>
      </c>
      <c r="B301" s="117"/>
      <c r="C301" s="117"/>
      <c r="D301" s="118"/>
      <c r="E301" s="119"/>
      <c r="F301" s="120"/>
      <c r="G301" s="121"/>
      <c r="H301" s="123"/>
      <c r="I301" s="123"/>
      <c r="J301" s="118"/>
      <c r="K301" s="118"/>
      <c r="L301" s="118"/>
      <c r="M301" s="118"/>
    </row>
    <row r="302" spans="1:13" ht="15" customHeight="1" x14ac:dyDescent="0.25">
      <c r="A302" s="116" t="s">
        <v>324</v>
      </c>
      <c r="B302" s="117"/>
      <c r="C302" s="117"/>
      <c r="D302" s="118"/>
      <c r="E302" s="119"/>
      <c r="F302" s="120"/>
      <c r="G302" s="121"/>
      <c r="H302" s="123"/>
      <c r="I302" s="123"/>
      <c r="J302" s="118"/>
      <c r="K302" s="118"/>
      <c r="L302" s="118"/>
      <c r="M302" s="118"/>
    </row>
    <row r="303" spans="1:13" ht="15" customHeight="1" x14ac:dyDescent="0.25">
      <c r="A303" s="116" t="s">
        <v>325</v>
      </c>
      <c r="B303" s="117"/>
      <c r="C303" s="117"/>
      <c r="D303" s="118"/>
      <c r="E303" s="119"/>
      <c r="F303" s="120"/>
      <c r="G303" s="121"/>
      <c r="H303" s="123"/>
      <c r="I303" s="123"/>
      <c r="J303" s="118"/>
      <c r="K303" s="118"/>
      <c r="L303" s="118"/>
      <c r="M303" s="118"/>
    </row>
    <row r="304" spans="1:13" ht="15" customHeight="1" x14ac:dyDescent="0.25">
      <c r="A304" s="116" t="s">
        <v>326</v>
      </c>
      <c r="B304" s="117"/>
      <c r="C304" s="117"/>
      <c r="D304" s="118"/>
      <c r="E304" s="119"/>
      <c r="F304" s="120"/>
      <c r="G304" s="121"/>
      <c r="H304" s="123"/>
      <c r="I304" s="123"/>
      <c r="J304" s="118"/>
      <c r="K304" s="118"/>
      <c r="L304" s="118"/>
      <c r="M304" s="118"/>
    </row>
    <row r="305" spans="1:13" ht="15" customHeight="1" x14ac:dyDescent="0.25">
      <c r="A305" s="116" t="s">
        <v>327</v>
      </c>
      <c r="B305" s="117"/>
      <c r="C305" s="117"/>
      <c r="D305" s="118"/>
      <c r="E305" s="119"/>
      <c r="F305" s="120"/>
      <c r="G305" s="121"/>
      <c r="H305" s="123"/>
      <c r="I305" s="123"/>
      <c r="J305" s="118"/>
      <c r="K305" s="118"/>
      <c r="L305" s="118"/>
      <c r="M305" s="118"/>
    </row>
    <row r="306" spans="1:13" ht="15" customHeight="1" x14ac:dyDescent="0.25">
      <c r="A306" s="116" t="s">
        <v>328</v>
      </c>
      <c r="B306" s="117"/>
      <c r="C306" s="117"/>
      <c r="D306" s="118"/>
      <c r="E306" s="119"/>
      <c r="F306" s="120"/>
      <c r="G306" s="121"/>
      <c r="H306" s="123"/>
      <c r="I306" s="123"/>
      <c r="J306" s="118"/>
      <c r="K306" s="118"/>
      <c r="L306" s="118"/>
      <c r="M306" s="118"/>
    </row>
    <row r="307" spans="1:13" ht="15" customHeight="1" x14ac:dyDescent="0.25">
      <c r="A307" s="116" t="s">
        <v>329</v>
      </c>
      <c r="B307" s="117"/>
      <c r="C307" s="117"/>
      <c r="D307" s="118"/>
      <c r="E307" s="119"/>
      <c r="F307" s="120"/>
      <c r="G307" s="121"/>
      <c r="H307" s="123"/>
      <c r="I307" s="123"/>
      <c r="J307" s="118"/>
      <c r="K307" s="118"/>
      <c r="L307" s="118"/>
      <c r="M307" s="118"/>
    </row>
    <row r="308" spans="1:13" ht="15" customHeight="1" x14ac:dyDescent="0.25">
      <c r="A308" s="116" t="s">
        <v>330</v>
      </c>
      <c r="B308" s="117"/>
      <c r="C308" s="117"/>
      <c r="D308" s="118"/>
      <c r="E308" s="119"/>
      <c r="F308" s="120"/>
      <c r="G308" s="121"/>
      <c r="H308" s="123"/>
      <c r="I308" s="123"/>
      <c r="J308" s="118"/>
      <c r="K308" s="118"/>
      <c r="L308" s="118"/>
      <c r="M308" s="118"/>
    </row>
    <row r="309" spans="1:13" ht="15" customHeight="1" x14ac:dyDescent="0.25">
      <c r="A309" s="116" t="s">
        <v>331</v>
      </c>
      <c r="B309" s="117"/>
      <c r="C309" s="117"/>
      <c r="D309" s="118"/>
      <c r="E309" s="119"/>
      <c r="F309" s="120"/>
      <c r="G309" s="121"/>
      <c r="H309" s="123"/>
      <c r="I309" s="123"/>
      <c r="J309" s="118"/>
      <c r="K309" s="118"/>
      <c r="L309" s="118"/>
      <c r="M309" s="118"/>
    </row>
    <row r="310" spans="1:13" ht="15" customHeight="1" x14ac:dyDescent="0.25">
      <c r="A310" s="116" t="s">
        <v>332</v>
      </c>
      <c r="B310" s="117"/>
      <c r="C310" s="117"/>
      <c r="D310" s="118"/>
      <c r="E310" s="119"/>
      <c r="F310" s="120"/>
      <c r="G310" s="121"/>
      <c r="H310" s="123"/>
      <c r="I310" s="123"/>
      <c r="J310" s="118"/>
      <c r="K310" s="118"/>
      <c r="L310" s="118"/>
      <c r="M310" s="118"/>
    </row>
    <row r="311" spans="1:13" ht="15" customHeight="1" x14ac:dyDescent="0.25">
      <c r="A311" s="116" t="s">
        <v>333</v>
      </c>
      <c r="B311" s="117"/>
      <c r="C311" s="117"/>
      <c r="D311" s="118"/>
      <c r="E311" s="119"/>
      <c r="F311" s="120"/>
      <c r="G311" s="121"/>
      <c r="H311" s="123"/>
      <c r="I311" s="123"/>
      <c r="J311" s="118"/>
      <c r="K311" s="118"/>
      <c r="L311" s="118"/>
      <c r="M311" s="118"/>
    </row>
    <row r="312" spans="1:13" ht="15" customHeight="1" x14ac:dyDescent="0.25">
      <c r="A312" s="116" t="s">
        <v>334</v>
      </c>
      <c r="B312" s="117"/>
      <c r="C312" s="117"/>
      <c r="D312" s="118"/>
      <c r="E312" s="119"/>
      <c r="F312" s="120"/>
      <c r="G312" s="121"/>
      <c r="H312" s="123"/>
      <c r="I312" s="123"/>
      <c r="J312" s="118"/>
      <c r="K312" s="118"/>
      <c r="L312" s="118"/>
      <c r="M312" s="118"/>
    </row>
    <row r="313" spans="1:13" ht="15" customHeight="1" x14ac:dyDescent="0.25">
      <c r="A313" s="116" t="s">
        <v>335</v>
      </c>
      <c r="B313" s="117"/>
      <c r="C313" s="117"/>
      <c r="D313" s="118"/>
      <c r="E313" s="119"/>
      <c r="F313" s="120"/>
      <c r="G313" s="121"/>
      <c r="H313" s="123"/>
      <c r="I313" s="123"/>
      <c r="J313" s="118"/>
      <c r="K313" s="118"/>
      <c r="L313" s="118"/>
      <c r="M313" s="118"/>
    </row>
    <row r="314" spans="1:13" ht="15" customHeight="1" x14ac:dyDescent="0.25">
      <c r="A314" s="116" t="s">
        <v>336</v>
      </c>
      <c r="B314" s="117"/>
      <c r="C314" s="117"/>
      <c r="D314" s="118"/>
      <c r="E314" s="119"/>
      <c r="F314" s="120"/>
      <c r="G314" s="121"/>
      <c r="H314" s="123"/>
      <c r="I314" s="123"/>
      <c r="J314" s="118"/>
      <c r="K314" s="118"/>
      <c r="L314" s="118"/>
      <c r="M314" s="118"/>
    </row>
    <row r="315" spans="1:13" ht="15" customHeight="1" x14ac:dyDescent="0.25">
      <c r="A315" s="116" t="s">
        <v>337</v>
      </c>
      <c r="B315" s="117"/>
      <c r="C315" s="117"/>
      <c r="D315" s="118"/>
      <c r="E315" s="119"/>
      <c r="F315" s="120"/>
      <c r="G315" s="121"/>
      <c r="H315" s="123"/>
      <c r="I315" s="123"/>
      <c r="J315" s="118"/>
      <c r="K315" s="118"/>
      <c r="L315" s="118"/>
      <c r="M315" s="118"/>
    </row>
    <row r="316" spans="1:13" ht="15" customHeight="1" x14ac:dyDescent="0.25">
      <c r="A316" s="116" t="s">
        <v>338</v>
      </c>
      <c r="B316" s="117"/>
      <c r="C316" s="117"/>
      <c r="D316" s="118"/>
      <c r="E316" s="119"/>
      <c r="F316" s="120"/>
      <c r="G316" s="121"/>
      <c r="H316" s="123"/>
      <c r="I316" s="123"/>
      <c r="J316" s="118"/>
      <c r="K316" s="118"/>
      <c r="L316" s="118"/>
      <c r="M316" s="118"/>
    </row>
    <row r="317" spans="1:13" ht="15" customHeight="1" x14ac:dyDescent="0.25">
      <c r="A317" s="116" t="s">
        <v>339</v>
      </c>
      <c r="B317" s="117"/>
      <c r="C317" s="117"/>
      <c r="D317" s="118"/>
      <c r="E317" s="119"/>
      <c r="F317" s="120"/>
      <c r="G317" s="121"/>
      <c r="H317" s="123"/>
      <c r="I317" s="123"/>
      <c r="J317" s="118"/>
      <c r="K317" s="118"/>
      <c r="L317" s="118"/>
      <c r="M317" s="118"/>
    </row>
    <row r="318" spans="1:13" ht="15" customHeight="1" x14ac:dyDescent="0.25">
      <c r="A318" s="116" t="s">
        <v>340</v>
      </c>
      <c r="B318" s="117"/>
      <c r="C318" s="117"/>
      <c r="D318" s="118"/>
      <c r="E318" s="119"/>
      <c r="F318" s="120"/>
      <c r="G318" s="121"/>
      <c r="H318" s="123"/>
      <c r="I318" s="123"/>
      <c r="J318" s="118"/>
      <c r="K318" s="118"/>
      <c r="L318" s="118"/>
      <c r="M318" s="118"/>
    </row>
    <row r="319" spans="1:13" ht="15" customHeight="1" x14ac:dyDescent="0.25">
      <c r="A319" s="116" t="s">
        <v>341</v>
      </c>
      <c r="B319" s="117"/>
      <c r="C319" s="117"/>
      <c r="D319" s="118"/>
      <c r="E319" s="119"/>
      <c r="F319" s="120"/>
      <c r="G319" s="121"/>
      <c r="H319" s="123"/>
      <c r="I319" s="123"/>
      <c r="J319" s="118"/>
      <c r="K319" s="118"/>
      <c r="L319" s="118"/>
      <c r="M319" s="118"/>
    </row>
    <row r="320" spans="1:13" ht="15" customHeight="1" x14ac:dyDescent="0.25">
      <c r="A320" s="116" t="s">
        <v>342</v>
      </c>
      <c r="B320" s="117"/>
      <c r="C320" s="117"/>
      <c r="D320" s="118"/>
      <c r="E320" s="119"/>
      <c r="F320" s="120"/>
      <c r="G320" s="121"/>
      <c r="H320" s="123"/>
      <c r="I320" s="123"/>
      <c r="J320" s="118"/>
      <c r="K320" s="118"/>
      <c r="L320" s="118"/>
      <c r="M320" s="118"/>
    </row>
    <row r="321" spans="1:13" ht="15" customHeight="1" x14ac:dyDescent="0.25">
      <c r="A321" s="116" t="s">
        <v>343</v>
      </c>
      <c r="B321" s="117"/>
      <c r="C321" s="117"/>
      <c r="D321" s="118"/>
      <c r="E321" s="119"/>
      <c r="F321" s="120"/>
      <c r="G321" s="121"/>
      <c r="H321" s="123"/>
      <c r="I321" s="123"/>
      <c r="J321" s="118"/>
      <c r="K321" s="118"/>
      <c r="L321" s="118"/>
      <c r="M321" s="118"/>
    </row>
    <row r="322" spans="1:13" ht="15" customHeight="1" x14ac:dyDescent="0.25">
      <c r="A322" s="116" t="s">
        <v>344</v>
      </c>
      <c r="B322" s="117"/>
      <c r="C322" s="117"/>
      <c r="D322" s="118"/>
      <c r="E322" s="119"/>
      <c r="F322" s="120"/>
      <c r="G322" s="121"/>
      <c r="H322" s="123"/>
      <c r="I322" s="123"/>
      <c r="J322" s="118"/>
      <c r="K322" s="118"/>
      <c r="L322" s="118"/>
      <c r="M322" s="118"/>
    </row>
    <row r="323" spans="1:13" ht="15" customHeight="1" x14ac:dyDescent="0.25">
      <c r="A323" s="116" t="s">
        <v>345</v>
      </c>
      <c r="B323" s="117"/>
      <c r="C323" s="117"/>
      <c r="D323" s="118"/>
      <c r="E323" s="119"/>
      <c r="F323" s="120"/>
      <c r="G323" s="121"/>
      <c r="H323" s="123"/>
      <c r="I323" s="123"/>
      <c r="J323" s="118"/>
      <c r="K323" s="118"/>
      <c r="L323" s="118"/>
      <c r="M323" s="118"/>
    </row>
    <row r="324" spans="1:13" ht="15" customHeight="1" x14ac:dyDescent="0.25">
      <c r="A324" s="116" t="s">
        <v>346</v>
      </c>
      <c r="B324" s="117"/>
      <c r="C324" s="117"/>
      <c r="D324" s="118"/>
      <c r="E324" s="119"/>
      <c r="F324" s="120"/>
      <c r="G324" s="121"/>
      <c r="H324" s="123"/>
      <c r="I324" s="123"/>
      <c r="J324" s="118"/>
      <c r="K324" s="118"/>
      <c r="L324" s="118"/>
      <c r="M324" s="118"/>
    </row>
    <row r="325" spans="1:13" ht="15" customHeight="1" x14ac:dyDescent="0.25">
      <c r="A325" s="116" t="s">
        <v>347</v>
      </c>
      <c r="B325" s="117"/>
      <c r="C325" s="117"/>
      <c r="D325" s="118"/>
      <c r="E325" s="119"/>
      <c r="F325" s="120"/>
      <c r="G325" s="121"/>
      <c r="H325" s="123"/>
      <c r="I325" s="123"/>
      <c r="J325" s="118"/>
      <c r="K325" s="118"/>
      <c r="L325" s="118"/>
      <c r="M325" s="118"/>
    </row>
    <row r="326" spans="1:13" ht="15" customHeight="1" x14ac:dyDescent="0.25">
      <c r="A326" s="116" t="s">
        <v>348</v>
      </c>
      <c r="B326" s="117"/>
      <c r="C326" s="117"/>
      <c r="D326" s="118"/>
      <c r="E326" s="119"/>
      <c r="F326" s="120"/>
      <c r="G326" s="121"/>
      <c r="H326" s="123"/>
      <c r="I326" s="123"/>
      <c r="J326" s="118"/>
      <c r="K326" s="118"/>
      <c r="L326" s="118"/>
      <c r="M326" s="118"/>
    </row>
    <row r="327" spans="1:13" ht="15" customHeight="1" x14ac:dyDescent="0.25">
      <c r="A327" s="116" t="s">
        <v>349</v>
      </c>
      <c r="B327" s="117"/>
      <c r="C327" s="117"/>
      <c r="D327" s="118"/>
      <c r="E327" s="119"/>
      <c r="F327" s="120"/>
      <c r="G327" s="121"/>
      <c r="H327" s="123"/>
      <c r="I327" s="123"/>
      <c r="J327" s="118"/>
      <c r="K327" s="118"/>
      <c r="L327" s="118"/>
      <c r="M327" s="118"/>
    </row>
    <row r="328" spans="1:13" ht="15" customHeight="1" x14ac:dyDescent="0.25">
      <c r="A328" s="116" t="s">
        <v>350</v>
      </c>
      <c r="B328" s="117"/>
      <c r="C328" s="117"/>
      <c r="D328" s="118"/>
      <c r="E328" s="119"/>
      <c r="F328" s="120"/>
      <c r="G328" s="121"/>
      <c r="H328" s="123"/>
      <c r="I328" s="123"/>
      <c r="J328" s="118"/>
      <c r="K328" s="118"/>
      <c r="L328" s="118"/>
      <c r="M328" s="118"/>
    </row>
    <row r="329" spans="1:13" ht="15" customHeight="1" x14ac:dyDescent="0.25">
      <c r="A329" s="116" t="s">
        <v>351</v>
      </c>
      <c r="B329" s="117"/>
      <c r="C329" s="117"/>
      <c r="D329" s="118"/>
      <c r="E329" s="119"/>
      <c r="F329" s="120"/>
      <c r="G329" s="121"/>
      <c r="H329" s="123"/>
      <c r="I329" s="123"/>
      <c r="J329" s="118"/>
      <c r="K329" s="118"/>
      <c r="L329" s="118"/>
      <c r="M329" s="118"/>
    </row>
    <row r="330" spans="1:13" ht="15" customHeight="1" x14ac:dyDescent="0.25">
      <c r="A330" s="116" t="s">
        <v>352</v>
      </c>
      <c r="B330" s="117"/>
      <c r="C330" s="117"/>
      <c r="D330" s="118"/>
      <c r="E330" s="119"/>
      <c r="F330" s="120"/>
      <c r="G330" s="121"/>
      <c r="H330" s="123"/>
      <c r="I330" s="123"/>
      <c r="J330" s="118"/>
      <c r="K330" s="118"/>
      <c r="L330" s="118"/>
      <c r="M330" s="118"/>
    </row>
    <row r="331" spans="1:13" ht="15" customHeight="1" x14ac:dyDescent="0.25">
      <c r="A331" s="116" t="s">
        <v>353</v>
      </c>
      <c r="B331" s="117"/>
      <c r="C331" s="117"/>
      <c r="D331" s="118"/>
      <c r="E331" s="119"/>
      <c r="F331" s="120"/>
      <c r="G331" s="121"/>
      <c r="H331" s="123"/>
      <c r="I331" s="123"/>
      <c r="J331" s="118"/>
      <c r="K331" s="118"/>
      <c r="L331" s="118"/>
      <c r="M331" s="118"/>
    </row>
    <row r="332" spans="1:13" ht="15" customHeight="1" x14ac:dyDescent="0.25">
      <c r="A332" s="116" t="s">
        <v>354</v>
      </c>
      <c r="B332" s="117"/>
      <c r="C332" s="117"/>
      <c r="D332" s="118"/>
      <c r="E332" s="119"/>
      <c r="F332" s="120"/>
      <c r="G332" s="121"/>
      <c r="H332" s="123"/>
      <c r="I332" s="123"/>
      <c r="J332" s="118"/>
      <c r="K332" s="118"/>
      <c r="L332" s="118"/>
      <c r="M332" s="118"/>
    </row>
    <row r="333" spans="1:13" ht="15" customHeight="1" x14ac:dyDescent="0.25">
      <c r="A333" s="116" t="s">
        <v>355</v>
      </c>
      <c r="B333" s="117"/>
      <c r="C333" s="117"/>
      <c r="D333" s="118"/>
      <c r="E333" s="119"/>
      <c r="F333" s="120"/>
      <c r="G333" s="121"/>
      <c r="H333" s="123"/>
      <c r="I333" s="123"/>
      <c r="J333" s="118"/>
      <c r="K333" s="118"/>
      <c r="L333" s="118"/>
      <c r="M333" s="118"/>
    </row>
    <row r="334" spans="1:13" ht="15" customHeight="1" x14ac:dyDescent="0.25">
      <c r="A334" s="116" t="s">
        <v>356</v>
      </c>
      <c r="B334" s="117"/>
      <c r="C334" s="117"/>
      <c r="D334" s="118"/>
      <c r="E334" s="119"/>
      <c r="F334" s="120"/>
      <c r="G334" s="121"/>
      <c r="H334" s="123"/>
      <c r="I334" s="123"/>
      <c r="J334" s="118"/>
      <c r="K334" s="118"/>
      <c r="L334" s="118"/>
      <c r="M334" s="118"/>
    </row>
    <row r="335" spans="1:13" ht="15" customHeight="1" x14ac:dyDescent="0.25">
      <c r="A335" s="116" t="s">
        <v>357</v>
      </c>
      <c r="B335" s="117"/>
      <c r="C335" s="117"/>
      <c r="D335" s="118"/>
      <c r="E335" s="119"/>
      <c r="F335" s="120"/>
      <c r="G335" s="121"/>
      <c r="H335" s="123"/>
      <c r="I335" s="123"/>
      <c r="J335" s="118"/>
      <c r="K335" s="118"/>
      <c r="L335" s="118"/>
      <c r="M335" s="118"/>
    </row>
    <row r="336" spans="1:13" ht="15" customHeight="1" x14ac:dyDescent="0.25">
      <c r="A336" s="116" t="s">
        <v>358</v>
      </c>
      <c r="B336" s="117"/>
      <c r="C336" s="117"/>
      <c r="D336" s="118"/>
      <c r="E336" s="119"/>
      <c r="F336" s="120"/>
      <c r="G336" s="121"/>
      <c r="H336" s="123"/>
      <c r="I336" s="123"/>
      <c r="J336" s="118"/>
      <c r="K336" s="118"/>
      <c r="L336" s="118"/>
      <c r="M336" s="118"/>
    </row>
    <row r="337" spans="1:13" ht="15" customHeight="1" x14ac:dyDescent="0.25">
      <c r="A337" s="116" t="s">
        <v>359</v>
      </c>
      <c r="B337" s="117"/>
      <c r="C337" s="117"/>
      <c r="D337" s="118"/>
      <c r="E337" s="119"/>
      <c r="F337" s="120"/>
      <c r="G337" s="121"/>
      <c r="H337" s="123"/>
      <c r="I337" s="123"/>
      <c r="J337" s="118"/>
      <c r="K337" s="118"/>
      <c r="L337" s="118"/>
      <c r="M337" s="118"/>
    </row>
    <row r="338" spans="1:13" ht="15" customHeight="1" x14ac:dyDescent="0.25">
      <c r="A338" s="116" t="s">
        <v>360</v>
      </c>
      <c r="B338" s="117"/>
      <c r="C338" s="117"/>
      <c r="D338" s="118"/>
      <c r="E338" s="119"/>
      <c r="F338" s="120"/>
      <c r="G338" s="121"/>
      <c r="H338" s="123"/>
      <c r="I338" s="123"/>
      <c r="J338" s="118"/>
      <c r="K338" s="118"/>
      <c r="L338" s="118"/>
      <c r="M338" s="118"/>
    </row>
    <row r="339" spans="1:13" ht="15" customHeight="1" x14ac:dyDescent="0.25">
      <c r="A339" s="116" t="s">
        <v>361</v>
      </c>
      <c r="B339" s="117"/>
      <c r="C339" s="117"/>
      <c r="D339" s="118"/>
      <c r="E339" s="119"/>
      <c r="F339" s="120"/>
      <c r="G339" s="121"/>
      <c r="H339" s="123"/>
      <c r="I339" s="123"/>
      <c r="J339" s="118"/>
      <c r="K339" s="118"/>
      <c r="L339" s="118"/>
      <c r="M339" s="118"/>
    </row>
    <row r="340" spans="1:13" ht="15" customHeight="1" x14ac:dyDescent="0.25">
      <c r="A340" s="116" t="s">
        <v>362</v>
      </c>
      <c r="B340" s="117"/>
      <c r="C340" s="117"/>
      <c r="D340" s="118"/>
      <c r="E340" s="119"/>
      <c r="F340" s="120"/>
      <c r="G340" s="121"/>
      <c r="H340" s="123"/>
      <c r="I340" s="123"/>
      <c r="J340" s="118"/>
      <c r="K340" s="118"/>
      <c r="L340" s="118"/>
      <c r="M340" s="118"/>
    </row>
    <row r="341" spans="1:13" ht="15" customHeight="1" x14ac:dyDescent="0.25">
      <c r="A341" s="116" t="s">
        <v>363</v>
      </c>
      <c r="B341" s="117"/>
      <c r="C341" s="117"/>
      <c r="D341" s="118"/>
      <c r="E341" s="119"/>
      <c r="F341" s="120"/>
      <c r="G341" s="121"/>
      <c r="H341" s="123"/>
      <c r="I341" s="123"/>
      <c r="J341" s="118"/>
      <c r="K341" s="118"/>
      <c r="L341" s="118"/>
      <c r="M341" s="118"/>
    </row>
    <row r="342" spans="1:13" ht="15" customHeight="1" x14ac:dyDescent="0.25">
      <c r="A342" s="116" t="s">
        <v>364</v>
      </c>
      <c r="B342" s="117"/>
      <c r="C342" s="117"/>
      <c r="D342" s="118"/>
      <c r="E342" s="119"/>
      <c r="F342" s="120"/>
      <c r="G342" s="121"/>
      <c r="H342" s="123"/>
      <c r="I342" s="123"/>
      <c r="J342" s="118"/>
      <c r="K342" s="118"/>
      <c r="L342" s="118"/>
      <c r="M342" s="118"/>
    </row>
    <row r="343" spans="1:13" ht="15" customHeight="1" x14ac:dyDescent="0.25">
      <c r="A343" s="116" t="s">
        <v>365</v>
      </c>
      <c r="B343" s="117"/>
      <c r="C343" s="117"/>
      <c r="D343" s="118"/>
      <c r="E343" s="119"/>
      <c r="F343" s="120"/>
      <c r="G343" s="121"/>
      <c r="H343" s="123"/>
      <c r="I343" s="123"/>
      <c r="J343" s="118"/>
      <c r="K343" s="118"/>
      <c r="L343" s="118"/>
      <c r="M343" s="118"/>
    </row>
    <row r="344" spans="1:13" ht="15" customHeight="1" x14ac:dyDescent="0.25">
      <c r="A344" s="116" t="s">
        <v>366</v>
      </c>
      <c r="B344" s="117"/>
      <c r="C344" s="117"/>
      <c r="D344" s="118"/>
      <c r="E344" s="119"/>
      <c r="F344" s="120"/>
      <c r="G344" s="121"/>
      <c r="H344" s="123"/>
      <c r="I344" s="123"/>
      <c r="J344" s="118"/>
      <c r="K344" s="118"/>
      <c r="L344" s="118"/>
      <c r="M344" s="118"/>
    </row>
    <row r="345" spans="1:13" ht="15" customHeight="1" x14ac:dyDescent="0.25">
      <c r="A345" s="116" t="s">
        <v>367</v>
      </c>
      <c r="B345" s="117"/>
      <c r="C345" s="117"/>
      <c r="D345" s="118"/>
      <c r="E345" s="119"/>
      <c r="F345" s="120"/>
      <c r="G345" s="121"/>
      <c r="H345" s="123"/>
      <c r="I345" s="123"/>
      <c r="J345" s="118"/>
      <c r="K345" s="118"/>
      <c r="L345" s="118"/>
      <c r="M345" s="118"/>
    </row>
    <row r="346" spans="1:13" ht="15" customHeight="1" x14ac:dyDescent="0.25">
      <c r="A346" s="116" t="s">
        <v>368</v>
      </c>
      <c r="B346" s="117"/>
      <c r="C346" s="117"/>
      <c r="D346" s="118"/>
      <c r="E346" s="119"/>
      <c r="F346" s="120"/>
      <c r="G346" s="121"/>
      <c r="H346" s="123"/>
      <c r="I346" s="123"/>
      <c r="J346" s="118"/>
      <c r="K346" s="118"/>
      <c r="L346" s="118"/>
      <c r="M346" s="118"/>
    </row>
    <row r="347" spans="1:13" ht="15" customHeight="1" x14ac:dyDescent="0.25">
      <c r="A347" s="116" t="s">
        <v>369</v>
      </c>
      <c r="B347" s="117"/>
      <c r="C347" s="117"/>
      <c r="D347" s="118"/>
      <c r="E347" s="119"/>
      <c r="F347" s="120"/>
      <c r="G347" s="121"/>
      <c r="H347" s="123"/>
      <c r="I347" s="123"/>
      <c r="J347" s="118"/>
      <c r="K347" s="118"/>
      <c r="L347" s="118"/>
      <c r="M347" s="118"/>
    </row>
    <row r="348" spans="1:13" ht="15" customHeight="1" x14ac:dyDescent="0.25">
      <c r="A348" s="116" t="s">
        <v>370</v>
      </c>
      <c r="B348" s="117"/>
      <c r="C348" s="117"/>
      <c r="D348" s="118"/>
      <c r="E348" s="119"/>
      <c r="F348" s="120"/>
      <c r="G348" s="121"/>
      <c r="H348" s="123"/>
      <c r="I348" s="123"/>
      <c r="J348" s="118"/>
      <c r="K348" s="118"/>
      <c r="L348" s="118"/>
      <c r="M348" s="118"/>
    </row>
    <row r="349" spans="1:13" ht="15" customHeight="1" x14ac:dyDescent="0.25">
      <c r="A349" s="116" t="s">
        <v>371</v>
      </c>
      <c r="B349" s="117"/>
      <c r="C349" s="117"/>
      <c r="D349" s="118"/>
      <c r="E349" s="119"/>
      <c r="F349" s="120"/>
      <c r="G349" s="121"/>
      <c r="H349" s="123"/>
      <c r="I349" s="123"/>
      <c r="J349" s="118"/>
      <c r="K349" s="118"/>
      <c r="L349" s="118"/>
      <c r="M349" s="118"/>
    </row>
    <row r="350" spans="1:13" ht="15" customHeight="1" x14ac:dyDescent="0.25">
      <c r="A350" s="116" t="s">
        <v>372</v>
      </c>
      <c r="B350" s="117"/>
      <c r="C350" s="117"/>
      <c r="D350" s="118"/>
      <c r="E350" s="119"/>
      <c r="F350" s="120"/>
      <c r="G350" s="121"/>
      <c r="H350" s="123"/>
      <c r="I350" s="123"/>
      <c r="J350" s="118"/>
      <c r="K350" s="118"/>
      <c r="L350" s="118"/>
      <c r="M350" s="118"/>
    </row>
    <row r="351" spans="1:13" ht="15" customHeight="1" x14ac:dyDescent="0.25">
      <c r="A351" s="116" t="s">
        <v>373</v>
      </c>
      <c r="B351" s="117"/>
      <c r="C351" s="117"/>
      <c r="D351" s="118"/>
      <c r="E351" s="119"/>
      <c r="F351" s="120"/>
      <c r="G351" s="121"/>
      <c r="H351" s="123"/>
      <c r="I351" s="123"/>
      <c r="J351" s="118"/>
      <c r="K351" s="118"/>
      <c r="L351" s="118"/>
      <c r="M351" s="118"/>
    </row>
    <row r="352" spans="1:13" ht="15" customHeight="1" x14ac:dyDescent="0.25">
      <c r="A352" s="116" t="s">
        <v>374</v>
      </c>
      <c r="B352" s="117"/>
      <c r="C352" s="117"/>
      <c r="D352" s="118"/>
      <c r="E352" s="119"/>
      <c r="F352" s="120"/>
      <c r="G352" s="121"/>
      <c r="H352" s="123"/>
      <c r="I352" s="123"/>
      <c r="J352" s="118"/>
      <c r="K352" s="118"/>
      <c r="L352" s="118"/>
      <c r="M352" s="118"/>
    </row>
    <row r="353" spans="1:13" ht="15" customHeight="1" x14ac:dyDescent="0.25">
      <c r="A353" s="116" t="s">
        <v>375</v>
      </c>
      <c r="B353" s="117"/>
      <c r="C353" s="117"/>
      <c r="D353" s="118"/>
      <c r="E353" s="119"/>
      <c r="F353" s="120"/>
      <c r="G353" s="121"/>
      <c r="H353" s="123"/>
      <c r="I353" s="123"/>
      <c r="J353" s="118"/>
      <c r="K353" s="118"/>
      <c r="L353" s="118"/>
      <c r="M353" s="118"/>
    </row>
    <row r="354" spans="1:13" ht="15" customHeight="1" x14ac:dyDescent="0.25">
      <c r="A354" s="116" t="s">
        <v>376</v>
      </c>
      <c r="B354" s="117"/>
      <c r="C354" s="117"/>
      <c r="D354" s="118"/>
      <c r="E354" s="119"/>
      <c r="F354" s="120"/>
      <c r="G354" s="121"/>
      <c r="H354" s="123"/>
      <c r="I354" s="123"/>
      <c r="J354" s="118"/>
      <c r="K354" s="118"/>
      <c r="L354" s="118"/>
      <c r="M354" s="118"/>
    </row>
    <row r="355" spans="1:13" ht="15" customHeight="1" x14ac:dyDescent="0.25">
      <c r="A355" s="116" t="s">
        <v>377</v>
      </c>
      <c r="B355" s="117"/>
      <c r="C355" s="117"/>
      <c r="D355" s="118"/>
      <c r="E355" s="119"/>
      <c r="F355" s="120"/>
      <c r="G355" s="121"/>
      <c r="H355" s="123"/>
      <c r="I355" s="123"/>
      <c r="J355" s="118"/>
      <c r="K355" s="118"/>
      <c r="L355" s="118"/>
      <c r="M355" s="118"/>
    </row>
    <row r="356" spans="1:13" ht="15" customHeight="1" x14ac:dyDescent="0.25">
      <c r="A356" s="116" t="s">
        <v>378</v>
      </c>
      <c r="B356" s="117"/>
      <c r="C356" s="117"/>
      <c r="D356" s="118"/>
      <c r="E356" s="119"/>
      <c r="F356" s="120"/>
      <c r="G356" s="121"/>
      <c r="H356" s="123"/>
      <c r="I356" s="123"/>
      <c r="J356" s="118"/>
      <c r="K356" s="118"/>
      <c r="L356" s="118"/>
      <c r="M356" s="118"/>
    </row>
    <row r="357" spans="1:13" ht="15" customHeight="1" x14ac:dyDescent="0.25">
      <c r="A357" s="116" t="s">
        <v>379</v>
      </c>
      <c r="B357" s="117"/>
      <c r="C357" s="117"/>
      <c r="D357" s="118"/>
      <c r="E357" s="119"/>
      <c r="F357" s="120"/>
      <c r="G357" s="121"/>
      <c r="H357" s="123"/>
      <c r="I357" s="123"/>
      <c r="J357" s="118"/>
      <c r="K357" s="118"/>
      <c r="L357" s="118"/>
      <c r="M357" s="118"/>
    </row>
    <row r="358" spans="1:13" ht="15" customHeight="1" x14ac:dyDescent="0.25">
      <c r="A358" s="116" t="s">
        <v>380</v>
      </c>
      <c r="B358" s="117"/>
      <c r="C358" s="117"/>
      <c r="D358" s="118"/>
      <c r="E358" s="119"/>
      <c r="F358" s="120"/>
      <c r="G358" s="121"/>
      <c r="H358" s="123"/>
      <c r="I358" s="123"/>
      <c r="J358" s="118"/>
      <c r="K358" s="118"/>
      <c r="L358" s="118"/>
      <c r="M358" s="118"/>
    </row>
    <row r="359" spans="1:13" ht="15" customHeight="1" x14ac:dyDescent="0.25">
      <c r="A359" s="116" t="s">
        <v>381</v>
      </c>
      <c r="B359" s="117"/>
      <c r="C359" s="117"/>
      <c r="D359" s="118"/>
      <c r="E359" s="119"/>
      <c r="F359" s="120"/>
      <c r="G359" s="121"/>
      <c r="H359" s="123"/>
      <c r="I359" s="123"/>
      <c r="J359" s="118"/>
      <c r="K359" s="118"/>
      <c r="L359" s="118"/>
      <c r="M359" s="118"/>
    </row>
    <row r="360" spans="1:13" ht="15" customHeight="1" x14ac:dyDescent="0.25">
      <c r="A360" s="116" t="s">
        <v>382</v>
      </c>
      <c r="B360" s="117"/>
      <c r="C360" s="117"/>
      <c r="D360" s="118"/>
      <c r="E360" s="119"/>
      <c r="F360" s="120"/>
      <c r="G360" s="121"/>
      <c r="H360" s="123"/>
      <c r="I360" s="123"/>
      <c r="J360" s="118"/>
      <c r="K360" s="118"/>
      <c r="L360" s="118"/>
      <c r="M360" s="118"/>
    </row>
    <row r="361" spans="1:13" ht="15" customHeight="1" x14ac:dyDescent="0.25">
      <c r="A361" s="116" t="s">
        <v>383</v>
      </c>
      <c r="B361" s="117"/>
      <c r="C361" s="117"/>
      <c r="D361" s="118"/>
      <c r="E361" s="119"/>
      <c r="F361" s="120"/>
      <c r="G361" s="121"/>
      <c r="H361" s="123"/>
      <c r="I361" s="123"/>
      <c r="J361" s="118"/>
      <c r="K361" s="118"/>
      <c r="L361" s="118"/>
      <c r="M361" s="118"/>
    </row>
    <row r="362" spans="1:13" ht="15" customHeight="1" x14ac:dyDescent="0.25">
      <c r="A362" s="116" t="s">
        <v>384</v>
      </c>
      <c r="B362" s="117"/>
      <c r="C362" s="117"/>
      <c r="D362" s="118"/>
      <c r="E362" s="119"/>
      <c r="F362" s="120"/>
      <c r="G362" s="121"/>
      <c r="H362" s="123"/>
      <c r="I362" s="123"/>
      <c r="J362" s="118"/>
      <c r="K362" s="118"/>
      <c r="L362" s="118"/>
      <c r="M362" s="118"/>
    </row>
    <row r="363" spans="1:13" ht="15" customHeight="1" x14ac:dyDescent="0.25">
      <c r="A363" s="116" t="s">
        <v>385</v>
      </c>
      <c r="B363" s="117"/>
      <c r="C363" s="117"/>
      <c r="D363" s="118"/>
      <c r="E363" s="119"/>
      <c r="F363" s="120"/>
      <c r="G363" s="121"/>
      <c r="H363" s="123"/>
      <c r="I363" s="123"/>
      <c r="J363" s="118"/>
      <c r="K363" s="118"/>
      <c r="L363" s="118"/>
      <c r="M363" s="118"/>
    </row>
    <row r="364" spans="1:13" ht="15" customHeight="1" x14ac:dyDescent="0.25">
      <c r="A364" s="116" t="s">
        <v>386</v>
      </c>
      <c r="B364" s="117"/>
      <c r="C364" s="117"/>
      <c r="D364" s="118"/>
      <c r="E364" s="119"/>
      <c r="F364" s="120"/>
      <c r="G364" s="121"/>
      <c r="H364" s="123"/>
      <c r="I364" s="123"/>
      <c r="J364" s="118"/>
      <c r="K364" s="118"/>
      <c r="L364" s="118"/>
      <c r="M364" s="118"/>
    </row>
    <row r="365" spans="1:13" ht="15" customHeight="1" x14ac:dyDescent="0.25">
      <c r="A365" s="116" t="s">
        <v>387</v>
      </c>
      <c r="B365" s="117"/>
      <c r="C365" s="117"/>
      <c r="D365" s="118"/>
      <c r="E365" s="119"/>
      <c r="F365" s="120"/>
      <c r="G365" s="121"/>
      <c r="H365" s="123"/>
      <c r="I365" s="123"/>
      <c r="J365" s="118"/>
      <c r="K365" s="118"/>
      <c r="L365" s="118"/>
      <c r="M365" s="118"/>
    </row>
    <row r="366" spans="1:13" ht="15" customHeight="1" x14ac:dyDescent="0.25">
      <c r="A366" s="116" t="s">
        <v>388</v>
      </c>
      <c r="B366" s="117"/>
      <c r="C366" s="117"/>
      <c r="D366" s="118"/>
      <c r="E366" s="119"/>
      <c r="F366" s="120"/>
      <c r="G366" s="121"/>
      <c r="H366" s="123"/>
      <c r="I366" s="123"/>
      <c r="J366" s="118"/>
      <c r="K366" s="118"/>
      <c r="L366" s="118"/>
      <c r="M366" s="118"/>
    </row>
    <row r="367" spans="1:13" ht="15" customHeight="1" x14ac:dyDescent="0.25">
      <c r="A367" s="116" t="s">
        <v>389</v>
      </c>
      <c r="B367" s="117"/>
      <c r="C367" s="117"/>
      <c r="D367" s="118"/>
      <c r="E367" s="119"/>
      <c r="F367" s="120"/>
      <c r="G367" s="121"/>
      <c r="H367" s="123"/>
      <c r="I367" s="123"/>
      <c r="J367" s="118"/>
      <c r="K367" s="118"/>
      <c r="L367" s="118"/>
      <c r="M367" s="118"/>
    </row>
    <row r="368" spans="1:13" ht="15" customHeight="1" x14ac:dyDescent="0.25">
      <c r="A368" s="116" t="s">
        <v>390</v>
      </c>
      <c r="B368" s="117"/>
      <c r="C368" s="117"/>
      <c r="D368" s="118"/>
      <c r="E368" s="119"/>
      <c r="F368" s="120"/>
      <c r="G368" s="121"/>
      <c r="H368" s="123"/>
      <c r="I368" s="123"/>
      <c r="J368" s="118"/>
      <c r="K368" s="118"/>
      <c r="L368" s="118"/>
      <c r="M368" s="118"/>
    </row>
    <row r="369" spans="1:13" ht="15" customHeight="1" x14ac:dyDescent="0.25">
      <c r="A369" s="116" t="s">
        <v>391</v>
      </c>
      <c r="B369" s="117"/>
      <c r="C369" s="117"/>
      <c r="D369" s="118"/>
      <c r="E369" s="119"/>
      <c r="F369" s="120"/>
      <c r="G369" s="121"/>
      <c r="H369" s="123"/>
      <c r="I369" s="123"/>
      <c r="J369" s="118"/>
      <c r="K369" s="118"/>
      <c r="L369" s="118"/>
      <c r="M369" s="118"/>
    </row>
    <row r="370" spans="1:13" ht="15" customHeight="1" x14ac:dyDescent="0.25">
      <c r="A370" s="116" t="s">
        <v>392</v>
      </c>
      <c r="B370" s="117"/>
      <c r="C370" s="117"/>
      <c r="D370" s="118"/>
      <c r="E370" s="119"/>
      <c r="F370" s="120"/>
      <c r="G370" s="121"/>
      <c r="H370" s="123"/>
      <c r="I370" s="123"/>
      <c r="J370" s="118"/>
      <c r="K370" s="118"/>
      <c r="L370" s="118"/>
      <c r="M370" s="118"/>
    </row>
    <row r="371" spans="1:13" ht="15" customHeight="1" x14ac:dyDescent="0.25">
      <c r="A371" s="116" t="s">
        <v>393</v>
      </c>
      <c r="B371" s="117"/>
      <c r="C371" s="117"/>
      <c r="D371" s="118"/>
      <c r="E371" s="119"/>
      <c r="F371" s="120"/>
      <c r="G371" s="121"/>
      <c r="H371" s="123"/>
      <c r="I371" s="123"/>
      <c r="J371" s="118"/>
      <c r="K371" s="118"/>
      <c r="L371" s="118"/>
      <c r="M371" s="118"/>
    </row>
    <row r="372" spans="1:13" ht="15" customHeight="1" x14ac:dyDescent="0.25">
      <c r="A372" s="116" t="s">
        <v>394</v>
      </c>
      <c r="B372" s="117"/>
      <c r="C372" s="117"/>
      <c r="D372" s="118"/>
      <c r="E372" s="119"/>
      <c r="F372" s="120"/>
      <c r="G372" s="121"/>
      <c r="H372" s="123"/>
      <c r="I372" s="123"/>
      <c r="J372" s="118"/>
      <c r="K372" s="118"/>
      <c r="L372" s="118"/>
      <c r="M372" s="118"/>
    </row>
    <row r="373" spans="1:13" ht="15" customHeight="1" x14ac:dyDescent="0.25">
      <c r="A373" s="116" t="s">
        <v>395</v>
      </c>
      <c r="B373" s="117"/>
      <c r="C373" s="117"/>
      <c r="D373" s="118"/>
      <c r="E373" s="119"/>
      <c r="F373" s="120"/>
      <c r="G373" s="121"/>
      <c r="H373" s="123"/>
      <c r="I373" s="123"/>
      <c r="J373" s="118"/>
      <c r="K373" s="118"/>
      <c r="L373" s="118"/>
      <c r="M373" s="118"/>
    </row>
    <row r="374" spans="1:13" ht="15" customHeight="1" x14ac:dyDescent="0.25">
      <c r="A374" s="116" t="s">
        <v>396</v>
      </c>
      <c r="B374" s="117"/>
      <c r="C374" s="117"/>
      <c r="D374" s="118"/>
      <c r="E374" s="119"/>
      <c r="F374" s="120"/>
      <c r="G374" s="121"/>
      <c r="H374" s="123"/>
      <c r="I374" s="123"/>
      <c r="J374" s="118"/>
      <c r="K374" s="118"/>
      <c r="L374" s="118"/>
      <c r="M374" s="118"/>
    </row>
    <row r="375" spans="1:13" ht="15" customHeight="1" x14ac:dyDescent="0.25">
      <c r="A375" s="116" t="s">
        <v>397</v>
      </c>
      <c r="B375" s="117"/>
      <c r="C375" s="117"/>
      <c r="D375" s="118"/>
      <c r="E375" s="119"/>
      <c r="F375" s="120"/>
      <c r="G375" s="121"/>
      <c r="H375" s="123"/>
      <c r="I375" s="123"/>
      <c r="J375" s="118"/>
      <c r="K375" s="118"/>
      <c r="L375" s="118"/>
      <c r="M375" s="118"/>
    </row>
    <row r="376" spans="1:13" ht="15" customHeight="1" x14ac:dyDescent="0.25">
      <c r="A376" s="116" t="s">
        <v>398</v>
      </c>
      <c r="B376" s="117"/>
      <c r="C376" s="117"/>
      <c r="D376" s="118"/>
      <c r="E376" s="119"/>
      <c r="F376" s="120"/>
      <c r="G376" s="121"/>
      <c r="H376" s="123"/>
      <c r="I376" s="123"/>
      <c r="J376" s="118"/>
      <c r="K376" s="118"/>
      <c r="L376" s="118"/>
      <c r="M376" s="118"/>
    </row>
    <row r="377" spans="1:13" ht="15" customHeight="1" x14ac:dyDescent="0.25">
      <c r="A377" s="116" t="s">
        <v>399</v>
      </c>
      <c r="B377" s="117"/>
      <c r="C377" s="117"/>
      <c r="D377" s="118"/>
      <c r="E377" s="119"/>
      <c r="F377" s="120"/>
      <c r="G377" s="121"/>
      <c r="H377" s="123"/>
      <c r="I377" s="123"/>
      <c r="J377" s="118"/>
      <c r="K377" s="118"/>
      <c r="L377" s="118"/>
      <c r="M377" s="118"/>
    </row>
    <row r="378" spans="1:13" ht="15" customHeight="1" x14ac:dyDescent="0.25">
      <c r="A378" s="116" t="s">
        <v>400</v>
      </c>
      <c r="B378" s="117"/>
      <c r="C378" s="117"/>
      <c r="D378" s="118"/>
      <c r="E378" s="119"/>
      <c r="F378" s="120"/>
      <c r="G378" s="121"/>
      <c r="H378" s="123"/>
      <c r="I378" s="123"/>
      <c r="J378" s="118"/>
      <c r="K378" s="118"/>
      <c r="L378" s="118"/>
      <c r="M378" s="118"/>
    </row>
    <row r="379" spans="1:13" ht="15" customHeight="1" x14ac:dyDescent="0.25">
      <c r="A379" s="116" t="s">
        <v>401</v>
      </c>
      <c r="B379" s="117"/>
      <c r="C379" s="117"/>
      <c r="D379" s="118"/>
      <c r="E379" s="119"/>
      <c r="F379" s="120"/>
      <c r="G379" s="121"/>
      <c r="H379" s="123"/>
      <c r="I379" s="123"/>
      <c r="J379" s="118"/>
      <c r="K379" s="118"/>
      <c r="L379" s="118"/>
      <c r="M379" s="118"/>
    </row>
    <row r="380" spans="1:13" ht="15" customHeight="1" x14ac:dyDescent="0.25">
      <c r="A380" s="116" t="s">
        <v>402</v>
      </c>
      <c r="B380" s="117"/>
      <c r="C380" s="117"/>
      <c r="D380" s="118"/>
      <c r="E380" s="119"/>
      <c r="F380" s="120"/>
      <c r="G380" s="121"/>
      <c r="H380" s="123"/>
      <c r="I380" s="123"/>
      <c r="J380" s="118"/>
      <c r="K380" s="118"/>
      <c r="L380" s="118"/>
      <c r="M380" s="118"/>
    </row>
    <row r="381" spans="1:13" ht="15" customHeight="1" x14ac:dyDescent="0.25">
      <c r="A381" s="116" t="s">
        <v>403</v>
      </c>
      <c r="B381" s="117"/>
      <c r="C381" s="117"/>
      <c r="D381" s="118"/>
      <c r="E381" s="119"/>
      <c r="F381" s="120"/>
      <c r="G381" s="121"/>
      <c r="H381" s="123"/>
      <c r="I381" s="123"/>
      <c r="J381" s="118"/>
      <c r="K381" s="118"/>
      <c r="L381" s="118"/>
      <c r="M381" s="118"/>
    </row>
    <row r="382" spans="1:13" ht="15" customHeight="1" x14ac:dyDescent="0.25">
      <c r="A382" s="116" t="s">
        <v>404</v>
      </c>
      <c r="B382" s="117"/>
      <c r="C382" s="117"/>
      <c r="D382" s="118"/>
      <c r="E382" s="119"/>
      <c r="F382" s="120"/>
      <c r="G382" s="121"/>
      <c r="H382" s="123"/>
      <c r="I382" s="123"/>
      <c r="J382" s="118"/>
      <c r="K382" s="118"/>
      <c r="L382" s="118"/>
      <c r="M382" s="118"/>
    </row>
    <row r="383" spans="1:13" ht="15" customHeight="1" x14ac:dyDescent="0.25">
      <c r="A383" s="116" t="s">
        <v>405</v>
      </c>
      <c r="B383" s="117"/>
      <c r="C383" s="117"/>
      <c r="D383" s="118"/>
      <c r="E383" s="119"/>
      <c r="F383" s="120"/>
      <c r="G383" s="121"/>
      <c r="H383" s="123"/>
      <c r="I383" s="123"/>
      <c r="J383" s="118"/>
      <c r="K383" s="118"/>
      <c r="L383" s="118"/>
      <c r="M383" s="118"/>
    </row>
    <row r="384" spans="1:13" ht="15" customHeight="1" x14ac:dyDescent="0.25">
      <c r="A384" s="116" t="s">
        <v>406</v>
      </c>
      <c r="B384" s="117"/>
      <c r="C384" s="117"/>
      <c r="D384" s="118"/>
      <c r="E384" s="119"/>
      <c r="F384" s="120"/>
      <c r="G384" s="121"/>
      <c r="H384" s="123"/>
      <c r="I384" s="123"/>
      <c r="J384" s="118"/>
      <c r="K384" s="118"/>
      <c r="L384" s="118"/>
      <c r="M384" s="118"/>
    </row>
    <row r="385" spans="1:13" ht="15" customHeight="1" x14ac:dyDescent="0.25">
      <c r="A385" s="116" t="s">
        <v>407</v>
      </c>
      <c r="B385" s="117"/>
      <c r="C385" s="117"/>
      <c r="D385" s="118"/>
      <c r="E385" s="119"/>
      <c r="F385" s="120"/>
      <c r="G385" s="121"/>
      <c r="H385" s="123"/>
      <c r="I385" s="123"/>
      <c r="J385" s="118"/>
      <c r="K385" s="118"/>
      <c r="L385" s="118"/>
      <c r="M385" s="118"/>
    </row>
    <row r="386" spans="1:13" ht="15" customHeight="1" x14ac:dyDescent="0.25">
      <c r="A386" s="116" t="s">
        <v>408</v>
      </c>
      <c r="B386" s="117"/>
      <c r="C386" s="117"/>
      <c r="D386" s="118"/>
      <c r="E386" s="119"/>
      <c r="F386" s="120"/>
      <c r="G386" s="121"/>
      <c r="H386" s="123"/>
      <c r="I386" s="123"/>
      <c r="J386" s="118"/>
      <c r="K386" s="118"/>
      <c r="L386" s="118"/>
      <c r="M386" s="118"/>
    </row>
    <row r="387" spans="1:13" ht="15" customHeight="1" x14ac:dyDescent="0.25">
      <c r="A387" s="116" t="s">
        <v>409</v>
      </c>
      <c r="B387" s="117"/>
      <c r="C387" s="117"/>
      <c r="D387" s="118"/>
      <c r="E387" s="119"/>
      <c r="F387" s="120"/>
      <c r="G387" s="121"/>
      <c r="H387" s="123"/>
      <c r="I387" s="123"/>
      <c r="J387" s="118"/>
      <c r="K387" s="118"/>
      <c r="L387" s="118"/>
      <c r="M387" s="118"/>
    </row>
    <row r="388" spans="1:13" ht="15" customHeight="1" x14ac:dyDescent="0.25">
      <c r="A388" s="116" t="s">
        <v>410</v>
      </c>
      <c r="B388" s="117"/>
      <c r="C388" s="117"/>
      <c r="D388" s="118"/>
      <c r="E388" s="119"/>
      <c r="F388" s="120"/>
      <c r="G388" s="121"/>
      <c r="H388" s="123"/>
      <c r="I388" s="123"/>
      <c r="J388" s="118"/>
      <c r="K388" s="118"/>
      <c r="L388" s="118"/>
      <c r="M388" s="118"/>
    </row>
    <row r="389" spans="1:13" ht="15" customHeight="1" x14ac:dyDescent="0.25">
      <c r="A389" s="116" t="s">
        <v>411</v>
      </c>
      <c r="B389" s="117"/>
      <c r="C389" s="117"/>
      <c r="D389" s="118"/>
      <c r="E389" s="119"/>
      <c r="F389" s="120"/>
      <c r="G389" s="121"/>
      <c r="H389" s="123"/>
      <c r="I389" s="123"/>
      <c r="J389" s="118"/>
      <c r="K389" s="118"/>
      <c r="L389" s="118"/>
      <c r="M389" s="118"/>
    </row>
    <row r="390" spans="1:13" ht="15" customHeight="1" x14ac:dyDescent="0.25">
      <c r="A390" s="116" t="s">
        <v>412</v>
      </c>
      <c r="B390" s="117"/>
      <c r="C390" s="117"/>
      <c r="D390" s="118"/>
      <c r="E390" s="119"/>
      <c r="F390" s="120"/>
      <c r="G390" s="121"/>
      <c r="H390" s="123"/>
      <c r="I390" s="123"/>
      <c r="J390" s="118"/>
      <c r="K390" s="118"/>
      <c r="L390" s="118"/>
      <c r="M390" s="118"/>
    </row>
    <row r="391" spans="1:13" ht="15" customHeight="1" x14ac:dyDescent="0.25">
      <c r="A391" s="116" t="s">
        <v>413</v>
      </c>
      <c r="B391" s="117"/>
      <c r="C391" s="117"/>
      <c r="D391" s="118"/>
      <c r="E391" s="119"/>
      <c r="F391" s="120"/>
      <c r="G391" s="121"/>
      <c r="H391" s="123"/>
      <c r="I391" s="123"/>
      <c r="J391" s="118"/>
      <c r="K391" s="118"/>
      <c r="L391" s="118"/>
      <c r="M391" s="118"/>
    </row>
    <row r="392" spans="1:13" ht="15" customHeight="1" x14ac:dyDescent="0.25">
      <c r="A392" s="116" t="s">
        <v>414</v>
      </c>
      <c r="B392" s="117"/>
      <c r="C392" s="117"/>
      <c r="D392" s="118"/>
      <c r="E392" s="119"/>
      <c r="F392" s="120"/>
      <c r="G392" s="121"/>
      <c r="H392" s="123"/>
      <c r="I392" s="123"/>
      <c r="J392" s="118"/>
      <c r="K392" s="118"/>
      <c r="L392" s="118"/>
      <c r="M392" s="118"/>
    </row>
    <row r="393" spans="1:13" ht="15" customHeight="1" x14ac:dyDescent="0.25">
      <c r="A393" s="116" t="s">
        <v>415</v>
      </c>
      <c r="B393" s="117"/>
      <c r="C393" s="117"/>
      <c r="D393" s="118"/>
      <c r="E393" s="119"/>
      <c r="F393" s="120"/>
      <c r="G393" s="121"/>
      <c r="H393" s="123"/>
      <c r="I393" s="123"/>
      <c r="J393" s="118"/>
      <c r="K393" s="118"/>
      <c r="L393" s="118"/>
      <c r="M393" s="118"/>
    </row>
    <row r="394" spans="1:13" ht="15" customHeight="1" x14ac:dyDescent="0.25">
      <c r="A394" s="116" t="s">
        <v>416</v>
      </c>
      <c r="B394" s="117"/>
      <c r="C394" s="117"/>
      <c r="D394" s="118"/>
      <c r="E394" s="119"/>
      <c r="F394" s="120"/>
      <c r="G394" s="121"/>
      <c r="H394" s="123"/>
      <c r="I394" s="123"/>
      <c r="J394" s="118"/>
      <c r="K394" s="118"/>
      <c r="L394" s="118"/>
      <c r="M394" s="118"/>
    </row>
    <row r="395" spans="1:13" ht="15" customHeight="1" x14ac:dyDescent="0.25">
      <c r="A395" s="116" t="s">
        <v>417</v>
      </c>
      <c r="B395" s="117"/>
      <c r="C395" s="117"/>
      <c r="D395" s="118"/>
      <c r="E395" s="119"/>
      <c r="F395" s="120"/>
      <c r="G395" s="121"/>
      <c r="H395" s="123"/>
      <c r="I395" s="123"/>
      <c r="J395" s="118"/>
      <c r="K395" s="118"/>
      <c r="L395" s="118"/>
      <c r="M395" s="118"/>
    </row>
    <row r="396" spans="1:13" ht="15" customHeight="1" x14ac:dyDescent="0.25">
      <c r="A396" s="116" t="s">
        <v>418</v>
      </c>
      <c r="B396" s="117"/>
      <c r="C396" s="117"/>
      <c r="D396" s="118"/>
      <c r="E396" s="119"/>
      <c r="F396" s="120"/>
      <c r="G396" s="121"/>
      <c r="H396" s="123"/>
      <c r="I396" s="123"/>
      <c r="J396" s="118"/>
      <c r="K396" s="118"/>
      <c r="L396" s="118"/>
      <c r="M396" s="118"/>
    </row>
    <row r="397" spans="1:13" ht="15" customHeight="1" x14ac:dyDescent="0.25">
      <c r="A397" s="116" t="s">
        <v>419</v>
      </c>
      <c r="B397" s="117"/>
      <c r="C397" s="117"/>
      <c r="D397" s="118"/>
      <c r="E397" s="119"/>
      <c r="F397" s="120"/>
      <c r="G397" s="121"/>
      <c r="H397" s="123"/>
      <c r="I397" s="123"/>
      <c r="J397" s="118"/>
      <c r="K397" s="118"/>
      <c r="L397" s="118"/>
      <c r="M397" s="118"/>
    </row>
    <row r="398" spans="1:13" ht="15" customHeight="1" x14ac:dyDescent="0.25">
      <c r="A398" s="116" t="s">
        <v>420</v>
      </c>
      <c r="B398" s="117"/>
      <c r="C398" s="117"/>
      <c r="D398" s="118"/>
      <c r="E398" s="119"/>
      <c r="F398" s="120"/>
      <c r="G398" s="121"/>
      <c r="H398" s="123"/>
      <c r="I398" s="123"/>
      <c r="J398" s="118"/>
      <c r="K398" s="118"/>
      <c r="L398" s="118"/>
      <c r="M398" s="118"/>
    </row>
    <row r="399" spans="1:13" ht="15" customHeight="1" x14ac:dyDescent="0.25">
      <c r="A399" s="116" t="s">
        <v>421</v>
      </c>
      <c r="B399" s="117"/>
      <c r="C399" s="117"/>
      <c r="D399" s="118"/>
      <c r="E399" s="119"/>
      <c r="F399" s="120"/>
      <c r="G399" s="121"/>
      <c r="H399" s="123"/>
      <c r="I399" s="123"/>
      <c r="J399" s="118"/>
      <c r="K399" s="118"/>
      <c r="L399" s="118"/>
      <c r="M399" s="118"/>
    </row>
    <row r="400" spans="1:13" ht="15" customHeight="1" x14ac:dyDescent="0.25">
      <c r="A400" s="116" t="s">
        <v>422</v>
      </c>
      <c r="B400" s="117"/>
      <c r="C400" s="117"/>
      <c r="D400" s="118"/>
      <c r="E400" s="119"/>
      <c r="F400" s="120"/>
      <c r="G400" s="121"/>
      <c r="H400" s="123"/>
      <c r="I400" s="123"/>
      <c r="J400" s="118"/>
      <c r="K400" s="118"/>
      <c r="L400" s="118"/>
      <c r="M400" s="118"/>
    </row>
    <row r="401" spans="1:13" ht="15" customHeight="1" x14ac:dyDescent="0.25">
      <c r="A401" s="116" t="s">
        <v>423</v>
      </c>
      <c r="B401" s="117"/>
      <c r="C401" s="117"/>
      <c r="D401" s="118"/>
      <c r="E401" s="119"/>
      <c r="F401" s="120"/>
      <c r="G401" s="121"/>
      <c r="H401" s="123"/>
      <c r="I401" s="123"/>
      <c r="J401" s="118"/>
      <c r="K401" s="118"/>
      <c r="L401" s="118"/>
      <c r="M401" s="118"/>
    </row>
    <row r="402" spans="1:13" ht="15" customHeight="1" x14ac:dyDescent="0.25">
      <c r="A402" s="116" t="s">
        <v>424</v>
      </c>
      <c r="B402" s="117"/>
      <c r="C402" s="117"/>
      <c r="D402" s="118"/>
      <c r="E402" s="119"/>
      <c r="F402" s="120"/>
      <c r="G402" s="121"/>
      <c r="H402" s="123"/>
      <c r="I402" s="123"/>
      <c r="J402" s="118"/>
      <c r="K402" s="118"/>
      <c r="L402" s="118"/>
      <c r="M402" s="118"/>
    </row>
    <row r="403" spans="1:13" ht="15" customHeight="1" x14ac:dyDescent="0.25">
      <c r="A403" s="116" t="s">
        <v>425</v>
      </c>
      <c r="B403" s="117"/>
      <c r="C403" s="117"/>
      <c r="D403" s="118"/>
      <c r="E403" s="119"/>
      <c r="F403" s="120"/>
      <c r="G403" s="121"/>
      <c r="H403" s="123"/>
      <c r="I403" s="123"/>
      <c r="J403" s="118"/>
      <c r="K403" s="118"/>
      <c r="L403" s="118"/>
      <c r="M403" s="118"/>
    </row>
    <row r="404" spans="1:13" ht="15" customHeight="1" x14ac:dyDescent="0.25">
      <c r="A404" s="116" t="s">
        <v>426</v>
      </c>
      <c r="B404" s="117"/>
      <c r="C404" s="117"/>
      <c r="D404" s="118"/>
      <c r="E404" s="119"/>
      <c r="F404" s="120"/>
      <c r="G404" s="121"/>
      <c r="H404" s="123"/>
      <c r="I404" s="123"/>
      <c r="J404" s="118"/>
      <c r="K404" s="118"/>
      <c r="L404" s="118"/>
      <c r="M404" s="118"/>
    </row>
    <row r="405" spans="1:13" ht="15" customHeight="1" x14ac:dyDescent="0.25">
      <c r="A405" s="116" t="s">
        <v>427</v>
      </c>
      <c r="B405" s="117"/>
      <c r="C405" s="117"/>
      <c r="D405" s="118"/>
      <c r="E405" s="119"/>
      <c r="F405" s="120"/>
      <c r="G405" s="121"/>
      <c r="H405" s="123"/>
      <c r="I405" s="123"/>
      <c r="J405" s="118"/>
      <c r="K405" s="118"/>
      <c r="L405" s="118"/>
      <c r="M405" s="118"/>
    </row>
    <row r="406" spans="1:13" ht="15" customHeight="1" x14ac:dyDescent="0.25">
      <c r="A406" s="116" t="s">
        <v>428</v>
      </c>
      <c r="B406" s="117"/>
      <c r="C406" s="117"/>
      <c r="D406" s="118"/>
      <c r="E406" s="119"/>
      <c r="F406" s="120"/>
      <c r="G406" s="121"/>
      <c r="H406" s="123"/>
      <c r="I406" s="123"/>
      <c r="J406" s="118"/>
      <c r="K406" s="118"/>
      <c r="L406" s="118"/>
      <c r="M406" s="118"/>
    </row>
    <row r="407" spans="1:13" ht="15" customHeight="1" x14ac:dyDescent="0.25">
      <c r="A407" s="116" t="s">
        <v>429</v>
      </c>
      <c r="B407" s="117"/>
      <c r="C407" s="117"/>
      <c r="D407" s="118"/>
      <c r="E407" s="119"/>
      <c r="F407" s="120"/>
      <c r="G407" s="121"/>
      <c r="H407" s="123"/>
      <c r="I407" s="123"/>
      <c r="J407" s="118"/>
      <c r="K407" s="118"/>
      <c r="L407" s="118"/>
      <c r="M407" s="118"/>
    </row>
    <row r="408" spans="1:13" ht="15" customHeight="1" x14ac:dyDescent="0.25">
      <c r="A408" s="116" t="s">
        <v>430</v>
      </c>
      <c r="B408" s="117"/>
      <c r="C408" s="117"/>
      <c r="D408" s="118"/>
      <c r="E408" s="119"/>
      <c r="F408" s="120"/>
      <c r="G408" s="121"/>
      <c r="H408" s="123"/>
      <c r="I408" s="123"/>
      <c r="J408" s="118"/>
      <c r="K408" s="118"/>
      <c r="L408" s="118"/>
      <c r="M408" s="118"/>
    </row>
    <row r="409" spans="1:13" ht="15" customHeight="1" x14ac:dyDescent="0.25">
      <c r="A409" s="116" t="s">
        <v>431</v>
      </c>
      <c r="B409" s="117"/>
      <c r="C409" s="117"/>
      <c r="D409" s="118"/>
      <c r="E409" s="119"/>
      <c r="F409" s="120"/>
      <c r="G409" s="121"/>
      <c r="H409" s="123"/>
      <c r="I409" s="123"/>
      <c r="J409" s="118"/>
      <c r="K409" s="118"/>
      <c r="L409" s="118"/>
      <c r="M409" s="118"/>
    </row>
    <row r="410" spans="1:13" ht="15" customHeight="1" x14ac:dyDescent="0.25">
      <c r="A410" s="116" t="s">
        <v>432</v>
      </c>
      <c r="B410" s="117"/>
      <c r="C410" s="117"/>
      <c r="D410" s="118"/>
      <c r="E410" s="119"/>
      <c r="F410" s="120"/>
      <c r="G410" s="121"/>
      <c r="H410" s="123"/>
      <c r="I410" s="123"/>
      <c r="J410" s="118"/>
      <c r="K410" s="118"/>
      <c r="L410" s="118"/>
      <c r="M410" s="118"/>
    </row>
    <row r="411" spans="1:13" ht="15" customHeight="1" x14ac:dyDescent="0.25">
      <c r="A411" s="116" t="s">
        <v>433</v>
      </c>
      <c r="B411" s="117"/>
      <c r="C411" s="117"/>
      <c r="D411" s="118"/>
      <c r="E411" s="119"/>
      <c r="F411" s="120"/>
      <c r="G411" s="121"/>
      <c r="H411" s="123"/>
      <c r="I411" s="123"/>
      <c r="J411" s="118"/>
      <c r="K411" s="118"/>
      <c r="L411" s="118"/>
      <c r="M411" s="118"/>
    </row>
    <row r="412" spans="1:13" ht="15" customHeight="1" x14ac:dyDescent="0.25">
      <c r="A412" s="116" t="s">
        <v>434</v>
      </c>
      <c r="B412" s="117"/>
      <c r="C412" s="117"/>
      <c r="D412" s="118"/>
      <c r="E412" s="119"/>
      <c r="F412" s="120"/>
      <c r="G412" s="121"/>
      <c r="H412" s="123"/>
      <c r="I412" s="123"/>
      <c r="J412" s="118"/>
      <c r="K412" s="118"/>
      <c r="L412" s="118"/>
      <c r="M412" s="118"/>
    </row>
    <row r="413" spans="1:13" ht="15" customHeight="1" x14ac:dyDescent="0.25">
      <c r="A413" s="116" t="s">
        <v>435</v>
      </c>
      <c r="B413" s="117"/>
      <c r="C413" s="117"/>
      <c r="D413" s="118"/>
      <c r="E413" s="119"/>
      <c r="F413" s="120"/>
      <c r="G413" s="121"/>
      <c r="H413" s="123"/>
      <c r="I413" s="123"/>
      <c r="J413" s="118"/>
      <c r="K413" s="118"/>
      <c r="L413" s="118"/>
      <c r="M413" s="118"/>
    </row>
    <row r="414" spans="1:13" ht="15" customHeight="1" x14ac:dyDescent="0.25">
      <c r="A414" s="116" t="s">
        <v>436</v>
      </c>
      <c r="B414" s="117"/>
      <c r="C414" s="117"/>
      <c r="D414" s="118"/>
      <c r="E414" s="119"/>
      <c r="F414" s="120"/>
      <c r="G414" s="121"/>
      <c r="H414" s="123"/>
      <c r="I414" s="123"/>
      <c r="J414" s="118"/>
      <c r="K414" s="118"/>
      <c r="L414" s="118"/>
      <c r="M414" s="118"/>
    </row>
    <row r="415" spans="1:13" ht="15" customHeight="1" x14ac:dyDescent="0.25">
      <c r="A415" s="116" t="s">
        <v>437</v>
      </c>
      <c r="B415" s="117"/>
      <c r="C415" s="117"/>
      <c r="D415" s="118"/>
      <c r="E415" s="119"/>
      <c r="F415" s="120"/>
      <c r="G415" s="121"/>
      <c r="H415" s="123"/>
      <c r="I415" s="123"/>
      <c r="J415" s="118"/>
      <c r="K415" s="118"/>
      <c r="L415" s="118"/>
      <c r="M415" s="118"/>
    </row>
    <row r="416" spans="1:13" ht="15" customHeight="1" x14ac:dyDescent="0.25">
      <c r="A416" s="116" t="s">
        <v>438</v>
      </c>
      <c r="B416" s="117"/>
      <c r="C416" s="117"/>
      <c r="D416" s="118"/>
      <c r="E416" s="119"/>
      <c r="F416" s="120"/>
      <c r="G416" s="121"/>
      <c r="H416" s="123"/>
      <c r="I416" s="123"/>
      <c r="J416" s="118"/>
      <c r="K416" s="118"/>
      <c r="L416" s="118"/>
      <c r="M416" s="118"/>
    </row>
    <row r="417" spans="1:13" ht="15" customHeight="1" x14ac:dyDescent="0.25">
      <c r="A417" s="116" t="s">
        <v>439</v>
      </c>
      <c r="B417" s="117"/>
      <c r="C417" s="117"/>
      <c r="D417" s="118"/>
      <c r="E417" s="119"/>
      <c r="F417" s="120"/>
      <c r="G417" s="121"/>
      <c r="H417" s="123"/>
      <c r="I417" s="123"/>
      <c r="J417" s="118"/>
      <c r="K417" s="118"/>
      <c r="L417" s="118"/>
      <c r="M417" s="118"/>
    </row>
    <row r="418" spans="1:13" ht="15" customHeight="1" x14ac:dyDescent="0.25">
      <c r="A418" s="116" t="s">
        <v>440</v>
      </c>
      <c r="B418" s="117"/>
      <c r="C418" s="117"/>
      <c r="D418" s="118"/>
      <c r="E418" s="119"/>
      <c r="F418" s="120"/>
      <c r="G418" s="121"/>
      <c r="H418" s="123"/>
      <c r="I418" s="123"/>
      <c r="J418" s="118"/>
      <c r="K418" s="118"/>
      <c r="L418" s="118"/>
      <c r="M418" s="118"/>
    </row>
    <row r="419" spans="1:13" ht="15" customHeight="1" x14ac:dyDescent="0.25">
      <c r="A419" s="116" t="s">
        <v>441</v>
      </c>
      <c r="B419" s="117"/>
      <c r="C419" s="117"/>
      <c r="D419" s="118"/>
      <c r="E419" s="119"/>
      <c r="F419" s="120"/>
      <c r="G419" s="121"/>
      <c r="H419" s="123"/>
      <c r="I419" s="123"/>
      <c r="J419" s="118"/>
      <c r="K419" s="118"/>
      <c r="L419" s="118"/>
      <c r="M419" s="118"/>
    </row>
    <row r="420" spans="1:13" ht="15" customHeight="1" x14ac:dyDescent="0.25">
      <c r="A420" s="116" t="s">
        <v>442</v>
      </c>
      <c r="B420" s="117"/>
      <c r="C420" s="117"/>
      <c r="D420" s="118"/>
      <c r="E420" s="119"/>
      <c r="F420" s="120"/>
      <c r="G420" s="121"/>
      <c r="H420" s="123"/>
      <c r="I420" s="123"/>
      <c r="J420" s="118"/>
      <c r="K420" s="118"/>
      <c r="L420" s="118"/>
      <c r="M420" s="118"/>
    </row>
    <row r="421" spans="1:13" ht="15" customHeight="1" x14ac:dyDescent="0.25">
      <c r="A421" s="116" t="s">
        <v>443</v>
      </c>
      <c r="B421" s="117"/>
      <c r="C421" s="117"/>
      <c r="D421" s="118"/>
      <c r="E421" s="119"/>
      <c r="F421" s="120"/>
      <c r="G421" s="121"/>
      <c r="H421" s="123"/>
      <c r="I421" s="123"/>
      <c r="J421" s="118"/>
      <c r="K421" s="118"/>
      <c r="L421" s="118"/>
      <c r="M421" s="118"/>
    </row>
    <row r="422" spans="1:13" ht="15" customHeight="1" x14ac:dyDescent="0.25">
      <c r="A422" s="116" t="s">
        <v>444</v>
      </c>
      <c r="B422" s="117"/>
      <c r="C422" s="117"/>
      <c r="D422" s="118"/>
      <c r="E422" s="119"/>
      <c r="F422" s="120"/>
      <c r="G422" s="121"/>
      <c r="H422" s="123"/>
      <c r="I422" s="123"/>
      <c r="J422" s="118"/>
      <c r="K422" s="118"/>
      <c r="L422" s="118"/>
      <c r="M422" s="118"/>
    </row>
    <row r="423" spans="1:13" ht="15" customHeight="1" x14ac:dyDescent="0.25">
      <c r="A423" s="116" t="s">
        <v>445</v>
      </c>
      <c r="B423" s="117"/>
      <c r="C423" s="117"/>
      <c r="D423" s="118"/>
      <c r="E423" s="119"/>
      <c r="F423" s="120"/>
      <c r="G423" s="121"/>
      <c r="H423" s="123"/>
      <c r="I423" s="123"/>
      <c r="J423" s="118"/>
      <c r="K423" s="118"/>
      <c r="L423" s="118"/>
      <c r="M423" s="118"/>
    </row>
    <row r="424" spans="1:13" ht="15" customHeight="1" x14ac:dyDescent="0.25">
      <c r="A424" s="116" t="s">
        <v>446</v>
      </c>
      <c r="B424" s="117"/>
      <c r="C424" s="117"/>
      <c r="D424" s="118"/>
      <c r="E424" s="119"/>
      <c r="F424" s="120"/>
      <c r="G424" s="121"/>
      <c r="H424" s="123"/>
      <c r="I424" s="123"/>
      <c r="J424" s="118"/>
      <c r="K424" s="118"/>
      <c r="L424" s="118"/>
      <c r="M424" s="118"/>
    </row>
    <row r="425" spans="1:13" ht="15" customHeight="1" x14ac:dyDescent="0.25">
      <c r="A425" s="116" t="s">
        <v>447</v>
      </c>
      <c r="B425" s="117"/>
      <c r="C425" s="117"/>
      <c r="D425" s="118"/>
      <c r="E425" s="119"/>
      <c r="F425" s="120"/>
      <c r="G425" s="121"/>
      <c r="H425" s="123"/>
      <c r="I425" s="123"/>
      <c r="J425" s="118"/>
      <c r="K425" s="118"/>
      <c r="L425" s="118"/>
      <c r="M425" s="118"/>
    </row>
    <row r="426" spans="1:13" ht="15" customHeight="1" x14ac:dyDescent="0.25">
      <c r="A426" s="116" t="s">
        <v>448</v>
      </c>
      <c r="B426" s="117"/>
      <c r="C426" s="117"/>
      <c r="D426" s="118"/>
      <c r="E426" s="119"/>
      <c r="F426" s="120"/>
      <c r="G426" s="121"/>
      <c r="H426" s="123"/>
      <c r="I426" s="123"/>
      <c r="J426" s="118"/>
      <c r="K426" s="118"/>
      <c r="L426" s="118"/>
      <c r="M426" s="118"/>
    </row>
    <row r="427" spans="1:13" ht="15" customHeight="1" x14ac:dyDescent="0.25">
      <c r="A427" s="116" t="s">
        <v>449</v>
      </c>
      <c r="B427" s="117"/>
      <c r="C427" s="117"/>
      <c r="D427" s="118"/>
      <c r="E427" s="119"/>
      <c r="F427" s="120"/>
      <c r="G427" s="121"/>
      <c r="H427" s="123"/>
      <c r="I427" s="123"/>
      <c r="J427" s="118"/>
      <c r="K427" s="118"/>
      <c r="L427" s="118"/>
      <c r="M427" s="118"/>
    </row>
    <row r="428" spans="1:13" ht="15" customHeight="1" x14ac:dyDescent="0.25">
      <c r="A428" s="116" t="s">
        <v>450</v>
      </c>
      <c r="B428" s="117"/>
      <c r="C428" s="117"/>
      <c r="D428" s="118"/>
      <c r="E428" s="119"/>
      <c r="F428" s="120"/>
      <c r="G428" s="121"/>
      <c r="H428" s="123"/>
      <c r="I428" s="123"/>
      <c r="J428" s="118"/>
      <c r="K428" s="118"/>
      <c r="L428" s="118"/>
      <c r="M428" s="118"/>
    </row>
    <row r="429" spans="1:13" ht="15" customHeight="1" x14ac:dyDescent="0.25">
      <c r="A429" s="116" t="s">
        <v>451</v>
      </c>
      <c r="B429" s="117"/>
      <c r="C429" s="117"/>
      <c r="D429" s="118"/>
      <c r="E429" s="119"/>
      <c r="F429" s="120"/>
      <c r="G429" s="121"/>
      <c r="H429" s="123"/>
      <c r="I429" s="123"/>
      <c r="J429" s="118"/>
      <c r="K429" s="118"/>
      <c r="L429" s="118"/>
      <c r="M429" s="118"/>
    </row>
    <row r="430" spans="1:13" ht="15" customHeight="1" x14ac:dyDescent="0.25">
      <c r="A430" s="116" t="s">
        <v>452</v>
      </c>
      <c r="B430" s="117"/>
      <c r="C430" s="117"/>
      <c r="D430" s="118"/>
      <c r="E430" s="119"/>
      <c r="F430" s="120"/>
      <c r="G430" s="121"/>
      <c r="H430" s="123"/>
      <c r="I430" s="123"/>
      <c r="J430" s="118"/>
      <c r="K430" s="118"/>
      <c r="L430" s="118"/>
      <c r="M430" s="118"/>
    </row>
    <row r="431" spans="1:13" ht="15" customHeight="1" x14ac:dyDescent="0.25">
      <c r="A431" s="116" t="s">
        <v>453</v>
      </c>
      <c r="B431" s="117"/>
      <c r="C431" s="117"/>
      <c r="D431" s="118"/>
      <c r="E431" s="119"/>
      <c r="F431" s="120"/>
      <c r="G431" s="121"/>
      <c r="H431" s="123"/>
      <c r="I431" s="123"/>
      <c r="J431" s="118"/>
      <c r="K431" s="118"/>
      <c r="L431" s="118"/>
      <c r="M431" s="118"/>
    </row>
    <row r="432" spans="1:13" ht="15" customHeight="1" x14ac:dyDescent="0.25">
      <c r="A432" s="116" t="s">
        <v>454</v>
      </c>
      <c r="B432" s="117"/>
      <c r="C432" s="117"/>
      <c r="D432" s="118"/>
      <c r="E432" s="119"/>
      <c r="F432" s="120"/>
      <c r="G432" s="121"/>
      <c r="H432" s="123"/>
      <c r="I432" s="123"/>
      <c r="J432" s="118"/>
      <c r="K432" s="118"/>
      <c r="L432" s="118"/>
      <c r="M432" s="118"/>
    </row>
    <row r="433" spans="1:13" ht="15" customHeight="1" x14ac:dyDescent="0.25">
      <c r="A433" s="116" t="s">
        <v>455</v>
      </c>
      <c r="B433" s="117"/>
      <c r="C433" s="117"/>
      <c r="D433" s="118"/>
      <c r="E433" s="119"/>
      <c r="F433" s="120"/>
      <c r="G433" s="121"/>
      <c r="H433" s="123"/>
      <c r="I433" s="123"/>
      <c r="J433" s="118"/>
      <c r="K433" s="118"/>
      <c r="L433" s="118"/>
      <c r="M433" s="118"/>
    </row>
    <row r="434" spans="1:13" ht="15" customHeight="1" x14ac:dyDescent="0.25">
      <c r="A434" s="116" t="s">
        <v>456</v>
      </c>
      <c r="B434" s="117"/>
      <c r="C434" s="117"/>
      <c r="D434" s="118"/>
      <c r="E434" s="119"/>
      <c r="F434" s="120"/>
      <c r="G434" s="121"/>
      <c r="H434" s="123"/>
      <c r="I434" s="123"/>
      <c r="J434" s="118"/>
      <c r="K434" s="118"/>
      <c r="L434" s="118"/>
      <c r="M434" s="118"/>
    </row>
    <row r="435" spans="1:13" ht="15" customHeight="1" x14ac:dyDescent="0.25">
      <c r="A435" s="116" t="s">
        <v>457</v>
      </c>
      <c r="B435" s="117"/>
      <c r="C435" s="117"/>
      <c r="D435" s="118"/>
      <c r="E435" s="119"/>
      <c r="F435" s="120"/>
      <c r="G435" s="121"/>
      <c r="H435" s="123"/>
      <c r="I435" s="123"/>
      <c r="J435" s="118"/>
      <c r="K435" s="118"/>
      <c r="L435" s="118"/>
      <c r="M435" s="118"/>
    </row>
    <row r="436" spans="1:13" ht="15" customHeight="1" x14ac:dyDescent="0.25">
      <c r="A436" s="116" t="s">
        <v>458</v>
      </c>
      <c r="B436" s="117"/>
      <c r="C436" s="117"/>
      <c r="D436" s="118"/>
      <c r="E436" s="119"/>
      <c r="F436" s="120"/>
      <c r="G436" s="121"/>
      <c r="H436" s="123"/>
      <c r="I436" s="123"/>
      <c r="J436" s="118"/>
      <c r="K436" s="118"/>
      <c r="L436" s="118"/>
      <c r="M436" s="118"/>
    </row>
    <row r="437" spans="1:13" ht="15" customHeight="1" x14ac:dyDescent="0.25">
      <c r="A437" s="116" t="s">
        <v>459</v>
      </c>
      <c r="B437" s="117"/>
      <c r="C437" s="117"/>
      <c r="D437" s="118"/>
      <c r="E437" s="119"/>
      <c r="F437" s="120"/>
      <c r="G437" s="121"/>
      <c r="H437" s="123"/>
      <c r="I437" s="123"/>
      <c r="J437" s="118"/>
      <c r="K437" s="118"/>
      <c r="L437" s="118"/>
      <c r="M437" s="118"/>
    </row>
    <row r="438" spans="1:13" ht="15" customHeight="1" x14ac:dyDescent="0.25">
      <c r="A438" s="116" t="s">
        <v>460</v>
      </c>
      <c r="B438" s="117"/>
      <c r="C438" s="117"/>
      <c r="D438" s="118"/>
      <c r="E438" s="119"/>
      <c r="F438" s="120"/>
      <c r="G438" s="121"/>
      <c r="H438" s="123"/>
      <c r="I438" s="123"/>
      <c r="J438" s="118"/>
      <c r="K438" s="118"/>
      <c r="L438" s="118"/>
      <c r="M438" s="118"/>
    </row>
    <row r="439" spans="1:13" ht="15" customHeight="1" x14ac:dyDescent="0.25">
      <c r="A439" s="116" t="s">
        <v>461</v>
      </c>
      <c r="B439" s="117"/>
      <c r="C439" s="117"/>
      <c r="D439" s="118"/>
      <c r="E439" s="119"/>
      <c r="F439" s="120"/>
      <c r="G439" s="121"/>
      <c r="H439" s="123"/>
      <c r="I439" s="123"/>
      <c r="J439" s="118"/>
      <c r="K439" s="118"/>
      <c r="L439" s="118"/>
      <c r="M439" s="118"/>
    </row>
    <row r="440" spans="1:13" ht="15" customHeight="1" x14ac:dyDescent="0.25">
      <c r="A440" s="116" t="s">
        <v>462</v>
      </c>
      <c r="B440" s="117"/>
      <c r="C440" s="117"/>
      <c r="D440" s="118"/>
      <c r="E440" s="119"/>
      <c r="F440" s="120"/>
      <c r="G440" s="121"/>
      <c r="H440" s="123"/>
      <c r="I440" s="123"/>
      <c r="J440" s="118"/>
      <c r="K440" s="118"/>
      <c r="L440" s="118"/>
      <c r="M440" s="118"/>
    </row>
    <row r="441" spans="1:13" ht="15" customHeight="1" x14ac:dyDescent="0.25">
      <c r="A441" s="116" t="s">
        <v>463</v>
      </c>
      <c r="B441" s="117"/>
      <c r="C441" s="117"/>
      <c r="D441" s="118"/>
      <c r="E441" s="119"/>
      <c r="F441" s="120"/>
      <c r="G441" s="121"/>
      <c r="H441" s="123"/>
      <c r="I441" s="123"/>
      <c r="J441" s="118"/>
      <c r="K441" s="118"/>
      <c r="L441" s="118"/>
      <c r="M441" s="118"/>
    </row>
    <row r="442" spans="1:13" ht="15" customHeight="1" x14ac:dyDescent="0.25">
      <c r="A442" s="116" t="s">
        <v>464</v>
      </c>
      <c r="B442" s="117"/>
      <c r="C442" s="117"/>
      <c r="D442" s="118"/>
      <c r="E442" s="119"/>
      <c r="F442" s="120"/>
      <c r="G442" s="121"/>
      <c r="H442" s="123"/>
      <c r="I442" s="123"/>
      <c r="J442" s="118"/>
      <c r="K442" s="118"/>
      <c r="L442" s="118"/>
      <c r="M442" s="118"/>
    </row>
    <row r="443" spans="1:13" ht="15" customHeight="1" x14ac:dyDescent="0.25">
      <c r="A443" s="116" t="s">
        <v>465</v>
      </c>
      <c r="B443" s="117"/>
      <c r="C443" s="117"/>
      <c r="D443" s="118"/>
      <c r="E443" s="119"/>
      <c r="F443" s="120"/>
      <c r="G443" s="121"/>
      <c r="H443" s="123"/>
      <c r="I443" s="123"/>
      <c r="J443" s="118"/>
      <c r="K443" s="118"/>
      <c r="L443" s="118"/>
      <c r="M443" s="118"/>
    </row>
    <row r="444" spans="1:13" ht="15" customHeight="1" x14ac:dyDescent="0.25">
      <c r="A444" s="116" t="s">
        <v>466</v>
      </c>
      <c r="B444" s="117"/>
      <c r="C444" s="117"/>
      <c r="D444" s="118"/>
      <c r="E444" s="119"/>
      <c r="F444" s="120"/>
      <c r="G444" s="121"/>
      <c r="H444" s="123"/>
      <c r="I444" s="123"/>
      <c r="J444" s="118"/>
      <c r="K444" s="118"/>
      <c r="L444" s="118"/>
      <c r="M444" s="118"/>
    </row>
    <row r="445" spans="1:13" ht="15" customHeight="1" x14ac:dyDescent="0.25">
      <c r="A445" s="116" t="s">
        <v>467</v>
      </c>
      <c r="B445" s="117"/>
      <c r="C445" s="117"/>
      <c r="D445" s="118"/>
      <c r="E445" s="119"/>
      <c r="F445" s="120"/>
      <c r="G445" s="121"/>
      <c r="H445" s="123"/>
      <c r="I445" s="123"/>
      <c r="J445" s="118"/>
      <c r="K445" s="118"/>
      <c r="L445" s="118"/>
      <c r="M445" s="118"/>
    </row>
    <row r="446" spans="1:13" ht="15" customHeight="1" x14ac:dyDescent="0.25">
      <c r="A446" s="116" t="s">
        <v>468</v>
      </c>
      <c r="B446" s="117"/>
      <c r="C446" s="117"/>
      <c r="D446" s="118"/>
      <c r="E446" s="119"/>
      <c r="F446" s="120"/>
      <c r="G446" s="121"/>
      <c r="H446" s="123"/>
      <c r="I446" s="123"/>
      <c r="J446" s="118"/>
      <c r="K446" s="118"/>
      <c r="L446" s="118"/>
      <c r="M446" s="118"/>
    </row>
    <row r="447" spans="1:13" ht="15" customHeight="1" x14ac:dyDescent="0.25">
      <c r="A447" s="116" t="s">
        <v>469</v>
      </c>
      <c r="B447" s="117"/>
      <c r="C447" s="117"/>
      <c r="D447" s="118"/>
      <c r="E447" s="119"/>
      <c r="F447" s="120"/>
      <c r="G447" s="121"/>
      <c r="H447" s="123"/>
      <c r="I447" s="123"/>
      <c r="J447" s="118"/>
      <c r="K447" s="118"/>
      <c r="L447" s="118"/>
      <c r="M447" s="118"/>
    </row>
    <row r="448" spans="1:13" ht="15" customHeight="1" x14ac:dyDescent="0.25">
      <c r="A448" s="116" t="s">
        <v>470</v>
      </c>
      <c r="B448" s="117"/>
      <c r="C448" s="117"/>
      <c r="D448" s="118"/>
      <c r="E448" s="119"/>
      <c r="F448" s="120"/>
      <c r="G448" s="121"/>
      <c r="H448" s="123"/>
      <c r="I448" s="123"/>
      <c r="J448" s="118"/>
      <c r="K448" s="118"/>
      <c r="L448" s="118"/>
      <c r="M448" s="118"/>
    </row>
    <row r="449" spans="1:13" ht="15" customHeight="1" x14ac:dyDescent="0.25">
      <c r="A449" s="116" t="s">
        <v>471</v>
      </c>
      <c r="B449" s="117"/>
      <c r="C449" s="117"/>
      <c r="D449" s="118"/>
      <c r="E449" s="119"/>
      <c r="F449" s="120"/>
      <c r="G449" s="121"/>
      <c r="H449" s="123"/>
      <c r="I449" s="123"/>
      <c r="J449" s="118"/>
      <c r="K449" s="118"/>
      <c r="L449" s="118"/>
      <c r="M449" s="118"/>
    </row>
    <row r="450" spans="1:13" ht="15" customHeight="1" x14ac:dyDescent="0.25">
      <c r="A450" s="116" t="s">
        <v>472</v>
      </c>
      <c r="B450" s="117"/>
      <c r="C450" s="117"/>
      <c r="D450" s="118"/>
      <c r="E450" s="119"/>
      <c r="F450" s="120"/>
      <c r="G450" s="121"/>
      <c r="H450" s="123"/>
      <c r="I450" s="123"/>
      <c r="J450" s="118"/>
      <c r="K450" s="118"/>
      <c r="L450" s="118"/>
      <c r="M450" s="118"/>
    </row>
    <row r="451" spans="1:13" ht="15" customHeight="1" x14ac:dyDescent="0.25">
      <c r="A451" s="116" t="s">
        <v>473</v>
      </c>
      <c r="B451" s="117"/>
      <c r="C451" s="117"/>
      <c r="D451" s="118"/>
      <c r="E451" s="119"/>
      <c r="F451" s="120"/>
      <c r="G451" s="121"/>
      <c r="H451" s="123"/>
      <c r="I451" s="123"/>
      <c r="J451" s="118"/>
      <c r="K451" s="118"/>
      <c r="L451" s="118"/>
      <c r="M451" s="118"/>
    </row>
    <row r="452" spans="1:13" ht="15" customHeight="1" x14ac:dyDescent="0.25">
      <c r="A452" s="116" t="s">
        <v>474</v>
      </c>
      <c r="B452" s="117"/>
      <c r="C452" s="117"/>
      <c r="D452" s="118"/>
      <c r="E452" s="119"/>
      <c r="F452" s="120"/>
      <c r="G452" s="121"/>
      <c r="H452" s="123"/>
      <c r="I452" s="123"/>
      <c r="J452" s="118"/>
      <c r="K452" s="118"/>
      <c r="L452" s="118"/>
      <c r="M452" s="118"/>
    </row>
    <row r="453" spans="1:13" ht="15" customHeight="1" x14ac:dyDescent="0.25">
      <c r="A453" s="116" t="s">
        <v>475</v>
      </c>
      <c r="B453" s="117"/>
      <c r="C453" s="117"/>
      <c r="D453" s="118"/>
      <c r="E453" s="119"/>
      <c r="F453" s="120"/>
      <c r="G453" s="121"/>
      <c r="H453" s="123"/>
      <c r="I453" s="123"/>
      <c r="J453" s="118"/>
      <c r="K453" s="118"/>
      <c r="L453" s="118"/>
      <c r="M453" s="118"/>
    </row>
    <row r="454" spans="1:13" ht="15" customHeight="1" x14ac:dyDescent="0.25">
      <c r="A454" s="116" t="s">
        <v>476</v>
      </c>
      <c r="B454" s="117"/>
      <c r="C454" s="117"/>
      <c r="D454" s="118"/>
      <c r="E454" s="119"/>
      <c r="F454" s="120"/>
      <c r="G454" s="121"/>
      <c r="H454" s="123"/>
      <c r="I454" s="123"/>
      <c r="J454" s="118"/>
      <c r="K454" s="118"/>
      <c r="L454" s="118"/>
      <c r="M454" s="118"/>
    </row>
    <row r="455" spans="1:13" ht="15" customHeight="1" x14ac:dyDescent="0.25">
      <c r="A455" s="116" t="s">
        <v>477</v>
      </c>
      <c r="B455" s="117"/>
      <c r="C455" s="117"/>
      <c r="D455" s="118"/>
      <c r="E455" s="119"/>
      <c r="F455" s="120"/>
      <c r="G455" s="121"/>
      <c r="H455" s="123"/>
      <c r="I455" s="123"/>
      <c r="J455" s="118"/>
      <c r="K455" s="118"/>
      <c r="L455" s="118"/>
      <c r="M455" s="118"/>
    </row>
    <row r="456" spans="1:13" ht="15" customHeight="1" x14ac:dyDescent="0.25">
      <c r="A456" s="116" t="s">
        <v>478</v>
      </c>
      <c r="B456" s="117"/>
      <c r="C456" s="117"/>
      <c r="D456" s="118"/>
      <c r="E456" s="119"/>
      <c r="F456" s="120"/>
      <c r="G456" s="121"/>
      <c r="H456" s="123"/>
      <c r="I456" s="123"/>
      <c r="J456" s="118"/>
      <c r="K456" s="118"/>
      <c r="L456" s="118"/>
      <c r="M456" s="118"/>
    </row>
    <row r="457" spans="1:13" ht="15" customHeight="1" x14ac:dyDescent="0.25">
      <c r="A457" s="116" t="s">
        <v>479</v>
      </c>
      <c r="B457" s="117"/>
      <c r="C457" s="117"/>
      <c r="D457" s="118"/>
      <c r="E457" s="119"/>
      <c r="F457" s="120"/>
      <c r="G457" s="121"/>
      <c r="H457" s="123"/>
      <c r="I457" s="123"/>
      <c r="J457" s="118"/>
      <c r="K457" s="118"/>
      <c r="L457" s="118"/>
      <c r="M457" s="118"/>
    </row>
    <row r="458" spans="1:13" ht="15" customHeight="1" x14ac:dyDescent="0.25">
      <c r="A458" s="116" t="s">
        <v>480</v>
      </c>
      <c r="B458" s="117"/>
      <c r="C458" s="117"/>
      <c r="D458" s="118"/>
      <c r="E458" s="119"/>
      <c r="F458" s="120"/>
      <c r="G458" s="121"/>
      <c r="H458" s="123"/>
      <c r="I458" s="123"/>
      <c r="J458" s="118"/>
      <c r="K458" s="118"/>
      <c r="L458" s="118"/>
      <c r="M458" s="118"/>
    </row>
    <row r="459" spans="1:13" ht="15" customHeight="1" x14ac:dyDescent="0.25">
      <c r="A459" s="116" t="s">
        <v>481</v>
      </c>
      <c r="B459" s="117"/>
      <c r="C459" s="117"/>
      <c r="D459" s="118"/>
      <c r="E459" s="119"/>
      <c r="F459" s="120"/>
      <c r="G459" s="121"/>
      <c r="H459" s="123"/>
      <c r="I459" s="123"/>
      <c r="J459" s="118"/>
      <c r="K459" s="118"/>
      <c r="L459" s="118"/>
      <c r="M459" s="118"/>
    </row>
    <row r="460" spans="1:13" ht="15" customHeight="1" x14ac:dyDescent="0.25">
      <c r="A460" s="116" t="s">
        <v>482</v>
      </c>
      <c r="B460" s="117"/>
      <c r="C460" s="117"/>
      <c r="D460" s="118"/>
      <c r="E460" s="119"/>
      <c r="F460" s="120"/>
      <c r="G460" s="121"/>
      <c r="H460" s="123"/>
      <c r="I460" s="123"/>
      <c r="J460" s="118"/>
      <c r="K460" s="118"/>
      <c r="L460" s="118"/>
      <c r="M460" s="118"/>
    </row>
    <row r="461" spans="1:13" ht="15" customHeight="1" x14ac:dyDescent="0.25">
      <c r="A461" s="116" t="s">
        <v>483</v>
      </c>
      <c r="B461" s="117"/>
      <c r="C461" s="117"/>
      <c r="D461" s="118"/>
      <c r="E461" s="119"/>
      <c r="F461" s="120"/>
      <c r="G461" s="121"/>
      <c r="H461" s="123"/>
      <c r="I461" s="123"/>
      <c r="J461" s="118"/>
      <c r="K461" s="118"/>
      <c r="L461" s="118"/>
      <c r="M461" s="118"/>
    </row>
    <row r="462" spans="1:13" ht="15" customHeight="1" x14ac:dyDescent="0.25">
      <c r="A462" s="116" t="s">
        <v>484</v>
      </c>
      <c r="B462" s="117"/>
      <c r="C462" s="117"/>
      <c r="D462" s="118"/>
      <c r="E462" s="119"/>
      <c r="F462" s="120"/>
      <c r="G462" s="121"/>
      <c r="H462" s="123"/>
      <c r="I462" s="123"/>
      <c r="J462" s="118"/>
      <c r="K462" s="118"/>
      <c r="L462" s="118"/>
      <c r="M462" s="118"/>
    </row>
    <row r="463" spans="1:13" ht="15" customHeight="1" x14ac:dyDescent="0.25">
      <c r="A463" s="116" t="s">
        <v>485</v>
      </c>
      <c r="B463" s="117"/>
      <c r="C463" s="117"/>
      <c r="D463" s="118"/>
      <c r="E463" s="119"/>
      <c r="F463" s="120"/>
      <c r="G463" s="121"/>
      <c r="H463" s="123"/>
      <c r="I463" s="123"/>
      <c r="J463" s="118"/>
      <c r="K463" s="118"/>
      <c r="L463" s="118"/>
      <c r="M463" s="118"/>
    </row>
    <row r="464" spans="1:13" ht="15" customHeight="1" x14ac:dyDescent="0.25">
      <c r="A464" s="116" t="s">
        <v>486</v>
      </c>
      <c r="B464" s="117"/>
      <c r="C464" s="117"/>
      <c r="D464" s="118"/>
      <c r="E464" s="119"/>
      <c r="F464" s="120"/>
      <c r="G464" s="121"/>
      <c r="H464" s="123"/>
      <c r="I464" s="123"/>
      <c r="J464" s="118"/>
      <c r="K464" s="118"/>
      <c r="L464" s="118"/>
      <c r="M464" s="118"/>
    </row>
    <row r="465" spans="1:13" ht="15" customHeight="1" x14ac:dyDescent="0.25">
      <c r="A465" s="116" t="s">
        <v>487</v>
      </c>
      <c r="B465" s="117"/>
      <c r="C465" s="117"/>
      <c r="D465" s="118"/>
      <c r="E465" s="119"/>
      <c r="F465" s="120"/>
      <c r="G465" s="121"/>
      <c r="H465" s="123"/>
      <c r="I465" s="123"/>
      <c r="J465" s="118"/>
      <c r="K465" s="118"/>
      <c r="L465" s="118"/>
      <c r="M465" s="118"/>
    </row>
    <row r="466" spans="1:13" ht="15" customHeight="1" x14ac:dyDescent="0.25">
      <c r="A466" s="116" t="s">
        <v>488</v>
      </c>
      <c r="B466" s="117"/>
      <c r="C466" s="117"/>
      <c r="D466" s="118"/>
      <c r="E466" s="119"/>
      <c r="F466" s="120"/>
      <c r="G466" s="121"/>
      <c r="H466" s="123"/>
      <c r="I466" s="123"/>
      <c r="J466" s="118"/>
      <c r="K466" s="118"/>
      <c r="L466" s="118"/>
      <c r="M466" s="118"/>
    </row>
    <row r="467" spans="1:13" ht="15" customHeight="1" x14ac:dyDescent="0.25">
      <c r="A467" s="116" t="s">
        <v>489</v>
      </c>
      <c r="B467" s="117"/>
      <c r="C467" s="117"/>
      <c r="D467" s="118"/>
      <c r="E467" s="119"/>
      <c r="F467" s="120"/>
      <c r="G467" s="121"/>
      <c r="H467" s="123"/>
      <c r="I467" s="123"/>
      <c r="J467" s="118"/>
      <c r="K467" s="118"/>
      <c r="L467" s="118"/>
      <c r="M467" s="118"/>
    </row>
    <row r="468" spans="1:13" ht="15" customHeight="1" x14ac:dyDescent="0.25">
      <c r="A468" s="116" t="s">
        <v>490</v>
      </c>
      <c r="B468" s="117"/>
      <c r="C468" s="117"/>
      <c r="D468" s="118"/>
      <c r="E468" s="119"/>
      <c r="F468" s="120"/>
      <c r="G468" s="121"/>
      <c r="H468" s="123"/>
      <c r="I468" s="123"/>
      <c r="J468" s="118"/>
      <c r="K468" s="118"/>
      <c r="L468" s="118"/>
      <c r="M468" s="118"/>
    </row>
    <row r="469" spans="1:13" ht="15" customHeight="1" x14ac:dyDescent="0.25">
      <c r="A469" s="116" t="s">
        <v>491</v>
      </c>
      <c r="B469" s="117"/>
      <c r="C469" s="117"/>
      <c r="D469" s="118"/>
      <c r="E469" s="119"/>
      <c r="F469" s="120"/>
      <c r="G469" s="121"/>
      <c r="H469" s="123"/>
      <c r="I469" s="123"/>
      <c r="J469" s="118"/>
      <c r="K469" s="118"/>
      <c r="L469" s="118"/>
      <c r="M469" s="118"/>
    </row>
    <row r="470" spans="1:13" ht="15" customHeight="1" x14ac:dyDescent="0.25">
      <c r="A470" s="116" t="s">
        <v>492</v>
      </c>
      <c r="B470" s="117"/>
      <c r="C470" s="117"/>
      <c r="D470" s="118"/>
      <c r="E470" s="119"/>
      <c r="F470" s="120"/>
      <c r="G470" s="121"/>
      <c r="H470" s="123"/>
      <c r="I470" s="123"/>
      <c r="J470" s="118"/>
      <c r="K470" s="118"/>
      <c r="L470" s="118"/>
      <c r="M470" s="118"/>
    </row>
    <row r="471" spans="1:13" ht="15" customHeight="1" x14ac:dyDescent="0.25">
      <c r="A471" s="116" t="s">
        <v>493</v>
      </c>
      <c r="B471" s="117"/>
      <c r="C471" s="117"/>
      <c r="D471" s="118"/>
      <c r="E471" s="119"/>
      <c r="F471" s="120"/>
      <c r="G471" s="121"/>
      <c r="H471" s="123"/>
      <c r="I471" s="123"/>
      <c r="J471" s="118"/>
      <c r="K471" s="118"/>
      <c r="L471" s="118"/>
      <c r="M471" s="118"/>
    </row>
    <row r="472" spans="1:13" ht="15" customHeight="1" x14ac:dyDescent="0.25">
      <c r="A472" s="116" t="s">
        <v>494</v>
      </c>
      <c r="B472" s="117"/>
      <c r="C472" s="117"/>
      <c r="D472" s="118"/>
      <c r="E472" s="119"/>
      <c r="F472" s="120"/>
      <c r="G472" s="121"/>
      <c r="H472" s="123"/>
      <c r="I472" s="123"/>
      <c r="J472" s="118"/>
      <c r="K472" s="118"/>
      <c r="L472" s="118"/>
      <c r="M472" s="118"/>
    </row>
    <row r="473" spans="1:13" ht="15" customHeight="1" x14ac:dyDescent="0.25">
      <c r="A473" s="116" t="s">
        <v>495</v>
      </c>
      <c r="B473" s="117"/>
      <c r="C473" s="117"/>
      <c r="D473" s="118"/>
      <c r="E473" s="119"/>
      <c r="F473" s="120"/>
      <c r="G473" s="121"/>
      <c r="H473" s="123"/>
      <c r="I473" s="123"/>
      <c r="J473" s="118"/>
      <c r="K473" s="118"/>
      <c r="L473" s="118"/>
      <c r="M473" s="118"/>
    </row>
    <row r="474" spans="1:13" ht="15" customHeight="1" x14ac:dyDescent="0.25">
      <c r="A474" s="116" t="s">
        <v>496</v>
      </c>
      <c r="B474" s="117"/>
      <c r="C474" s="117"/>
      <c r="D474" s="118"/>
      <c r="E474" s="119"/>
      <c r="F474" s="120"/>
      <c r="G474" s="121"/>
      <c r="H474" s="123"/>
      <c r="I474" s="123"/>
      <c r="J474" s="118"/>
      <c r="K474" s="118"/>
      <c r="L474" s="118"/>
      <c r="M474" s="118"/>
    </row>
    <row r="475" spans="1:13" ht="15" customHeight="1" x14ac:dyDescent="0.25">
      <c r="A475" s="116" t="s">
        <v>497</v>
      </c>
      <c r="B475" s="117"/>
      <c r="C475" s="117"/>
      <c r="D475" s="118"/>
      <c r="E475" s="119"/>
      <c r="F475" s="120"/>
      <c r="G475" s="121"/>
      <c r="H475" s="123"/>
      <c r="I475" s="123"/>
      <c r="J475" s="118"/>
      <c r="K475" s="118"/>
      <c r="L475" s="118"/>
      <c r="M475" s="118"/>
    </row>
    <row r="476" spans="1:13" ht="15" customHeight="1" x14ac:dyDescent="0.25">
      <c r="A476" s="116" t="s">
        <v>498</v>
      </c>
      <c r="B476" s="117"/>
      <c r="C476" s="117"/>
      <c r="D476" s="118"/>
      <c r="E476" s="119"/>
      <c r="F476" s="120"/>
      <c r="G476" s="121"/>
      <c r="H476" s="123"/>
      <c r="I476" s="123"/>
      <c r="J476" s="118"/>
      <c r="K476" s="118"/>
      <c r="L476" s="118"/>
      <c r="M476" s="118"/>
    </row>
    <row r="477" spans="1:13" ht="15" customHeight="1" x14ac:dyDescent="0.25">
      <c r="A477" s="116" t="s">
        <v>499</v>
      </c>
      <c r="B477" s="117"/>
      <c r="C477" s="117"/>
      <c r="D477" s="118"/>
      <c r="E477" s="119"/>
      <c r="F477" s="120"/>
      <c r="G477" s="121"/>
      <c r="H477" s="123"/>
      <c r="I477" s="123"/>
      <c r="J477" s="118"/>
      <c r="K477" s="118"/>
      <c r="L477" s="118"/>
      <c r="M477" s="118"/>
    </row>
    <row r="478" spans="1:13" ht="15" customHeight="1" x14ac:dyDescent="0.25">
      <c r="A478" s="116" t="s">
        <v>500</v>
      </c>
      <c r="B478" s="117"/>
      <c r="C478" s="117"/>
      <c r="D478" s="118"/>
      <c r="E478" s="119"/>
      <c r="F478" s="120"/>
      <c r="G478" s="121"/>
      <c r="H478" s="123"/>
      <c r="I478" s="123"/>
      <c r="J478" s="118"/>
      <c r="K478" s="118"/>
      <c r="L478" s="118"/>
      <c r="M478" s="118"/>
    </row>
    <row r="479" spans="1:13" ht="15" customHeight="1" x14ac:dyDescent="0.25">
      <c r="A479" s="116" t="s">
        <v>501</v>
      </c>
      <c r="B479" s="117"/>
      <c r="C479" s="117"/>
      <c r="D479" s="118"/>
      <c r="E479" s="119"/>
      <c r="F479" s="120"/>
      <c r="G479" s="121"/>
      <c r="H479" s="123"/>
      <c r="I479" s="123"/>
      <c r="J479" s="118"/>
      <c r="K479" s="118"/>
      <c r="L479" s="118"/>
      <c r="M479" s="118"/>
    </row>
    <row r="480" spans="1:13" ht="15" customHeight="1" x14ac:dyDescent="0.25">
      <c r="A480" s="116" t="s">
        <v>502</v>
      </c>
      <c r="B480" s="117"/>
      <c r="C480" s="117"/>
      <c r="D480" s="118"/>
      <c r="E480" s="119"/>
      <c r="F480" s="120"/>
      <c r="G480" s="121"/>
      <c r="H480" s="123"/>
      <c r="I480" s="123"/>
      <c r="J480" s="118"/>
      <c r="K480" s="118"/>
      <c r="L480" s="118"/>
      <c r="M480" s="118"/>
    </row>
    <row r="481" spans="1:13" ht="15" customHeight="1" x14ac:dyDescent="0.25">
      <c r="A481" s="116" t="s">
        <v>503</v>
      </c>
      <c r="B481" s="117"/>
      <c r="C481" s="117"/>
      <c r="D481" s="118"/>
      <c r="E481" s="119"/>
      <c r="F481" s="120"/>
      <c r="G481" s="121"/>
      <c r="H481" s="123"/>
      <c r="I481" s="123"/>
      <c r="J481" s="118"/>
      <c r="K481" s="118"/>
      <c r="L481" s="118"/>
      <c r="M481" s="118"/>
    </row>
    <row r="482" spans="1:13" ht="15" customHeight="1" x14ac:dyDescent="0.25">
      <c r="A482" s="116" t="s">
        <v>504</v>
      </c>
      <c r="B482" s="117"/>
      <c r="C482" s="117"/>
      <c r="D482" s="118"/>
      <c r="E482" s="119"/>
      <c r="F482" s="120"/>
      <c r="G482" s="121"/>
      <c r="H482" s="123"/>
      <c r="I482" s="123"/>
      <c r="J482" s="118"/>
      <c r="K482" s="118"/>
      <c r="L482" s="118"/>
      <c r="M482" s="118"/>
    </row>
    <row r="483" spans="1:13" ht="15" customHeight="1" x14ac:dyDescent="0.25">
      <c r="A483" s="116" t="s">
        <v>505</v>
      </c>
      <c r="B483" s="117"/>
      <c r="C483" s="117"/>
      <c r="D483" s="118"/>
      <c r="E483" s="119"/>
      <c r="F483" s="120"/>
      <c r="G483" s="121"/>
      <c r="H483" s="123"/>
      <c r="I483" s="123"/>
      <c r="J483" s="118"/>
      <c r="K483" s="118"/>
      <c r="L483" s="118"/>
      <c r="M483" s="118"/>
    </row>
    <row r="484" spans="1:13" ht="15" customHeight="1" x14ac:dyDescent="0.25">
      <c r="A484" s="116" t="s">
        <v>506</v>
      </c>
      <c r="B484" s="117"/>
      <c r="C484" s="117"/>
      <c r="D484" s="118"/>
      <c r="E484" s="119"/>
      <c r="F484" s="120"/>
      <c r="G484" s="121"/>
      <c r="H484" s="123"/>
      <c r="I484" s="123"/>
      <c r="J484" s="118"/>
      <c r="K484" s="118"/>
      <c r="L484" s="118"/>
      <c r="M484" s="118"/>
    </row>
    <row r="485" spans="1:13" ht="15" customHeight="1" x14ac:dyDescent="0.25">
      <c r="A485" s="116" t="s">
        <v>507</v>
      </c>
      <c r="B485" s="117"/>
      <c r="C485" s="117"/>
      <c r="D485" s="118"/>
      <c r="E485" s="119"/>
      <c r="F485" s="120"/>
      <c r="G485" s="121"/>
      <c r="H485" s="123"/>
      <c r="I485" s="123"/>
      <c r="J485" s="118"/>
      <c r="K485" s="118"/>
      <c r="L485" s="118"/>
      <c r="M485" s="118"/>
    </row>
    <row r="486" spans="1:13" ht="15" customHeight="1" x14ac:dyDescent="0.25">
      <c r="A486" s="116" t="s">
        <v>508</v>
      </c>
      <c r="B486" s="117"/>
      <c r="C486" s="117"/>
      <c r="D486" s="118"/>
      <c r="E486" s="119"/>
      <c r="F486" s="120"/>
      <c r="G486" s="121"/>
      <c r="H486" s="123"/>
      <c r="I486" s="123"/>
      <c r="J486" s="118"/>
      <c r="K486" s="118"/>
      <c r="L486" s="118"/>
      <c r="M486" s="118"/>
    </row>
    <row r="487" spans="1:13" ht="15" customHeight="1" x14ac:dyDescent="0.25">
      <c r="A487" s="116" t="s">
        <v>509</v>
      </c>
      <c r="B487" s="117"/>
      <c r="C487" s="117"/>
      <c r="D487" s="118"/>
      <c r="E487" s="119"/>
      <c r="F487" s="120"/>
      <c r="G487" s="121"/>
      <c r="H487" s="123"/>
      <c r="I487" s="123"/>
      <c r="J487" s="118"/>
      <c r="K487" s="118"/>
      <c r="L487" s="118"/>
      <c r="M487" s="118"/>
    </row>
    <row r="488" spans="1:13" ht="15" customHeight="1" x14ac:dyDescent="0.25">
      <c r="A488" s="116" t="s">
        <v>510</v>
      </c>
      <c r="B488" s="117"/>
      <c r="C488" s="117"/>
      <c r="D488" s="118"/>
      <c r="E488" s="119"/>
      <c r="F488" s="120"/>
      <c r="G488" s="121"/>
      <c r="H488" s="123"/>
      <c r="I488" s="123"/>
      <c r="J488" s="118"/>
      <c r="K488" s="118"/>
      <c r="L488" s="118"/>
      <c r="M488" s="118"/>
    </row>
    <row r="489" spans="1:13" ht="15" customHeight="1" x14ac:dyDescent="0.25">
      <c r="A489" s="116" t="s">
        <v>511</v>
      </c>
      <c r="B489" s="117"/>
      <c r="C489" s="117"/>
      <c r="D489" s="118"/>
      <c r="E489" s="119"/>
      <c r="F489" s="120"/>
      <c r="G489" s="121"/>
      <c r="H489" s="123"/>
      <c r="I489" s="123"/>
      <c r="J489" s="118"/>
      <c r="K489" s="118"/>
      <c r="L489" s="118"/>
      <c r="M489" s="118"/>
    </row>
    <row r="490" spans="1:13" ht="15" customHeight="1" x14ac:dyDescent="0.25">
      <c r="A490" s="116" t="s">
        <v>512</v>
      </c>
      <c r="B490" s="117"/>
      <c r="C490" s="117"/>
      <c r="D490" s="118"/>
      <c r="E490" s="119"/>
      <c r="F490" s="120"/>
      <c r="G490" s="121"/>
      <c r="H490" s="123"/>
      <c r="I490" s="123"/>
      <c r="J490" s="118"/>
      <c r="K490" s="118"/>
      <c r="L490" s="118"/>
      <c r="M490" s="118"/>
    </row>
    <row r="491" spans="1:13" ht="15" customHeight="1" x14ac:dyDescent="0.25">
      <c r="A491" s="116" t="s">
        <v>513</v>
      </c>
      <c r="B491" s="117"/>
      <c r="C491" s="117"/>
      <c r="D491" s="118"/>
      <c r="E491" s="119"/>
      <c r="F491" s="120"/>
      <c r="G491" s="121"/>
      <c r="H491" s="123"/>
      <c r="I491" s="123"/>
      <c r="J491" s="118"/>
      <c r="K491" s="118"/>
      <c r="L491" s="118"/>
      <c r="M491" s="118"/>
    </row>
    <row r="492" spans="1:13" ht="15" customHeight="1" x14ac:dyDescent="0.25">
      <c r="A492" s="116" t="s">
        <v>514</v>
      </c>
      <c r="B492" s="117"/>
      <c r="C492" s="117"/>
      <c r="D492" s="118"/>
      <c r="E492" s="119"/>
      <c r="F492" s="120"/>
      <c r="G492" s="121"/>
      <c r="H492" s="123"/>
      <c r="I492" s="123"/>
      <c r="J492" s="118"/>
      <c r="K492" s="118"/>
      <c r="L492" s="118"/>
      <c r="M492" s="118"/>
    </row>
    <row r="493" spans="1:13" ht="15" customHeight="1" x14ac:dyDescent="0.25">
      <c r="A493" s="116" t="s">
        <v>515</v>
      </c>
      <c r="B493" s="117"/>
      <c r="C493" s="117"/>
      <c r="D493" s="118"/>
      <c r="E493" s="119"/>
      <c r="F493" s="120"/>
      <c r="G493" s="121"/>
      <c r="H493" s="123"/>
      <c r="I493" s="123"/>
      <c r="J493" s="118"/>
      <c r="K493" s="118"/>
      <c r="L493" s="118"/>
      <c r="M493" s="118"/>
    </row>
    <row r="494" spans="1:13" ht="15" customHeight="1" x14ac:dyDescent="0.25">
      <c r="A494" s="116" t="s">
        <v>516</v>
      </c>
      <c r="B494" s="117"/>
      <c r="C494" s="117"/>
      <c r="D494" s="118"/>
      <c r="E494" s="119"/>
      <c r="F494" s="120"/>
      <c r="G494" s="121"/>
      <c r="H494" s="123"/>
      <c r="I494" s="123"/>
      <c r="J494" s="118"/>
      <c r="K494" s="118"/>
      <c r="L494" s="118"/>
      <c r="M494" s="118"/>
    </row>
    <row r="495" spans="1:13" ht="15" customHeight="1" x14ac:dyDescent="0.25">
      <c r="A495" s="116" t="s">
        <v>517</v>
      </c>
      <c r="B495" s="117"/>
      <c r="C495" s="117"/>
      <c r="D495" s="118"/>
      <c r="E495" s="119"/>
      <c r="F495" s="120"/>
      <c r="G495" s="121"/>
      <c r="H495" s="123"/>
      <c r="I495" s="123"/>
      <c r="J495" s="118"/>
      <c r="K495" s="118"/>
      <c r="L495" s="118"/>
      <c r="M495" s="118"/>
    </row>
    <row r="496" spans="1:13" ht="15" customHeight="1" x14ac:dyDescent="0.25">
      <c r="A496" s="116" t="s">
        <v>518</v>
      </c>
      <c r="B496" s="117"/>
      <c r="C496" s="117"/>
      <c r="D496" s="118"/>
      <c r="E496" s="119"/>
      <c r="F496" s="120"/>
      <c r="G496" s="121"/>
      <c r="H496" s="123"/>
      <c r="I496" s="123"/>
      <c r="J496" s="118"/>
      <c r="K496" s="118"/>
      <c r="L496" s="118"/>
      <c r="M496" s="118"/>
    </row>
    <row r="497" spans="1:13" ht="15" customHeight="1" x14ac:dyDescent="0.25">
      <c r="A497" s="116" t="s">
        <v>519</v>
      </c>
      <c r="B497" s="117"/>
      <c r="C497" s="117"/>
      <c r="D497" s="118"/>
      <c r="E497" s="119"/>
      <c r="F497" s="120"/>
      <c r="G497" s="121"/>
      <c r="H497" s="123"/>
      <c r="I497" s="123"/>
      <c r="J497" s="118"/>
      <c r="K497" s="118"/>
      <c r="L497" s="118"/>
      <c r="M497" s="118"/>
    </row>
    <row r="498" spans="1:13" ht="15" customHeight="1" x14ac:dyDescent="0.25">
      <c r="A498" s="116" t="s">
        <v>520</v>
      </c>
      <c r="B498" s="117"/>
      <c r="C498" s="117"/>
      <c r="D498" s="118"/>
      <c r="E498" s="119"/>
      <c r="F498" s="120"/>
      <c r="G498" s="121"/>
      <c r="H498" s="123"/>
      <c r="I498" s="123"/>
      <c r="J498" s="118"/>
      <c r="K498" s="118"/>
      <c r="L498" s="118"/>
      <c r="M498" s="118"/>
    </row>
    <row r="499" spans="1:13" ht="15" customHeight="1" x14ac:dyDescent="0.25">
      <c r="A499" s="116" t="s">
        <v>521</v>
      </c>
      <c r="B499" s="117"/>
      <c r="C499" s="117"/>
      <c r="D499" s="118"/>
      <c r="E499" s="119"/>
      <c r="F499" s="120"/>
      <c r="G499" s="121"/>
      <c r="H499" s="123"/>
      <c r="I499" s="123"/>
      <c r="J499" s="118"/>
      <c r="K499" s="118"/>
      <c r="L499" s="118"/>
      <c r="M499" s="118"/>
    </row>
    <row r="500" spans="1:13" ht="15" customHeight="1" x14ac:dyDescent="0.25">
      <c r="A500" s="116" t="s">
        <v>522</v>
      </c>
      <c r="B500" s="117"/>
      <c r="C500" s="117"/>
      <c r="D500" s="118"/>
      <c r="E500" s="119"/>
      <c r="F500" s="120"/>
      <c r="G500" s="121"/>
      <c r="H500" s="123"/>
      <c r="I500" s="123"/>
      <c r="J500" s="118"/>
      <c r="K500" s="118"/>
      <c r="L500" s="118"/>
      <c r="M500" s="118"/>
    </row>
    <row r="501" spans="1:13" ht="15" customHeight="1" x14ac:dyDescent="0.25">
      <c r="A501" s="116" t="s">
        <v>523</v>
      </c>
      <c r="B501" s="117"/>
      <c r="C501" s="117"/>
      <c r="D501" s="118"/>
      <c r="E501" s="119"/>
      <c r="F501" s="120"/>
      <c r="G501" s="121"/>
      <c r="H501" s="123"/>
      <c r="I501" s="123"/>
      <c r="J501" s="118"/>
      <c r="K501" s="118"/>
      <c r="L501" s="118"/>
      <c r="M501" s="118"/>
    </row>
    <row r="502" spans="1:13" ht="15" customHeight="1" x14ac:dyDescent="0.25">
      <c r="A502" s="116" t="s">
        <v>524</v>
      </c>
      <c r="B502" s="117"/>
      <c r="C502" s="117"/>
      <c r="D502" s="118"/>
      <c r="E502" s="119"/>
      <c r="F502" s="120"/>
      <c r="G502" s="121"/>
      <c r="H502" s="123"/>
      <c r="I502" s="123"/>
      <c r="J502" s="118"/>
      <c r="K502" s="118"/>
      <c r="L502" s="118"/>
      <c r="M502" s="118"/>
    </row>
    <row r="503" spans="1:13" ht="15" customHeight="1" x14ac:dyDescent="0.25">
      <c r="A503" s="116" t="s">
        <v>525</v>
      </c>
      <c r="B503" s="117"/>
      <c r="C503" s="117"/>
      <c r="D503" s="118"/>
      <c r="E503" s="119"/>
      <c r="F503" s="120"/>
      <c r="G503" s="121"/>
      <c r="H503" s="123"/>
      <c r="I503" s="123"/>
      <c r="J503" s="118"/>
      <c r="K503" s="118"/>
      <c r="L503" s="118"/>
      <c r="M503" s="118"/>
    </row>
    <row r="504" spans="1:13" ht="15" customHeight="1" x14ac:dyDescent="0.25">
      <c r="A504" s="116" t="s">
        <v>526</v>
      </c>
      <c r="B504" s="117"/>
      <c r="C504" s="117"/>
      <c r="D504" s="118"/>
      <c r="E504" s="119"/>
      <c r="F504" s="120"/>
      <c r="G504" s="121"/>
      <c r="H504" s="123"/>
      <c r="I504" s="123"/>
      <c r="J504" s="118"/>
      <c r="K504" s="118"/>
      <c r="L504" s="118"/>
      <c r="M504" s="118"/>
    </row>
    <row r="505" spans="1:13" ht="15" customHeight="1" x14ac:dyDescent="0.25">
      <c r="A505" s="116" t="s">
        <v>527</v>
      </c>
      <c r="B505" s="117"/>
      <c r="C505" s="117"/>
      <c r="D505" s="118"/>
      <c r="E505" s="119"/>
      <c r="F505" s="120"/>
      <c r="G505" s="121"/>
      <c r="H505" s="123"/>
      <c r="I505" s="123"/>
      <c r="J505" s="118"/>
      <c r="K505" s="118"/>
      <c r="L505" s="118"/>
      <c r="M505" s="118"/>
    </row>
    <row r="506" spans="1:13" ht="15" customHeight="1" x14ac:dyDescent="0.25">
      <c r="A506" s="116" t="s">
        <v>528</v>
      </c>
      <c r="B506" s="117"/>
      <c r="C506" s="117"/>
      <c r="D506" s="118"/>
      <c r="E506" s="119"/>
      <c r="F506" s="120"/>
      <c r="G506" s="121"/>
      <c r="H506" s="123"/>
      <c r="I506" s="123"/>
      <c r="J506" s="118"/>
      <c r="K506" s="118"/>
      <c r="L506" s="118"/>
      <c r="M506" s="118"/>
    </row>
    <row r="507" spans="1:13" ht="15" customHeight="1" x14ac:dyDescent="0.25">
      <c r="A507" s="116" t="s">
        <v>529</v>
      </c>
      <c r="B507" s="117"/>
      <c r="C507" s="117"/>
      <c r="D507" s="118"/>
      <c r="E507" s="119"/>
      <c r="F507" s="120"/>
      <c r="G507" s="121"/>
      <c r="H507" s="123"/>
      <c r="I507" s="123"/>
      <c r="J507" s="118"/>
      <c r="K507" s="118"/>
      <c r="L507" s="118"/>
      <c r="M507" s="118"/>
    </row>
    <row r="508" spans="1:13" ht="15" customHeight="1" x14ac:dyDescent="0.25">
      <c r="A508" s="116" t="s">
        <v>530</v>
      </c>
      <c r="B508" s="117"/>
      <c r="C508" s="117"/>
      <c r="D508" s="118"/>
      <c r="E508" s="119"/>
      <c r="F508" s="120"/>
      <c r="G508" s="121"/>
      <c r="H508" s="123"/>
      <c r="I508" s="123"/>
      <c r="J508" s="118"/>
      <c r="K508" s="118"/>
      <c r="L508" s="118"/>
      <c r="M508" s="118"/>
    </row>
    <row r="509" spans="1:13" ht="15" customHeight="1" x14ac:dyDescent="0.25">
      <c r="A509" s="116" t="s">
        <v>531</v>
      </c>
      <c r="B509" s="117"/>
      <c r="C509" s="117"/>
      <c r="D509" s="118"/>
      <c r="E509" s="119"/>
      <c r="F509" s="120"/>
      <c r="G509" s="121"/>
      <c r="H509" s="123"/>
      <c r="I509" s="123"/>
      <c r="J509" s="118"/>
      <c r="K509" s="118"/>
      <c r="L509" s="118"/>
      <c r="M509" s="118"/>
    </row>
    <row r="510" spans="1:13" ht="15" customHeight="1" x14ac:dyDescent="0.25">
      <c r="A510" s="116" t="s">
        <v>532</v>
      </c>
      <c r="B510" s="117"/>
      <c r="C510" s="117"/>
      <c r="D510" s="118"/>
      <c r="E510" s="119"/>
      <c r="F510" s="120"/>
      <c r="G510" s="121"/>
      <c r="H510" s="123"/>
      <c r="I510" s="123"/>
      <c r="J510" s="118"/>
      <c r="K510" s="118"/>
      <c r="L510" s="118"/>
      <c r="M510" s="118"/>
    </row>
    <row r="511" spans="1:13" ht="15" customHeight="1" x14ac:dyDescent="0.25">
      <c r="A511" s="116" t="s">
        <v>533</v>
      </c>
      <c r="B511" s="117"/>
      <c r="C511" s="117"/>
      <c r="D511" s="118"/>
      <c r="E511" s="119"/>
      <c r="F511" s="120"/>
      <c r="G511" s="121"/>
      <c r="H511" s="123"/>
      <c r="I511" s="123"/>
      <c r="J511" s="118"/>
      <c r="K511" s="118"/>
      <c r="L511" s="118"/>
      <c r="M511" s="118"/>
    </row>
    <row r="512" spans="1:13" ht="15" customHeight="1" x14ac:dyDescent="0.25">
      <c r="A512" s="116" t="s">
        <v>534</v>
      </c>
      <c r="B512" s="117"/>
      <c r="C512" s="117"/>
      <c r="D512" s="118"/>
      <c r="E512" s="119"/>
      <c r="F512" s="120"/>
      <c r="G512" s="121"/>
      <c r="H512" s="123"/>
      <c r="I512" s="123"/>
      <c r="J512" s="118"/>
      <c r="K512" s="118"/>
      <c r="L512" s="118"/>
      <c r="M512" s="118"/>
    </row>
    <row r="513" spans="1:13" ht="15" customHeight="1" x14ac:dyDescent="0.25">
      <c r="A513" s="116" t="s">
        <v>535</v>
      </c>
      <c r="B513" s="117"/>
      <c r="C513" s="117"/>
      <c r="D513" s="118"/>
      <c r="E513" s="119"/>
      <c r="F513" s="120"/>
      <c r="G513" s="121"/>
      <c r="H513" s="123"/>
      <c r="I513" s="123"/>
      <c r="J513" s="118"/>
      <c r="K513" s="118"/>
      <c r="L513" s="118"/>
      <c r="M513" s="118"/>
    </row>
    <row r="514" spans="1:13" ht="15" customHeight="1" x14ac:dyDescent="0.25">
      <c r="A514" s="116" t="s">
        <v>536</v>
      </c>
      <c r="B514" s="117"/>
      <c r="C514" s="117"/>
      <c r="D514" s="118"/>
      <c r="E514" s="119"/>
      <c r="F514" s="120"/>
      <c r="G514" s="121"/>
      <c r="H514" s="123"/>
      <c r="I514" s="123"/>
      <c r="J514" s="118"/>
      <c r="K514" s="118"/>
      <c r="L514" s="118"/>
      <c r="M514" s="118"/>
    </row>
    <row r="515" spans="1:13" ht="15" customHeight="1" x14ac:dyDescent="0.25">
      <c r="A515" s="116" t="s">
        <v>537</v>
      </c>
      <c r="B515" s="117"/>
      <c r="C515" s="117"/>
      <c r="D515" s="118"/>
      <c r="E515" s="119"/>
      <c r="F515" s="120"/>
      <c r="G515" s="121"/>
      <c r="H515" s="123"/>
      <c r="I515" s="123"/>
      <c r="J515" s="118"/>
      <c r="K515" s="118"/>
      <c r="L515" s="118"/>
      <c r="M515" s="118"/>
    </row>
    <row r="516" spans="1:13" ht="15" customHeight="1" x14ac:dyDescent="0.25">
      <c r="A516" s="116" t="s">
        <v>538</v>
      </c>
      <c r="B516" s="117"/>
      <c r="C516" s="117"/>
      <c r="D516" s="118"/>
      <c r="E516" s="119"/>
      <c r="F516" s="120"/>
      <c r="G516" s="121"/>
      <c r="H516" s="123"/>
      <c r="I516" s="123"/>
      <c r="J516" s="118"/>
      <c r="K516" s="118"/>
      <c r="L516" s="118"/>
      <c r="M516" s="118"/>
    </row>
    <row r="517" spans="1:13" ht="15" customHeight="1" x14ac:dyDescent="0.25">
      <c r="A517" s="116" t="s">
        <v>539</v>
      </c>
      <c r="B517" s="117"/>
      <c r="C517" s="117"/>
      <c r="D517" s="118"/>
      <c r="E517" s="119"/>
      <c r="F517" s="120"/>
      <c r="G517" s="121"/>
      <c r="H517" s="123"/>
      <c r="I517" s="123"/>
      <c r="J517" s="118"/>
      <c r="K517" s="118"/>
      <c r="L517" s="118"/>
      <c r="M517" s="118"/>
    </row>
    <row r="518" spans="1:13" ht="15" customHeight="1" x14ac:dyDescent="0.25">
      <c r="A518" s="116" t="s">
        <v>540</v>
      </c>
      <c r="B518" s="117"/>
      <c r="C518" s="117"/>
      <c r="D518" s="118"/>
      <c r="E518" s="119"/>
      <c r="F518" s="120"/>
      <c r="G518" s="121"/>
      <c r="H518" s="123"/>
      <c r="I518" s="123"/>
      <c r="J518" s="118"/>
      <c r="K518" s="118"/>
      <c r="L518" s="118"/>
      <c r="M518" s="118"/>
    </row>
    <row r="519" spans="1:13" ht="15" customHeight="1" x14ac:dyDescent="0.25">
      <c r="A519" s="116" t="s">
        <v>541</v>
      </c>
      <c r="B519" s="117"/>
      <c r="C519" s="117"/>
      <c r="D519" s="118"/>
      <c r="E519" s="119"/>
      <c r="F519" s="120"/>
      <c r="G519" s="121"/>
      <c r="H519" s="123"/>
      <c r="I519" s="123"/>
      <c r="J519" s="118"/>
      <c r="K519" s="118"/>
      <c r="L519" s="118"/>
      <c r="M519" s="118"/>
    </row>
    <row r="520" spans="1:13" ht="15" customHeight="1" x14ac:dyDescent="0.25">
      <c r="A520" s="116" t="s">
        <v>542</v>
      </c>
      <c r="B520" s="117"/>
      <c r="C520" s="117"/>
      <c r="D520" s="118"/>
      <c r="E520" s="119"/>
      <c r="F520" s="120"/>
      <c r="G520" s="121"/>
      <c r="H520" s="123"/>
      <c r="I520" s="123"/>
      <c r="J520" s="118"/>
      <c r="K520" s="118"/>
      <c r="L520" s="118"/>
      <c r="M520" s="118"/>
    </row>
    <row r="521" spans="1:13" ht="15" customHeight="1" x14ac:dyDescent="0.25">
      <c r="A521" s="116" t="s">
        <v>543</v>
      </c>
      <c r="B521" s="117"/>
      <c r="C521" s="117"/>
      <c r="D521" s="118"/>
      <c r="E521" s="119"/>
      <c r="F521" s="120"/>
      <c r="G521" s="121"/>
      <c r="H521" s="123"/>
      <c r="I521" s="123"/>
      <c r="J521" s="118"/>
      <c r="K521" s="118"/>
      <c r="L521" s="118"/>
      <c r="M521" s="118"/>
    </row>
    <row r="522" spans="1:13" ht="15" customHeight="1" x14ac:dyDescent="0.25">
      <c r="A522" s="116" t="s">
        <v>544</v>
      </c>
      <c r="B522" s="117"/>
      <c r="C522" s="117"/>
      <c r="D522" s="118"/>
      <c r="E522" s="119"/>
      <c r="F522" s="120"/>
      <c r="G522" s="121"/>
      <c r="H522" s="123"/>
      <c r="I522" s="123"/>
      <c r="J522" s="118"/>
      <c r="K522" s="118"/>
      <c r="L522" s="118"/>
      <c r="M522" s="118"/>
    </row>
    <row r="523" spans="1:13" ht="15" customHeight="1" x14ac:dyDescent="0.25">
      <c r="A523" s="116" t="s">
        <v>545</v>
      </c>
      <c r="B523" s="117"/>
      <c r="C523" s="117"/>
      <c r="D523" s="118"/>
      <c r="E523" s="119"/>
      <c r="F523" s="120"/>
      <c r="G523" s="121"/>
      <c r="H523" s="123"/>
      <c r="I523" s="123"/>
      <c r="J523" s="118"/>
      <c r="K523" s="118"/>
      <c r="L523" s="118"/>
      <c r="M523" s="118"/>
    </row>
    <row r="524" spans="1:13" ht="15" customHeight="1" x14ac:dyDescent="0.25">
      <c r="A524" s="116" t="s">
        <v>546</v>
      </c>
      <c r="B524" s="117"/>
      <c r="C524" s="117"/>
      <c r="D524" s="118"/>
      <c r="E524" s="119"/>
      <c r="F524" s="120"/>
      <c r="G524" s="121"/>
      <c r="H524" s="123"/>
      <c r="I524" s="123"/>
      <c r="J524" s="118"/>
      <c r="K524" s="118"/>
      <c r="L524" s="118"/>
      <c r="M524" s="118"/>
    </row>
    <row r="525" spans="1:13" ht="15" customHeight="1" x14ac:dyDescent="0.25">
      <c r="A525" s="116" t="s">
        <v>547</v>
      </c>
      <c r="B525" s="117"/>
      <c r="C525" s="117"/>
      <c r="D525" s="118"/>
      <c r="E525" s="119"/>
      <c r="F525" s="120"/>
      <c r="G525" s="121"/>
      <c r="H525" s="123"/>
      <c r="I525" s="123"/>
      <c r="J525" s="118"/>
      <c r="K525" s="118"/>
      <c r="L525" s="118"/>
      <c r="M525" s="118"/>
    </row>
    <row r="526" spans="1:13" ht="15" customHeight="1" x14ac:dyDescent="0.25">
      <c r="A526" s="116" t="s">
        <v>548</v>
      </c>
      <c r="B526" s="117"/>
      <c r="C526" s="117"/>
      <c r="D526" s="118"/>
      <c r="E526" s="119"/>
      <c r="F526" s="120"/>
      <c r="G526" s="121"/>
      <c r="H526" s="123"/>
      <c r="I526" s="123"/>
      <c r="J526" s="118"/>
      <c r="K526" s="118"/>
      <c r="L526" s="118"/>
      <c r="M526" s="118"/>
    </row>
    <row r="527" spans="1:13" ht="15" customHeight="1" x14ac:dyDescent="0.25">
      <c r="A527" s="116" t="s">
        <v>549</v>
      </c>
      <c r="B527" s="117"/>
      <c r="C527" s="117"/>
      <c r="D527" s="118"/>
      <c r="E527" s="119"/>
      <c r="F527" s="120"/>
      <c r="G527" s="121"/>
      <c r="H527" s="123"/>
      <c r="I527" s="123"/>
      <c r="J527" s="118"/>
      <c r="K527" s="118"/>
      <c r="L527" s="118"/>
      <c r="M527" s="118"/>
    </row>
    <row r="528" spans="1:13" ht="15" customHeight="1" x14ac:dyDescent="0.25">
      <c r="A528" s="116" t="s">
        <v>550</v>
      </c>
      <c r="B528" s="117"/>
      <c r="C528" s="117"/>
      <c r="D528" s="118"/>
      <c r="E528" s="119"/>
      <c r="F528" s="120"/>
      <c r="G528" s="121"/>
      <c r="H528" s="123"/>
      <c r="I528" s="123"/>
      <c r="J528" s="118"/>
      <c r="K528" s="118"/>
      <c r="L528" s="118"/>
      <c r="M528" s="118"/>
    </row>
    <row r="529" spans="1:13" ht="15" customHeight="1" x14ac:dyDescent="0.25">
      <c r="A529" s="116" t="s">
        <v>551</v>
      </c>
      <c r="B529" s="117"/>
      <c r="C529" s="117"/>
      <c r="D529" s="118"/>
      <c r="E529" s="119"/>
      <c r="F529" s="120"/>
      <c r="G529" s="121"/>
      <c r="H529" s="123"/>
      <c r="I529" s="123"/>
      <c r="J529" s="118"/>
      <c r="K529" s="118"/>
      <c r="L529" s="118"/>
      <c r="M529" s="118"/>
    </row>
    <row r="530" spans="1:13" ht="15" customHeight="1" x14ac:dyDescent="0.25">
      <c r="A530" s="116" t="s">
        <v>552</v>
      </c>
      <c r="B530" s="117"/>
      <c r="C530" s="117"/>
      <c r="D530" s="118"/>
      <c r="E530" s="119"/>
      <c r="F530" s="120"/>
      <c r="G530" s="121"/>
      <c r="H530" s="123"/>
      <c r="I530" s="123"/>
      <c r="J530" s="118"/>
      <c r="K530" s="118"/>
      <c r="L530" s="118"/>
      <c r="M530" s="118"/>
    </row>
    <row r="531" spans="1:13" ht="15" customHeight="1" x14ac:dyDescent="0.25">
      <c r="A531" s="116" t="s">
        <v>553</v>
      </c>
      <c r="B531" s="117"/>
      <c r="C531" s="117"/>
      <c r="D531" s="118"/>
      <c r="E531" s="119"/>
      <c r="F531" s="120"/>
      <c r="G531" s="121"/>
      <c r="H531" s="123"/>
      <c r="I531" s="123"/>
      <c r="J531" s="118"/>
      <c r="K531" s="118"/>
      <c r="L531" s="118"/>
      <c r="M531" s="118"/>
    </row>
    <row r="532" spans="1:13" ht="15" customHeight="1" x14ac:dyDescent="0.25">
      <c r="A532" s="116" t="s">
        <v>554</v>
      </c>
      <c r="B532" s="117"/>
      <c r="C532" s="117"/>
      <c r="D532" s="118"/>
      <c r="E532" s="119"/>
      <c r="F532" s="120"/>
      <c r="G532" s="121"/>
      <c r="H532" s="123"/>
      <c r="I532" s="123"/>
      <c r="J532" s="118"/>
      <c r="K532" s="118"/>
      <c r="L532" s="118"/>
      <c r="M532" s="118"/>
    </row>
    <row r="533" spans="1:13" ht="15" customHeight="1" x14ac:dyDescent="0.25">
      <c r="A533" s="116" t="s">
        <v>555</v>
      </c>
      <c r="B533" s="117"/>
      <c r="C533" s="117"/>
      <c r="D533" s="118"/>
      <c r="E533" s="119"/>
      <c r="F533" s="120"/>
      <c r="G533" s="121"/>
      <c r="H533" s="123"/>
      <c r="I533" s="123"/>
      <c r="J533" s="118"/>
      <c r="K533" s="118"/>
      <c r="L533" s="118"/>
      <c r="M533" s="118"/>
    </row>
    <row r="534" spans="1:13" ht="15" customHeight="1" x14ac:dyDescent="0.25">
      <c r="A534" s="116" t="s">
        <v>556</v>
      </c>
      <c r="B534" s="117"/>
      <c r="C534" s="117"/>
      <c r="D534" s="118"/>
      <c r="E534" s="119"/>
      <c r="F534" s="120"/>
      <c r="G534" s="121"/>
      <c r="H534" s="123"/>
      <c r="I534" s="123"/>
      <c r="J534" s="118"/>
      <c r="K534" s="118"/>
      <c r="L534" s="118"/>
      <c r="M534" s="118"/>
    </row>
    <row r="535" spans="1:13" ht="15" customHeight="1" x14ac:dyDescent="0.25">
      <c r="A535" s="116" t="s">
        <v>557</v>
      </c>
      <c r="B535" s="117"/>
      <c r="C535" s="117"/>
      <c r="D535" s="118"/>
      <c r="E535" s="119"/>
      <c r="F535" s="120"/>
      <c r="G535" s="121"/>
      <c r="H535" s="123"/>
      <c r="I535" s="123"/>
      <c r="J535" s="118"/>
      <c r="K535" s="118"/>
      <c r="L535" s="118"/>
      <c r="M535" s="118"/>
    </row>
    <row r="536" spans="1:13" ht="15" customHeight="1" x14ac:dyDescent="0.25">
      <c r="A536" s="116" t="s">
        <v>558</v>
      </c>
      <c r="B536" s="117"/>
      <c r="C536" s="117"/>
      <c r="D536" s="118"/>
      <c r="E536" s="119"/>
      <c r="F536" s="120"/>
      <c r="G536" s="121"/>
      <c r="H536" s="123"/>
      <c r="I536" s="123"/>
      <c r="J536" s="118"/>
      <c r="K536" s="118"/>
      <c r="L536" s="118"/>
      <c r="M536" s="118"/>
    </row>
    <row r="537" spans="1:13" ht="15" customHeight="1" x14ac:dyDescent="0.25">
      <c r="A537" s="116" t="s">
        <v>559</v>
      </c>
      <c r="B537" s="117"/>
      <c r="C537" s="117"/>
      <c r="D537" s="118"/>
      <c r="E537" s="119"/>
      <c r="F537" s="120"/>
      <c r="G537" s="121"/>
      <c r="H537" s="123"/>
      <c r="I537" s="123"/>
      <c r="J537" s="118"/>
      <c r="K537" s="118"/>
      <c r="L537" s="118"/>
      <c r="M537" s="118"/>
    </row>
    <row r="538" spans="1:13" ht="15" customHeight="1" x14ac:dyDescent="0.25">
      <c r="A538" s="116" t="s">
        <v>560</v>
      </c>
      <c r="B538" s="117"/>
      <c r="C538" s="117"/>
      <c r="D538" s="118"/>
      <c r="E538" s="119"/>
      <c r="F538" s="120"/>
      <c r="G538" s="121"/>
      <c r="H538" s="123"/>
      <c r="I538" s="123"/>
      <c r="J538" s="118"/>
      <c r="K538" s="118"/>
      <c r="L538" s="118"/>
      <c r="M538" s="118"/>
    </row>
    <row r="539" spans="1:13" ht="15" customHeight="1" x14ac:dyDescent="0.25">
      <c r="A539" s="116" t="s">
        <v>561</v>
      </c>
      <c r="B539" s="117"/>
      <c r="C539" s="117"/>
      <c r="D539" s="118"/>
      <c r="E539" s="119"/>
      <c r="F539" s="120"/>
      <c r="G539" s="121"/>
      <c r="H539" s="123"/>
      <c r="I539" s="123"/>
      <c r="J539" s="118"/>
      <c r="K539" s="118"/>
      <c r="L539" s="118"/>
      <c r="M539" s="118"/>
    </row>
    <row r="540" spans="1:13" ht="15" customHeight="1" x14ac:dyDescent="0.25">
      <c r="A540" s="116" t="s">
        <v>562</v>
      </c>
      <c r="B540" s="117"/>
      <c r="C540" s="117"/>
      <c r="D540" s="118"/>
      <c r="E540" s="119"/>
      <c r="F540" s="120"/>
      <c r="G540" s="121"/>
      <c r="H540" s="123"/>
      <c r="I540" s="123"/>
      <c r="J540" s="118"/>
      <c r="K540" s="118"/>
      <c r="L540" s="118"/>
      <c r="M540" s="118"/>
    </row>
    <row r="541" spans="1:13" ht="15" customHeight="1" x14ac:dyDescent="0.25">
      <c r="A541" s="116" t="s">
        <v>563</v>
      </c>
      <c r="B541" s="117"/>
      <c r="C541" s="117"/>
      <c r="D541" s="118"/>
      <c r="E541" s="119"/>
      <c r="F541" s="120"/>
      <c r="G541" s="121"/>
      <c r="H541" s="123"/>
      <c r="I541" s="123"/>
      <c r="J541" s="118"/>
      <c r="K541" s="118"/>
      <c r="L541" s="118"/>
      <c r="M541" s="118"/>
    </row>
    <row r="542" spans="1:13" ht="15" customHeight="1" x14ac:dyDescent="0.25">
      <c r="A542" s="116" t="s">
        <v>564</v>
      </c>
      <c r="B542" s="117"/>
      <c r="C542" s="117"/>
      <c r="D542" s="118"/>
      <c r="E542" s="119"/>
      <c r="F542" s="120"/>
      <c r="G542" s="121"/>
      <c r="H542" s="123"/>
      <c r="I542" s="123"/>
      <c r="J542" s="118"/>
      <c r="K542" s="118"/>
      <c r="L542" s="118"/>
      <c r="M542" s="118"/>
    </row>
    <row r="543" spans="1:13" ht="15" customHeight="1" x14ac:dyDescent="0.25">
      <c r="A543" s="116" t="s">
        <v>565</v>
      </c>
      <c r="B543" s="117"/>
      <c r="C543" s="117"/>
      <c r="D543" s="118"/>
      <c r="E543" s="119"/>
      <c r="F543" s="120"/>
      <c r="G543" s="121"/>
      <c r="H543" s="123"/>
      <c r="I543" s="123"/>
      <c r="J543" s="118"/>
      <c r="K543" s="118"/>
      <c r="L543" s="118"/>
      <c r="M543" s="118"/>
    </row>
    <row r="544" spans="1:13" ht="15" customHeight="1" x14ac:dyDescent="0.25">
      <c r="A544" s="116" t="s">
        <v>566</v>
      </c>
      <c r="B544" s="117"/>
      <c r="C544" s="117"/>
      <c r="D544" s="118"/>
      <c r="E544" s="119"/>
      <c r="F544" s="120"/>
      <c r="G544" s="121"/>
      <c r="H544" s="123"/>
      <c r="I544" s="123"/>
      <c r="J544" s="118"/>
      <c r="K544" s="118"/>
      <c r="L544" s="118"/>
      <c r="M544" s="118"/>
    </row>
    <row r="545" spans="1:13" ht="15" customHeight="1" x14ac:dyDescent="0.25">
      <c r="A545" s="116" t="s">
        <v>567</v>
      </c>
      <c r="B545" s="117"/>
      <c r="C545" s="117"/>
      <c r="D545" s="118"/>
      <c r="E545" s="119"/>
      <c r="F545" s="120"/>
      <c r="G545" s="121"/>
      <c r="H545" s="123"/>
      <c r="I545" s="123"/>
      <c r="J545" s="118"/>
      <c r="K545" s="118"/>
      <c r="L545" s="118"/>
      <c r="M545" s="118"/>
    </row>
    <row r="546" spans="1:13" ht="15" customHeight="1" x14ac:dyDescent="0.25">
      <c r="A546" s="116" t="s">
        <v>568</v>
      </c>
      <c r="B546" s="117"/>
      <c r="C546" s="117"/>
      <c r="D546" s="118"/>
      <c r="E546" s="119"/>
      <c r="F546" s="120"/>
      <c r="G546" s="121"/>
      <c r="H546" s="123"/>
      <c r="I546" s="123"/>
      <c r="J546" s="118"/>
      <c r="K546" s="118"/>
      <c r="L546" s="118"/>
      <c r="M546" s="118"/>
    </row>
    <row r="547" spans="1:13" ht="15" customHeight="1" x14ac:dyDescent="0.25">
      <c r="A547" s="116" t="s">
        <v>569</v>
      </c>
      <c r="B547" s="117"/>
      <c r="C547" s="117"/>
      <c r="D547" s="118"/>
      <c r="E547" s="119"/>
      <c r="F547" s="120"/>
      <c r="G547" s="121"/>
      <c r="H547" s="123"/>
      <c r="I547" s="123"/>
      <c r="J547" s="118"/>
      <c r="K547" s="118"/>
      <c r="L547" s="118"/>
      <c r="M547" s="118"/>
    </row>
    <row r="548" spans="1:13" ht="15" customHeight="1" x14ac:dyDescent="0.25">
      <c r="A548" s="116" t="s">
        <v>570</v>
      </c>
      <c r="B548" s="117"/>
      <c r="C548" s="117"/>
      <c r="D548" s="118"/>
      <c r="E548" s="119"/>
      <c r="F548" s="120"/>
      <c r="G548" s="121"/>
      <c r="H548" s="123"/>
      <c r="I548" s="123"/>
      <c r="J548" s="118"/>
      <c r="K548" s="118"/>
      <c r="L548" s="118"/>
      <c r="M548" s="118"/>
    </row>
    <row r="549" spans="1:13" ht="15" customHeight="1" x14ac:dyDescent="0.25">
      <c r="A549" s="116" t="s">
        <v>571</v>
      </c>
      <c r="B549" s="117"/>
      <c r="C549" s="117"/>
      <c r="D549" s="118"/>
      <c r="E549" s="119"/>
      <c r="F549" s="120"/>
      <c r="G549" s="121"/>
      <c r="H549" s="123"/>
      <c r="I549" s="123"/>
      <c r="J549" s="118"/>
      <c r="K549" s="118"/>
      <c r="L549" s="118"/>
      <c r="M549" s="118"/>
    </row>
    <row r="550" spans="1:13" ht="15" customHeight="1" x14ac:dyDescent="0.25">
      <c r="A550" s="116" t="s">
        <v>572</v>
      </c>
      <c r="B550" s="117"/>
      <c r="C550" s="117"/>
      <c r="D550" s="118"/>
      <c r="E550" s="119"/>
      <c r="F550" s="120"/>
      <c r="G550" s="121"/>
      <c r="H550" s="123"/>
      <c r="I550" s="123"/>
      <c r="J550" s="118"/>
      <c r="K550" s="118"/>
      <c r="L550" s="118"/>
      <c r="M550" s="118"/>
    </row>
    <row r="551" spans="1:13" ht="15" customHeight="1" x14ac:dyDescent="0.25">
      <c r="A551" s="116" t="s">
        <v>573</v>
      </c>
      <c r="B551" s="117"/>
      <c r="C551" s="117"/>
      <c r="D551" s="118"/>
      <c r="E551" s="119"/>
      <c r="F551" s="120"/>
      <c r="G551" s="121"/>
      <c r="H551" s="123"/>
      <c r="I551" s="123"/>
      <c r="J551" s="118"/>
      <c r="K551" s="118"/>
      <c r="L551" s="118"/>
      <c r="M551" s="118"/>
    </row>
    <row r="552" spans="1:13" ht="15" customHeight="1" x14ac:dyDescent="0.25">
      <c r="A552" s="116" t="s">
        <v>574</v>
      </c>
      <c r="B552" s="117"/>
      <c r="C552" s="117"/>
      <c r="D552" s="118"/>
      <c r="E552" s="119"/>
      <c r="F552" s="120"/>
      <c r="G552" s="121"/>
      <c r="H552" s="123"/>
      <c r="I552" s="123"/>
      <c r="J552" s="118"/>
      <c r="K552" s="118"/>
      <c r="L552" s="118"/>
      <c r="M552" s="118"/>
    </row>
    <row r="553" spans="1:13" ht="15" customHeight="1" x14ac:dyDescent="0.25">
      <c r="A553" s="116" t="s">
        <v>575</v>
      </c>
      <c r="B553" s="117"/>
      <c r="C553" s="117"/>
      <c r="D553" s="118"/>
      <c r="E553" s="119"/>
      <c r="F553" s="120"/>
      <c r="G553" s="121"/>
      <c r="H553" s="123"/>
      <c r="I553" s="123"/>
      <c r="J553" s="118"/>
      <c r="K553" s="118"/>
      <c r="L553" s="118"/>
      <c r="M553" s="118"/>
    </row>
    <row r="554" spans="1:13" ht="15" customHeight="1" x14ac:dyDescent="0.25">
      <c r="A554" s="116" t="s">
        <v>576</v>
      </c>
      <c r="B554" s="117"/>
      <c r="C554" s="117"/>
      <c r="D554" s="118"/>
      <c r="E554" s="119"/>
      <c r="F554" s="120"/>
      <c r="G554" s="121"/>
      <c r="H554" s="123"/>
      <c r="I554" s="123"/>
      <c r="J554" s="118"/>
      <c r="K554" s="118"/>
      <c r="L554" s="118"/>
      <c r="M554" s="118"/>
    </row>
    <row r="555" spans="1:13" ht="15" customHeight="1" x14ac:dyDescent="0.25">
      <c r="A555" s="116" t="s">
        <v>577</v>
      </c>
      <c r="B555" s="117"/>
      <c r="C555" s="117"/>
      <c r="D555" s="118"/>
      <c r="E555" s="119"/>
      <c r="F555" s="120"/>
      <c r="G555" s="121"/>
      <c r="H555" s="123"/>
      <c r="I555" s="123"/>
      <c r="J555" s="118"/>
      <c r="K555" s="118"/>
      <c r="L555" s="118"/>
      <c r="M555" s="118"/>
    </row>
    <row r="556" spans="1:13" ht="15" customHeight="1" x14ac:dyDescent="0.25">
      <c r="A556" s="116" t="s">
        <v>578</v>
      </c>
      <c r="B556" s="117"/>
      <c r="C556" s="117"/>
      <c r="D556" s="118"/>
      <c r="E556" s="119"/>
      <c r="F556" s="120"/>
      <c r="G556" s="121"/>
      <c r="H556" s="123"/>
      <c r="I556" s="123"/>
      <c r="J556" s="118"/>
      <c r="K556" s="118"/>
      <c r="L556" s="118"/>
      <c r="M556" s="118"/>
    </row>
    <row r="557" spans="1:13" ht="15" customHeight="1" x14ac:dyDescent="0.25">
      <c r="A557" s="116" t="s">
        <v>579</v>
      </c>
      <c r="B557" s="117"/>
      <c r="C557" s="117"/>
      <c r="D557" s="118"/>
      <c r="E557" s="119"/>
      <c r="F557" s="120"/>
      <c r="G557" s="121"/>
      <c r="H557" s="123"/>
      <c r="I557" s="123"/>
      <c r="J557" s="118"/>
      <c r="K557" s="118"/>
      <c r="L557" s="118"/>
      <c r="M557" s="118"/>
    </row>
    <row r="558" spans="1:13" ht="15" customHeight="1" x14ac:dyDescent="0.25">
      <c r="A558" s="116" t="s">
        <v>580</v>
      </c>
      <c r="B558" s="117"/>
      <c r="C558" s="117"/>
      <c r="D558" s="118"/>
      <c r="E558" s="119"/>
      <c r="F558" s="120"/>
      <c r="G558" s="121"/>
      <c r="H558" s="123"/>
      <c r="I558" s="123"/>
      <c r="J558" s="118"/>
      <c r="K558" s="118"/>
      <c r="L558" s="118"/>
      <c r="M558" s="118"/>
    </row>
    <row r="559" spans="1:13" ht="15" customHeight="1" x14ac:dyDescent="0.25">
      <c r="A559" s="116" t="s">
        <v>581</v>
      </c>
      <c r="B559" s="117"/>
      <c r="C559" s="117"/>
      <c r="D559" s="118"/>
      <c r="E559" s="119"/>
      <c r="F559" s="120"/>
      <c r="G559" s="121"/>
      <c r="H559" s="123"/>
      <c r="I559" s="123"/>
      <c r="J559" s="118"/>
      <c r="K559" s="118"/>
      <c r="L559" s="118"/>
      <c r="M559" s="118"/>
    </row>
    <row r="560" spans="1:13" ht="15" customHeight="1" x14ac:dyDescent="0.25">
      <c r="A560" s="116" t="s">
        <v>582</v>
      </c>
      <c r="B560" s="117"/>
      <c r="C560" s="117"/>
      <c r="D560" s="118"/>
      <c r="E560" s="119"/>
      <c r="F560" s="120"/>
      <c r="G560" s="121"/>
      <c r="H560" s="123"/>
      <c r="I560" s="123"/>
      <c r="J560" s="118"/>
      <c r="K560" s="118"/>
      <c r="L560" s="118"/>
      <c r="M560" s="118"/>
    </row>
    <row r="561" spans="1:13" ht="15" customHeight="1" x14ac:dyDescent="0.25">
      <c r="A561" s="116" t="s">
        <v>583</v>
      </c>
      <c r="B561" s="117"/>
      <c r="C561" s="117"/>
      <c r="D561" s="118"/>
      <c r="E561" s="119"/>
      <c r="F561" s="120"/>
      <c r="G561" s="121"/>
      <c r="H561" s="123"/>
      <c r="I561" s="123"/>
      <c r="J561" s="118"/>
      <c r="K561" s="118"/>
      <c r="L561" s="118"/>
      <c r="M561" s="118"/>
    </row>
    <row r="562" spans="1:13" ht="15" customHeight="1" x14ac:dyDescent="0.25">
      <c r="A562" s="116" t="s">
        <v>584</v>
      </c>
      <c r="B562" s="117"/>
      <c r="C562" s="117"/>
      <c r="D562" s="118"/>
      <c r="E562" s="119"/>
      <c r="F562" s="120"/>
      <c r="G562" s="121"/>
      <c r="H562" s="123"/>
      <c r="I562" s="123"/>
      <c r="J562" s="118"/>
      <c r="K562" s="118"/>
      <c r="L562" s="118"/>
      <c r="M562" s="118"/>
    </row>
    <row r="563" spans="1:13" ht="15" customHeight="1" x14ac:dyDescent="0.25">
      <c r="A563" s="116" t="s">
        <v>585</v>
      </c>
      <c r="B563" s="117"/>
      <c r="C563" s="117"/>
      <c r="D563" s="118"/>
      <c r="E563" s="119"/>
      <c r="F563" s="120"/>
      <c r="G563" s="121"/>
      <c r="H563" s="123"/>
      <c r="I563" s="123"/>
      <c r="J563" s="118"/>
      <c r="K563" s="118"/>
      <c r="L563" s="118"/>
      <c r="M563" s="118"/>
    </row>
    <row r="564" spans="1:13" ht="15" customHeight="1" x14ac:dyDescent="0.25">
      <c r="A564" s="116" t="s">
        <v>586</v>
      </c>
      <c r="B564" s="117"/>
      <c r="C564" s="117"/>
      <c r="D564" s="118"/>
      <c r="E564" s="119"/>
      <c r="F564" s="120"/>
      <c r="G564" s="121"/>
      <c r="H564" s="123"/>
      <c r="I564" s="123"/>
      <c r="J564" s="118"/>
      <c r="K564" s="118"/>
      <c r="L564" s="118"/>
      <c r="M564" s="118"/>
    </row>
    <row r="565" spans="1:13" ht="15" customHeight="1" x14ac:dyDescent="0.25">
      <c r="A565" s="116" t="s">
        <v>587</v>
      </c>
      <c r="B565" s="117"/>
      <c r="C565" s="117"/>
      <c r="D565" s="118"/>
      <c r="E565" s="119"/>
      <c r="F565" s="120"/>
      <c r="G565" s="121"/>
      <c r="H565" s="123"/>
      <c r="I565" s="123"/>
      <c r="J565" s="118"/>
      <c r="K565" s="118"/>
      <c r="L565" s="118"/>
      <c r="M565" s="118"/>
    </row>
    <row r="566" spans="1:13" ht="15" customHeight="1" x14ac:dyDescent="0.25">
      <c r="A566" s="116" t="s">
        <v>588</v>
      </c>
      <c r="B566" s="117"/>
      <c r="C566" s="117"/>
      <c r="D566" s="118"/>
      <c r="E566" s="119"/>
      <c r="F566" s="120"/>
      <c r="G566" s="121"/>
      <c r="H566" s="123"/>
      <c r="I566" s="123"/>
      <c r="J566" s="118"/>
      <c r="K566" s="118"/>
      <c r="L566" s="118"/>
      <c r="M566" s="118"/>
    </row>
    <row r="567" spans="1:13" ht="15" customHeight="1" x14ac:dyDescent="0.25">
      <c r="A567" s="116" t="s">
        <v>589</v>
      </c>
      <c r="B567" s="117"/>
      <c r="C567" s="117"/>
      <c r="D567" s="118"/>
      <c r="E567" s="119"/>
      <c r="F567" s="120"/>
      <c r="G567" s="121"/>
      <c r="H567" s="123"/>
      <c r="I567" s="123"/>
      <c r="J567" s="118"/>
      <c r="K567" s="118"/>
      <c r="L567" s="118"/>
      <c r="M567" s="118"/>
    </row>
    <row r="568" spans="1:13" ht="15" customHeight="1" x14ac:dyDescent="0.25">
      <c r="A568" s="116" t="s">
        <v>590</v>
      </c>
      <c r="B568" s="117"/>
      <c r="C568" s="117"/>
      <c r="D568" s="118"/>
      <c r="E568" s="119"/>
      <c r="F568" s="120"/>
      <c r="G568" s="121"/>
      <c r="H568" s="123"/>
      <c r="I568" s="123"/>
      <c r="J568" s="118"/>
      <c r="K568" s="118"/>
      <c r="L568" s="118"/>
      <c r="M568" s="118"/>
    </row>
    <row r="569" spans="1:13" ht="15" customHeight="1" x14ac:dyDescent="0.25">
      <c r="A569" s="116" t="s">
        <v>591</v>
      </c>
      <c r="B569" s="117"/>
      <c r="C569" s="117"/>
      <c r="D569" s="118"/>
      <c r="E569" s="119"/>
      <c r="F569" s="120"/>
      <c r="G569" s="121"/>
      <c r="H569" s="123"/>
      <c r="I569" s="123"/>
      <c r="J569" s="118"/>
      <c r="K569" s="118"/>
      <c r="L569" s="118"/>
      <c r="M569" s="118"/>
    </row>
    <row r="570" spans="1:13" ht="15" customHeight="1" x14ac:dyDescent="0.25">
      <c r="A570" s="116" t="s">
        <v>592</v>
      </c>
      <c r="B570" s="117"/>
      <c r="C570" s="117"/>
      <c r="D570" s="118"/>
      <c r="E570" s="119"/>
      <c r="F570" s="120"/>
      <c r="G570" s="121"/>
      <c r="H570" s="123"/>
      <c r="I570" s="123"/>
      <c r="J570" s="118"/>
      <c r="K570" s="118"/>
      <c r="L570" s="118"/>
      <c r="M570" s="118"/>
    </row>
    <row r="571" spans="1:13" ht="15" customHeight="1" x14ac:dyDescent="0.25">
      <c r="A571" s="116" t="s">
        <v>593</v>
      </c>
      <c r="B571" s="117"/>
      <c r="C571" s="117"/>
      <c r="D571" s="118"/>
      <c r="E571" s="119"/>
      <c r="F571" s="120"/>
      <c r="G571" s="121"/>
      <c r="H571" s="123"/>
      <c r="I571" s="123"/>
      <c r="J571" s="118"/>
      <c r="K571" s="118"/>
      <c r="L571" s="118"/>
      <c r="M571" s="118"/>
    </row>
    <row r="572" spans="1:13" ht="15" customHeight="1" x14ac:dyDescent="0.25">
      <c r="A572" s="116" t="s">
        <v>594</v>
      </c>
      <c r="B572" s="117"/>
      <c r="C572" s="117"/>
      <c r="D572" s="118"/>
      <c r="E572" s="119"/>
      <c r="F572" s="120"/>
      <c r="G572" s="121"/>
      <c r="H572" s="123"/>
      <c r="I572" s="123"/>
      <c r="J572" s="118"/>
      <c r="K572" s="118"/>
      <c r="L572" s="118"/>
      <c r="M572" s="118"/>
    </row>
    <row r="573" spans="1:13" ht="15" customHeight="1" x14ac:dyDescent="0.25">
      <c r="A573" s="116" t="s">
        <v>595</v>
      </c>
      <c r="B573" s="117"/>
      <c r="C573" s="117"/>
      <c r="D573" s="118"/>
      <c r="E573" s="119"/>
      <c r="F573" s="120"/>
      <c r="G573" s="121"/>
      <c r="H573" s="123"/>
      <c r="I573" s="123"/>
      <c r="J573" s="118"/>
      <c r="K573" s="118"/>
      <c r="L573" s="118"/>
      <c r="M573" s="118"/>
    </row>
    <row r="574" spans="1:13" ht="15" customHeight="1" x14ac:dyDescent="0.25">
      <c r="A574" s="116" t="s">
        <v>596</v>
      </c>
      <c r="B574" s="117"/>
      <c r="C574" s="117"/>
      <c r="D574" s="118"/>
      <c r="E574" s="119"/>
      <c r="F574" s="120"/>
      <c r="G574" s="121"/>
      <c r="H574" s="123"/>
      <c r="I574" s="123"/>
      <c r="J574" s="118"/>
      <c r="K574" s="118"/>
      <c r="L574" s="118"/>
      <c r="M574" s="118"/>
    </row>
    <row r="575" spans="1:13" ht="15" customHeight="1" x14ac:dyDescent="0.25">
      <c r="A575" s="116" t="s">
        <v>597</v>
      </c>
      <c r="B575" s="117"/>
      <c r="C575" s="117"/>
      <c r="D575" s="118"/>
      <c r="E575" s="119"/>
      <c r="F575" s="120"/>
      <c r="G575" s="121"/>
      <c r="H575" s="123"/>
      <c r="I575" s="123"/>
      <c r="J575" s="118"/>
      <c r="K575" s="118"/>
      <c r="L575" s="118"/>
      <c r="M575" s="118"/>
    </row>
    <row r="576" spans="1:13" ht="15" customHeight="1" x14ac:dyDescent="0.25">
      <c r="A576" s="116" t="s">
        <v>598</v>
      </c>
      <c r="B576" s="117"/>
      <c r="C576" s="117"/>
      <c r="D576" s="118"/>
      <c r="E576" s="119"/>
      <c r="F576" s="120"/>
      <c r="G576" s="121"/>
      <c r="H576" s="123"/>
      <c r="I576" s="123"/>
      <c r="J576" s="118"/>
      <c r="K576" s="118"/>
      <c r="L576" s="118"/>
      <c r="M576" s="118"/>
    </row>
    <row r="577" spans="1:13" ht="15" customHeight="1" x14ac:dyDescent="0.25">
      <c r="A577" s="116" t="s">
        <v>599</v>
      </c>
      <c r="B577" s="117"/>
      <c r="C577" s="117"/>
      <c r="D577" s="118"/>
      <c r="E577" s="119"/>
      <c r="F577" s="120"/>
      <c r="G577" s="121"/>
      <c r="H577" s="123"/>
      <c r="I577" s="123"/>
      <c r="J577" s="118"/>
      <c r="K577" s="118"/>
      <c r="L577" s="118"/>
      <c r="M577" s="118"/>
    </row>
    <row r="578" spans="1:13" ht="15" customHeight="1" x14ac:dyDescent="0.25">
      <c r="A578" s="116" t="s">
        <v>600</v>
      </c>
      <c r="B578" s="117"/>
      <c r="C578" s="117"/>
      <c r="D578" s="118"/>
      <c r="E578" s="119"/>
      <c r="F578" s="120"/>
      <c r="G578" s="121"/>
      <c r="H578" s="123"/>
      <c r="I578" s="123"/>
      <c r="J578" s="118"/>
      <c r="K578" s="118"/>
      <c r="L578" s="118"/>
      <c r="M578" s="118"/>
    </row>
    <row r="579" spans="1:13" ht="15" customHeight="1" x14ac:dyDescent="0.25">
      <c r="A579" s="116" t="s">
        <v>601</v>
      </c>
      <c r="B579" s="117"/>
      <c r="C579" s="117"/>
      <c r="D579" s="118"/>
      <c r="E579" s="119"/>
      <c r="F579" s="120"/>
      <c r="G579" s="121"/>
      <c r="H579" s="123"/>
      <c r="I579" s="123"/>
      <c r="J579" s="118"/>
      <c r="K579" s="118"/>
      <c r="L579" s="118"/>
      <c r="M579" s="118"/>
    </row>
    <row r="580" spans="1:13" ht="15" customHeight="1" x14ac:dyDescent="0.25">
      <c r="A580" s="116" t="s">
        <v>602</v>
      </c>
      <c r="B580" s="117"/>
      <c r="C580" s="117"/>
      <c r="D580" s="118"/>
      <c r="E580" s="119"/>
      <c r="F580" s="120"/>
      <c r="G580" s="121"/>
      <c r="H580" s="123"/>
      <c r="I580" s="123"/>
      <c r="J580" s="118"/>
      <c r="K580" s="118"/>
      <c r="L580" s="118"/>
      <c r="M580" s="118"/>
    </row>
    <row r="581" spans="1:13" ht="15" customHeight="1" x14ac:dyDescent="0.25">
      <c r="A581" s="116" t="s">
        <v>603</v>
      </c>
      <c r="B581" s="117"/>
      <c r="C581" s="117"/>
      <c r="D581" s="118"/>
      <c r="E581" s="119"/>
      <c r="F581" s="120"/>
      <c r="G581" s="121"/>
      <c r="H581" s="123"/>
      <c r="I581" s="123"/>
      <c r="J581" s="118"/>
      <c r="K581" s="118"/>
      <c r="L581" s="118"/>
      <c r="M581" s="118"/>
    </row>
    <row r="582" spans="1:13" ht="15" customHeight="1" x14ac:dyDescent="0.25">
      <c r="A582" s="116" t="s">
        <v>604</v>
      </c>
      <c r="B582" s="117"/>
      <c r="C582" s="117"/>
      <c r="D582" s="118"/>
      <c r="E582" s="119"/>
      <c r="F582" s="120"/>
      <c r="G582" s="121"/>
      <c r="H582" s="123"/>
      <c r="I582" s="123"/>
      <c r="J582" s="118"/>
      <c r="K582" s="118"/>
      <c r="L582" s="118"/>
      <c r="M582" s="118"/>
    </row>
    <row r="583" spans="1:13" ht="15" customHeight="1" x14ac:dyDescent="0.25">
      <c r="A583" s="116" t="s">
        <v>605</v>
      </c>
      <c r="B583" s="117"/>
      <c r="C583" s="117"/>
      <c r="D583" s="118"/>
      <c r="E583" s="119"/>
      <c r="F583" s="120"/>
      <c r="G583" s="121"/>
      <c r="H583" s="123"/>
      <c r="I583" s="123"/>
      <c r="J583" s="118"/>
      <c r="K583" s="118"/>
      <c r="L583" s="118"/>
      <c r="M583" s="118"/>
    </row>
    <row r="584" spans="1:13" ht="15" customHeight="1" x14ac:dyDescent="0.25">
      <c r="A584" s="116" t="s">
        <v>606</v>
      </c>
      <c r="B584" s="117"/>
      <c r="C584" s="117"/>
      <c r="D584" s="118"/>
      <c r="E584" s="119"/>
      <c r="F584" s="120"/>
      <c r="G584" s="121"/>
      <c r="H584" s="123"/>
      <c r="I584" s="123"/>
      <c r="J584" s="118"/>
      <c r="K584" s="118"/>
      <c r="L584" s="118"/>
      <c r="M584" s="118"/>
    </row>
    <row r="585" spans="1:13" ht="15" customHeight="1" x14ac:dyDescent="0.25">
      <c r="A585" s="116" t="s">
        <v>607</v>
      </c>
      <c r="B585" s="117"/>
      <c r="C585" s="117"/>
      <c r="D585" s="118"/>
      <c r="E585" s="119"/>
      <c r="F585" s="120"/>
      <c r="G585" s="121"/>
      <c r="H585" s="123"/>
      <c r="I585" s="123"/>
      <c r="J585" s="118"/>
      <c r="K585" s="118"/>
      <c r="L585" s="118"/>
      <c r="M585" s="118"/>
    </row>
    <row r="586" spans="1:13" ht="15" customHeight="1" x14ac:dyDescent="0.25">
      <c r="A586" s="116" t="s">
        <v>608</v>
      </c>
      <c r="B586" s="117"/>
      <c r="C586" s="117"/>
      <c r="D586" s="118"/>
      <c r="E586" s="119"/>
      <c r="F586" s="120"/>
      <c r="G586" s="121"/>
      <c r="H586" s="123"/>
      <c r="I586" s="123"/>
      <c r="J586" s="118"/>
      <c r="K586" s="118"/>
      <c r="L586" s="118"/>
      <c r="M586" s="118"/>
    </row>
    <row r="587" spans="1:13" ht="15" customHeight="1" x14ac:dyDescent="0.25">
      <c r="A587" s="116" t="s">
        <v>609</v>
      </c>
      <c r="B587" s="117"/>
      <c r="C587" s="117"/>
      <c r="D587" s="118"/>
      <c r="E587" s="119"/>
      <c r="F587" s="120"/>
      <c r="G587" s="121"/>
      <c r="H587" s="123"/>
      <c r="I587" s="123"/>
      <c r="J587" s="118"/>
      <c r="K587" s="118"/>
      <c r="L587" s="118"/>
      <c r="M587" s="118"/>
    </row>
    <row r="588" spans="1:13" ht="15" customHeight="1" x14ac:dyDescent="0.25">
      <c r="A588" s="116" t="s">
        <v>610</v>
      </c>
      <c r="B588" s="117"/>
      <c r="C588" s="117"/>
      <c r="D588" s="118"/>
      <c r="E588" s="119"/>
      <c r="F588" s="120"/>
      <c r="G588" s="121"/>
      <c r="H588" s="123"/>
      <c r="I588" s="123"/>
      <c r="J588" s="118"/>
      <c r="K588" s="118"/>
      <c r="L588" s="118"/>
      <c r="M588" s="118"/>
    </row>
    <row r="589" spans="1:13" ht="15" customHeight="1" x14ac:dyDescent="0.25">
      <c r="A589" s="116" t="s">
        <v>611</v>
      </c>
      <c r="B589" s="117"/>
      <c r="C589" s="117"/>
      <c r="D589" s="118"/>
      <c r="E589" s="119"/>
      <c r="F589" s="120"/>
      <c r="G589" s="121"/>
      <c r="H589" s="123"/>
      <c r="I589" s="123"/>
      <c r="J589" s="118"/>
      <c r="K589" s="118"/>
      <c r="L589" s="118"/>
      <c r="M589" s="118"/>
    </row>
    <row r="590" spans="1:13" ht="15" customHeight="1" x14ac:dyDescent="0.25">
      <c r="A590" s="116" t="s">
        <v>612</v>
      </c>
      <c r="B590" s="117"/>
      <c r="C590" s="117"/>
      <c r="D590" s="118"/>
      <c r="E590" s="119"/>
      <c r="F590" s="120"/>
      <c r="G590" s="121"/>
      <c r="H590" s="123"/>
      <c r="I590" s="123"/>
      <c r="J590" s="118"/>
      <c r="K590" s="118"/>
      <c r="L590" s="118"/>
      <c r="M590" s="118"/>
    </row>
    <row r="591" spans="1:13" ht="15" customHeight="1" x14ac:dyDescent="0.25">
      <c r="A591" s="116" t="s">
        <v>613</v>
      </c>
      <c r="B591" s="117"/>
      <c r="C591" s="117"/>
      <c r="D591" s="118"/>
      <c r="E591" s="119"/>
      <c r="F591" s="120"/>
      <c r="G591" s="121"/>
      <c r="H591" s="123"/>
      <c r="I591" s="123"/>
      <c r="J591" s="118"/>
      <c r="K591" s="118"/>
      <c r="L591" s="118"/>
      <c r="M591" s="118"/>
    </row>
    <row r="592" spans="1:13" ht="15" customHeight="1" x14ac:dyDescent="0.25">
      <c r="A592" s="116" t="s">
        <v>614</v>
      </c>
      <c r="B592" s="117"/>
      <c r="C592" s="117"/>
      <c r="D592" s="118"/>
      <c r="E592" s="119"/>
      <c r="F592" s="120"/>
      <c r="G592" s="121"/>
      <c r="H592" s="123"/>
      <c r="I592" s="123"/>
      <c r="J592" s="118"/>
      <c r="K592" s="118"/>
      <c r="L592" s="118"/>
      <c r="M592" s="118"/>
    </row>
    <row r="593" spans="1:13" ht="15" customHeight="1" x14ac:dyDescent="0.25">
      <c r="A593" s="116" t="s">
        <v>615</v>
      </c>
      <c r="B593" s="117"/>
      <c r="C593" s="117"/>
      <c r="D593" s="118"/>
      <c r="E593" s="119"/>
      <c r="F593" s="120"/>
      <c r="G593" s="121"/>
      <c r="H593" s="123"/>
      <c r="I593" s="123"/>
      <c r="J593" s="118"/>
      <c r="K593" s="118"/>
      <c r="L593" s="118"/>
      <c r="M593" s="118"/>
    </row>
    <row r="594" spans="1:13" ht="15" customHeight="1" x14ac:dyDescent="0.25">
      <c r="A594" s="116" t="s">
        <v>616</v>
      </c>
      <c r="B594" s="117"/>
      <c r="C594" s="117"/>
      <c r="D594" s="118"/>
      <c r="E594" s="119"/>
      <c r="F594" s="120"/>
      <c r="G594" s="121"/>
      <c r="H594" s="123"/>
      <c r="I594" s="123"/>
      <c r="J594" s="118"/>
      <c r="K594" s="118"/>
      <c r="L594" s="118"/>
      <c r="M594" s="118"/>
    </row>
    <row r="595" spans="1:13" ht="15" customHeight="1" x14ac:dyDescent="0.25">
      <c r="A595" s="116" t="s">
        <v>617</v>
      </c>
      <c r="B595" s="117"/>
      <c r="C595" s="117"/>
      <c r="D595" s="118"/>
      <c r="E595" s="119"/>
      <c r="F595" s="120"/>
      <c r="G595" s="121"/>
      <c r="H595" s="123"/>
      <c r="I595" s="123"/>
      <c r="J595" s="118"/>
      <c r="K595" s="118"/>
      <c r="L595" s="118"/>
      <c r="M595" s="118"/>
    </row>
    <row r="596" spans="1:13" ht="15" customHeight="1" x14ac:dyDescent="0.25">
      <c r="A596" s="116" t="s">
        <v>618</v>
      </c>
      <c r="B596" s="117"/>
      <c r="C596" s="117"/>
      <c r="D596" s="118"/>
      <c r="E596" s="119"/>
      <c r="F596" s="120"/>
      <c r="G596" s="121"/>
      <c r="H596" s="123"/>
      <c r="I596" s="123"/>
      <c r="J596" s="118"/>
      <c r="K596" s="118"/>
      <c r="L596" s="118"/>
      <c r="M596" s="118"/>
    </row>
    <row r="597" spans="1:13" ht="15" customHeight="1" x14ac:dyDescent="0.25">
      <c r="A597" s="116" t="s">
        <v>619</v>
      </c>
      <c r="B597" s="117"/>
      <c r="C597" s="117"/>
      <c r="D597" s="118"/>
      <c r="E597" s="119"/>
      <c r="F597" s="120"/>
      <c r="G597" s="121"/>
      <c r="H597" s="123"/>
      <c r="I597" s="123"/>
      <c r="J597" s="118"/>
      <c r="K597" s="118"/>
      <c r="L597" s="118"/>
      <c r="M597" s="118"/>
    </row>
    <row r="598" spans="1:13" ht="15" customHeight="1" x14ac:dyDescent="0.25">
      <c r="A598" s="116" t="s">
        <v>620</v>
      </c>
      <c r="B598" s="117"/>
      <c r="C598" s="117"/>
      <c r="D598" s="118"/>
      <c r="E598" s="119"/>
      <c r="F598" s="120"/>
      <c r="G598" s="121"/>
      <c r="H598" s="123"/>
      <c r="I598" s="123"/>
      <c r="J598" s="118"/>
      <c r="K598" s="118"/>
      <c r="L598" s="118"/>
      <c r="M598" s="118"/>
    </row>
    <row r="599" spans="1:13" ht="15" customHeight="1" x14ac:dyDescent="0.25">
      <c r="A599" s="116" t="s">
        <v>621</v>
      </c>
      <c r="B599" s="117"/>
      <c r="C599" s="117"/>
      <c r="D599" s="118"/>
      <c r="E599" s="119"/>
      <c r="F599" s="120"/>
      <c r="G599" s="121"/>
      <c r="H599" s="123"/>
      <c r="I599" s="123"/>
      <c r="J599" s="118"/>
      <c r="K599" s="118"/>
      <c r="L599" s="118"/>
      <c r="M599" s="118"/>
    </row>
    <row r="600" spans="1:13" ht="15" customHeight="1" x14ac:dyDescent="0.25">
      <c r="A600" s="116" t="s">
        <v>622</v>
      </c>
      <c r="B600" s="117"/>
      <c r="C600" s="117"/>
      <c r="D600" s="118"/>
      <c r="E600" s="119"/>
      <c r="F600" s="120"/>
      <c r="G600" s="121"/>
      <c r="H600" s="123"/>
      <c r="I600" s="123"/>
      <c r="J600" s="118"/>
      <c r="K600" s="118"/>
      <c r="L600" s="118"/>
      <c r="M600" s="118"/>
    </row>
    <row r="601" spans="1:13" ht="15" customHeight="1" x14ac:dyDescent="0.25">
      <c r="A601" s="116" t="s">
        <v>623</v>
      </c>
      <c r="B601" s="117"/>
      <c r="C601" s="117"/>
      <c r="D601" s="118"/>
      <c r="E601" s="119"/>
      <c r="F601" s="120"/>
      <c r="G601" s="121"/>
      <c r="H601" s="123"/>
      <c r="I601" s="123"/>
      <c r="J601" s="118"/>
      <c r="K601" s="118"/>
      <c r="L601" s="118"/>
      <c r="M601" s="118"/>
    </row>
    <row r="602" spans="1:13" ht="15" customHeight="1" x14ac:dyDescent="0.25">
      <c r="A602" s="116" t="s">
        <v>624</v>
      </c>
      <c r="B602" s="117"/>
      <c r="C602" s="117"/>
      <c r="D602" s="118"/>
      <c r="E602" s="119"/>
      <c r="F602" s="120"/>
      <c r="G602" s="121"/>
      <c r="H602" s="123"/>
      <c r="I602" s="123"/>
      <c r="J602" s="118"/>
      <c r="K602" s="118"/>
      <c r="L602" s="118"/>
      <c r="M602" s="118"/>
    </row>
    <row r="603" spans="1:13" ht="15" customHeight="1" x14ac:dyDescent="0.25">
      <c r="A603" s="116" t="s">
        <v>625</v>
      </c>
      <c r="B603" s="117"/>
      <c r="C603" s="117"/>
      <c r="D603" s="118"/>
      <c r="E603" s="119"/>
      <c r="F603" s="120"/>
      <c r="G603" s="121"/>
      <c r="H603" s="123"/>
      <c r="I603" s="123"/>
      <c r="J603" s="118"/>
      <c r="K603" s="118"/>
      <c r="L603" s="118"/>
      <c r="M603" s="118"/>
    </row>
    <row r="604" spans="1:13" ht="15" customHeight="1" x14ac:dyDescent="0.25">
      <c r="A604" s="116" t="s">
        <v>626</v>
      </c>
      <c r="B604" s="117"/>
      <c r="C604" s="117"/>
      <c r="D604" s="118"/>
      <c r="E604" s="119"/>
      <c r="F604" s="120"/>
      <c r="G604" s="121"/>
      <c r="H604" s="123"/>
      <c r="I604" s="123"/>
      <c r="J604" s="118"/>
      <c r="K604" s="118"/>
      <c r="L604" s="118"/>
      <c r="M604" s="118"/>
    </row>
    <row r="605" spans="1:13" ht="15" customHeight="1" x14ac:dyDescent="0.25">
      <c r="A605" s="116" t="s">
        <v>627</v>
      </c>
      <c r="B605" s="117"/>
      <c r="C605" s="117"/>
      <c r="D605" s="118"/>
      <c r="E605" s="119"/>
      <c r="F605" s="120"/>
      <c r="G605" s="121"/>
      <c r="H605" s="123"/>
      <c r="I605" s="123"/>
      <c r="J605" s="118"/>
      <c r="K605" s="118"/>
      <c r="L605" s="118"/>
      <c r="M605" s="118"/>
    </row>
    <row r="606" spans="1:13" ht="15" customHeight="1" x14ac:dyDescent="0.25">
      <c r="A606" s="116" t="s">
        <v>628</v>
      </c>
      <c r="B606" s="117"/>
      <c r="C606" s="117"/>
      <c r="D606" s="118"/>
      <c r="E606" s="119"/>
      <c r="F606" s="120"/>
      <c r="G606" s="121"/>
      <c r="H606" s="123"/>
      <c r="I606" s="123"/>
      <c r="J606" s="118"/>
      <c r="K606" s="118"/>
      <c r="L606" s="118"/>
      <c r="M606" s="118"/>
    </row>
    <row r="607" spans="1:13" ht="15" customHeight="1" x14ac:dyDescent="0.25">
      <c r="A607" s="116" t="s">
        <v>629</v>
      </c>
      <c r="B607" s="117"/>
      <c r="C607" s="117"/>
      <c r="D607" s="118"/>
      <c r="E607" s="119"/>
      <c r="F607" s="120"/>
      <c r="G607" s="121"/>
      <c r="H607" s="123"/>
      <c r="I607" s="123"/>
      <c r="J607" s="118"/>
      <c r="K607" s="118"/>
      <c r="L607" s="118"/>
      <c r="M607" s="118"/>
    </row>
    <row r="608" spans="1:13" ht="15" customHeight="1" x14ac:dyDescent="0.25">
      <c r="A608" s="116" t="s">
        <v>630</v>
      </c>
      <c r="B608" s="117"/>
      <c r="C608" s="117"/>
      <c r="D608" s="118"/>
      <c r="E608" s="119"/>
      <c r="F608" s="120"/>
      <c r="G608" s="121"/>
      <c r="H608" s="123"/>
      <c r="I608" s="123"/>
      <c r="J608" s="118"/>
      <c r="K608" s="118"/>
      <c r="L608" s="118"/>
      <c r="M608" s="118"/>
    </row>
    <row r="609" spans="1:13" ht="15" customHeight="1" x14ac:dyDescent="0.25">
      <c r="A609" s="116" t="s">
        <v>631</v>
      </c>
      <c r="B609" s="117"/>
      <c r="C609" s="117"/>
      <c r="D609" s="118"/>
      <c r="E609" s="119"/>
      <c r="F609" s="120"/>
      <c r="G609" s="121"/>
      <c r="H609" s="123"/>
      <c r="I609" s="123"/>
      <c r="J609" s="118"/>
      <c r="K609" s="118"/>
      <c r="L609" s="118"/>
      <c r="M609" s="118"/>
    </row>
    <row r="610" spans="1:13" ht="15" customHeight="1" x14ac:dyDescent="0.25">
      <c r="A610" s="116" t="s">
        <v>632</v>
      </c>
      <c r="B610" s="117"/>
      <c r="C610" s="117"/>
      <c r="D610" s="118"/>
      <c r="E610" s="119"/>
      <c r="F610" s="120"/>
      <c r="G610" s="121"/>
      <c r="H610" s="123"/>
      <c r="I610" s="123"/>
      <c r="J610" s="118"/>
      <c r="K610" s="118"/>
      <c r="L610" s="118"/>
      <c r="M610" s="118"/>
    </row>
    <row r="611" spans="1:13" ht="15" customHeight="1" x14ac:dyDescent="0.25">
      <c r="A611" s="116" t="s">
        <v>633</v>
      </c>
      <c r="B611" s="117"/>
      <c r="C611" s="117"/>
      <c r="D611" s="118"/>
      <c r="E611" s="119"/>
      <c r="F611" s="120"/>
      <c r="G611" s="121"/>
      <c r="H611" s="123"/>
      <c r="I611" s="123"/>
      <c r="J611" s="118"/>
      <c r="K611" s="118"/>
      <c r="L611" s="118"/>
      <c r="M611" s="118"/>
    </row>
    <row r="612" spans="1:13" ht="15" customHeight="1" x14ac:dyDescent="0.25">
      <c r="A612" s="116" t="s">
        <v>634</v>
      </c>
      <c r="B612" s="117"/>
      <c r="C612" s="117"/>
      <c r="D612" s="118"/>
      <c r="E612" s="119"/>
      <c r="F612" s="120"/>
      <c r="G612" s="121"/>
      <c r="H612" s="123"/>
      <c r="I612" s="123"/>
      <c r="J612" s="118"/>
      <c r="K612" s="118"/>
      <c r="L612" s="118"/>
      <c r="M612" s="118"/>
    </row>
    <row r="613" spans="1:13" ht="15" customHeight="1" x14ac:dyDescent="0.25">
      <c r="A613" s="116" t="s">
        <v>635</v>
      </c>
      <c r="B613" s="117"/>
      <c r="C613" s="117"/>
      <c r="D613" s="118"/>
      <c r="E613" s="119"/>
      <c r="F613" s="120"/>
      <c r="G613" s="121"/>
      <c r="H613" s="123"/>
      <c r="I613" s="123"/>
      <c r="J613" s="118"/>
      <c r="K613" s="118"/>
      <c r="L613" s="118"/>
      <c r="M613" s="118"/>
    </row>
    <row r="614" spans="1:13" ht="15" customHeight="1" x14ac:dyDescent="0.25">
      <c r="A614" s="116" t="s">
        <v>636</v>
      </c>
      <c r="B614" s="117"/>
      <c r="C614" s="117"/>
      <c r="D614" s="118"/>
      <c r="E614" s="119"/>
      <c r="F614" s="120"/>
      <c r="G614" s="121"/>
      <c r="H614" s="123"/>
      <c r="I614" s="123"/>
      <c r="J614" s="118"/>
      <c r="K614" s="118"/>
      <c r="L614" s="118"/>
      <c r="M614" s="118"/>
    </row>
    <row r="615" spans="1:13" ht="15" customHeight="1" x14ac:dyDescent="0.25">
      <c r="A615" s="116" t="s">
        <v>637</v>
      </c>
      <c r="B615" s="117"/>
      <c r="C615" s="117"/>
      <c r="D615" s="118"/>
      <c r="E615" s="119"/>
      <c r="F615" s="120"/>
      <c r="G615" s="121"/>
      <c r="H615" s="123"/>
      <c r="I615" s="123"/>
      <c r="J615" s="118"/>
      <c r="K615" s="118"/>
      <c r="L615" s="118"/>
      <c r="M615" s="118"/>
    </row>
    <row r="616" spans="1:13" ht="15" customHeight="1" x14ac:dyDescent="0.25">
      <c r="A616" s="116" t="s">
        <v>638</v>
      </c>
      <c r="B616" s="117"/>
      <c r="C616" s="117"/>
      <c r="D616" s="118"/>
      <c r="E616" s="119"/>
      <c r="F616" s="120"/>
      <c r="G616" s="121"/>
      <c r="H616" s="123"/>
      <c r="I616" s="123"/>
      <c r="J616" s="118"/>
      <c r="K616" s="118"/>
      <c r="L616" s="118"/>
      <c r="M616" s="118"/>
    </row>
    <row r="617" spans="1:13" ht="15" customHeight="1" x14ac:dyDescent="0.25">
      <c r="A617" s="116" t="s">
        <v>639</v>
      </c>
      <c r="B617" s="117"/>
      <c r="C617" s="117"/>
      <c r="D617" s="118"/>
      <c r="E617" s="119"/>
      <c r="F617" s="120"/>
      <c r="G617" s="121"/>
      <c r="H617" s="123"/>
      <c r="I617" s="123"/>
      <c r="J617" s="118"/>
      <c r="K617" s="118"/>
      <c r="L617" s="118"/>
      <c r="M617" s="118"/>
    </row>
    <row r="618" spans="1:13" ht="15" customHeight="1" x14ac:dyDescent="0.25">
      <c r="A618" s="116" t="s">
        <v>640</v>
      </c>
      <c r="B618" s="117"/>
      <c r="C618" s="117"/>
      <c r="D618" s="118"/>
      <c r="E618" s="119"/>
      <c r="F618" s="120"/>
      <c r="G618" s="121"/>
      <c r="H618" s="123"/>
      <c r="I618" s="123"/>
      <c r="J618" s="118"/>
      <c r="K618" s="118"/>
      <c r="L618" s="118"/>
      <c r="M618" s="118"/>
    </row>
    <row r="619" spans="1:13" ht="15" customHeight="1" x14ac:dyDescent="0.25">
      <c r="A619" s="116" t="s">
        <v>641</v>
      </c>
      <c r="B619" s="117"/>
      <c r="C619" s="117"/>
      <c r="D619" s="118"/>
      <c r="E619" s="119"/>
      <c r="F619" s="120"/>
      <c r="G619" s="121"/>
      <c r="H619" s="123"/>
      <c r="I619" s="123"/>
      <c r="J619" s="118"/>
      <c r="K619" s="118"/>
      <c r="L619" s="118"/>
      <c r="M619" s="118"/>
    </row>
    <row r="620" spans="1:13" ht="15" customHeight="1" x14ac:dyDescent="0.25">
      <c r="A620" s="116" t="s">
        <v>642</v>
      </c>
      <c r="B620" s="117"/>
      <c r="C620" s="117"/>
      <c r="D620" s="118"/>
      <c r="E620" s="119"/>
      <c r="F620" s="120"/>
      <c r="G620" s="121"/>
      <c r="H620" s="123"/>
      <c r="I620" s="123"/>
      <c r="J620" s="118"/>
      <c r="K620" s="118"/>
      <c r="L620" s="118"/>
      <c r="M620" s="118"/>
    </row>
    <row r="621" spans="1:13" ht="15" customHeight="1" x14ac:dyDescent="0.25">
      <c r="A621" s="116" t="s">
        <v>643</v>
      </c>
      <c r="B621" s="117"/>
      <c r="C621" s="117"/>
      <c r="D621" s="118"/>
      <c r="E621" s="119"/>
      <c r="F621" s="120"/>
      <c r="G621" s="121"/>
      <c r="H621" s="123"/>
      <c r="I621" s="123"/>
      <c r="J621" s="118"/>
      <c r="K621" s="118"/>
      <c r="L621" s="118"/>
      <c r="M621" s="118"/>
    </row>
    <row r="622" spans="1:13" ht="15" customHeight="1" x14ac:dyDescent="0.25">
      <c r="A622" s="116" t="s">
        <v>644</v>
      </c>
      <c r="B622" s="117"/>
      <c r="C622" s="117"/>
      <c r="D622" s="118"/>
      <c r="E622" s="119"/>
      <c r="F622" s="120"/>
      <c r="G622" s="121"/>
      <c r="H622" s="123"/>
      <c r="I622" s="123"/>
      <c r="J622" s="118"/>
      <c r="K622" s="118"/>
      <c r="L622" s="118"/>
      <c r="M622" s="118"/>
    </row>
    <row r="623" spans="1:13" ht="15" customHeight="1" x14ac:dyDescent="0.25">
      <c r="A623" s="116" t="s">
        <v>645</v>
      </c>
      <c r="B623" s="117"/>
      <c r="C623" s="117"/>
      <c r="D623" s="118"/>
      <c r="E623" s="119"/>
      <c r="F623" s="120"/>
      <c r="G623" s="121"/>
      <c r="H623" s="123"/>
      <c r="I623" s="123"/>
      <c r="J623" s="118"/>
      <c r="K623" s="118"/>
      <c r="L623" s="118"/>
      <c r="M623" s="118"/>
    </row>
    <row r="624" spans="1:13" ht="15" customHeight="1" x14ac:dyDescent="0.25">
      <c r="A624" s="116" t="s">
        <v>646</v>
      </c>
      <c r="B624" s="117"/>
      <c r="C624" s="117"/>
      <c r="D624" s="118"/>
      <c r="E624" s="119"/>
      <c r="F624" s="120"/>
      <c r="G624" s="121"/>
      <c r="H624" s="123"/>
      <c r="I624" s="123"/>
      <c r="J624" s="118"/>
      <c r="K624" s="118"/>
      <c r="L624" s="118"/>
      <c r="M624" s="118"/>
    </row>
    <row r="625" spans="1:13" ht="15" customHeight="1" x14ac:dyDescent="0.25">
      <c r="A625" s="116" t="s">
        <v>647</v>
      </c>
      <c r="B625" s="117"/>
      <c r="C625" s="117"/>
      <c r="D625" s="118"/>
      <c r="E625" s="119"/>
      <c r="F625" s="120"/>
      <c r="G625" s="121"/>
      <c r="H625" s="123"/>
      <c r="I625" s="123"/>
      <c r="J625" s="118"/>
      <c r="K625" s="118"/>
      <c r="L625" s="118"/>
      <c r="M625" s="118"/>
    </row>
    <row r="626" spans="1:13" ht="15" customHeight="1" x14ac:dyDescent="0.25">
      <c r="A626" s="116" t="s">
        <v>648</v>
      </c>
      <c r="B626" s="117"/>
      <c r="C626" s="117"/>
      <c r="D626" s="118"/>
      <c r="E626" s="119"/>
      <c r="F626" s="120"/>
      <c r="G626" s="121"/>
      <c r="H626" s="123"/>
      <c r="I626" s="123"/>
      <c r="J626" s="118"/>
      <c r="K626" s="118"/>
      <c r="L626" s="118"/>
      <c r="M626" s="118"/>
    </row>
    <row r="627" spans="1:13" ht="15" customHeight="1" x14ac:dyDescent="0.25">
      <c r="A627" s="116" t="s">
        <v>649</v>
      </c>
      <c r="B627" s="117"/>
      <c r="C627" s="117"/>
      <c r="D627" s="118"/>
      <c r="E627" s="119"/>
      <c r="F627" s="120"/>
      <c r="G627" s="121"/>
      <c r="H627" s="123"/>
      <c r="I627" s="123"/>
      <c r="J627" s="118"/>
      <c r="K627" s="118"/>
      <c r="L627" s="118"/>
      <c r="M627" s="118"/>
    </row>
    <row r="628" spans="1:13" ht="15" customHeight="1" x14ac:dyDescent="0.25">
      <c r="A628" s="116" t="s">
        <v>650</v>
      </c>
      <c r="B628" s="117"/>
      <c r="C628" s="117"/>
      <c r="D628" s="118"/>
      <c r="E628" s="119"/>
      <c r="F628" s="120"/>
      <c r="G628" s="121"/>
      <c r="H628" s="123"/>
      <c r="I628" s="123"/>
      <c r="J628" s="118"/>
      <c r="K628" s="118"/>
      <c r="L628" s="118"/>
      <c r="M628" s="118"/>
    </row>
    <row r="629" spans="1:13" ht="15" customHeight="1" x14ac:dyDescent="0.25">
      <c r="A629" s="116" t="s">
        <v>651</v>
      </c>
      <c r="B629" s="117"/>
      <c r="C629" s="117"/>
      <c r="D629" s="118"/>
      <c r="E629" s="119"/>
      <c r="F629" s="120"/>
      <c r="G629" s="121"/>
      <c r="H629" s="123"/>
      <c r="I629" s="123"/>
      <c r="J629" s="118"/>
      <c r="K629" s="118"/>
      <c r="L629" s="118"/>
      <c r="M629" s="118"/>
    </row>
    <row r="630" spans="1:13" ht="15" customHeight="1" x14ac:dyDescent="0.25">
      <c r="A630" s="116" t="s">
        <v>652</v>
      </c>
      <c r="B630" s="117"/>
      <c r="C630" s="117"/>
      <c r="D630" s="118"/>
      <c r="E630" s="119"/>
      <c r="F630" s="120"/>
      <c r="G630" s="121"/>
      <c r="H630" s="123"/>
      <c r="I630" s="123"/>
      <c r="J630" s="118"/>
      <c r="K630" s="118"/>
      <c r="L630" s="118"/>
      <c r="M630" s="118"/>
    </row>
    <row r="631" spans="1:13" ht="15" customHeight="1" x14ac:dyDescent="0.25">
      <c r="A631" s="116" t="s">
        <v>653</v>
      </c>
      <c r="B631" s="117"/>
      <c r="C631" s="117"/>
      <c r="D631" s="118"/>
      <c r="E631" s="119"/>
      <c r="F631" s="120"/>
      <c r="G631" s="121"/>
      <c r="H631" s="123"/>
      <c r="I631" s="123"/>
      <c r="J631" s="118"/>
      <c r="K631" s="118"/>
      <c r="L631" s="118"/>
      <c r="M631" s="118"/>
    </row>
    <row r="632" spans="1:13" ht="15" customHeight="1" x14ac:dyDescent="0.25">
      <c r="A632" s="116" t="s">
        <v>654</v>
      </c>
      <c r="B632" s="117"/>
      <c r="C632" s="117"/>
      <c r="D632" s="118"/>
      <c r="E632" s="119"/>
      <c r="F632" s="120"/>
      <c r="G632" s="121"/>
      <c r="H632" s="123"/>
      <c r="I632" s="123"/>
      <c r="J632" s="118"/>
      <c r="K632" s="118"/>
      <c r="L632" s="118"/>
      <c r="M632" s="118"/>
    </row>
    <row r="633" spans="1:13" ht="15" customHeight="1" x14ac:dyDescent="0.25">
      <c r="A633" s="116" t="s">
        <v>655</v>
      </c>
      <c r="B633" s="117"/>
      <c r="C633" s="117"/>
      <c r="D633" s="118"/>
      <c r="E633" s="119"/>
      <c r="F633" s="120"/>
      <c r="G633" s="121"/>
      <c r="H633" s="123"/>
      <c r="I633" s="123"/>
      <c r="J633" s="118"/>
      <c r="K633" s="118"/>
      <c r="L633" s="118"/>
      <c r="M633" s="118"/>
    </row>
    <row r="634" spans="1:13" ht="15" customHeight="1" x14ac:dyDescent="0.25">
      <c r="A634" s="116" t="s">
        <v>656</v>
      </c>
      <c r="B634" s="117"/>
      <c r="C634" s="117"/>
      <c r="D634" s="118"/>
      <c r="E634" s="119"/>
      <c r="F634" s="120"/>
      <c r="G634" s="121"/>
      <c r="H634" s="123"/>
      <c r="I634" s="123"/>
      <c r="J634" s="118"/>
      <c r="K634" s="118"/>
      <c r="L634" s="118"/>
      <c r="M634" s="118"/>
    </row>
    <row r="635" spans="1:13" ht="15" customHeight="1" x14ac:dyDescent="0.25">
      <c r="A635" s="116" t="s">
        <v>657</v>
      </c>
      <c r="B635" s="117"/>
      <c r="C635" s="117"/>
      <c r="D635" s="118"/>
      <c r="E635" s="119"/>
      <c r="F635" s="120"/>
      <c r="G635" s="121"/>
      <c r="H635" s="123"/>
      <c r="I635" s="123"/>
      <c r="J635" s="118"/>
      <c r="K635" s="118"/>
      <c r="L635" s="118"/>
      <c r="M635" s="118"/>
    </row>
    <row r="636" spans="1:13" ht="15" customHeight="1" x14ac:dyDescent="0.25">
      <c r="A636" s="116" t="s">
        <v>658</v>
      </c>
      <c r="B636" s="117"/>
      <c r="C636" s="117"/>
      <c r="D636" s="118"/>
      <c r="E636" s="119"/>
      <c r="F636" s="120"/>
      <c r="G636" s="121"/>
      <c r="H636" s="123"/>
      <c r="I636" s="123"/>
      <c r="J636" s="118"/>
      <c r="K636" s="118"/>
      <c r="L636" s="118"/>
      <c r="M636" s="118"/>
    </row>
    <row r="637" spans="1:13" ht="15" customHeight="1" x14ac:dyDescent="0.25">
      <c r="A637" s="116" t="s">
        <v>659</v>
      </c>
      <c r="B637" s="117"/>
      <c r="C637" s="117"/>
      <c r="D637" s="118"/>
      <c r="E637" s="119"/>
      <c r="F637" s="120"/>
      <c r="G637" s="121"/>
      <c r="H637" s="123"/>
      <c r="I637" s="123"/>
      <c r="J637" s="118"/>
      <c r="K637" s="118"/>
      <c r="L637" s="118"/>
      <c r="M637" s="118"/>
    </row>
    <row r="638" spans="1:13" ht="15" customHeight="1" x14ac:dyDescent="0.25">
      <c r="A638" s="116" t="s">
        <v>660</v>
      </c>
      <c r="B638" s="117"/>
      <c r="C638" s="117"/>
      <c r="D638" s="118"/>
      <c r="E638" s="119"/>
      <c r="F638" s="120"/>
      <c r="G638" s="121"/>
      <c r="H638" s="123"/>
      <c r="I638" s="123"/>
      <c r="J638" s="118"/>
      <c r="K638" s="118"/>
      <c r="L638" s="118"/>
      <c r="M638" s="118"/>
    </row>
    <row r="639" spans="1:13" ht="15" customHeight="1" x14ac:dyDescent="0.25">
      <c r="A639" s="116" t="s">
        <v>661</v>
      </c>
      <c r="B639" s="117"/>
      <c r="C639" s="117"/>
      <c r="D639" s="118"/>
      <c r="E639" s="119"/>
      <c r="F639" s="120"/>
      <c r="G639" s="121"/>
      <c r="H639" s="123"/>
      <c r="I639" s="123"/>
      <c r="J639" s="118"/>
      <c r="K639" s="118"/>
      <c r="L639" s="118"/>
      <c r="M639" s="118"/>
    </row>
    <row r="640" spans="1:13" ht="15" customHeight="1" x14ac:dyDescent="0.25">
      <c r="A640" s="116" t="s">
        <v>662</v>
      </c>
      <c r="B640" s="117"/>
      <c r="C640" s="117"/>
      <c r="D640" s="118"/>
      <c r="E640" s="119"/>
      <c r="F640" s="120"/>
      <c r="G640" s="121"/>
      <c r="H640" s="123"/>
      <c r="I640" s="123"/>
      <c r="J640" s="118"/>
      <c r="K640" s="118"/>
      <c r="L640" s="118"/>
      <c r="M640" s="118"/>
    </row>
    <row r="641" spans="1:13" ht="15" customHeight="1" x14ac:dyDescent="0.25">
      <c r="A641" s="116" t="s">
        <v>663</v>
      </c>
      <c r="B641" s="117"/>
      <c r="C641" s="117"/>
      <c r="D641" s="118"/>
      <c r="E641" s="119"/>
      <c r="F641" s="120"/>
      <c r="G641" s="121"/>
      <c r="H641" s="123"/>
      <c r="I641" s="123"/>
      <c r="J641" s="118"/>
      <c r="K641" s="118"/>
      <c r="L641" s="118"/>
      <c r="M641" s="118"/>
    </row>
    <row r="642" spans="1:13" ht="15" customHeight="1" x14ac:dyDescent="0.25">
      <c r="A642" s="116" t="s">
        <v>664</v>
      </c>
      <c r="B642" s="117"/>
      <c r="C642" s="117"/>
      <c r="D642" s="118"/>
      <c r="E642" s="119"/>
      <c r="F642" s="120"/>
      <c r="G642" s="121"/>
      <c r="H642" s="123"/>
      <c r="I642" s="123"/>
      <c r="J642" s="118"/>
      <c r="K642" s="118"/>
      <c r="L642" s="118"/>
      <c r="M642" s="118"/>
    </row>
    <row r="643" spans="1:13" ht="15" customHeight="1" x14ac:dyDescent="0.25">
      <c r="A643" s="116" t="s">
        <v>665</v>
      </c>
      <c r="B643" s="117"/>
      <c r="C643" s="117"/>
      <c r="D643" s="118"/>
      <c r="E643" s="119"/>
      <c r="F643" s="120"/>
      <c r="G643" s="121"/>
      <c r="H643" s="123"/>
      <c r="I643" s="123"/>
      <c r="J643" s="118"/>
      <c r="K643" s="118"/>
      <c r="L643" s="118"/>
      <c r="M643" s="118"/>
    </row>
    <row r="644" spans="1:13" ht="15" customHeight="1" x14ac:dyDescent="0.25">
      <c r="A644" s="116" t="s">
        <v>666</v>
      </c>
      <c r="B644" s="117"/>
      <c r="C644" s="117"/>
      <c r="D644" s="118"/>
      <c r="E644" s="119"/>
      <c r="F644" s="120"/>
      <c r="G644" s="121"/>
      <c r="H644" s="123"/>
      <c r="I644" s="123"/>
      <c r="J644" s="118"/>
      <c r="K644" s="118"/>
      <c r="L644" s="118"/>
      <c r="M644" s="118"/>
    </row>
    <row r="645" spans="1:13" ht="15" customHeight="1" x14ac:dyDescent="0.25">
      <c r="A645" s="116" t="s">
        <v>667</v>
      </c>
      <c r="B645" s="117"/>
      <c r="C645" s="117"/>
      <c r="D645" s="118"/>
      <c r="E645" s="119"/>
      <c r="F645" s="120"/>
      <c r="G645" s="121"/>
      <c r="H645" s="123"/>
      <c r="I645" s="123"/>
      <c r="J645" s="118"/>
      <c r="K645" s="118"/>
      <c r="L645" s="118"/>
      <c r="M645" s="118"/>
    </row>
    <row r="646" spans="1:13" ht="15" customHeight="1" x14ac:dyDescent="0.25">
      <c r="A646" s="116" t="s">
        <v>668</v>
      </c>
      <c r="B646" s="117"/>
      <c r="C646" s="117"/>
      <c r="D646" s="118"/>
      <c r="E646" s="119"/>
      <c r="F646" s="120"/>
      <c r="G646" s="121"/>
      <c r="H646" s="123"/>
      <c r="I646" s="123"/>
      <c r="J646" s="118"/>
      <c r="K646" s="118"/>
      <c r="L646" s="118"/>
      <c r="M646" s="118"/>
    </row>
    <row r="647" spans="1:13" ht="15" customHeight="1" x14ac:dyDescent="0.25">
      <c r="A647" s="116" t="s">
        <v>669</v>
      </c>
      <c r="B647" s="117"/>
      <c r="C647" s="117"/>
      <c r="D647" s="118"/>
      <c r="E647" s="119"/>
      <c r="F647" s="120"/>
      <c r="G647" s="121"/>
      <c r="H647" s="123"/>
      <c r="I647" s="123"/>
      <c r="J647" s="118"/>
      <c r="K647" s="118"/>
      <c r="L647" s="118"/>
      <c r="M647" s="118"/>
    </row>
    <row r="648" spans="1:13" ht="15" customHeight="1" x14ac:dyDescent="0.25">
      <c r="A648" s="116" t="s">
        <v>670</v>
      </c>
      <c r="B648" s="117"/>
      <c r="C648" s="117"/>
      <c r="D648" s="118"/>
      <c r="E648" s="119"/>
      <c r="F648" s="120"/>
      <c r="G648" s="121"/>
      <c r="H648" s="123"/>
      <c r="I648" s="123"/>
      <c r="J648" s="118"/>
      <c r="K648" s="118"/>
      <c r="L648" s="118"/>
      <c r="M648" s="118"/>
    </row>
    <row r="649" spans="1:13" ht="15" customHeight="1" x14ac:dyDescent="0.25">
      <c r="A649" s="116" t="s">
        <v>671</v>
      </c>
      <c r="B649" s="117"/>
      <c r="C649" s="117"/>
      <c r="D649" s="118"/>
      <c r="E649" s="119"/>
      <c r="F649" s="120"/>
      <c r="G649" s="121"/>
      <c r="H649" s="123"/>
      <c r="I649" s="123"/>
      <c r="J649" s="118"/>
      <c r="K649" s="118"/>
      <c r="L649" s="118"/>
      <c r="M649" s="118"/>
    </row>
    <row r="650" spans="1:13" ht="15" customHeight="1" x14ac:dyDescent="0.25">
      <c r="A650" s="116" t="s">
        <v>672</v>
      </c>
      <c r="B650" s="117"/>
      <c r="C650" s="117"/>
      <c r="D650" s="118"/>
      <c r="E650" s="119"/>
      <c r="F650" s="120"/>
      <c r="G650" s="121"/>
      <c r="H650" s="123"/>
      <c r="I650" s="123"/>
      <c r="J650" s="118"/>
      <c r="K650" s="118"/>
      <c r="L650" s="118"/>
      <c r="M650" s="118"/>
    </row>
    <row r="651" spans="1:13" ht="15" customHeight="1" x14ac:dyDescent="0.25">
      <c r="A651" s="116" t="s">
        <v>673</v>
      </c>
      <c r="B651" s="117"/>
      <c r="C651" s="117"/>
      <c r="D651" s="118"/>
      <c r="E651" s="119"/>
      <c r="F651" s="120"/>
      <c r="G651" s="121"/>
      <c r="H651" s="123"/>
      <c r="I651" s="123"/>
      <c r="J651" s="118"/>
      <c r="K651" s="118"/>
      <c r="L651" s="118"/>
      <c r="M651" s="118"/>
    </row>
    <row r="652" spans="1:13" ht="15" customHeight="1" x14ac:dyDescent="0.25">
      <c r="A652" s="116" t="s">
        <v>674</v>
      </c>
      <c r="B652" s="117"/>
      <c r="C652" s="117"/>
      <c r="D652" s="118"/>
      <c r="E652" s="119"/>
      <c r="F652" s="120"/>
      <c r="G652" s="121"/>
      <c r="H652" s="123"/>
      <c r="I652" s="123"/>
      <c r="J652" s="118"/>
      <c r="K652" s="118"/>
      <c r="L652" s="118"/>
      <c r="M652" s="118"/>
    </row>
    <row r="653" spans="1:13" ht="15" customHeight="1" x14ac:dyDescent="0.25">
      <c r="A653" s="116" t="s">
        <v>675</v>
      </c>
      <c r="B653" s="117"/>
      <c r="C653" s="117"/>
      <c r="D653" s="118"/>
      <c r="E653" s="119"/>
      <c r="F653" s="120"/>
      <c r="G653" s="121"/>
      <c r="H653" s="123"/>
      <c r="I653" s="123"/>
      <c r="J653" s="118"/>
      <c r="K653" s="118"/>
      <c r="L653" s="118"/>
      <c r="M653" s="118"/>
    </row>
    <row r="654" spans="1:13" ht="15" customHeight="1" x14ac:dyDescent="0.25">
      <c r="A654" s="116" t="s">
        <v>676</v>
      </c>
      <c r="B654" s="117"/>
      <c r="C654" s="117"/>
      <c r="D654" s="118"/>
      <c r="E654" s="119"/>
      <c r="F654" s="120"/>
      <c r="G654" s="121"/>
      <c r="H654" s="123"/>
      <c r="I654" s="123"/>
      <c r="J654" s="118"/>
      <c r="K654" s="118"/>
      <c r="L654" s="118"/>
      <c r="M654" s="118"/>
    </row>
    <row r="655" spans="1:13" ht="15" customHeight="1" x14ac:dyDescent="0.25">
      <c r="A655" s="116" t="s">
        <v>677</v>
      </c>
      <c r="B655" s="117"/>
      <c r="C655" s="117"/>
      <c r="D655" s="118"/>
      <c r="E655" s="119"/>
      <c r="F655" s="120"/>
      <c r="G655" s="121"/>
      <c r="H655" s="123"/>
      <c r="I655" s="123"/>
      <c r="J655" s="118"/>
      <c r="K655" s="118"/>
      <c r="L655" s="118"/>
      <c r="M655" s="118"/>
    </row>
    <row r="656" spans="1:13" ht="15" customHeight="1" x14ac:dyDescent="0.25">
      <c r="A656" s="116" t="s">
        <v>678</v>
      </c>
      <c r="B656" s="117"/>
      <c r="C656" s="117"/>
      <c r="D656" s="118"/>
      <c r="E656" s="119"/>
      <c r="F656" s="120"/>
      <c r="G656" s="121"/>
      <c r="H656" s="123"/>
      <c r="I656" s="123"/>
      <c r="J656" s="118"/>
      <c r="K656" s="118"/>
      <c r="L656" s="118"/>
      <c r="M656" s="118"/>
    </row>
    <row r="657" spans="1:13" ht="15" customHeight="1" x14ac:dyDescent="0.25">
      <c r="A657" s="116" t="s">
        <v>679</v>
      </c>
      <c r="B657" s="117"/>
      <c r="C657" s="117"/>
      <c r="D657" s="118"/>
      <c r="E657" s="119"/>
      <c r="F657" s="120"/>
      <c r="G657" s="121"/>
      <c r="H657" s="123"/>
      <c r="I657" s="123"/>
      <c r="J657" s="118"/>
      <c r="K657" s="118"/>
      <c r="L657" s="118"/>
      <c r="M657" s="118"/>
    </row>
    <row r="658" spans="1:13" ht="15" customHeight="1" x14ac:dyDescent="0.25">
      <c r="A658" s="116" t="s">
        <v>680</v>
      </c>
      <c r="B658" s="117"/>
      <c r="C658" s="117"/>
      <c r="D658" s="118"/>
      <c r="E658" s="119"/>
      <c r="F658" s="120"/>
      <c r="G658" s="121"/>
      <c r="H658" s="123"/>
      <c r="I658" s="123"/>
      <c r="J658" s="118"/>
      <c r="K658" s="118"/>
      <c r="L658" s="118"/>
      <c r="M658" s="118"/>
    </row>
    <row r="659" spans="1:13" ht="15" customHeight="1" x14ac:dyDescent="0.25">
      <c r="A659" s="116" t="s">
        <v>681</v>
      </c>
      <c r="B659" s="117"/>
      <c r="C659" s="117"/>
      <c r="D659" s="118"/>
      <c r="E659" s="119"/>
      <c r="F659" s="120"/>
      <c r="G659" s="121"/>
      <c r="H659" s="123"/>
      <c r="I659" s="123"/>
      <c r="J659" s="118"/>
      <c r="K659" s="118"/>
      <c r="L659" s="118"/>
      <c r="M659" s="118"/>
    </row>
    <row r="660" spans="1:13" ht="15" customHeight="1" x14ac:dyDescent="0.25">
      <c r="A660" s="116" t="s">
        <v>682</v>
      </c>
      <c r="B660" s="117"/>
      <c r="C660" s="117"/>
      <c r="D660" s="118"/>
      <c r="E660" s="119"/>
      <c r="F660" s="120"/>
      <c r="G660" s="121"/>
      <c r="H660" s="123"/>
      <c r="I660" s="123"/>
      <c r="J660" s="118"/>
      <c r="K660" s="118"/>
      <c r="L660" s="118"/>
      <c r="M660" s="118"/>
    </row>
    <row r="661" spans="1:13" ht="15" customHeight="1" x14ac:dyDescent="0.25">
      <c r="A661" s="116" t="s">
        <v>683</v>
      </c>
      <c r="B661" s="117"/>
      <c r="C661" s="117"/>
      <c r="D661" s="118"/>
      <c r="E661" s="119"/>
      <c r="F661" s="120"/>
      <c r="G661" s="121"/>
      <c r="H661" s="123"/>
      <c r="I661" s="123"/>
      <c r="J661" s="118"/>
      <c r="K661" s="118"/>
      <c r="L661" s="118"/>
      <c r="M661" s="118"/>
    </row>
    <row r="662" spans="1:13" ht="15" customHeight="1" x14ac:dyDescent="0.25">
      <c r="A662" s="116" t="s">
        <v>684</v>
      </c>
      <c r="B662" s="117"/>
      <c r="C662" s="117"/>
      <c r="D662" s="118"/>
      <c r="E662" s="119"/>
      <c r="F662" s="120"/>
      <c r="G662" s="121"/>
      <c r="H662" s="123"/>
      <c r="I662" s="123"/>
      <c r="J662" s="118"/>
      <c r="K662" s="118"/>
      <c r="L662" s="118"/>
      <c r="M662" s="118"/>
    </row>
    <row r="663" spans="1:13" ht="15" customHeight="1" x14ac:dyDescent="0.25">
      <c r="A663" s="116" t="s">
        <v>685</v>
      </c>
      <c r="B663" s="117"/>
      <c r="C663" s="117"/>
      <c r="D663" s="118"/>
      <c r="E663" s="119"/>
      <c r="F663" s="120"/>
      <c r="G663" s="121"/>
      <c r="H663" s="123"/>
      <c r="I663" s="123"/>
      <c r="J663" s="118"/>
      <c r="K663" s="118"/>
      <c r="L663" s="118"/>
      <c r="M663" s="118"/>
    </row>
    <row r="664" spans="1:13" ht="15" customHeight="1" x14ac:dyDescent="0.25">
      <c r="A664" s="116" t="s">
        <v>686</v>
      </c>
      <c r="B664" s="117"/>
      <c r="C664" s="117"/>
      <c r="D664" s="118"/>
      <c r="E664" s="119"/>
      <c r="F664" s="120"/>
      <c r="G664" s="121"/>
      <c r="H664" s="123"/>
      <c r="I664" s="123"/>
      <c r="J664" s="118"/>
      <c r="K664" s="118"/>
      <c r="L664" s="118"/>
      <c r="M664" s="118"/>
    </row>
    <row r="665" spans="1:13" ht="15" customHeight="1" x14ac:dyDescent="0.25">
      <c r="A665" s="116" t="s">
        <v>687</v>
      </c>
      <c r="B665" s="117"/>
      <c r="C665" s="117"/>
      <c r="D665" s="118"/>
      <c r="E665" s="119"/>
      <c r="F665" s="120"/>
      <c r="G665" s="121"/>
      <c r="H665" s="123"/>
      <c r="I665" s="123"/>
      <c r="J665" s="118"/>
      <c r="K665" s="118"/>
      <c r="L665" s="118"/>
      <c r="M665" s="118"/>
    </row>
    <row r="666" spans="1:13" ht="15" customHeight="1" x14ac:dyDescent="0.25">
      <c r="A666" s="116" t="s">
        <v>688</v>
      </c>
      <c r="B666" s="117"/>
      <c r="C666" s="117"/>
      <c r="D666" s="118"/>
      <c r="E666" s="119"/>
      <c r="F666" s="120"/>
      <c r="G666" s="121"/>
      <c r="H666" s="123"/>
      <c r="I666" s="123"/>
      <c r="J666" s="118"/>
      <c r="K666" s="118"/>
      <c r="L666" s="118"/>
      <c r="M666" s="118"/>
    </row>
    <row r="667" spans="1:13" ht="15" customHeight="1" x14ac:dyDescent="0.25">
      <c r="A667" s="116" t="s">
        <v>689</v>
      </c>
      <c r="B667" s="117"/>
      <c r="C667" s="117"/>
      <c r="D667" s="118"/>
      <c r="E667" s="119"/>
      <c r="F667" s="120"/>
      <c r="G667" s="121"/>
      <c r="H667" s="123"/>
      <c r="I667" s="123"/>
      <c r="J667" s="118"/>
      <c r="K667" s="118"/>
      <c r="L667" s="118"/>
      <c r="M667" s="118"/>
    </row>
    <row r="668" spans="1:13" ht="15" customHeight="1" x14ac:dyDescent="0.25">
      <c r="A668" s="116" t="s">
        <v>690</v>
      </c>
      <c r="B668" s="117"/>
      <c r="C668" s="117"/>
      <c r="D668" s="118"/>
      <c r="E668" s="119"/>
      <c r="F668" s="120"/>
      <c r="G668" s="121"/>
      <c r="H668" s="123"/>
      <c r="I668" s="123"/>
      <c r="J668" s="118"/>
      <c r="K668" s="118"/>
      <c r="L668" s="118"/>
      <c r="M668" s="118"/>
    </row>
    <row r="669" spans="1:13" ht="15" customHeight="1" x14ac:dyDescent="0.25">
      <c r="A669" s="116" t="s">
        <v>691</v>
      </c>
      <c r="B669" s="117"/>
      <c r="C669" s="117"/>
      <c r="D669" s="118"/>
      <c r="E669" s="119"/>
      <c r="F669" s="120"/>
      <c r="G669" s="121"/>
      <c r="H669" s="123"/>
      <c r="I669" s="123"/>
      <c r="J669" s="118"/>
      <c r="K669" s="118"/>
      <c r="L669" s="118"/>
      <c r="M669" s="118"/>
    </row>
    <row r="670" spans="1:13" ht="15" customHeight="1" x14ac:dyDescent="0.25">
      <c r="A670" s="116" t="s">
        <v>692</v>
      </c>
      <c r="B670" s="117"/>
      <c r="C670" s="117"/>
      <c r="D670" s="118"/>
      <c r="E670" s="119"/>
      <c r="F670" s="120"/>
      <c r="G670" s="121"/>
      <c r="H670" s="123"/>
      <c r="I670" s="123"/>
      <c r="J670" s="118"/>
      <c r="K670" s="118"/>
      <c r="L670" s="118"/>
      <c r="M670" s="118"/>
    </row>
    <row r="671" spans="1:13" ht="15" customHeight="1" x14ac:dyDescent="0.25">
      <c r="A671" s="116" t="s">
        <v>693</v>
      </c>
      <c r="B671" s="117"/>
      <c r="C671" s="117"/>
      <c r="D671" s="118"/>
      <c r="E671" s="119"/>
      <c r="F671" s="120"/>
      <c r="G671" s="121"/>
      <c r="H671" s="123"/>
      <c r="I671" s="123"/>
      <c r="J671" s="118"/>
      <c r="K671" s="118"/>
      <c r="L671" s="118"/>
      <c r="M671" s="118"/>
    </row>
    <row r="672" spans="1:13" ht="15" customHeight="1" x14ac:dyDescent="0.25">
      <c r="A672" s="116" t="s">
        <v>694</v>
      </c>
      <c r="B672" s="117"/>
      <c r="C672" s="117"/>
      <c r="D672" s="118"/>
      <c r="E672" s="119"/>
      <c r="F672" s="120"/>
      <c r="G672" s="121"/>
      <c r="H672" s="123"/>
      <c r="I672" s="123"/>
      <c r="J672" s="118"/>
      <c r="K672" s="118"/>
      <c r="L672" s="118"/>
      <c r="M672" s="118"/>
    </row>
    <row r="673" spans="1:13" ht="15" customHeight="1" x14ac:dyDescent="0.25">
      <c r="A673" s="116" t="s">
        <v>695</v>
      </c>
      <c r="B673" s="117"/>
      <c r="C673" s="117"/>
      <c r="D673" s="118"/>
      <c r="E673" s="119"/>
      <c r="F673" s="120"/>
      <c r="G673" s="121"/>
      <c r="H673" s="123"/>
      <c r="I673" s="123"/>
      <c r="J673" s="118"/>
      <c r="K673" s="118"/>
      <c r="L673" s="118"/>
      <c r="M673" s="118"/>
    </row>
    <row r="674" spans="1:13" ht="15" customHeight="1" x14ac:dyDescent="0.25">
      <c r="A674" s="116" t="s">
        <v>696</v>
      </c>
      <c r="B674" s="117"/>
      <c r="C674" s="117"/>
      <c r="D674" s="118"/>
      <c r="E674" s="119"/>
      <c r="F674" s="120"/>
      <c r="G674" s="121"/>
      <c r="H674" s="123"/>
      <c r="I674" s="123"/>
      <c r="J674" s="118"/>
      <c r="K674" s="118"/>
      <c r="L674" s="118"/>
      <c r="M674" s="118"/>
    </row>
    <row r="675" spans="1:13" ht="15" customHeight="1" x14ac:dyDescent="0.25">
      <c r="A675" s="116" t="s">
        <v>697</v>
      </c>
      <c r="B675" s="117"/>
      <c r="C675" s="117"/>
      <c r="D675" s="118"/>
      <c r="E675" s="119"/>
      <c r="F675" s="120"/>
      <c r="G675" s="121"/>
      <c r="H675" s="123"/>
      <c r="I675" s="123"/>
      <c r="J675" s="118"/>
      <c r="K675" s="118"/>
      <c r="L675" s="118"/>
      <c r="M675" s="118"/>
    </row>
    <row r="676" spans="1:13" ht="15" customHeight="1" x14ac:dyDescent="0.25">
      <c r="A676" s="116" t="s">
        <v>698</v>
      </c>
      <c r="B676" s="117"/>
      <c r="C676" s="117"/>
      <c r="D676" s="118"/>
      <c r="E676" s="119"/>
      <c r="F676" s="120"/>
      <c r="G676" s="121"/>
      <c r="H676" s="123"/>
      <c r="I676" s="123"/>
      <c r="J676" s="118"/>
      <c r="K676" s="118"/>
      <c r="L676" s="118"/>
      <c r="M676" s="118"/>
    </row>
    <row r="677" spans="1:13" ht="15" customHeight="1" x14ac:dyDescent="0.25">
      <c r="A677" s="116" t="s">
        <v>699</v>
      </c>
      <c r="B677" s="117"/>
      <c r="C677" s="117"/>
      <c r="D677" s="118"/>
      <c r="E677" s="119"/>
      <c r="F677" s="120"/>
      <c r="G677" s="121"/>
      <c r="H677" s="123"/>
      <c r="I677" s="123"/>
      <c r="J677" s="118"/>
      <c r="K677" s="118"/>
      <c r="L677" s="118"/>
      <c r="M677" s="118"/>
    </row>
    <row r="678" spans="1:13" ht="15" customHeight="1" x14ac:dyDescent="0.25">
      <c r="A678" s="116" t="s">
        <v>700</v>
      </c>
      <c r="B678" s="117"/>
      <c r="C678" s="117"/>
      <c r="D678" s="118"/>
      <c r="E678" s="119"/>
      <c r="F678" s="120"/>
      <c r="G678" s="121"/>
      <c r="H678" s="123"/>
      <c r="I678" s="123"/>
      <c r="J678" s="118"/>
      <c r="K678" s="118"/>
      <c r="L678" s="118"/>
      <c r="M678" s="118"/>
    </row>
    <row r="679" spans="1:13" ht="15" customHeight="1" x14ac:dyDescent="0.25">
      <c r="A679" s="116" t="s">
        <v>701</v>
      </c>
      <c r="B679" s="117"/>
      <c r="C679" s="117"/>
      <c r="D679" s="118"/>
      <c r="E679" s="119"/>
      <c r="F679" s="120"/>
      <c r="G679" s="121"/>
      <c r="H679" s="123"/>
      <c r="I679" s="123"/>
      <c r="J679" s="118"/>
      <c r="K679" s="118"/>
      <c r="L679" s="118"/>
      <c r="M679" s="118"/>
    </row>
    <row r="680" spans="1:13" ht="15" customHeight="1" x14ac:dyDescent="0.25">
      <c r="A680" s="116" t="s">
        <v>702</v>
      </c>
      <c r="B680" s="117"/>
      <c r="C680" s="117"/>
      <c r="D680" s="118"/>
      <c r="E680" s="119"/>
      <c r="F680" s="120"/>
      <c r="G680" s="121"/>
      <c r="H680" s="123"/>
      <c r="I680" s="123"/>
      <c r="J680" s="118"/>
      <c r="K680" s="118"/>
      <c r="L680" s="118"/>
      <c r="M680" s="118"/>
    </row>
    <row r="681" spans="1:13" ht="15" customHeight="1" x14ac:dyDescent="0.25">
      <c r="A681" s="116" t="s">
        <v>703</v>
      </c>
      <c r="B681" s="117"/>
      <c r="C681" s="117"/>
      <c r="D681" s="118"/>
      <c r="E681" s="119"/>
      <c r="F681" s="120"/>
      <c r="G681" s="121"/>
      <c r="H681" s="123"/>
      <c r="I681" s="123"/>
      <c r="J681" s="118"/>
      <c r="K681" s="118"/>
      <c r="L681" s="118"/>
      <c r="M681" s="118"/>
    </row>
    <row r="682" spans="1:13" ht="15" customHeight="1" x14ac:dyDescent="0.25">
      <c r="A682" s="116" t="s">
        <v>704</v>
      </c>
      <c r="B682" s="117"/>
      <c r="C682" s="117"/>
      <c r="D682" s="118"/>
      <c r="E682" s="119"/>
      <c r="F682" s="120"/>
      <c r="G682" s="121"/>
      <c r="H682" s="123"/>
      <c r="I682" s="123"/>
      <c r="J682" s="118"/>
      <c r="K682" s="118"/>
      <c r="L682" s="118"/>
      <c r="M682" s="118"/>
    </row>
    <row r="683" spans="1:13" ht="15" customHeight="1" x14ac:dyDescent="0.25">
      <c r="A683" s="116" t="s">
        <v>705</v>
      </c>
      <c r="B683" s="117"/>
      <c r="C683" s="117"/>
      <c r="D683" s="118"/>
      <c r="E683" s="119"/>
      <c r="F683" s="120"/>
      <c r="G683" s="121"/>
      <c r="H683" s="123"/>
      <c r="I683" s="123"/>
      <c r="J683" s="118"/>
      <c r="K683" s="118"/>
      <c r="L683" s="118"/>
      <c r="M683" s="118"/>
    </row>
    <row r="684" spans="1:13" ht="15" customHeight="1" x14ac:dyDescent="0.25">
      <c r="A684" s="116" t="s">
        <v>706</v>
      </c>
      <c r="B684" s="117"/>
      <c r="C684" s="117"/>
      <c r="D684" s="118"/>
      <c r="E684" s="119"/>
      <c r="F684" s="120"/>
      <c r="G684" s="121"/>
      <c r="H684" s="123"/>
      <c r="I684" s="123"/>
      <c r="J684" s="118"/>
      <c r="K684" s="118"/>
      <c r="L684" s="118"/>
      <c r="M684" s="118"/>
    </row>
    <row r="685" spans="1:13" ht="15" customHeight="1" x14ac:dyDescent="0.25">
      <c r="A685" s="116" t="s">
        <v>707</v>
      </c>
      <c r="B685" s="117"/>
      <c r="C685" s="117"/>
      <c r="D685" s="118"/>
      <c r="E685" s="119"/>
      <c r="F685" s="120"/>
      <c r="G685" s="121"/>
      <c r="H685" s="123"/>
      <c r="I685" s="123"/>
      <c r="J685" s="118"/>
      <c r="K685" s="118"/>
      <c r="L685" s="118"/>
      <c r="M685" s="118"/>
    </row>
    <row r="686" spans="1:13" ht="15" customHeight="1" x14ac:dyDescent="0.25">
      <c r="A686" s="116" t="s">
        <v>708</v>
      </c>
      <c r="B686" s="117"/>
      <c r="C686" s="117"/>
      <c r="D686" s="118"/>
      <c r="E686" s="119"/>
      <c r="F686" s="120"/>
      <c r="G686" s="121"/>
      <c r="H686" s="123"/>
      <c r="I686" s="123"/>
      <c r="J686" s="118"/>
      <c r="K686" s="118"/>
      <c r="L686" s="118"/>
      <c r="M686" s="118"/>
    </row>
    <row r="687" spans="1:13" ht="15" customHeight="1" x14ac:dyDescent="0.25">
      <c r="A687" s="116" t="s">
        <v>709</v>
      </c>
      <c r="B687" s="117"/>
      <c r="C687" s="117"/>
      <c r="D687" s="118"/>
      <c r="E687" s="119"/>
      <c r="F687" s="120"/>
      <c r="G687" s="121"/>
      <c r="H687" s="123"/>
      <c r="I687" s="123"/>
      <c r="J687" s="118"/>
      <c r="K687" s="118"/>
      <c r="L687" s="118"/>
      <c r="M687" s="118"/>
    </row>
    <row r="688" spans="1:13" ht="15" customHeight="1" x14ac:dyDescent="0.25">
      <c r="A688" s="116" t="s">
        <v>710</v>
      </c>
      <c r="B688" s="117"/>
      <c r="C688" s="117"/>
      <c r="D688" s="118"/>
      <c r="E688" s="119"/>
      <c r="F688" s="120"/>
      <c r="G688" s="121"/>
      <c r="H688" s="123"/>
      <c r="I688" s="123"/>
      <c r="J688" s="118"/>
      <c r="K688" s="118"/>
      <c r="L688" s="118"/>
      <c r="M688" s="118"/>
    </row>
    <row r="689" spans="1:13" ht="15" customHeight="1" x14ac:dyDescent="0.25">
      <c r="A689" s="116" t="s">
        <v>711</v>
      </c>
      <c r="B689" s="117"/>
      <c r="C689" s="117"/>
      <c r="D689" s="118"/>
      <c r="E689" s="119"/>
      <c r="F689" s="120"/>
      <c r="G689" s="121"/>
      <c r="H689" s="123"/>
      <c r="I689" s="123"/>
      <c r="J689" s="118"/>
      <c r="K689" s="118"/>
      <c r="L689" s="118"/>
      <c r="M689" s="118"/>
    </row>
    <row r="690" spans="1:13" ht="15" customHeight="1" x14ac:dyDescent="0.25">
      <c r="A690" s="116" t="s">
        <v>712</v>
      </c>
      <c r="B690" s="117"/>
      <c r="C690" s="117"/>
      <c r="D690" s="118"/>
      <c r="E690" s="119"/>
      <c r="F690" s="120"/>
      <c r="G690" s="121"/>
      <c r="H690" s="123"/>
      <c r="I690" s="123"/>
      <c r="J690" s="118"/>
      <c r="K690" s="118"/>
      <c r="L690" s="118"/>
      <c r="M690" s="118"/>
    </row>
    <row r="691" spans="1:13" ht="15" customHeight="1" x14ac:dyDescent="0.25">
      <c r="A691" s="116" t="s">
        <v>713</v>
      </c>
      <c r="B691" s="117"/>
      <c r="C691" s="117"/>
      <c r="D691" s="118"/>
      <c r="E691" s="119"/>
      <c r="F691" s="120"/>
      <c r="G691" s="121"/>
      <c r="H691" s="123"/>
      <c r="I691" s="123"/>
      <c r="J691" s="118"/>
      <c r="K691" s="118"/>
      <c r="L691" s="118"/>
      <c r="M691" s="118"/>
    </row>
    <row r="692" spans="1:13" ht="15" customHeight="1" x14ac:dyDescent="0.25">
      <c r="A692" s="116" t="s">
        <v>714</v>
      </c>
      <c r="B692" s="117"/>
      <c r="C692" s="117"/>
      <c r="D692" s="118"/>
      <c r="E692" s="119"/>
      <c r="F692" s="120"/>
      <c r="G692" s="121"/>
      <c r="H692" s="123"/>
      <c r="I692" s="123"/>
      <c r="J692" s="118"/>
      <c r="K692" s="118"/>
      <c r="L692" s="118"/>
      <c r="M692" s="118"/>
    </row>
    <row r="693" spans="1:13" ht="15" customHeight="1" x14ac:dyDescent="0.25">
      <c r="A693" s="116" t="s">
        <v>715</v>
      </c>
      <c r="B693" s="117"/>
      <c r="C693" s="117"/>
      <c r="D693" s="118"/>
      <c r="E693" s="119"/>
      <c r="F693" s="120"/>
      <c r="G693" s="121"/>
      <c r="H693" s="123"/>
      <c r="I693" s="123"/>
      <c r="J693" s="118"/>
      <c r="K693" s="118"/>
      <c r="L693" s="118"/>
      <c r="M693" s="118"/>
    </row>
    <row r="694" spans="1:13" ht="15" customHeight="1" x14ac:dyDescent="0.25">
      <c r="A694" s="116" t="s">
        <v>716</v>
      </c>
      <c r="B694" s="117"/>
      <c r="C694" s="117"/>
      <c r="D694" s="118"/>
      <c r="E694" s="119"/>
      <c r="F694" s="120"/>
      <c r="G694" s="121"/>
      <c r="H694" s="123"/>
      <c r="I694" s="123"/>
      <c r="J694" s="118"/>
      <c r="K694" s="118"/>
      <c r="L694" s="118"/>
      <c r="M694" s="118"/>
    </row>
    <row r="695" spans="1:13" ht="15" customHeight="1" x14ac:dyDescent="0.25">
      <c r="A695" s="116" t="s">
        <v>717</v>
      </c>
      <c r="B695" s="117"/>
      <c r="C695" s="117"/>
      <c r="D695" s="118"/>
      <c r="E695" s="119"/>
      <c r="F695" s="120"/>
      <c r="G695" s="121"/>
      <c r="H695" s="123"/>
      <c r="I695" s="123"/>
      <c r="J695" s="118"/>
      <c r="K695" s="118"/>
      <c r="L695" s="118"/>
      <c r="M695" s="118"/>
    </row>
    <row r="696" spans="1:13" ht="15" customHeight="1" x14ac:dyDescent="0.25">
      <c r="A696" s="116" t="s">
        <v>718</v>
      </c>
      <c r="B696" s="117"/>
      <c r="C696" s="117"/>
      <c r="D696" s="118"/>
      <c r="E696" s="119"/>
      <c r="F696" s="120"/>
      <c r="G696" s="121"/>
      <c r="H696" s="123"/>
      <c r="I696" s="123"/>
      <c r="J696" s="118"/>
      <c r="K696" s="118"/>
      <c r="L696" s="118"/>
      <c r="M696" s="118"/>
    </row>
    <row r="697" spans="1:13" ht="15" customHeight="1" x14ac:dyDescent="0.25">
      <c r="A697" s="116" t="s">
        <v>719</v>
      </c>
      <c r="B697" s="117"/>
      <c r="C697" s="117"/>
      <c r="D697" s="118"/>
      <c r="E697" s="119"/>
      <c r="F697" s="120"/>
      <c r="G697" s="121"/>
      <c r="H697" s="123"/>
      <c r="I697" s="123"/>
      <c r="J697" s="118"/>
      <c r="K697" s="118"/>
      <c r="L697" s="118"/>
      <c r="M697" s="118"/>
    </row>
    <row r="698" spans="1:13" ht="15" customHeight="1" x14ac:dyDescent="0.25">
      <c r="A698" s="116" t="s">
        <v>720</v>
      </c>
      <c r="B698" s="117"/>
      <c r="C698" s="117"/>
      <c r="D698" s="118"/>
      <c r="E698" s="119"/>
      <c r="F698" s="120"/>
      <c r="G698" s="121"/>
      <c r="H698" s="123"/>
      <c r="I698" s="123"/>
      <c r="J698" s="118"/>
      <c r="K698" s="118"/>
      <c r="L698" s="118"/>
      <c r="M698" s="118"/>
    </row>
    <row r="699" spans="1:13" ht="15" customHeight="1" x14ac:dyDescent="0.25">
      <c r="A699" s="116" t="s">
        <v>721</v>
      </c>
      <c r="B699" s="117"/>
      <c r="C699" s="117"/>
      <c r="D699" s="118"/>
      <c r="E699" s="119"/>
      <c r="F699" s="120"/>
      <c r="G699" s="121"/>
      <c r="H699" s="123"/>
      <c r="I699" s="123"/>
      <c r="J699" s="118"/>
      <c r="K699" s="118"/>
      <c r="L699" s="118"/>
      <c r="M699" s="118"/>
    </row>
    <row r="700" spans="1:13" ht="15" customHeight="1" x14ac:dyDescent="0.25">
      <c r="A700" s="116" t="s">
        <v>722</v>
      </c>
      <c r="B700" s="117"/>
      <c r="C700" s="117"/>
      <c r="D700" s="118"/>
      <c r="E700" s="119"/>
      <c r="F700" s="120"/>
      <c r="G700" s="121"/>
      <c r="H700" s="123"/>
      <c r="I700" s="123"/>
      <c r="J700" s="118"/>
      <c r="K700" s="118"/>
      <c r="L700" s="118"/>
      <c r="M700" s="118"/>
    </row>
    <row r="701" spans="1:13" ht="15" customHeight="1" x14ac:dyDescent="0.25">
      <c r="A701" s="116" t="s">
        <v>723</v>
      </c>
      <c r="B701" s="117"/>
      <c r="C701" s="117"/>
      <c r="D701" s="118"/>
      <c r="E701" s="119"/>
      <c r="F701" s="120"/>
      <c r="G701" s="121"/>
      <c r="H701" s="123"/>
      <c r="I701" s="123"/>
      <c r="J701" s="118"/>
      <c r="K701" s="118"/>
      <c r="L701" s="118"/>
      <c r="M701" s="118"/>
    </row>
    <row r="702" spans="1:13" ht="15" customHeight="1" x14ac:dyDescent="0.25">
      <c r="A702" s="116" t="s">
        <v>724</v>
      </c>
      <c r="B702" s="117"/>
      <c r="C702" s="117"/>
      <c r="D702" s="118"/>
      <c r="E702" s="119"/>
      <c r="F702" s="120"/>
      <c r="G702" s="121"/>
      <c r="H702" s="123"/>
      <c r="I702" s="123"/>
      <c r="J702" s="118"/>
      <c r="K702" s="118"/>
      <c r="L702" s="118"/>
      <c r="M702" s="118"/>
    </row>
    <row r="703" spans="1:13" ht="15" customHeight="1" x14ac:dyDescent="0.25">
      <c r="A703" s="116" t="s">
        <v>725</v>
      </c>
      <c r="B703" s="117"/>
      <c r="C703" s="117"/>
      <c r="D703" s="118"/>
      <c r="E703" s="119"/>
      <c r="F703" s="120"/>
      <c r="G703" s="121"/>
      <c r="H703" s="123"/>
      <c r="I703" s="123"/>
      <c r="J703" s="118"/>
      <c r="K703" s="118"/>
      <c r="L703" s="118"/>
      <c r="M703" s="118"/>
    </row>
    <row r="704" spans="1:13" ht="15" customHeight="1" x14ac:dyDescent="0.25">
      <c r="A704" s="116" t="s">
        <v>726</v>
      </c>
      <c r="B704" s="117"/>
      <c r="C704" s="117"/>
      <c r="D704" s="118"/>
      <c r="E704" s="119"/>
      <c r="F704" s="120"/>
      <c r="G704" s="121"/>
      <c r="H704" s="123"/>
      <c r="I704" s="123"/>
      <c r="J704" s="118"/>
      <c r="K704" s="118"/>
      <c r="L704" s="118"/>
      <c r="M704" s="118"/>
    </row>
    <row r="705" spans="1:13" ht="15" customHeight="1" x14ac:dyDescent="0.25">
      <c r="A705" s="116" t="s">
        <v>727</v>
      </c>
      <c r="B705" s="117"/>
      <c r="C705" s="117"/>
      <c r="D705" s="118"/>
      <c r="E705" s="119"/>
      <c r="F705" s="120"/>
      <c r="G705" s="121"/>
      <c r="H705" s="123"/>
      <c r="I705" s="123"/>
      <c r="J705" s="118"/>
      <c r="K705" s="118"/>
      <c r="L705" s="118"/>
      <c r="M705" s="118"/>
    </row>
    <row r="706" spans="1:13" ht="15" customHeight="1" x14ac:dyDescent="0.25">
      <c r="A706" s="116" t="s">
        <v>728</v>
      </c>
      <c r="B706" s="117"/>
      <c r="C706" s="117"/>
      <c r="D706" s="118"/>
      <c r="E706" s="119"/>
      <c r="F706" s="120"/>
      <c r="G706" s="121"/>
      <c r="H706" s="123"/>
      <c r="I706" s="123"/>
      <c r="J706" s="118"/>
      <c r="K706" s="118"/>
      <c r="L706" s="118"/>
      <c r="M706" s="118"/>
    </row>
    <row r="707" spans="1:13" ht="15" customHeight="1" x14ac:dyDescent="0.25">
      <c r="A707" s="116" t="s">
        <v>729</v>
      </c>
      <c r="B707" s="117"/>
      <c r="C707" s="117"/>
      <c r="D707" s="118"/>
      <c r="E707" s="119"/>
      <c r="F707" s="120"/>
      <c r="G707" s="121"/>
      <c r="H707" s="123"/>
      <c r="I707" s="123"/>
      <c r="J707" s="118"/>
      <c r="K707" s="118"/>
      <c r="L707" s="118"/>
      <c r="M707" s="118"/>
    </row>
    <row r="708" spans="1:13" ht="15" customHeight="1" x14ac:dyDescent="0.25">
      <c r="A708" s="116" t="s">
        <v>730</v>
      </c>
      <c r="B708" s="117"/>
      <c r="C708" s="117"/>
      <c r="D708" s="118"/>
      <c r="E708" s="119"/>
      <c r="F708" s="120"/>
      <c r="G708" s="121"/>
      <c r="H708" s="123"/>
      <c r="I708" s="123"/>
      <c r="J708" s="118"/>
      <c r="K708" s="118"/>
      <c r="L708" s="118"/>
      <c r="M708" s="118"/>
    </row>
    <row r="709" spans="1:13" ht="15" customHeight="1" x14ac:dyDescent="0.25">
      <c r="A709" s="116" t="s">
        <v>731</v>
      </c>
      <c r="B709" s="117"/>
      <c r="C709" s="117"/>
      <c r="D709" s="118"/>
      <c r="E709" s="119"/>
      <c r="F709" s="120"/>
      <c r="G709" s="121"/>
      <c r="H709" s="123"/>
      <c r="I709" s="123"/>
      <c r="J709" s="118"/>
      <c r="K709" s="118"/>
      <c r="L709" s="118"/>
      <c r="M709" s="118"/>
    </row>
    <row r="710" spans="1:13" ht="15" customHeight="1" x14ac:dyDescent="0.25">
      <c r="A710" s="116" t="s">
        <v>732</v>
      </c>
      <c r="B710" s="117"/>
      <c r="C710" s="117"/>
      <c r="D710" s="118"/>
      <c r="E710" s="119"/>
      <c r="F710" s="120"/>
      <c r="G710" s="121"/>
      <c r="H710" s="123"/>
      <c r="I710" s="123"/>
      <c r="J710" s="118"/>
      <c r="K710" s="118"/>
      <c r="L710" s="118"/>
      <c r="M710" s="118"/>
    </row>
    <row r="711" spans="1:13" ht="15" customHeight="1" x14ac:dyDescent="0.25">
      <c r="A711" s="116" t="s">
        <v>733</v>
      </c>
      <c r="B711" s="117"/>
      <c r="C711" s="117"/>
      <c r="D711" s="118"/>
      <c r="E711" s="119"/>
      <c r="F711" s="120"/>
      <c r="G711" s="121"/>
      <c r="H711" s="123"/>
      <c r="I711" s="123"/>
      <c r="J711" s="118"/>
      <c r="K711" s="118"/>
      <c r="L711" s="118"/>
      <c r="M711" s="118"/>
    </row>
    <row r="712" spans="1:13" ht="15" customHeight="1" x14ac:dyDescent="0.25">
      <c r="A712" s="116" t="s">
        <v>734</v>
      </c>
      <c r="B712" s="117"/>
      <c r="C712" s="117"/>
      <c r="D712" s="118"/>
      <c r="E712" s="119"/>
      <c r="F712" s="120"/>
      <c r="G712" s="121"/>
      <c r="H712" s="123"/>
      <c r="I712" s="123"/>
      <c r="J712" s="118"/>
      <c r="K712" s="118"/>
      <c r="L712" s="118"/>
      <c r="M712" s="118"/>
    </row>
    <row r="713" spans="1:13" ht="15" customHeight="1" x14ac:dyDescent="0.25">
      <c r="A713" s="116" t="s">
        <v>735</v>
      </c>
      <c r="B713" s="117"/>
      <c r="C713" s="117"/>
      <c r="D713" s="118"/>
      <c r="E713" s="119"/>
      <c r="F713" s="120"/>
      <c r="G713" s="121"/>
      <c r="H713" s="123"/>
      <c r="I713" s="123"/>
      <c r="J713" s="118"/>
      <c r="K713" s="118"/>
      <c r="L713" s="118"/>
      <c r="M713" s="118"/>
    </row>
    <row r="714" spans="1:13" ht="15" customHeight="1" x14ac:dyDescent="0.25">
      <c r="A714" s="116" t="s">
        <v>736</v>
      </c>
      <c r="B714" s="117"/>
      <c r="C714" s="117"/>
      <c r="D714" s="118"/>
      <c r="E714" s="119"/>
      <c r="F714" s="120"/>
      <c r="G714" s="121"/>
      <c r="H714" s="123"/>
      <c r="I714" s="123"/>
      <c r="J714" s="118"/>
      <c r="K714" s="118"/>
      <c r="L714" s="118"/>
      <c r="M714" s="118"/>
    </row>
    <row r="715" spans="1:13" ht="15" customHeight="1" x14ac:dyDescent="0.25">
      <c r="A715" s="116" t="s">
        <v>737</v>
      </c>
      <c r="B715" s="117"/>
      <c r="C715" s="117"/>
      <c r="D715" s="118"/>
      <c r="E715" s="119"/>
      <c r="F715" s="120"/>
      <c r="G715" s="121"/>
      <c r="H715" s="123"/>
      <c r="I715" s="123"/>
      <c r="J715" s="118"/>
      <c r="K715" s="118"/>
      <c r="L715" s="118"/>
      <c r="M715" s="118"/>
    </row>
    <row r="716" spans="1:13" ht="15" customHeight="1" x14ac:dyDescent="0.25">
      <c r="A716" s="116" t="s">
        <v>738</v>
      </c>
      <c r="B716" s="117"/>
      <c r="C716" s="117"/>
      <c r="D716" s="118"/>
      <c r="E716" s="119"/>
      <c r="F716" s="120"/>
      <c r="G716" s="121"/>
      <c r="H716" s="123"/>
      <c r="I716" s="123"/>
      <c r="J716" s="118"/>
      <c r="K716" s="118"/>
      <c r="L716" s="118"/>
      <c r="M716" s="118"/>
    </row>
    <row r="717" spans="1:13" ht="15" customHeight="1" x14ac:dyDescent="0.25">
      <c r="A717" s="116" t="s">
        <v>739</v>
      </c>
      <c r="B717" s="117"/>
      <c r="C717" s="117"/>
      <c r="D717" s="118"/>
      <c r="E717" s="119"/>
      <c r="F717" s="120"/>
      <c r="G717" s="121"/>
      <c r="H717" s="123"/>
      <c r="I717" s="123"/>
      <c r="J717" s="118"/>
      <c r="K717" s="118"/>
      <c r="L717" s="118"/>
      <c r="M717" s="118"/>
    </row>
    <row r="718" spans="1:13" ht="15" customHeight="1" x14ac:dyDescent="0.25">
      <c r="A718" s="116" t="s">
        <v>740</v>
      </c>
      <c r="B718" s="117"/>
      <c r="C718" s="117"/>
      <c r="D718" s="118"/>
      <c r="E718" s="119"/>
      <c r="F718" s="120"/>
      <c r="G718" s="121"/>
      <c r="H718" s="123"/>
      <c r="I718" s="123"/>
      <c r="J718" s="118"/>
      <c r="K718" s="118"/>
      <c r="L718" s="118"/>
      <c r="M718" s="118"/>
    </row>
    <row r="719" spans="1:13" ht="15" customHeight="1" x14ac:dyDescent="0.25">
      <c r="A719" s="116" t="s">
        <v>741</v>
      </c>
      <c r="B719" s="117"/>
      <c r="C719" s="117"/>
      <c r="D719" s="118"/>
      <c r="E719" s="119"/>
      <c r="F719" s="120"/>
      <c r="G719" s="121"/>
      <c r="H719" s="123"/>
      <c r="I719" s="123"/>
      <c r="J719" s="118"/>
      <c r="K719" s="118"/>
      <c r="L719" s="118"/>
      <c r="M719" s="118"/>
    </row>
    <row r="720" spans="1:13" ht="15" customHeight="1" x14ac:dyDescent="0.25">
      <c r="A720" s="116" t="s">
        <v>742</v>
      </c>
      <c r="B720" s="117"/>
      <c r="C720" s="117"/>
      <c r="D720" s="118"/>
      <c r="E720" s="119"/>
      <c r="F720" s="120"/>
      <c r="G720" s="121"/>
      <c r="H720" s="123"/>
      <c r="I720" s="123"/>
      <c r="J720" s="118"/>
      <c r="K720" s="118"/>
      <c r="L720" s="118"/>
      <c r="M720" s="118"/>
    </row>
    <row r="721" spans="1:13" ht="15" customHeight="1" x14ac:dyDescent="0.25">
      <c r="A721" s="116" t="s">
        <v>743</v>
      </c>
      <c r="B721" s="117"/>
      <c r="C721" s="117"/>
      <c r="D721" s="118"/>
      <c r="E721" s="119"/>
      <c r="F721" s="120"/>
      <c r="G721" s="121"/>
      <c r="H721" s="123"/>
      <c r="I721" s="123"/>
      <c r="J721" s="118"/>
      <c r="K721" s="118"/>
      <c r="L721" s="118"/>
      <c r="M721" s="118"/>
    </row>
    <row r="722" spans="1:13" ht="15" customHeight="1" x14ac:dyDescent="0.25">
      <c r="A722" s="116" t="s">
        <v>744</v>
      </c>
      <c r="B722" s="117"/>
      <c r="C722" s="117"/>
      <c r="D722" s="118"/>
      <c r="E722" s="119"/>
      <c r="F722" s="120"/>
      <c r="G722" s="121"/>
      <c r="H722" s="123"/>
      <c r="I722" s="123"/>
      <c r="J722" s="118"/>
      <c r="K722" s="118"/>
      <c r="L722" s="118"/>
      <c r="M722" s="118"/>
    </row>
    <row r="723" spans="1:13" ht="15" customHeight="1" x14ac:dyDescent="0.25">
      <c r="A723" s="116" t="s">
        <v>745</v>
      </c>
      <c r="B723" s="117"/>
      <c r="C723" s="117"/>
      <c r="D723" s="118"/>
      <c r="E723" s="119"/>
      <c r="F723" s="120"/>
      <c r="G723" s="121"/>
      <c r="H723" s="123"/>
      <c r="I723" s="123"/>
      <c r="J723" s="118"/>
      <c r="K723" s="118"/>
      <c r="L723" s="118"/>
      <c r="M723" s="118"/>
    </row>
    <row r="724" spans="1:13" ht="15" customHeight="1" x14ac:dyDescent="0.25">
      <c r="A724" s="116" t="s">
        <v>746</v>
      </c>
      <c r="B724" s="117"/>
      <c r="C724" s="117"/>
      <c r="D724" s="118"/>
      <c r="E724" s="119"/>
      <c r="F724" s="120"/>
      <c r="G724" s="121"/>
      <c r="H724" s="123"/>
      <c r="I724" s="123"/>
      <c r="J724" s="118"/>
      <c r="K724" s="118"/>
      <c r="L724" s="118"/>
      <c r="M724" s="118"/>
    </row>
    <row r="725" spans="1:13" ht="15" customHeight="1" x14ac:dyDescent="0.25">
      <c r="A725" s="116" t="s">
        <v>747</v>
      </c>
      <c r="B725" s="117"/>
      <c r="C725" s="117"/>
      <c r="D725" s="118"/>
      <c r="E725" s="119"/>
      <c r="F725" s="120"/>
      <c r="G725" s="121"/>
      <c r="H725" s="123"/>
      <c r="I725" s="123"/>
      <c r="J725" s="118"/>
      <c r="K725" s="118"/>
      <c r="L725" s="118"/>
      <c r="M725" s="118"/>
    </row>
    <row r="726" spans="1:13" ht="15" customHeight="1" x14ac:dyDescent="0.25">
      <c r="A726" s="116" t="s">
        <v>748</v>
      </c>
      <c r="B726" s="117"/>
      <c r="C726" s="117"/>
      <c r="D726" s="118"/>
      <c r="E726" s="119"/>
      <c r="F726" s="120"/>
      <c r="G726" s="121"/>
      <c r="H726" s="123"/>
      <c r="I726" s="123"/>
      <c r="J726" s="118"/>
      <c r="K726" s="118"/>
      <c r="L726" s="118"/>
      <c r="M726" s="118"/>
    </row>
    <row r="727" spans="1:13" ht="15" customHeight="1" x14ac:dyDescent="0.25">
      <c r="A727" s="116" t="s">
        <v>749</v>
      </c>
      <c r="B727" s="117"/>
      <c r="C727" s="117"/>
      <c r="D727" s="118"/>
      <c r="E727" s="119"/>
      <c r="F727" s="120"/>
      <c r="G727" s="121"/>
      <c r="H727" s="123"/>
      <c r="I727" s="123"/>
      <c r="J727" s="118"/>
      <c r="K727" s="118"/>
      <c r="L727" s="118"/>
      <c r="M727" s="118"/>
    </row>
    <row r="728" spans="1:13" ht="15" customHeight="1" x14ac:dyDescent="0.25">
      <c r="A728" s="116" t="s">
        <v>750</v>
      </c>
      <c r="B728" s="117"/>
      <c r="C728" s="117"/>
      <c r="D728" s="118"/>
      <c r="E728" s="119"/>
      <c r="F728" s="120"/>
      <c r="G728" s="121"/>
      <c r="H728" s="123"/>
      <c r="I728" s="123"/>
      <c r="J728" s="118"/>
      <c r="K728" s="118"/>
      <c r="L728" s="118"/>
      <c r="M728" s="118"/>
    </row>
    <row r="729" spans="1:13" ht="15" customHeight="1" x14ac:dyDescent="0.25">
      <c r="A729" s="116" t="s">
        <v>751</v>
      </c>
      <c r="B729" s="117"/>
      <c r="C729" s="117"/>
      <c r="D729" s="118"/>
      <c r="E729" s="119"/>
      <c r="F729" s="120"/>
      <c r="G729" s="121"/>
      <c r="H729" s="123"/>
      <c r="I729" s="123"/>
      <c r="J729" s="118"/>
      <c r="K729" s="118"/>
      <c r="L729" s="118"/>
      <c r="M729" s="118"/>
    </row>
    <row r="730" spans="1:13" ht="15" customHeight="1" x14ac:dyDescent="0.25">
      <c r="A730" s="116" t="s">
        <v>752</v>
      </c>
      <c r="B730" s="117"/>
      <c r="C730" s="117"/>
      <c r="D730" s="118"/>
      <c r="E730" s="119"/>
      <c r="F730" s="120"/>
      <c r="G730" s="121"/>
      <c r="H730" s="123"/>
      <c r="I730" s="123"/>
      <c r="J730" s="118"/>
      <c r="K730" s="118"/>
      <c r="L730" s="118"/>
      <c r="M730" s="118"/>
    </row>
    <row r="731" spans="1:13" ht="15" customHeight="1" x14ac:dyDescent="0.25">
      <c r="A731" s="116" t="s">
        <v>753</v>
      </c>
      <c r="B731" s="117"/>
      <c r="C731" s="117"/>
      <c r="D731" s="118"/>
      <c r="E731" s="119"/>
      <c r="F731" s="120"/>
      <c r="G731" s="121"/>
      <c r="H731" s="123"/>
      <c r="I731" s="123"/>
      <c r="J731" s="118"/>
      <c r="K731" s="118"/>
      <c r="L731" s="118"/>
      <c r="M731" s="118"/>
    </row>
    <row r="732" spans="1:13" ht="15" customHeight="1" x14ac:dyDescent="0.25">
      <c r="A732" s="116" t="s">
        <v>754</v>
      </c>
      <c r="B732" s="117"/>
      <c r="C732" s="117"/>
      <c r="D732" s="118"/>
      <c r="E732" s="119"/>
      <c r="F732" s="120"/>
      <c r="G732" s="121"/>
      <c r="H732" s="123"/>
      <c r="I732" s="123"/>
      <c r="J732" s="118"/>
      <c r="K732" s="118"/>
      <c r="L732" s="118"/>
      <c r="M732" s="118"/>
    </row>
    <row r="733" spans="1:13" ht="15" customHeight="1" x14ac:dyDescent="0.25">
      <c r="A733" s="116" t="s">
        <v>755</v>
      </c>
      <c r="B733" s="117"/>
      <c r="C733" s="117"/>
      <c r="D733" s="118"/>
      <c r="E733" s="119"/>
      <c r="F733" s="120"/>
      <c r="G733" s="121"/>
      <c r="H733" s="123"/>
      <c r="I733" s="123"/>
      <c r="J733" s="118"/>
      <c r="K733" s="118"/>
      <c r="L733" s="118"/>
      <c r="M733" s="118"/>
    </row>
    <row r="734" spans="1:13" ht="15" customHeight="1" x14ac:dyDescent="0.25">
      <c r="A734" s="116" t="s">
        <v>756</v>
      </c>
      <c r="B734" s="117"/>
      <c r="C734" s="117"/>
      <c r="D734" s="118"/>
      <c r="E734" s="119"/>
      <c r="F734" s="120"/>
      <c r="G734" s="121"/>
      <c r="H734" s="123"/>
      <c r="I734" s="123"/>
      <c r="J734" s="118"/>
      <c r="K734" s="118"/>
      <c r="L734" s="118"/>
      <c r="M734" s="118"/>
    </row>
    <row r="735" spans="1:13" ht="15" customHeight="1" x14ac:dyDescent="0.25">
      <c r="A735" s="116" t="s">
        <v>757</v>
      </c>
      <c r="B735" s="117"/>
      <c r="C735" s="117"/>
      <c r="D735" s="118"/>
      <c r="E735" s="119"/>
      <c r="F735" s="120"/>
      <c r="G735" s="121"/>
      <c r="H735" s="123"/>
      <c r="I735" s="123"/>
      <c r="J735" s="118"/>
      <c r="K735" s="118"/>
      <c r="L735" s="118"/>
      <c r="M735" s="118"/>
    </row>
    <row r="736" spans="1:13" ht="15" customHeight="1" x14ac:dyDescent="0.25">
      <c r="A736" s="116" t="s">
        <v>758</v>
      </c>
      <c r="B736" s="117"/>
      <c r="C736" s="117"/>
      <c r="D736" s="118"/>
      <c r="E736" s="119"/>
      <c r="F736" s="120"/>
      <c r="G736" s="121"/>
      <c r="H736" s="123"/>
      <c r="I736" s="123"/>
      <c r="J736" s="118"/>
      <c r="K736" s="118"/>
      <c r="L736" s="118"/>
      <c r="M736" s="118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2BCCD-4E64-4DFD-B4AA-2880D021D27A}">
  <sheetPr codeName="Feuil3"/>
  <dimension ref="A1:F316"/>
  <sheetViews>
    <sheetView workbookViewId="0">
      <pane ySplit="7" topLeftCell="A294" activePane="bottomLeft" state="frozen"/>
      <selection pane="bottomLeft" activeCell="A8" sqref="A8"/>
    </sheetView>
  </sheetViews>
  <sheetFormatPr baseColWidth="10" defaultRowHeight="15" x14ac:dyDescent="0.25"/>
  <cols>
    <col min="1" max="1" width="12.28515625" customWidth="1"/>
    <col min="2" max="2" width="32.42578125" customWidth="1"/>
    <col min="3" max="3" width="12.28515625" customWidth="1"/>
    <col min="4" max="4" width="13.5703125" customWidth="1"/>
    <col min="5" max="5" width="12.28515625" customWidth="1"/>
    <col min="6" max="6" width="12.140625" customWidth="1"/>
  </cols>
  <sheetData>
    <row r="1" spans="1:6" hidden="1" x14ac:dyDescent="0.25"/>
    <row r="2" spans="1:6" hidden="1" x14ac:dyDescent="0.25"/>
    <row r="3" spans="1:6" hidden="1" x14ac:dyDescent="0.25"/>
    <row r="4" spans="1:6" hidden="1" x14ac:dyDescent="0.25"/>
    <row r="5" spans="1:6" hidden="1" x14ac:dyDescent="0.25"/>
    <row r="6" spans="1:6" hidden="1" x14ac:dyDescent="0.25"/>
    <row r="7" spans="1:6" ht="47.25" x14ac:dyDescent="0.25">
      <c r="A7" s="127" t="s">
        <v>759</v>
      </c>
      <c r="B7" s="128" t="s">
        <v>9</v>
      </c>
      <c r="C7" s="129" t="s">
        <v>760</v>
      </c>
      <c r="D7" s="130" t="s">
        <v>761</v>
      </c>
      <c r="E7" s="131" t="s">
        <v>762</v>
      </c>
      <c r="F7" s="132" t="s">
        <v>763</v>
      </c>
    </row>
    <row r="8" spans="1:6" x14ac:dyDescent="0.25">
      <c r="A8" s="116" t="s">
        <v>14</v>
      </c>
      <c r="B8" s="118" t="s">
        <v>15</v>
      </c>
      <c r="C8" s="133">
        <v>20</v>
      </c>
      <c r="D8" s="134" t="s">
        <v>764</v>
      </c>
      <c r="E8" s="135">
        <v>10</v>
      </c>
      <c r="F8" s="136">
        <f t="shared" ref="F8:F71" si="0">IF(ISERROR(C8/E8),"",C8/E8)</f>
        <v>2</v>
      </c>
    </row>
    <row r="9" spans="1:6" x14ac:dyDescent="0.25">
      <c r="A9" s="116" t="s">
        <v>765</v>
      </c>
      <c r="B9" s="118" t="s">
        <v>766</v>
      </c>
      <c r="C9" s="133">
        <v>20</v>
      </c>
      <c r="D9" s="134" t="s">
        <v>764</v>
      </c>
      <c r="E9" s="135">
        <v>10</v>
      </c>
      <c r="F9" s="136">
        <f t="shared" si="0"/>
        <v>2</v>
      </c>
    </row>
    <row r="10" spans="1:6" x14ac:dyDescent="0.25">
      <c r="A10" s="116" t="s">
        <v>767</v>
      </c>
      <c r="B10" s="118" t="s">
        <v>768</v>
      </c>
      <c r="C10" s="133">
        <v>20</v>
      </c>
      <c r="D10" s="134" t="s">
        <v>764</v>
      </c>
      <c r="E10" s="135">
        <v>10</v>
      </c>
      <c r="F10" s="136">
        <f t="shared" si="0"/>
        <v>2</v>
      </c>
    </row>
    <row r="11" spans="1:6" x14ac:dyDescent="0.25">
      <c r="A11" s="116" t="s">
        <v>769</v>
      </c>
      <c r="B11" s="118" t="s">
        <v>770</v>
      </c>
      <c r="C11" s="133">
        <v>20</v>
      </c>
      <c r="D11" s="134" t="s">
        <v>764</v>
      </c>
      <c r="E11" s="135">
        <v>10</v>
      </c>
      <c r="F11" s="136">
        <f t="shared" si="0"/>
        <v>2</v>
      </c>
    </row>
    <row r="12" spans="1:6" x14ac:dyDescent="0.25">
      <c r="A12" s="116" t="s">
        <v>771</v>
      </c>
      <c r="B12" s="118" t="s">
        <v>772</v>
      </c>
      <c r="C12" s="133">
        <v>20</v>
      </c>
      <c r="D12" s="134" t="s">
        <v>764</v>
      </c>
      <c r="E12" s="135">
        <v>10</v>
      </c>
      <c r="F12" s="136">
        <f t="shared" si="0"/>
        <v>2</v>
      </c>
    </row>
    <row r="13" spans="1:6" x14ac:dyDescent="0.25">
      <c r="A13" s="116" t="s">
        <v>773</v>
      </c>
      <c r="B13" s="118" t="s">
        <v>774</v>
      </c>
      <c r="C13" s="133">
        <v>20</v>
      </c>
      <c r="D13" s="134" t="s">
        <v>764</v>
      </c>
      <c r="E13" s="135">
        <v>10</v>
      </c>
      <c r="F13" s="136">
        <f t="shared" si="0"/>
        <v>2</v>
      </c>
    </row>
    <row r="14" spans="1:6" x14ac:dyDescent="0.25">
      <c r="A14" s="116" t="s">
        <v>775</v>
      </c>
      <c r="B14" s="118" t="s">
        <v>776</v>
      </c>
      <c r="C14" s="133">
        <v>20</v>
      </c>
      <c r="D14" s="134" t="s">
        <v>764</v>
      </c>
      <c r="E14" s="135">
        <v>10</v>
      </c>
      <c r="F14" s="136">
        <f t="shared" si="0"/>
        <v>2</v>
      </c>
    </row>
    <row r="15" spans="1:6" x14ac:dyDescent="0.25">
      <c r="A15" s="116" t="s">
        <v>777</v>
      </c>
      <c r="B15" s="118" t="s">
        <v>778</v>
      </c>
      <c r="C15" s="133">
        <v>20</v>
      </c>
      <c r="D15" s="134" t="s">
        <v>764</v>
      </c>
      <c r="E15" s="135">
        <v>10</v>
      </c>
      <c r="F15" s="136">
        <f t="shared" si="0"/>
        <v>2</v>
      </c>
    </row>
    <row r="16" spans="1:6" x14ac:dyDescent="0.25">
      <c r="A16" s="116" t="s">
        <v>779</v>
      </c>
      <c r="B16" s="118" t="s">
        <v>780</v>
      </c>
      <c r="C16" s="133">
        <v>20</v>
      </c>
      <c r="D16" s="134" t="s">
        <v>764</v>
      </c>
      <c r="E16" s="135">
        <v>10</v>
      </c>
      <c r="F16" s="136">
        <f t="shared" si="0"/>
        <v>2</v>
      </c>
    </row>
    <row r="17" spans="1:6" x14ac:dyDescent="0.25">
      <c r="A17" s="116" t="s">
        <v>781</v>
      </c>
      <c r="B17" s="118" t="s">
        <v>782</v>
      </c>
      <c r="C17" s="133">
        <v>20</v>
      </c>
      <c r="D17" s="134" t="s">
        <v>764</v>
      </c>
      <c r="E17" s="135">
        <v>10</v>
      </c>
      <c r="F17" s="136">
        <f t="shared" si="0"/>
        <v>2</v>
      </c>
    </row>
    <row r="18" spans="1:6" x14ac:dyDescent="0.25">
      <c r="A18" s="116" t="s">
        <v>783</v>
      </c>
      <c r="B18" s="118" t="s">
        <v>784</v>
      </c>
      <c r="C18" s="133">
        <v>20</v>
      </c>
      <c r="D18" s="134" t="s">
        <v>764</v>
      </c>
      <c r="E18" s="135">
        <v>10</v>
      </c>
      <c r="F18" s="136">
        <f t="shared" si="0"/>
        <v>2</v>
      </c>
    </row>
    <row r="19" spans="1:6" x14ac:dyDescent="0.25">
      <c r="A19" s="116" t="s">
        <v>785</v>
      </c>
      <c r="B19" s="118" t="s">
        <v>786</v>
      </c>
      <c r="C19" s="133">
        <v>20</v>
      </c>
      <c r="D19" s="134" t="s">
        <v>764</v>
      </c>
      <c r="E19" s="135">
        <v>10</v>
      </c>
      <c r="F19" s="136">
        <f t="shared" si="0"/>
        <v>2</v>
      </c>
    </row>
    <row r="20" spans="1:6" x14ac:dyDescent="0.25">
      <c r="A20" s="116" t="s">
        <v>787</v>
      </c>
      <c r="B20" s="118" t="s">
        <v>788</v>
      </c>
      <c r="C20" s="133">
        <v>20</v>
      </c>
      <c r="D20" s="134" t="s">
        <v>764</v>
      </c>
      <c r="E20" s="135">
        <v>10</v>
      </c>
      <c r="F20" s="136">
        <f t="shared" si="0"/>
        <v>2</v>
      </c>
    </row>
    <row r="21" spans="1:6" x14ac:dyDescent="0.25">
      <c r="A21" s="116" t="s">
        <v>789</v>
      </c>
      <c r="B21" s="118" t="s">
        <v>790</v>
      </c>
      <c r="C21" s="133">
        <v>20</v>
      </c>
      <c r="D21" s="134" t="s">
        <v>764</v>
      </c>
      <c r="E21" s="135">
        <v>10</v>
      </c>
      <c r="F21" s="136">
        <f t="shared" si="0"/>
        <v>2</v>
      </c>
    </row>
    <row r="22" spans="1:6" x14ac:dyDescent="0.25">
      <c r="A22" s="116" t="s">
        <v>791</v>
      </c>
      <c r="B22" s="118" t="s">
        <v>792</v>
      </c>
      <c r="C22" s="133">
        <v>20</v>
      </c>
      <c r="D22" s="134" t="s">
        <v>764</v>
      </c>
      <c r="E22" s="135">
        <v>10</v>
      </c>
      <c r="F22" s="136">
        <f t="shared" si="0"/>
        <v>2</v>
      </c>
    </row>
    <row r="23" spans="1:6" x14ac:dyDescent="0.25">
      <c r="A23" s="116" t="s">
        <v>793</v>
      </c>
      <c r="B23" s="118" t="s">
        <v>794</v>
      </c>
      <c r="C23" s="133">
        <v>20</v>
      </c>
      <c r="D23" s="134" t="s">
        <v>764</v>
      </c>
      <c r="E23" s="135">
        <v>10</v>
      </c>
      <c r="F23" s="136">
        <f t="shared" si="0"/>
        <v>2</v>
      </c>
    </row>
    <row r="24" spans="1:6" x14ac:dyDescent="0.25">
      <c r="A24" s="116" t="s">
        <v>795</v>
      </c>
      <c r="B24" s="118" t="s">
        <v>796</v>
      </c>
      <c r="C24" s="133">
        <v>20</v>
      </c>
      <c r="D24" s="134" t="s">
        <v>764</v>
      </c>
      <c r="E24" s="135">
        <v>10</v>
      </c>
      <c r="F24" s="136">
        <f t="shared" si="0"/>
        <v>2</v>
      </c>
    </row>
    <row r="25" spans="1:6" x14ac:dyDescent="0.25">
      <c r="A25" s="116" t="s">
        <v>797</v>
      </c>
      <c r="B25" s="118" t="s">
        <v>798</v>
      </c>
      <c r="C25" s="133">
        <v>20</v>
      </c>
      <c r="D25" s="134" t="s">
        <v>764</v>
      </c>
      <c r="E25" s="135">
        <v>10</v>
      </c>
      <c r="F25" s="136">
        <f t="shared" si="0"/>
        <v>2</v>
      </c>
    </row>
    <row r="26" spans="1:6" x14ac:dyDescent="0.25">
      <c r="A26" s="116" t="s">
        <v>799</v>
      </c>
      <c r="B26" s="118" t="s">
        <v>800</v>
      </c>
      <c r="C26" s="133">
        <v>20</v>
      </c>
      <c r="D26" s="134" t="s">
        <v>764</v>
      </c>
      <c r="E26" s="135">
        <v>10</v>
      </c>
      <c r="F26" s="136">
        <f t="shared" si="0"/>
        <v>2</v>
      </c>
    </row>
    <row r="27" spans="1:6" x14ac:dyDescent="0.25">
      <c r="A27" s="116" t="s">
        <v>801</v>
      </c>
      <c r="B27" s="118" t="s">
        <v>802</v>
      </c>
      <c r="C27" s="133">
        <v>20</v>
      </c>
      <c r="D27" s="134" t="s">
        <v>764</v>
      </c>
      <c r="E27" s="135">
        <v>10</v>
      </c>
      <c r="F27" s="136">
        <f t="shared" si="0"/>
        <v>2</v>
      </c>
    </row>
    <row r="28" spans="1:6" x14ac:dyDescent="0.25">
      <c r="A28" s="116" t="s">
        <v>803</v>
      </c>
      <c r="B28" s="118" t="s">
        <v>804</v>
      </c>
      <c r="C28" s="133">
        <v>20</v>
      </c>
      <c r="D28" s="134" t="s">
        <v>764</v>
      </c>
      <c r="E28" s="135">
        <v>10</v>
      </c>
      <c r="F28" s="136">
        <f t="shared" si="0"/>
        <v>2</v>
      </c>
    </row>
    <row r="29" spans="1:6" x14ac:dyDescent="0.25">
      <c r="A29" s="116" t="s">
        <v>805</v>
      </c>
      <c r="B29" s="118" t="s">
        <v>806</v>
      </c>
      <c r="C29" s="133">
        <v>20</v>
      </c>
      <c r="D29" s="134" t="s">
        <v>764</v>
      </c>
      <c r="E29" s="135">
        <v>10</v>
      </c>
      <c r="F29" s="136">
        <f t="shared" si="0"/>
        <v>2</v>
      </c>
    </row>
    <row r="30" spans="1:6" x14ac:dyDescent="0.25">
      <c r="A30" s="116" t="s">
        <v>807</v>
      </c>
      <c r="B30" s="118" t="s">
        <v>808</v>
      </c>
      <c r="C30" s="133">
        <v>20</v>
      </c>
      <c r="D30" s="134" t="s">
        <v>764</v>
      </c>
      <c r="E30" s="135">
        <v>10</v>
      </c>
      <c r="F30" s="136">
        <f t="shared" si="0"/>
        <v>2</v>
      </c>
    </row>
    <row r="31" spans="1:6" x14ac:dyDescent="0.25">
      <c r="A31" s="116" t="s">
        <v>809</v>
      </c>
      <c r="B31" s="118" t="s">
        <v>810</v>
      </c>
      <c r="C31" s="133">
        <v>20</v>
      </c>
      <c r="D31" s="134" t="s">
        <v>764</v>
      </c>
      <c r="E31" s="135">
        <v>10</v>
      </c>
      <c r="F31" s="136">
        <f t="shared" si="0"/>
        <v>2</v>
      </c>
    </row>
    <row r="32" spans="1:6" x14ac:dyDescent="0.25">
      <c r="A32" s="116" t="s">
        <v>811</v>
      </c>
      <c r="B32" s="118" t="s">
        <v>812</v>
      </c>
      <c r="C32" s="133">
        <v>20</v>
      </c>
      <c r="D32" s="134" t="s">
        <v>764</v>
      </c>
      <c r="E32" s="135">
        <v>10</v>
      </c>
      <c r="F32" s="136">
        <f t="shared" si="0"/>
        <v>2</v>
      </c>
    </row>
    <row r="33" spans="1:6" x14ac:dyDescent="0.25">
      <c r="A33" s="116" t="s">
        <v>813</v>
      </c>
      <c r="B33" s="118" t="s">
        <v>814</v>
      </c>
      <c r="C33" s="133">
        <v>20</v>
      </c>
      <c r="D33" s="134" t="s">
        <v>764</v>
      </c>
      <c r="E33" s="135">
        <v>10</v>
      </c>
      <c r="F33" s="136">
        <f t="shared" si="0"/>
        <v>2</v>
      </c>
    </row>
    <row r="34" spans="1:6" x14ac:dyDescent="0.25">
      <c r="A34" s="116" t="s">
        <v>815</v>
      </c>
      <c r="B34" s="118" t="s">
        <v>816</v>
      </c>
      <c r="C34" s="133">
        <v>20</v>
      </c>
      <c r="D34" s="134" t="s">
        <v>764</v>
      </c>
      <c r="E34" s="135">
        <v>10</v>
      </c>
      <c r="F34" s="136">
        <f t="shared" si="0"/>
        <v>2</v>
      </c>
    </row>
    <row r="35" spans="1:6" x14ac:dyDescent="0.25">
      <c r="A35" s="116" t="s">
        <v>817</v>
      </c>
      <c r="B35" s="118" t="s">
        <v>818</v>
      </c>
      <c r="C35" s="133">
        <v>20</v>
      </c>
      <c r="D35" s="134" t="s">
        <v>764</v>
      </c>
      <c r="E35" s="135">
        <v>10</v>
      </c>
      <c r="F35" s="136">
        <f t="shared" si="0"/>
        <v>2</v>
      </c>
    </row>
    <row r="36" spans="1:6" x14ac:dyDescent="0.25">
      <c r="A36" s="116" t="s">
        <v>819</v>
      </c>
      <c r="B36" s="118" t="s">
        <v>820</v>
      </c>
      <c r="C36" s="133">
        <v>20</v>
      </c>
      <c r="D36" s="134" t="s">
        <v>764</v>
      </c>
      <c r="E36" s="135">
        <v>10</v>
      </c>
      <c r="F36" s="136">
        <f t="shared" si="0"/>
        <v>2</v>
      </c>
    </row>
    <row r="37" spans="1:6" x14ac:dyDescent="0.25">
      <c r="A37" s="116" t="s">
        <v>821</v>
      </c>
      <c r="B37" s="118" t="s">
        <v>822</v>
      </c>
      <c r="C37" s="133">
        <v>20</v>
      </c>
      <c r="D37" s="134" t="s">
        <v>764</v>
      </c>
      <c r="E37" s="135">
        <v>10</v>
      </c>
      <c r="F37" s="136">
        <f t="shared" si="0"/>
        <v>2</v>
      </c>
    </row>
    <row r="38" spans="1:6" x14ac:dyDescent="0.25">
      <c r="A38" s="116" t="s">
        <v>823</v>
      </c>
      <c r="B38" s="118" t="s">
        <v>824</v>
      </c>
      <c r="C38" s="133">
        <v>20</v>
      </c>
      <c r="D38" s="134" t="s">
        <v>764</v>
      </c>
      <c r="E38" s="135">
        <v>10</v>
      </c>
      <c r="F38" s="136">
        <f t="shared" si="0"/>
        <v>2</v>
      </c>
    </row>
    <row r="39" spans="1:6" x14ac:dyDescent="0.25">
      <c r="A39" s="116" t="s">
        <v>825</v>
      </c>
      <c r="B39" s="118" t="s">
        <v>826</v>
      </c>
      <c r="C39" s="133">
        <v>20</v>
      </c>
      <c r="D39" s="134" t="s">
        <v>764</v>
      </c>
      <c r="E39" s="135">
        <v>10</v>
      </c>
      <c r="F39" s="136">
        <f t="shared" si="0"/>
        <v>2</v>
      </c>
    </row>
    <row r="40" spans="1:6" x14ac:dyDescent="0.25">
      <c r="A40" s="116" t="s">
        <v>827</v>
      </c>
      <c r="B40" s="118" t="s">
        <v>828</v>
      </c>
      <c r="C40" s="133">
        <v>20</v>
      </c>
      <c r="D40" s="134" t="s">
        <v>764</v>
      </c>
      <c r="E40" s="135">
        <v>10</v>
      </c>
      <c r="F40" s="136">
        <f t="shared" si="0"/>
        <v>2</v>
      </c>
    </row>
    <row r="41" spans="1:6" x14ac:dyDescent="0.25">
      <c r="A41" s="116" t="s">
        <v>829</v>
      </c>
      <c r="B41" s="118" t="s">
        <v>830</v>
      </c>
      <c r="C41" s="133">
        <v>20</v>
      </c>
      <c r="D41" s="134" t="s">
        <v>764</v>
      </c>
      <c r="E41" s="135">
        <v>10</v>
      </c>
      <c r="F41" s="136">
        <f t="shared" si="0"/>
        <v>2</v>
      </c>
    </row>
    <row r="42" spans="1:6" x14ac:dyDescent="0.25">
      <c r="A42" s="116" t="s">
        <v>831</v>
      </c>
      <c r="B42" s="118" t="s">
        <v>832</v>
      </c>
      <c r="C42" s="133">
        <v>20</v>
      </c>
      <c r="D42" s="134" t="s">
        <v>764</v>
      </c>
      <c r="E42" s="135">
        <v>10</v>
      </c>
      <c r="F42" s="136">
        <f t="shared" si="0"/>
        <v>2</v>
      </c>
    </row>
    <row r="43" spans="1:6" x14ac:dyDescent="0.25">
      <c r="A43" s="116" t="s">
        <v>833</v>
      </c>
      <c r="B43" s="118" t="s">
        <v>834</v>
      </c>
      <c r="C43" s="133">
        <v>20</v>
      </c>
      <c r="D43" s="134" t="s">
        <v>764</v>
      </c>
      <c r="E43" s="135">
        <v>10</v>
      </c>
      <c r="F43" s="136">
        <f t="shared" si="0"/>
        <v>2</v>
      </c>
    </row>
    <row r="44" spans="1:6" x14ac:dyDescent="0.25">
      <c r="A44" s="116" t="s">
        <v>835</v>
      </c>
      <c r="B44" s="118" t="s">
        <v>836</v>
      </c>
      <c r="C44" s="133">
        <v>20</v>
      </c>
      <c r="D44" s="134" t="s">
        <v>764</v>
      </c>
      <c r="E44" s="135">
        <v>10</v>
      </c>
      <c r="F44" s="136">
        <f t="shared" si="0"/>
        <v>2</v>
      </c>
    </row>
    <row r="45" spans="1:6" x14ac:dyDescent="0.25">
      <c r="A45" s="116" t="s">
        <v>837</v>
      </c>
      <c r="B45" s="118" t="s">
        <v>838</v>
      </c>
      <c r="C45" s="133">
        <v>20</v>
      </c>
      <c r="D45" s="134" t="s">
        <v>764</v>
      </c>
      <c r="E45" s="135">
        <v>10</v>
      </c>
      <c r="F45" s="136">
        <f t="shared" si="0"/>
        <v>2</v>
      </c>
    </row>
    <row r="46" spans="1:6" x14ac:dyDescent="0.25">
      <c r="A46" s="116" t="s">
        <v>839</v>
      </c>
      <c r="B46" s="118" t="s">
        <v>840</v>
      </c>
      <c r="C46" s="133">
        <v>20</v>
      </c>
      <c r="D46" s="134" t="s">
        <v>764</v>
      </c>
      <c r="E46" s="135">
        <v>10</v>
      </c>
      <c r="F46" s="136">
        <f t="shared" si="0"/>
        <v>2</v>
      </c>
    </row>
    <row r="47" spans="1:6" x14ac:dyDescent="0.25">
      <c r="A47" s="116" t="s">
        <v>841</v>
      </c>
      <c r="B47" s="118" t="s">
        <v>842</v>
      </c>
      <c r="C47" s="133">
        <v>20</v>
      </c>
      <c r="D47" s="134" t="s">
        <v>764</v>
      </c>
      <c r="E47" s="135">
        <v>10</v>
      </c>
      <c r="F47" s="136">
        <f t="shared" si="0"/>
        <v>2</v>
      </c>
    </row>
    <row r="48" spans="1:6" x14ac:dyDescent="0.25">
      <c r="A48" s="116" t="s">
        <v>843</v>
      </c>
      <c r="B48" s="118" t="s">
        <v>844</v>
      </c>
      <c r="C48" s="133">
        <v>20</v>
      </c>
      <c r="D48" s="134" t="s">
        <v>764</v>
      </c>
      <c r="E48" s="135">
        <v>10</v>
      </c>
      <c r="F48" s="136">
        <f t="shared" si="0"/>
        <v>2</v>
      </c>
    </row>
    <row r="49" spans="1:6" x14ac:dyDescent="0.25">
      <c r="A49" s="116" t="s">
        <v>845</v>
      </c>
      <c r="B49" s="118" t="s">
        <v>846</v>
      </c>
      <c r="C49" s="133">
        <v>20</v>
      </c>
      <c r="D49" s="134" t="s">
        <v>764</v>
      </c>
      <c r="E49" s="135">
        <v>10</v>
      </c>
      <c r="F49" s="136">
        <f t="shared" si="0"/>
        <v>2</v>
      </c>
    </row>
    <row r="50" spans="1:6" x14ac:dyDescent="0.25">
      <c r="A50" s="116" t="s">
        <v>847</v>
      </c>
      <c r="B50" s="118" t="s">
        <v>848</v>
      </c>
      <c r="C50" s="133">
        <v>20</v>
      </c>
      <c r="D50" s="134" t="s">
        <v>764</v>
      </c>
      <c r="E50" s="135">
        <v>10</v>
      </c>
      <c r="F50" s="136">
        <f t="shared" si="0"/>
        <v>2</v>
      </c>
    </row>
    <row r="51" spans="1:6" x14ac:dyDescent="0.25">
      <c r="A51" s="116" t="s">
        <v>849</v>
      </c>
      <c r="B51" s="118" t="s">
        <v>850</v>
      </c>
      <c r="C51" s="133">
        <v>20</v>
      </c>
      <c r="D51" s="134" t="s">
        <v>764</v>
      </c>
      <c r="E51" s="135">
        <v>10</v>
      </c>
      <c r="F51" s="136">
        <f t="shared" si="0"/>
        <v>2</v>
      </c>
    </row>
    <row r="52" spans="1:6" x14ac:dyDescent="0.25">
      <c r="A52" s="116" t="s">
        <v>851</v>
      </c>
      <c r="B52" s="118" t="s">
        <v>852</v>
      </c>
      <c r="C52" s="133">
        <v>20</v>
      </c>
      <c r="D52" s="134" t="s">
        <v>764</v>
      </c>
      <c r="E52" s="135">
        <v>10</v>
      </c>
      <c r="F52" s="136">
        <f t="shared" si="0"/>
        <v>2</v>
      </c>
    </row>
    <row r="53" spans="1:6" x14ac:dyDescent="0.25">
      <c r="A53" s="116" t="s">
        <v>853</v>
      </c>
      <c r="B53" s="118" t="s">
        <v>854</v>
      </c>
      <c r="C53" s="133">
        <v>20</v>
      </c>
      <c r="D53" s="134" t="s">
        <v>764</v>
      </c>
      <c r="E53" s="135">
        <v>10</v>
      </c>
      <c r="F53" s="136">
        <f t="shared" si="0"/>
        <v>2</v>
      </c>
    </row>
    <row r="54" spans="1:6" x14ac:dyDescent="0.25">
      <c r="A54" s="116" t="s">
        <v>855</v>
      </c>
      <c r="B54" s="118" t="s">
        <v>856</v>
      </c>
      <c r="C54" s="133">
        <v>20</v>
      </c>
      <c r="D54" s="134" t="s">
        <v>764</v>
      </c>
      <c r="E54" s="135">
        <v>10</v>
      </c>
      <c r="F54" s="136">
        <f t="shared" si="0"/>
        <v>2</v>
      </c>
    </row>
    <row r="55" spans="1:6" x14ac:dyDescent="0.25">
      <c r="A55" s="116" t="s">
        <v>857</v>
      </c>
      <c r="B55" s="118" t="s">
        <v>858</v>
      </c>
      <c r="C55" s="133">
        <v>20</v>
      </c>
      <c r="D55" s="134" t="s">
        <v>764</v>
      </c>
      <c r="E55" s="135">
        <v>10</v>
      </c>
      <c r="F55" s="136">
        <f t="shared" si="0"/>
        <v>2</v>
      </c>
    </row>
    <row r="56" spans="1:6" x14ac:dyDescent="0.25">
      <c r="A56" s="116" t="s">
        <v>859</v>
      </c>
      <c r="B56" s="118" t="s">
        <v>860</v>
      </c>
      <c r="C56" s="133">
        <v>20</v>
      </c>
      <c r="D56" s="134" t="s">
        <v>764</v>
      </c>
      <c r="E56" s="135">
        <v>10</v>
      </c>
      <c r="F56" s="136">
        <f t="shared" si="0"/>
        <v>2</v>
      </c>
    </row>
    <row r="57" spans="1:6" x14ac:dyDescent="0.25">
      <c r="A57" s="116" t="s">
        <v>861</v>
      </c>
      <c r="B57" s="118" t="s">
        <v>862</v>
      </c>
      <c r="C57" s="133">
        <v>20</v>
      </c>
      <c r="D57" s="134" t="s">
        <v>764</v>
      </c>
      <c r="E57" s="135">
        <v>10</v>
      </c>
      <c r="F57" s="136">
        <f t="shared" si="0"/>
        <v>2</v>
      </c>
    </row>
    <row r="58" spans="1:6" x14ac:dyDescent="0.25">
      <c r="A58" s="116" t="s">
        <v>863</v>
      </c>
      <c r="B58" s="118" t="s">
        <v>864</v>
      </c>
      <c r="C58" s="133">
        <v>20</v>
      </c>
      <c r="D58" s="134" t="s">
        <v>764</v>
      </c>
      <c r="E58" s="135">
        <v>10</v>
      </c>
      <c r="F58" s="136">
        <f t="shared" si="0"/>
        <v>2</v>
      </c>
    </row>
    <row r="59" spans="1:6" x14ac:dyDescent="0.25">
      <c r="A59" s="116" t="s">
        <v>865</v>
      </c>
      <c r="B59" s="118" t="s">
        <v>866</v>
      </c>
      <c r="C59" s="133">
        <v>20</v>
      </c>
      <c r="D59" s="134" t="s">
        <v>764</v>
      </c>
      <c r="E59" s="135">
        <v>10</v>
      </c>
      <c r="F59" s="136">
        <f t="shared" si="0"/>
        <v>2</v>
      </c>
    </row>
    <row r="60" spans="1:6" x14ac:dyDescent="0.25">
      <c r="A60" s="116" t="s">
        <v>867</v>
      </c>
      <c r="B60" s="118" t="s">
        <v>868</v>
      </c>
      <c r="C60" s="133">
        <v>20</v>
      </c>
      <c r="D60" s="134" t="s">
        <v>764</v>
      </c>
      <c r="E60" s="135">
        <v>10</v>
      </c>
      <c r="F60" s="136">
        <f t="shared" si="0"/>
        <v>2</v>
      </c>
    </row>
    <row r="61" spans="1:6" x14ac:dyDescent="0.25">
      <c r="A61" s="116" t="s">
        <v>869</v>
      </c>
      <c r="B61" s="118" t="s">
        <v>870</v>
      </c>
      <c r="C61" s="133">
        <v>20</v>
      </c>
      <c r="D61" s="134" t="s">
        <v>764</v>
      </c>
      <c r="E61" s="135">
        <v>10</v>
      </c>
      <c r="F61" s="136">
        <f t="shared" si="0"/>
        <v>2</v>
      </c>
    </row>
    <row r="62" spans="1:6" x14ac:dyDescent="0.25">
      <c r="A62" s="116" t="s">
        <v>871</v>
      </c>
      <c r="B62" s="118" t="s">
        <v>872</v>
      </c>
      <c r="C62" s="133">
        <v>20</v>
      </c>
      <c r="D62" s="134" t="s">
        <v>764</v>
      </c>
      <c r="E62" s="135">
        <v>10</v>
      </c>
      <c r="F62" s="136">
        <f t="shared" si="0"/>
        <v>2</v>
      </c>
    </row>
    <row r="63" spans="1:6" x14ac:dyDescent="0.25">
      <c r="A63" s="116" t="s">
        <v>873</v>
      </c>
      <c r="B63" s="118" t="s">
        <v>874</v>
      </c>
      <c r="C63" s="133">
        <v>20</v>
      </c>
      <c r="D63" s="134" t="s">
        <v>764</v>
      </c>
      <c r="E63" s="135">
        <v>10</v>
      </c>
      <c r="F63" s="136">
        <f t="shared" si="0"/>
        <v>2</v>
      </c>
    </row>
    <row r="64" spans="1:6" x14ac:dyDescent="0.25">
      <c r="A64" s="116" t="s">
        <v>875</v>
      </c>
      <c r="B64" s="118" t="s">
        <v>876</v>
      </c>
      <c r="C64" s="133">
        <v>20</v>
      </c>
      <c r="D64" s="134" t="s">
        <v>764</v>
      </c>
      <c r="E64" s="135">
        <v>10</v>
      </c>
      <c r="F64" s="136">
        <f t="shared" si="0"/>
        <v>2</v>
      </c>
    </row>
    <row r="65" spans="1:6" x14ac:dyDescent="0.25">
      <c r="A65" s="116" t="s">
        <v>877</v>
      </c>
      <c r="B65" s="118" t="s">
        <v>878</v>
      </c>
      <c r="C65" s="133">
        <v>20</v>
      </c>
      <c r="D65" s="134" t="s">
        <v>764</v>
      </c>
      <c r="E65" s="135">
        <v>10</v>
      </c>
      <c r="F65" s="136">
        <f t="shared" si="0"/>
        <v>2</v>
      </c>
    </row>
    <row r="66" spans="1:6" x14ac:dyDescent="0.25">
      <c r="A66" s="116" t="s">
        <v>879</v>
      </c>
      <c r="B66" s="118" t="s">
        <v>880</v>
      </c>
      <c r="C66" s="133">
        <v>20</v>
      </c>
      <c r="D66" s="134" t="s">
        <v>764</v>
      </c>
      <c r="E66" s="135">
        <v>10</v>
      </c>
      <c r="F66" s="136">
        <f t="shared" si="0"/>
        <v>2</v>
      </c>
    </row>
    <row r="67" spans="1:6" x14ac:dyDescent="0.25">
      <c r="A67" s="116" t="s">
        <v>881</v>
      </c>
      <c r="B67" s="118" t="s">
        <v>882</v>
      </c>
      <c r="C67" s="133">
        <v>20</v>
      </c>
      <c r="D67" s="134" t="s">
        <v>764</v>
      </c>
      <c r="E67" s="135">
        <v>10</v>
      </c>
      <c r="F67" s="136">
        <f t="shared" si="0"/>
        <v>2</v>
      </c>
    </row>
    <row r="68" spans="1:6" x14ac:dyDescent="0.25">
      <c r="A68" s="116" t="s">
        <v>883</v>
      </c>
      <c r="B68" s="118" t="s">
        <v>884</v>
      </c>
      <c r="C68" s="133">
        <v>20</v>
      </c>
      <c r="D68" s="134" t="s">
        <v>764</v>
      </c>
      <c r="E68" s="135">
        <v>10</v>
      </c>
      <c r="F68" s="136">
        <f t="shared" si="0"/>
        <v>2</v>
      </c>
    </row>
    <row r="69" spans="1:6" x14ac:dyDescent="0.25">
      <c r="A69" s="116" t="s">
        <v>885</v>
      </c>
      <c r="B69" s="118" t="s">
        <v>886</v>
      </c>
      <c r="C69" s="133">
        <v>20</v>
      </c>
      <c r="D69" s="134" t="s">
        <v>764</v>
      </c>
      <c r="E69" s="135">
        <v>10</v>
      </c>
      <c r="F69" s="136">
        <f t="shared" si="0"/>
        <v>2</v>
      </c>
    </row>
    <row r="70" spans="1:6" x14ac:dyDescent="0.25">
      <c r="A70" s="116" t="s">
        <v>887</v>
      </c>
      <c r="B70" s="118" t="s">
        <v>888</v>
      </c>
      <c r="C70" s="133">
        <v>20</v>
      </c>
      <c r="D70" s="134" t="s">
        <v>764</v>
      </c>
      <c r="E70" s="135">
        <v>10</v>
      </c>
      <c r="F70" s="136">
        <f t="shared" si="0"/>
        <v>2</v>
      </c>
    </row>
    <row r="71" spans="1:6" x14ac:dyDescent="0.25">
      <c r="A71" s="116" t="s">
        <v>889</v>
      </c>
      <c r="B71" s="118" t="s">
        <v>890</v>
      </c>
      <c r="C71" s="133">
        <v>20</v>
      </c>
      <c r="D71" s="134" t="s">
        <v>764</v>
      </c>
      <c r="E71" s="135">
        <v>10</v>
      </c>
      <c r="F71" s="136">
        <f t="shared" si="0"/>
        <v>2</v>
      </c>
    </row>
    <row r="72" spans="1:6" x14ac:dyDescent="0.25">
      <c r="A72" s="116" t="s">
        <v>891</v>
      </c>
      <c r="B72" s="118" t="s">
        <v>892</v>
      </c>
      <c r="C72" s="133">
        <v>20</v>
      </c>
      <c r="D72" s="134" t="s">
        <v>764</v>
      </c>
      <c r="E72" s="135">
        <v>10</v>
      </c>
      <c r="F72" s="136">
        <f t="shared" ref="F72:F135" si="1">IF(ISERROR(C72/E72),"",C72/E72)</f>
        <v>2</v>
      </c>
    </row>
    <row r="73" spans="1:6" x14ac:dyDescent="0.25">
      <c r="A73" s="116" t="s">
        <v>893</v>
      </c>
      <c r="B73" s="118" t="s">
        <v>894</v>
      </c>
      <c r="C73" s="133">
        <v>20</v>
      </c>
      <c r="D73" s="134" t="s">
        <v>764</v>
      </c>
      <c r="E73" s="135">
        <v>10</v>
      </c>
      <c r="F73" s="136">
        <f t="shared" si="1"/>
        <v>2</v>
      </c>
    </row>
    <row r="74" spans="1:6" x14ac:dyDescent="0.25">
      <c r="A74" s="116" t="s">
        <v>895</v>
      </c>
      <c r="B74" s="118" t="s">
        <v>896</v>
      </c>
      <c r="C74" s="133">
        <v>20</v>
      </c>
      <c r="D74" s="134" t="s">
        <v>764</v>
      </c>
      <c r="E74" s="135">
        <v>10</v>
      </c>
      <c r="F74" s="136">
        <f t="shared" si="1"/>
        <v>2</v>
      </c>
    </row>
    <row r="75" spans="1:6" x14ac:dyDescent="0.25">
      <c r="A75" s="116" t="s">
        <v>897</v>
      </c>
      <c r="B75" s="118" t="s">
        <v>898</v>
      </c>
      <c r="C75" s="133">
        <v>20</v>
      </c>
      <c r="D75" s="134" t="s">
        <v>764</v>
      </c>
      <c r="E75" s="135">
        <v>10</v>
      </c>
      <c r="F75" s="136">
        <f t="shared" si="1"/>
        <v>2</v>
      </c>
    </row>
    <row r="76" spans="1:6" x14ac:dyDescent="0.25">
      <c r="A76" s="116" t="s">
        <v>899</v>
      </c>
      <c r="B76" s="118" t="s">
        <v>900</v>
      </c>
      <c r="C76" s="133">
        <v>20</v>
      </c>
      <c r="D76" s="134" t="s">
        <v>764</v>
      </c>
      <c r="E76" s="135">
        <v>10</v>
      </c>
      <c r="F76" s="136">
        <f t="shared" si="1"/>
        <v>2</v>
      </c>
    </row>
    <row r="77" spans="1:6" x14ac:dyDescent="0.25">
      <c r="A77" s="116" t="s">
        <v>901</v>
      </c>
      <c r="B77" s="118" t="s">
        <v>902</v>
      </c>
      <c r="C77" s="133">
        <v>20</v>
      </c>
      <c r="D77" s="134" t="s">
        <v>764</v>
      </c>
      <c r="E77" s="135">
        <v>10</v>
      </c>
      <c r="F77" s="136">
        <f t="shared" si="1"/>
        <v>2</v>
      </c>
    </row>
    <row r="78" spans="1:6" x14ac:dyDescent="0.25">
      <c r="A78" s="116" t="s">
        <v>903</v>
      </c>
      <c r="B78" s="118" t="s">
        <v>904</v>
      </c>
      <c r="C78" s="133">
        <v>20</v>
      </c>
      <c r="D78" s="134" t="s">
        <v>764</v>
      </c>
      <c r="E78" s="135">
        <v>10</v>
      </c>
      <c r="F78" s="136">
        <f t="shared" si="1"/>
        <v>2</v>
      </c>
    </row>
    <row r="79" spans="1:6" x14ac:dyDescent="0.25">
      <c r="A79" s="116" t="s">
        <v>905</v>
      </c>
      <c r="B79" s="118" t="s">
        <v>906</v>
      </c>
      <c r="C79" s="133">
        <v>20</v>
      </c>
      <c r="D79" s="134" t="s">
        <v>764</v>
      </c>
      <c r="E79" s="135">
        <v>10</v>
      </c>
      <c r="F79" s="136">
        <f t="shared" si="1"/>
        <v>2</v>
      </c>
    </row>
    <row r="80" spans="1:6" x14ac:dyDescent="0.25">
      <c r="A80" s="116" t="s">
        <v>907</v>
      </c>
      <c r="B80" s="118" t="s">
        <v>908</v>
      </c>
      <c r="C80" s="133">
        <v>20</v>
      </c>
      <c r="D80" s="134" t="s">
        <v>764</v>
      </c>
      <c r="E80" s="135">
        <v>10</v>
      </c>
      <c r="F80" s="136">
        <f t="shared" si="1"/>
        <v>2</v>
      </c>
    </row>
    <row r="81" spans="1:6" x14ac:dyDescent="0.25">
      <c r="A81" s="116" t="s">
        <v>909</v>
      </c>
      <c r="B81" s="118" t="s">
        <v>910</v>
      </c>
      <c r="C81" s="133">
        <v>20</v>
      </c>
      <c r="D81" s="134" t="s">
        <v>764</v>
      </c>
      <c r="E81" s="135">
        <v>10</v>
      </c>
      <c r="F81" s="136">
        <f t="shared" si="1"/>
        <v>2</v>
      </c>
    </row>
    <row r="82" spans="1:6" x14ac:dyDescent="0.25">
      <c r="A82" s="116" t="s">
        <v>911</v>
      </c>
      <c r="B82" s="118" t="s">
        <v>912</v>
      </c>
      <c r="C82" s="133">
        <v>20</v>
      </c>
      <c r="D82" s="134" t="s">
        <v>764</v>
      </c>
      <c r="E82" s="135">
        <v>10</v>
      </c>
      <c r="F82" s="136">
        <f t="shared" si="1"/>
        <v>2</v>
      </c>
    </row>
    <row r="83" spans="1:6" x14ac:dyDescent="0.25">
      <c r="A83" s="116" t="s">
        <v>913</v>
      </c>
      <c r="B83" s="118" t="s">
        <v>914</v>
      </c>
      <c r="C83" s="133">
        <v>20</v>
      </c>
      <c r="D83" s="134" t="s">
        <v>764</v>
      </c>
      <c r="E83" s="135">
        <v>10</v>
      </c>
      <c r="F83" s="136">
        <f t="shared" si="1"/>
        <v>2</v>
      </c>
    </row>
    <row r="84" spans="1:6" x14ac:dyDescent="0.25">
      <c r="A84" s="116" t="s">
        <v>915</v>
      </c>
      <c r="B84" s="118" t="s">
        <v>916</v>
      </c>
      <c r="C84" s="133">
        <v>20</v>
      </c>
      <c r="D84" s="134" t="s">
        <v>764</v>
      </c>
      <c r="E84" s="135">
        <v>10</v>
      </c>
      <c r="F84" s="136">
        <f t="shared" si="1"/>
        <v>2</v>
      </c>
    </row>
    <row r="85" spans="1:6" x14ac:dyDescent="0.25">
      <c r="A85" s="116" t="s">
        <v>917</v>
      </c>
      <c r="B85" s="118" t="s">
        <v>918</v>
      </c>
      <c r="C85" s="133">
        <v>20</v>
      </c>
      <c r="D85" s="134" t="s">
        <v>764</v>
      </c>
      <c r="E85" s="135">
        <v>10</v>
      </c>
      <c r="F85" s="136">
        <f t="shared" si="1"/>
        <v>2</v>
      </c>
    </row>
    <row r="86" spans="1:6" x14ac:dyDescent="0.25">
      <c r="A86" s="116" t="s">
        <v>919</v>
      </c>
      <c r="B86" s="118" t="s">
        <v>920</v>
      </c>
      <c r="C86" s="133">
        <v>20</v>
      </c>
      <c r="D86" s="134" t="s">
        <v>764</v>
      </c>
      <c r="E86" s="135">
        <v>10</v>
      </c>
      <c r="F86" s="136">
        <f t="shared" si="1"/>
        <v>2</v>
      </c>
    </row>
    <row r="87" spans="1:6" x14ac:dyDescent="0.25">
      <c r="A87" s="116" t="s">
        <v>921</v>
      </c>
      <c r="B87" s="118" t="s">
        <v>922</v>
      </c>
      <c r="C87" s="133">
        <v>20</v>
      </c>
      <c r="D87" s="134" t="s">
        <v>764</v>
      </c>
      <c r="E87" s="135">
        <v>10</v>
      </c>
      <c r="F87" s="136">
        <f t="shared" si="1"/>
        <v>2</v>
      </c>
    </row>
    <row r="88" spans="1:6" x14ac:dyDescent="0.25">
      <c r="A88" s="116" t="s">
        <v>923</v>
      </c>
      <c r="B88" s="118" t="s">
        <v>924</v>
      </c>
      <c r="C88" s="133">
        <v>20</v>
      </c>
      <c r="D88" s="134" t="s">
        <v>764</v>
      </c>
      <c r="E88" s="135">
        <v>10</v>
      </c>
      <c r="F88" s="136">
        <f t="shared" si="1"/>
        <v>2</v>
      </c>
    </row>
    <row r="89" spans="1:6" x14ac:dyDescent="0.25">
      <c r="A89" s="116" t="s">
        <v>925</v>
      </c>
      <c r="B89" s="118" t="s">
        <v>926</v>
      </c>
      <c r="C89" s="133">
        <v>20</v>
      </c>
      <c r="D89" s="134" t="s">
        <v>764</v>
      </c>
      <c r="E89" s="135">
        <v>10</v>
      </c>
      <c r="F89" s="136">
        <f t="shared" si="1"/>
        <v>2</v>
      </c>
    </row>
    <row r="90" spans="1:6" x14ac:dyDescent="0.25">
      <c r="A90" s="116" t="s">
        <v>927</v>
      </c>
      <c r="B90" s="118" t="s">
        <v>928</v>
      </c>
      <c r="C90" s="133">
        <v>20</v>
      </c>
      <c r="D90" s="134" t="s">
        <v>764</v>
      </c>
      <c r="E90" s="135">
        <v>10</v>
      </c>
      <c r="F90" s="136">
        <f t="shared" si="1"/>
        <v>2</v>
      </c>
    </row>
    <row r="91" spans="1:6" x14ac:dyDescent="0.25">
      <c r="A91" s="116" t="s">
        <v>929</v>
      </c>
      <c r="B91" s="118" t="s">
        <v>930</v>
      </c>
      <c r="C91" s="133">
        <v>20</v>
      </c>
      <c r="D91" s="134" t="s">
        <v>764</v>
      </c>
      <c r="E91" s="135">
        <v>10</v>
      </c>
      <c r="F91" s="136">
        <f t="shared" si="1"/>
        <v>2</v>
      </c>
    </row>
    <row r="92" spans="1:6" x14ac:dyDescent="0.25">
      <c r="A92" s="116" t="s">
        <v>931</v>
      </c>
      <c r="B92" s="118" t="s">
        <v>932</v>
      </c>
      <c r="C92" s="133">
        <v>20</v>
      </c>
      <c r="D92" s="134" t="s">
        <v>764</v>
      </c>
      <c r="E92" s="135">
        <v>10</v>
      </c>
      <c r="F92" s="136">
        <f t="shared" si="1"/>
        <v>2</v>
      </c>
    </row>
    <row r="93" spans="1:6" x14ac:dyDescent="0.25">
      <c r="A93" s="116" t="s">
        <v>933</v>
      </c>
      <c r="B93" s="118" t="s">
        <v>934</v>
      </c>
      <c r="C93" s="133">
        <v>20</v>
      </c>
      <c r="D93" s="134" t="s">
        <v>764</v>
      </c>
      <c r="E93" s="135">
        <v>10</v>
      </c>
      <c r="F93" s="136">
        <f t="shared" si="1"/>
        <v>2</v>
      </c>
    </row>
    <row r="94" spans="1:6" x14ac:dyDescent="0.25">
      <c r="A94" s="116" t="s">
        <v>935</v>
      </c>
      <c r="B94" s="118" t="s">
        <v>936</v>
      </c>
      <c r="C94" s="133">
        <v>20</v>
      </c>
      <c r="D94" s="134" t="s">
        <v>764</v>
      </c>
      <c r="E94" s="135">
        <v>10</v>
      </c>
      <c r="F94" s="136">
        <f t="shared" si="1"/>
        <v>2</v>
      </c>
    </row>
    <row r="95" spans="1:6" x14ac:dyDescent="0.25">
      <c r="A95" s="116" t="s">
        <v>937</v>
      </c>
      <c r="B95" s="118" t="s">
        <v>938</v>
      </c>
      <c r="C95" s="133">
        <v>20</v>
      </c>
      <c r="D95" s="134" t="s">
        <v>764</v>
      </c>
      <c r="E95" s="135">
        <v>10</v>
      </c>
      <c r="F95" s="136">
        <f t="shared" si="1"/>
        <v>2</v>
      </c>
    </row>
    <row r="96" spans="1:6" x14ac:dyDescent="0.25">
      <c r="A96" s="116" t="s">
        <v>939</v>
      </c>
      <c r="B96" s="118" t="s">
        <v>940</v>
      </c>
      <c r="C96" s="133">
        <v>20</v>
      </c>
      <c r="D96" s="134" t="s">
        <v>764</v>
      </c>
      <c r="E96" s="135">
        <v>10</v>
      </c>
      <c r="F96" s="136">
        <f t="shared" si="1"/>
        <v>2</v>
      </c>
    </row>
    <row r="97" spans="1:6" x14ac:dyDescent="0.25">
      <c r="A97" s="116" t="s">
        <v>941</v>
      </c>
      <c r="B97" s="118" t="s">
        <v>942</v>
      </c>
      <c r="C97" s="133">
        <v>20</v>
      </c>
      <c r="D97" s="134" t="s">
        <v>764</v>
      </c>
      <c r="E97" s="135">
        <v>10</v>
      </c>
      <c r="F97" s="136">
        <f t="shared" si="1"/>
        <v>2</v>
      </c>
    </row>
    <row r="98" spans="1:6" x14ac:dyDescent="0.25">
      <c r="A98" s="116" t="s">
        <v>943</v>
      </c>
      <c r="B98" s="118" t="s">
        <v>944</v>
      </c>
      <c r="C98" s="133">
        <v>20</v>
      </c>
      <c r="D98" s="134" t="s">
        <v>764</v>
      </c>
      <c r="E98" s="135">
        <v>10</v>
      </c>
      <c r="F98" s="136">
        <f t="shared" si="1"/>
        <v>2</v>
      </c>
    </row>
    <row r="99" spans="1:6" x14ac:dyDescent="0.25">
      <c r="A99" s="116" t="s">
        <v>945</v>
      </c>
      <c r="B99" s="118" t="s">
        <v>946</v>
      </c>
      <c r="C99" s="133">
        <v>20</v>
      </c>
      <c r="D99" s="134" t="s">
        <v>764</v>
      </c>
      <c r="E99" s="135">
        <v>10</v>
      </c>
      <c r="F99" s="136">
        <f t="shared" si="1"/>
        <v>2</v>
      </c>
    </row>
    <row r="100" spans="1:6" x14ac:dyDescent="0.25">
      <c r="A100" s="116" t="s">
        <v>947</v>
      </c>
      <c r="B100" s="118" t="s">
        <v>948</v>
      </c>
      <c r="C100" s="133">
        <v>20</v>
      </c>
      <c r="D100" s="134" t="s">
        <v>764</v>
      </c>
      <c r="E100" s="135">
        <v>10</v>
      </c>
      <c r="F100" s="136">
        <f t="shared" si="1"/>
        <v>2</v>
      </c>
    </row>
    <row r="101" spans="1:6" x14ac:dyDescent="0.25">
      <c r="A101" s="116" t="s">
        <v>949</v>
      </c>
      <c r="B101" s="118" t="s">
        <v>950</v>
      </c>
      <c r="C101" s="133">
        <v>20</v>
      </c>
      <c r="D101" s="134" t="s">
        <v>764</v>
      </c>
      <c r="E101" s="135">
        <v>10</v>
      </c>
      <c r="F101" s="136">
        <f t="shared" si="1"/>
        <v>2</v>
      </c>
    </row>
    <row r="102" spans="1:6" x14ac:dyDescent="0.25">
      <c r="A102" s="116" t="s">
        <v>951</v>
      </c>
      <c r="B102" s="118" t="s">
        <v>952</v>
      </c>
      <c r="C102" s="133">
        <v>20</v>
      </c>
      <c r="D102" s="134" t="s">
        <v>764</v>
      </c>
      <c r="E102" s="135">
        <v>10</v>
      </c>
      <c r="F102" s="136">
        <f t="shared" si="1"/>
        <v>2</v>
      </c>
    </row>
    <row r="103" spans="1:6" x14ac:dyDescent="0.25">
      <c r="A103" s="116" t="s">
        <v>953</v>
      </c>
      <c r="B103" s="118" t="s">
        <v>954</v>
      </c>
      <c r="C103" s="133">
        <v>20</v>
      </c>
      <c r="D103" s="134" t="s">
        <v>764</v>
      </c>
      <c r="E103" s="135">
        <v>10</v>
      </c>
      <c r="F103" s="136">
        <f t="shared" si="1"/>
        <v>2</v>
      </c>
    </row>
    <row r="104" spans="1:6" x14ac:dyDescent="0.25">
      <c r="A104" s="116" t="s">
        <v>955</v>
      </c>
      <c r="B104" s="118" t="s">
        <v>956</v>
      </c>
      <c r="C104" s="133">
        <v>20</v>
      </c>
      <c r="D104" s="134" t="s">
        <v>764</v>
      </c>
      <c r="E104" s="135">
        <v>10</v>
      </c>
      <c r="F104" s="136">
        <f t="shared" si="1"/>
        <v>2</v>
      </c>
    </row>
    <row r="105" spans="1:6" x14ac:dyDescent="0.25">
      <c r="A105" s="116" t="s">
        <v>957</v>
      </c>
      <c r="B105" s="118" t="s">
        <v>958</v>
      </c>
      <c r="C105" s="133">
        <v>20</v>
      </c>
      <c r="D105" s="134" t="s">
        <v>764</v>
      </c>
      <c r="E105" s="135">
        <v>10</v>
      </c>
      <c r="F105" s="136">
        <f t="shared" si="1"/>
        <v>2</v>
      </c>
    </row>
    <row r="106" spans="1:6" x14ac:dyDescent="0.25">
      <c r="A106" s="116" t="s">
        <v>959</v>
      </c>
      <c r="B106" s="118" t="s">
        <v>960</v>
      </c>
      <c r="C106" s="133">
        <v>20</v>
      </c>
      <c r="D106" s="134" t="s">
        <v>764</v>
      </c>
      <c r="E106" s="135">
        <v>10</v>
      </c>
      <c r="F106" s="136">
        <f t="shared" si="1"/>
        <v>2</v>
      </c>
    </row>
    <row r="107" spans="1:6" x14ac:dyDescent="0.25">
      <c r="A107" s="116" t="s">
        <v>961</v>
      </c>
      <c r="B107" s="118" t="s">
        <v>962</v>
      </c>
      <c r="C107" s="133">
        <v>20</v>
      </c>
      <c r="D107" s="134" t="s">
        <v>764</v>
      </c>
      <c r="E107" s="135">
        <v>10</v>
      </c>
      <c r="F107" s="136">
        <f t="shared" si="1"/>
        <v>2</v>
      </c>
    </row>
    <row r="108" spans="1:6" x14ac:dyDescent="0.25">
      <c r="A108" s="116" t="s">
        <v>963</v>
      </c>
      <c r="B108" s="118" t="s">
        <v>964</v>
      </c>
      <c r="C108" s="133">
        <v>20</v>
      </c>
      <c r="D108" s="134" t="s">
        <v>764</v>
      </c>
      <c r="E108" s="135">
        <v>10</v>
      </c>
      <c r="F108" s="136">
        <f t="shared" si="1"/>
        <v>2</v>
      </c>
    </row>
    <row r="109" spans="1:6" x14ac:dyDescent="0.25">
      <c r="A109" s="116" t="s">
        <v>965</v>
      </c>
      <c r="B109" s="118" t="s">
        <v>966</v>
      </c>
      <c r="C109" s="133">
        <v>20</v>
      </c>
      <c r="D109" s="134" t="s">
        <v>764</v>
      </c>
      <c r="E109" s="135">
        <v>10</v>
      </c>
      <c r="F109" s="136">
        <f t="shared" si="1"/>
        <v>2</v>
      </c>
    </row>
    <row r="110" spans="1:6" x14ac:dyDescent="0.25">
      <c r="A110" s="116" t="s">
        <v>967</v>
      </c>
      <c r="B110" s="118" t="s">
        <v>968</v>
      </c>
      <c r="C110" s="133">
        <v>20</v>
      </c>
      <c r="D110" s="134" t="s">
        <v>764</v>
      </c>
      <c r="E110" s="135">
        <v>10</v>
      </c>
      <c r="F110" s="136">
        <f t="shared" si="1"/>
        <v>2</v>
      </c>
    </row>
    <row r="111" spans="1:6" x14ac:dyDescent="0.25">
      <c r="A111" s="116" t="s">
        <v>969</v>
      </c>
      <c r="B111" s="118" t="s">
        <v>970</v>
      </c>
      <c r="C111" s="133">
        <v>20</v>
      </c>
      <c r="D111" s="134" t="s">
        <v>764</v>
      </c>
      <c r="E111" s="135">
        <v>10</v>
      </c>
      <c r="F111" s="136">
        <f t="shared" si="1"/>
        <v>2</v>
      </c>
    </row>
    <row r="112" spans="1:6" x14ac:dyDescent="0.25">
      <c r="A112" s="116" t="s">
        <v>971</v>
      </c>
      <c r="B112" s="118" t="s">
        <v>972</v>
      </c>
      <c r="C112" s="133">
        <v>20</v>
      </c>
      <c r="D112" s="134" t="s">
        <v>764</v>
      </c>
      <c r="E112" s="135">
        <v>10</v>
      </c>
      <c r="F112" s="136">
        <f t="shared" si="1"/>
        <v>2</v>
      </c>
    </row>
    <row r="113" spans="1:6" x14ac:dyDescent="0.25">
      <c r="A113" s="116" t="s">
        <v>973</v>
      </c>
      <c r="B113" s="118" t="s">
        <v>974</v>
      </c>
      <c r="C113" s="133">
        <v>20</v>
      </c>
      <c r="D113" s="134" t="s">
        <v>764</v>
      </c>
      <c r="E113" s="135">
        <v>10</v>
      </c>
      <c r="F113" s="136">
        <f t="shared" si="1"/>
        <v>2</v>
      </c>
    </row>
    <row r="114" spans="1:6" x14ac:dyDescent="0.25">
      <c r="A114" s="116" t="s">
        <v>975</v>
      </c>
      <c r="B114" s="118" t="s">
        <v>976</v>
      </c>
      <c r="C114" s="133">
        <v>20</v>
      </c>
      <c r="D114" s="134" t="s">
        <v>764</v>
      </c>
      <c r="E114" s="135">
        <v>10</v>
      </c>
      <c r="F114" s="136">
        <f t="shared" si="1"/>
        <v>2</v>
      </c>
    </row>
    <row r="115" spans="1:6" x14ac:dyDescent="0.25">
      <c r="A115" s="116" t="s">
        <v>977</v>
      </c>
      <c r="B115" s="118" t="s">
        <v>978</v>
      </c>
      <c r="C115" s="133">
        <v>20</v>
      </c>
      <c r="D115" s="134" t="s">
        <v>764</v>
      </c>
      <c r="E115" s="135">
        <v>10</v>
      </c>
      <c r="F115" s="136">
        <f t="shared" si="1"/>
        <v>2</v>
      </c>
    </row>
    <row r="116" spans="1:6" x14ac:dyDescent="0.25">
      <c r="A116" s="116" t="s">
        <v>979</v>
      </c>
      <c r="B116" s="118" t="s">
        <v>980</v>
      </c>
      <c r="C116" s="133">
        <v>20</v>
      </c>
      <c r="D116" s="134" t="s">
        <v>764</v>
      </c>
      <c r="E116" s="135">
        <v>10</v>
      </c>
      <c r="F116" s="136">
        <f t="shared" si="1"/>
        <v>2</v>
      </c>
    </row>
    <row r="117" spans="1:6" x14ac:dyDescent="0.25">
      <c r="A117" s="116" t="s">
        <v>981</v>
      </c>
      <c r="B117" s="118" t="s">
        <v>982</v>
      </c>
      <c r="C117" s="133">
        <v>20</v>
      </c>
      <c r="D117" s="134" t="s">
        <v>764</v>
      </c>
      <c r="E117" s="135">
        <v>10</v>
      </c>
      <c r="F117" s="136">
        <f t="shared" si="1"/>
        <v>2</v>
      </c>
    </row>
    <row r="118" spans="1:6" x14ac:dyDescent="0.25">
      <c r="A118" s="116" t="s">
        <v>983</v>
      </c>
      <c r="B118" s="118" t="s">
        <v>984</v>
      </c>
      <c r="C118" s="133">
        <v>20</v>
      </c>
      <c r="D118" s="134" t="s">
        <v>764</v>
      </c>
      <c r="E118" s="135">
        <v>10</v>
      </c>
      <c r="F118" s="136">
        <f t="shared" si="1"/>
        <v>2</v>
      </c>
    </row>
    <row r="119" spans="1:6" x14ac:dyDescent="0.25">
      <c r="A119" s="116" t="s">
        <v>985</v>
      </c>
      <c r="B119" s="118" t="s">
        <v>986</v>
      </c>
      <c r="C119" s="133">
        <v>20</v>
      </c>
      <c r="D119" s="134" t="s">
        <v>764</v>
      </c>
      <c r="E119" s="135">
        <v>10</v>
      </c>
      <c r="F119" s="136">
        <f t="shared" si="1"/>
        <v>2</v>
      </c>
    </row>
    <row r="120" spans="1:6" x14ac:dyDescent="0.25">
      <c r="A120" s="116" t="s">
        <v>987</v>
      </c>
      <c r="B120" s="118" t="s">
        <v>988</v>
      </c>
      <c r="C120" s="133">
        <v>20</v>
      </c>
      <c r="D120" s="134" t="s">
        <v>764</v>
      </c>
      <c r="E120" s="135">
        <v>10</v>
      </c>
      <c r="F120" s="136">
        <f t="shared" si="1"/>
        <v>2</v>
      </c>
    </row>
    <row r="121" spans="1:6" x14ac:dyDescent="0.25">
      <c r="A121" s="116" t="s">
        <v>989</v>
      </c>
      <c r="B121" s="118" t="s">
        <v>990</v>
      </c>
      <c r="C121" s="133">
        <v>20</v>
      </c>
      <c r="D121" s="134" t="s">
        <v>764</v>
      </c>
      <c r="E121" s="135">
        <v>10</v>
      </c>
      <c r="F121" s="136">
        <f t="shared" si="1"/>
        <v>2</v>
      </c>
    </row>
    <row r="122" spans="1:6" x14ac:dyDescent="0.25">
      <c r="A122" s="116" t="s">
        <v>991</v>
      </c>
      <c r="B122" s="118" t="s">
        <v>992</v>
      </c>
      <c r="C122" s="133">
        <v>20</v>
      </c>
      <c r="D122" s="134" t="s">
        <v>764</v>
      </c>
      <c r="E122" s="135">
        <v>10</v>
      </c>
      <c r="F122" s="136">
        <f t="shared" si="1"/>
        <v>2</v>
      </c>
    </row>
    <row r="123" spans="1:6" x14ac:dyDescent="0.25">
      <c r="A123" s="116" t="s">
        <v>993</v>
      </c>
      <c r="B123" s="118" t="s">
        <v>994</v>
      </c>
      <c r="C123" s="133">
        <v>20</v>
      </c>
      <c r="D123" s="134" t="s">
        <v>764</v>
      </c>
      <c r="E123" s="135">
        <v>10</v>
      </c>
      <c r="F123" s="136">
        <f t="shared" si="1"/>
        <v>2</v>
      </c>
    </row>
    <row r="124" spans="1:6" x14ac:dyDescent="0.25">
      <c r="A124" s="116" t="s">
        <v>995</v>
      </c>
      <c r="B124" s="118" t="s">
        <v>996</v>
      </c>
      <c r="C124" s="133">
        <v>20</v>
      </c>
      <c r="D124" s="134" t="s">
        <v>764</v>
      </c>
      <c r="E124" s="135">
        <v>10</v>
      </c>
      <c r="F124" s="136">
        <f t="shared" si="1"/>
        <v>2</v>
      </c>
    </row>
    <row r="125" spans="1:6" x14ac:dyDescent="0.25">
      <c r="A125" s="116" t="s">
        <v>997</v>
      </c>
      <c r="B125" s="118" t="s">
        <v>998</v>
      </c>
      <c r="C125" s="133">
        <v>20</v>
      </c>
      <c r="D125" s="134" t="s">
        <v>764</v>
      </c>
      <c r="E125" s="135">
        <v>10</v>
      </c>
      <c r="F125" s="136">
        <f t="shared" si="1"/>
        <v>2</v>
      </c>
    </row>
    <row r="126" spans="1:6" x14ac:dyDescent="0.25">
      <c r="A126" s="116" t="s">
        <v>999</v>
      </c>
      <c r="B126" s="118" t="s">
        <v>1000</v>
      </c>
      <c r="C126" s="133">
        <v>20</v>
      </c>
      <c r="D126" s="134" t="s">
        <v>764</v>
      </c>
      <c r="E126" s="135">
        <v>10</v>
      </c>
      <c r="F126" s="136">
        <f t="shared" si="1"/>
        <v>2</v>
      </c>
    </row>
    <row r="127" spans="1:6" x14ac:dyDescent="0.25">
      <c r="A127" s="116" t="s">
        <v>1001</v>
      </c>
      <c r="B127" s="118" t="s">
        <v>1002</v>
      </c>
      <c r="C127" s="133">
        <v>20</v>
      </c>
      <c r="D127" s="134" t="s">
        <v>764</v>
      </c>
      <c r="E127" s="135">
        <v>10</v>
      </c>
      <c r="F127" s="136">
        <f t="shared" si="1"/>
        <v>2</v>
      </c>
    </row>
    <row r="128" spans="1:6" x14ac:dyDescent="0.25">
      <c r="A128" s="116" t="s">
        <v>1003</v>
      </c>
      <c r="B128" s="118" t="s">
        <v>1004</v>
      </c>
      <c r="C128" s="133">
        <v>30</v>
      </c>
      <c r="D128" s="137" t="s">
        <v>1005</v>
      </c>
      <c r="E128" s="135">
        <v>15</v>
      </c>
      <c r="F128" s="136">
        <f t="shared" si="1"/>
        <v>2</v>
      </c>
    </row>
    <row r="129" spans="1:6" x14ac:dyDescent="0.25">
      <c r="A129" s="116" t="s">
        <v>1006</v>
      </c>
      <c r="B129" s="118" t="s">
        <v>1007</v>
      </c>
      <c r="C129" s="133">
        <v>30</v>
      </c>
      <c r="D129" s="137" t="s">
        <v>1005</v>
      </c>
      <c r="E129" s="135">
        <v>15</v>
      </c>
      <c r="F129" s="136">
        <f t="shared" si="1"/>
        <v>2</v>
      </c>
    </row>
    <row r="130" spans="1:6" x14ac:dyDescent="0.25">
      <c r="A130" s="116" t="s">
        <v>1008</v>
      </c>
      <c r="B130" s="118" t="s">
        <v>1009</v>
      </c>
      <c r="C130" s="133">
        <v>30</v>
      </c>
      <c r="D130" s="137" t="s">
        <v>1005</v>
      </c>
      <c r="E130" s="135">
        <v>15</v>
      </c>
      <c r="F130" s="136">
        <f t="shared" si="1"/>
        <v>2</v>
      </c>
    </row>
    <row r="131" spans="1:6" x14ac:dyDescent="0.25">
      <c r="A131" s="116" t="s">
        <v>1010</v>
      </c>
      <c r="B131" s="118" t="s">
        <v>1011</v>
      </c>
      <c r="C131" s="133">
        <v>30</v>
      </c>
      <c r="D131" s="137" t="s">
        <v>1005</v>
      </c>
      <c r="E131" s="135">
        <v>15</v>
      </c>
      <c r="F131" s="136">
        <f t="shared" si="1"/>
        <v>2</v>
      </c>
    </row>
    <row r="132" spans="1:6" x14ac:dyDescent="0.25">
      <c r="A132" s="116" t="s">
        <v>1012</v>
      </c>
      <c r="B132" s="118" t="s">
        <v>1013</v>
      </c>
      <c r="C132" s="133">
        <v>30</v>
      </c>
      <c r="D132" s="137" t="s">
        <v>1005</v>
      </c>
      <c r="E132" s="135">
        <v>15</v>
      </c>
      <c r="F132" s="136">
        <f t="shared" si="1"/>
        <v>2</v>
      </c>
    </row>
    <row r="133" spans="1:6" x14ac:dyDescent="0.25">
      <c r="A133" s="116" t="s">
        <v>1014</v>
      </c>
      <c r="B133" s="118" t="s">
        <v>1015</v>
      </c>
      <c r="C133" s="133">
        <v>30</v>
      </c>
      <c r="D133" s="137" t="s">
        <v>1005</v>
      </c>
      <c r="E133" s="135">
        <v>15</v>
      </c>
      <c r="F133" s="136">
        <f t="shared" si="1"/>
        <v>2</v>
      </c>
    </row>
    <row r="134" spans="1:6" x14ac:dyDescent="0.25">
      <c r="A134" s="116" t="s">
        <v>1016</v>
      </c>
      <c r="B134" s="118" t="s">
        <v>1017</v>
      </c>
      <c r="C134" s="133">
        <v>30</v>
      </c>
      <c r="D134" s="137" t="s">
        <v>1005</v>
      </c>
      <c r="E134" s="135">
        <v>15</v>
      </c>
      <c r="F134" s="136">
        <f t="shared" si="1"/>
        <v>2</v>
      </c>
    </row>
    <row r="135" spans="1:6" x14ac:dyDescent="0.25">
      <c r="A135" s="116" t="s">
        <v>1018</v>
      </c>
      <c r="B135" s="118" t="s">
        <v>1019</v>
      </c>
      <c r="C135" s="133">
        <v>30</v>
      </c>
      <c r="D135" s="137" t="s">
        <v>1005</v>
      </c>
      <c r="E135" s="135">
        <v>15</v>
      </c>
      <c r="F135" s="136">
        <f t="shared" si="1"/>
        <v>2</v>
      </c>
    </row>
    <row r="136" spans="1:6" x14ac:dyDescent="0.25">
      <c r="A136" s="116" t="s">
        <v>1020</v>
      </c>
      <c r="B136" s="118" t="s">
        <v>1021</v>
      </c>
      <c r="C136" s="133">
        <v>30</v>
      </c>
      <c r="D136" s="137" t="s">
        <v>1005</v>
      </c>
      <c r="E136" s="135">
        <v>15</v>
      </c>
      <c r="F136" s="136">
        <f t="shared" ref="F136:F199" si="2">IF(ISERROR(C136/E136),"",C136/E136)</f>
        <v>2</v>
      </c>
    </row>
    <row r="137" spans="1:6" x14ac:dyDescent="0.25">
      <c r="A137" s="116" t="s">
        <v>1022</v>
      </c>
      <c r="B137" s="118" t="s">
        <v>1023</v>
      </c>
      <c r="C137" s="133">
        <v>30</v>
      </c>
      <c r="D137" s="137" t="s">
        <v>1005</v>
      </c>
      <c r="E137" s="135">
        <v>15</v>
      </c>
      <c r="F137" s="136">
        <f t="shared" si="2"/>
        <v>2</v>
      </c>
    </row>
    <row r="138" spans="1:6" x14ac:dyDescent="0.25">
      <c r="A138" s="116" t="s">
        <v>1024</v>
      </c>
      <c r="B138" s="118" t="s">
        <v>1025</v>
      </c>
      <c r="C138" s="133">
        <v>30</v>
      </c>
      <c r="D138" s="137" t="s">
        <v>1005</v>
      </c>
      <c r="E138" s="135">
        <v>15</v>
      </c>
      <c r="F138" s="136">
        <f t="shared" si="2"/>
        <v>2</v>
      </c>
    </row>
    <row r="139" spans="1:6" x14ac:dyDescent="0.25">
      <c r="A139" s="116" t="s">
        <v>1026</v>
      </c>
      <c r="B139" s="118" t="s">
        <v>1027</v>
      </c>
      <c r="C139" s="133">
        <v>30</v>
      </c>
      <c r="D139" s="137" t="s">
        <v>1005</v>
      </c>
      <c r="E139" s="135">
        <v>15</v>
      </c>
      <c r="F139" s="136">
        <f t="shared" si="2"/>
        <v>2</v>
      </c>
    </row>
    <row r="140" spans="1:6" x14ac:dyDescent="0.25">
      <c r="A140" s="116" t="s">
        <v>1028</v>
      </c>
      <c r="B140" s="118" t="s">
        <v>1029</v>
      </c>
      <c r="C140" s="133">
        <v>30</v>
      </c>
      <c r="D140" s="137" t="s">
        <v>1005</v>
      </c>
      <c r="E140" s="135">
        <v>15</v>
      </c>
      <c r="F140" s="136">
        <f t="shared" si="2"/>
        <v>2</v>
      </c>
    </row>
    <row r="141" spans="1:6" x14ac:dyDescent="0.25">
      <c r="A141" s="116" t="s">
        <v>1030</v>
      </c>
      <c r="B141" s="118" t="s">
        <v>1031</v>
      </c>
      <c r="C141" s="133">
        <v>30</v>
      </c>
      <c r="D141" s="137" t="s">
        <v>1005</v>
      </c>
      <c r="E141" s="135">
        <v>15</v>
      </c>
      <c r="F141" s="136">
        <f t="shared" si="2"/>
        <v>2</v>
      </c>
    </row>
    <row r="142" spans="1:6" x14ac:dyDescent="0.25">
      <c r="A142" s="116" t="s">
        <v>1032</v>
      </c>
      <c r="B142" s="118" t="s">
        <v>1033</v>
      </c>
      <c r="C142" s="133">
        <v>30</v>
      </c>
      <c r="D142" s="137" t="s">
        <v>1005</v>
      </c>
      <c r="E142" s="135">
        <v>15</v>
      </c>
      <c r="F142" s="136">
        <f t="shared" si="2"/>
        <v>2</v>
      </c>
    </row>
    <row r="143" spans="1:6" x14ac:dyDescent="0.25">
      <c r="A143" s="116" t="s">
        <v>1034</v>
      </c>
      <c r="B143" s="118" t="s">
        <v>1035</v>
      </c>
      <c r="C143" s="133">
        <v>30</v>
      </c>
      <c r="D143" s="137" t="s">
        <v>1005</v>
      </c>
      <c r="E143" s="135">
        <v>15</v>
      </c>
      <c r="F143" s="136">
        <f t="shared" si="2"/>
        <v>2</v>
      </c>
    </row>
    <row r="144" spans="1:6" x14ac:dyDescent="0.25">
      <c r="A144" s="116" t="s">
        <v>1036</v>
      </c>
      <c r="B144" s="118" t="s">
        <v>1037</v>
      </c>
      <c r="C144" s="133">
        <v>30</v>
      </c>
      <c r="D144" s="137" t="s">
        <v>1005</v>
      </c>
      <c r="E144" s="135">
        <v>15</v>
      </c>
      <c r="F144" s="136">
        <f t="shared" si="2"/>
        <v>2</v>
      </c>
    </row>
    <row r="145" spans="1:6" x14ac:dyDescent="0.25">
      <c r="A145" s="116" t="s">
        <v>1038</v>
      </c>
      <c r="B145" s="118" t="s">
        <v>1039</v>
      </c>
      <c r="C145" s="133">
        <v>30</v>
      </c>
      <c r="D145" s="137" t="s">
        <v>1005</v>
      </c>
      <c r="E145" s="135">
        <v>15</v>
      </c>
      <c r="F145" s="136">
        <f t="shared" si="2"/>
        <v>2</v>
      </c>
    </row>
    <row r="146" spans="1:6" x14ac:dyDescent="0.25">
      <c r="A146" s="116" t="s">
        <v>1040</v>
      </c>
      <c r="B146" s="118" t="s">
        <v>1041</v>
      </c>
      <c r="C146" s="133">
        <v>30</v>
      </c>
      <c r="D146" s="137" t="s">
        <v>1005</v>
      </c>
      <c r="E146" s="135">
        <v>15</v>
      </c>
      <c r="F146" s="136">
        <f t="shared" si="2"/>
        <v>2</v>
      </c>
    </row>
    <row r="147" spans="1:6" x14ac:dyDescent="0.25">
      <c r="A147" s="116" t="s">
        <v>1042</v>
      </c>
      <c r="B147" s="118" t="s">
        <v>1043</v>
      </c>
      <c r="C147" s="133">
        <v>30</v>
      </c>
      <c r="D147" s="137" t="s">
        <v>1005</v>
      </c>
      <c r="E147" s="135">
        <v>15</v>
      </c>
      <c r="F147" s="136">
        <f t="shared" si="2"/>
        <v>2</v>
      </c>
    </row>
    <row r="148" spans="1:6" x14ac:dyDescent="0.25">
      <c r="A148" s="116" t="s">
        <v>1044</v>
      </c>
      <c r="B148" s="118" t="s">
        <v>1045</v>
      </c>
      <c r="C148" s="133">
        <v>30</v>
      </c>
      <c r="D148" s="137" t="s">
        <v>1005</v>
      </c>
      <c r="E148" s="135">
        <v>15</v>
      </c>
      <c r="F148" s="136">
        <f t="shared" si="2"/>
        <v>2</v>
      </c>
    </row>
    <row r="149" spans="1:6" x14ac:dyDescent="0.25">
      <c r="A149" s="116" t="s">
        <v>1046</v>
      </c>
      <c r="B149" s="118" t="s">
        <v>1047</v>
      </c>
      <c r="C149" s="133">
        <v>30</v>
      </c>
      <c r="D149" s="137" t="s">
        <v>1005</v>
      </c>
      <c r="E149" s="135">
        <v>15</v>
      </c>
      <c r="F149" s="136">
        <f t="shared" si="2"/>
        <v>2</v>
      </c>
    </row>
    <row r="150" spans="1:6" x14ac:dyDescent="0.25">
      <c r="A150" s="116" t="s">
        <v>1048</v>
      </c>
      <c r="B150" s="118" t="s">
        <v>1049</v>
      </c>
      <c r="C150" s="133">
        <v>30</v>
      </c>
      <c r="D150" s="137" t="s">
        <v>1005</v>
      </c>
      <c r="E150" s="135">
        <v>15</v>
      </c>
      <c r="F150" s="136">
        <f t="shared" si="2"/>
        <v>2</v>
      </c>
    </row>
    <row r="151" spans="1:6" x14ac:dyDescent="0.25">
      <c r="A151" s="116" t="s">
        <v>1050</v>
      </c>
      <c r="B151" s="118" t="s">
        <v>1051</v>
      </c>
      <c r="C151" s="133">
        <v>30</v>
      </c>
      <c r="D151" s="137" t="s">
        <v>1005</v>
      </c>
      <c r="E151" s="135">
        <v>15</v>
      </c>
      <c r="F151" s="136">
        <f t="shared" si="2"/>
        <v>2</v>
      </c>
    </row>
    <row r="152" spans="1:6" x14ac:dyDescent="0.25">
      <c r="A152" s="116" t="s">
        <v>1052</v>
      </c>
      <c r="B152" s="118" t="s">
        <v>1053</v>
      </c>
      <c r="C152" s="133">
        <v>30</v>
      </c>
      <c r="D152" s="137" t="s">
        <v>1005</v>
      </c>
      <c r="E152" s="135">
        <v>15</v>
      </c>
      <c r="F152" s="136">
        <f t="shared" si="2"/>
        <v>2</v>
      </c>
    </row>
    <row r="153" spans="1:6" x14ac:dyDescent="0.25">
      <c r="A153" s="116" t="s">
        <v>1054</v>
      </c>
      <c r="B153" s="118" t="s">
        <v>1055</v>
      </c>
      <c r="C153" s="133">
        <v>30</v>
      </c>
      <c r="D153" s="137" t="s">
        <v>1005</v>
      </c>
      <c r="E153" s="135">
        <v>15</v>
      </c>
      <c r="F153" s="136">
        <f t="shared" si="2"/>
        <v>2</v>
      </c>
    </row>
    <row r="154" spans="1:6" x14ac:dyDescent="0.25">
      <c r="A154" s="116" t="s">
        <v>1056</v>
      </c>
      <c r="B154" s="118" t="s">
        <v>1057</v>
      </c>
      <c r="C154" s="133">
        <v>30</v>
      </c>
      <c r="D154" s="137" t="s">
        <v>1005</v>
      </c>
      <c r="E154" s="135">
        <v>15</v>
      </c>
      <c r="F154" s="136">
        <f t="shared" si="2"/>
        <v>2</v>
      </c>
    </row>
    <row r="155" spans="1:6" x14ac:dyDescent="0.25">
      <c r="A155" s="116" t="s">
        <v>1058</v>
      </c>
      <c r="B155" s="118" t="s">
        <v>1059</v>
      </c>
      <c r="C155" s="133">
        <v>30</v>
      </c>
      <c r="D155" s="137" t="s">
        <v>1005</v>
      </c>
      <c r="E155" s="135">
        <v>15</v>
      </c>
      <c r="F155" s="136">
        <f t="shared" si="2"/>
        <v>2</v>
      </c>
    </row>
    <row r="156" spans="1:6" x14ac:dyDescent="0.25">
      <c r="A156" s="116" t="s">
        <v>1060</v>
      </c>
      <c r="B156" s="118" t="s">
        <v>1061</v>
      </c>
      <c r="C156" s="133">
        <v>30</v>
      </c>
      <c r="D156" s="137" t="s">
        <v>1005</v>
      </c>
      <c r="E156" s="135">
        <v>15</v>
      </c>
      <c r="F156" s="136">
        <f t="shared" si="2"/>
        <v>2</v>
      </c>
    </row>
    <row r="157" spans="1:6" x14ac:dyDescent="0.25">
      <c r="A157" s="116" t="s">
        <v>1062</v>
      </c>
      <c r="B157" s="118" t="s">
        <v>1063</v>
      </c>
      <c r="C157" s="133">
        <v>30</v>
      </c>
      <c r="D157" s="137" t="s">
        <v>1005</v>
      </c>
      <c r="E157" s="135">
        <v>15</v>
      </c>
      <c r="F157" s="136">
        <f t="shared" si="2"/>
        <v>2</v>
      </c>
    </row>
    <row r="158" spans="1:6" x14ac:dyDescent="0.25">
      <c r="A158" s="116" t="s">
        <v>1064</v>
      </c>
      <c r="B158" s="118" t="s">
        <v>1065</v>
      </c>
      <c r="C158" s="133">
        <v>30</v>
      </c>
      <c r="D158" s="137" t="s">
        <v>1005</v>
      </c>
      <c r="E158" s="135">
        <v>15</v>
      </c>
      <c r="F158" s="136">
        <f t="shared" si="2"/>
        <v>2</v>
      </c>
    </row>
    <row r="159" spans="1:6" x14ac:dyDescent="0.25">
      <c r="A159" s="116" t="s">
        <v>1066</v>
      </c>
      <c r="B159" s="118" t="s">
        <v>1067</v>
      </c>
      <c r="C159" s="133">
        <v>30</v>
      </c>
      <c r="D159" s="137" t="s">
        <v>1005</v>
      </c>
      <c r="E159" s="135">
        <v>15</v>
      </c>
      <c r="F159" s="136">
        <f t="shared" si="2"/>
        <v>2</v>
      </c>
    </row>
    <row r="160" spans="1:6" x14ac:dyDescent="0.25">
      <c r="A160" s="116" t="s">
        <v>1068</v>
      </c>
      <c r="B160" s="118" t="s">
        <v>1069</v>
      </c>
      <c r="C160" s="133">
        <v>30</v>
      </c>
      <c r="D160" s="137" t="s">
        <v>1005</v>
      </c>
      <c r="E160" s="135">
        <v>15</v>
      </c>
      <c r="F160" s="136">
        <f t="shared" si="2"/>
        <v>2</v>
      </c>
    </row>
    <row r="161" spans="1:6" x14ac:dyDescent="0.25">
      <c r="A161" s="116" t="s">
        <v>1070</v>
      </c>
      <c r="B161" s="118" t="s">
        <v>1071</v>
      </c>
      <c r="C161" s="133">
        <v>30</v>
      </c>
      <c r="D161" s="137" t="s">
        <v>1005</v>
      </c>
      <c r="E161" s="135">
        <v>15</v>
      </c>
      <c r="F161" s="136">
        <f t="shared" si="2"/>
        <v>2</v>
      </c>
    </row>
    <row r="162" spans="1:6" x14ac:dyDescent="0.25">
      <c r="A162" s="116" t="s">
        <v>1072</v>
      </c>
      <c r="B162" s="118" t="s">
        <v>1073</v>
      </c>
      <c r="C162" s="133">
        <v>30</v>
      </c>
      <c r="D162" s="137" t="s">
        <v>1005</v>
      </c>
      <c r="E162" s="135">
        <v>15</v>
      </c>
      <c r="F162" s="136">
        <f t="shared" si="2"/>
        <v>2</v>
      </c>
    </row>
    <row r="163" spans="1:6" x14ac:dyDescent="0.25">
      <c r="A163" s="116" t="s">
        <v>1074</v>
      </c>
      <c r="B163" s="118" t="s">
        <v>1075</v>
      </c>
      <c r="C163" s="133">
        <v>30</v>
      </c>
      <c r="D163" s="137" t="s">
        <v>1005</v>
      </c>
      <c r="E163" s="135">
        <v>15</v>
      </c>
      <c r="F163" s="136">
        <f t="shared" si="2"/>
        <v>2</v>
      </c>
    </row>
    <row r="164" spans="1:6" x14ac:dyDescent="0.25">
      <c r="A164" s="116" t="s">
        <v>1076</v>
      </c>
      <c r="B164" s="118" t="s">
        <v>1077</v>
      </c>
      <c r="C164" s="133">
        <v>30</v>
      </c>
      <c r="D164" s="137" t="s">
        <v>1005</v>
      </c>
      <c r="E164" s="135">
        <v>15</v>
      </c>
      <c r="F164" s="136">
        <f t="shared" si="2"/>
        <v>2</v>
      </c>
    </row>
    <row r="165" spans="1:6" x14ac:dyDescent="0.25">
      <c r="A165" s="116" t="s">
        <v>1078</v>
      </c>
      <c r="B165" s="118" t="s">
        <v>1079</v>
      </c>
      <c r="C165" s="133">
        <v>30</v>
      </c>
      <c r="D165" s="137" t="s">
        <v>1005</v>
      </c>
      <c r="E165" s="135">
        <v>15</v>
      </c>
      <c r="F165" s="136">
        <f t="shared" si="2"/>
        <v>2</v>
      </c>
    </row>
    <row r="166" spans="1:6" x14ac:dyDescent="0.25">
      <c r="A166" s="116" t="s">
        <v>1080</v>
      </c>
      <c r="B166" s="118" t="s">
        <v>1081</v>
      </c>
      <c r="C166" s="133">
        <v>30</v>
      </c>
      <c r="D166" s="137" t="s">
        <v>1005</v>
      </c>
      <c r="E166" s="135">
        <v>15</v>
      </c>
      <c r="F166" s="136">
        <f t="shared" si="2"/>
        <v>2</v>
      </c>
    </row>
    <row r="167" spans="1:6" x14ac:dyDescent="0.25">
      <c r="A167" s="116" t="s">
        <v>1082</v>
      </c>
      <c r="B167" s="118" t="s">
        <v>1083</v>
      </c>
      <c r="C167" s="133">
        <v>30</v>
      </c>
      <c r="D167" s="137" t="s">
        <v>1005</v>
      </c>
      <c r="E167" s="135">
        <v>15</v>
      </c>
      <c r="F167" s="136">
        <f t="shared" si="2"/>
        <v>2</v>
      </c>
    </row>
    <row r="168" spans="1:6" x14ac:dyDescent="0.25">
      <c r="A168" s="116" t="s">
        <v>1084</v>
      </c>
      <c r="B168" s="118" t="s">
        <v>1085</v>
      </c>
      <c r="C168" s="133">
        <v>30</v>
      </c>
      <c r="D168" s="137" t="s">
        <v>1005</v>
      </c>
      <c r="E168" s="135">
        <v>15</v>
      </c>
      <c r="F168" s="136">
        <f t="shared" si="2"/>
        <v>2</v>
      </c>
    </row>
    <row r="169" spans="1:6" x14ac:dyDescent="0.25">
      <c r="A169" s="116" t="s">
        <v>1086</v>
      </c>
      <c r="B169" s="118" t="s">
        <v>1087</v>
      </c>
      <c r="C169" s="133">
        <v>30</v>
      </c>
      <c r="D169" s="137" t="s">
        <v>1005</v>
      </c>
      <c r="E169" s="135">
        <v>15</v>
      </c>
      <c r="F169" s="136">
        <f t="shared" si="2"/>
        <v>2</v>
      </c>
    </row>
    <row r="170" spans="1:6" x14ac:dyDescent="0.25">
      <c r="A170" s="116" t="s">
        <v>1088</v>
      </c>
      <c r="B170" s="118" t="s">
        <v>1089</v>
      </c>
      <c r="C170" s="133">
        <v>30</v>
      </c>
      <c r="D170" s="137" t="s">
        <v>1005</v>
      </c>
      <c r="E170" s="135">
        <v>15</v>
      </c>
      <c r="F170" s="136">
        <f t="shared" si="2"/>
        <v>2</v>
      </c>
    </row>
    <row r="171" spans="1:6" x14ac:dyDescent="0.25">
      <c r="A171" s="116" t="s">
        <v>1090</v>
      </c>
      <c r="B171" s="118" t="s">
        <v>1091</v>
      </c>
      <c r="C171" s="133">
        <v>30</v>
      </c>
      <c r="D171" s="137" t="s">
        <v>1005</v>
      </c>
      <c r="E171" s="135">
        <v>15</v>
      </c>
      <c r="F171" s="136">
        <f t="shared" si="2"/>
        <v>2</v>
      </c>
    </row>
    <row r="172" spans="1:6" x14ac:dyDescent="0.25">
      <c r="A172" s="116" t="s">
        <v>1092</v>
      </c>
      <c r="B172" s="118" t="s">
        <v>1093</v>
      </c>
      <c r="C172" s="133">
        <v>30</v>
      </c>
      <c r="D172" s="137" t="s">
        <v>1005</v>
      </c>
      <c r="E172" s="135">
        <v>15</v>
      </c>
      <c r="F172" s="136">
        <f t="shared" si="2"/>
        <v>2</v>
      </c>
    </row>
    <row r="173" spans="1:6" x14ac:dyDescent="0.25">
      <c r="A173" s="116" t="s">
        <v>1094</v>
      </c>
      <c r="B173" s="118" t="s">
        <v>1095</v>
      </c>
      <c r="C173" s="133">
        <v>30</v>
      </c>
      <c r="D173" s="137" t="s">
        <v>1005</v>
      </c>
      <c r="E173" s="135">
        <v>15</v>
      </c>
      <c r="F173" s="136">
        <f t="shared" si="2"/>
        <v>2</v>
      </c>
    </row>
    <row r="174" spans="1:6" x14ac:dyDescent="0.25">
      <c r="A174" s="116" t="s">
        <v>1096</v>
      </c>
      <c r="B174" s="118" t="s">
        <v>1097</v>
      </c>
      <c r="C174" s="133">
        <v>30</v>
      </c>
      <c r="D174" s="137" t="s">
        <v>1005</v>
      </c>
      <c r="E174" s="135">
        <v>15</v>
      </c>
      <c r="F174" s="136">
        <f t="shared" si="2"/>
        <v>2</v>
      </c>
    </row>
    <row r="175" spans="1:6" x14ac:dyDescent="0.25">
      <c r="A175" s="116" t="s">
        <v>1098</v>
      </c>
      <c r="B175" s="118" t="s">
        <v>1099</v>
      </c>
      <c r="C175" s="133">
        <v>30</v>
      </c>
      <c r="D175" s="137" t="s">
        <v>1005</v>
      </c>
      <c r="E175" s="135">
        <v>15</v>
      </c>
      <c r="F175" s="136">
        <f t="shared" si="2"/>
        <v>2</v>
      </c>
    </row>
    <row r="176" spans="1:6" x14ac:dyDescent="0.25">
      <c r="A176" s="116" t="s">
        <v>1100</v>
      </c>
      <c r="B176" s="118" t="s">
        <v>1101</v>
      </c>
      <c r="C176" s="133">
        <v>30</v>
      </c>
      <c r="D176" s="137" t="s">
        <v>1005</v>
      </c>
      <c r="E176" s="135">
        <v>15</v>
      </c>
      <c r="F176" s="136">
        <f t="shared" si="2"/>
        <v>2</v>
      </c>
    </row>
    <row r="177" spans="1:6" x14ac:dyDescent="0.25">
      <c r="A177" s="116" t="s">
        <v>1102</v>
      </c>
      <c r="B177" s="118" t="s">
        <v>1103</v>
      </c>
      <c r="C177" s="133">
        <v>30</v>
      </c>
      <c r="D177" s="137" t="s">
        <v>1005</v>
      </c>
      <c r="E177" s="135">
        <v>15</v>
      </c>
      <c r="F177" s="136">
        <f t="shared" si="2"/>
        <v>2</v>
      </c>
    </row>
    <row r="178" spans="1:6" x14ac:dyDescent="0.25">
      <c r="A178" s="116" t="s">
        <v>1104</v>
      </c>
      <c r="B178" s="118" t="s">
        <v>1105</v>
      </c>
      <c r="C178" s="133">
        <v>30</v>
      </c>
      <c r="D178" s="137" t="s">
        <v>1005</v>
      </c>
      <c r="E178" s="135">
        <v>15</v>
      </c>
      <c r="F178" s="136">
        <f t="shared" si="2"/>
        <v>2</v>
      </c>
    </row>
    <row r="179" spans="1:6" x14ac:dyDescent="0.25">
      <c r="A179" s="116" t="s">
        <v>1106</v>
      </c>
      <c r="B179" s="118" t="s">
        <v>1107</v>
      </c>
      <c r="C179" s="133">
        <v>30</v>
      </c>
      <c r="D179" s="137" t="s">
        <v>1005</v>
      </c>
      <c r="E179" s="135">
        <v>15</v>
      </c>
      <c r="F179" s="136">
        <f t="shared" si="2"/>
        <v>2</v>
      </c>
    </row>
    <row r="180" spans="1:6" x14ac:dyDescent="0.25">
      <c r="A180" s="116" t="s">
        <v>1108</v>
      </c>
      <c r="B180" s="118" t="s">
        <v>1109</v>
      </c>
      <c r="C180" s="133">
        <v>30</v>
      </c>
      <c r="D180" s="137" t="s">
        <v>1005</v>
      </c>
      <c r="E180" s="135">
        <v>15</v>
      </c>
      <c r="F180" s="136">
        <f t="shared" si="2"/>
        <v>2</v>
      </c>
    </row>
    <row r="181" spans="1:6" x14ac:dyDescent="0.25">
      <c r="A181" s="116" t="s">
        <v>1110</v>
      </c>
      <c r="B181" s="118" t="s">
        <v>1111</v>
      </c>
      <c r="C181" s="133">
        <v>30</v>
      </c>
      <c r="D181" s="137" t="s">
        <v>1005</v>
      </c>
      <c r="E181" s="135">
        <v>15</v>
      </c>
      <c r="F181" s="136">
        <f t="shared" si="2"/>
        <v>2</v>
      </c>
    </row>
    <row r="182" spans="1:6" x14ac:dyDescent="0.25">
      <c r="A182" s="116" t="s">
        <v>1112</v>
      </c>
      <c r="B182" s="118" t="s">
        <v>1113</v>
      </c>
      <c r="C182" s="133">
        <v>30</v>
      </c>
      <c r="D182" s="137" t="s">
        <v>1005</v>
      </c>
      <c r="E182" s="135">
        <v>15</v>
      </c>
      <c r="F182" s="136">
        <f t="shared" si="2"/>
        <v>2</v>
      </c>
    </row>
    <row r="183" spans="1:6" x14ac:dyDescent="0.25">
      <c r="A183" s="116" t="s">
        <v>1114</v>
      </c>
      <c r="B183" s="118" t="s">
        <v>1115</v>
      </c>
      <c r="C183" s="133">
        <v>30</v>
      </c>
      <c r="D183" s="137" t="s">
        <v>1005</v>
      </c>
      <c r="E183" s="135">
        <v>15</v>
      </c>
      <c r="F183" s="136">
        <f t="shared" si="2"/>
        <v>2</v>
      </c>
    </row>
    <row r="184" spans="1:6" x14ac:dyDescent="0.25">
      <c r="A184" s="116" t="s">
        <v>1116</v>
      </c>
      <c r="B184" s="118" t="s">
        <v>1117</v>
      </c>
      <c r="C184" s="133">
        <v>30</v>
      </c>
      <c r="D184" s="137" t="s">
        <v>1005</v>
      </c>
      <c r="E184" s="135">
        <v>15</v>
      </c>
      <c r="F184" s="136">
        <f t="shared" si="2"/>
        <v>2</v>
      </c>
    </row>
    <row r="185" spans="1:6" x14ac:dyDescent="0.25">
      <c r="A185" s="116" t="s">
        <v>1118</v>
      </c>
      <c r="B185" s="118" t="s">
        <v>1119</v>
      </c>
      <c r="C185" s="133">
        <v>30</v>
      </c>
      <c r="D185" s="137" t="s">
        <v>1005</v>
      </c>
      <c r="E185" s="135">
        <v>15</v>
      </c>
      <c r="F185" s="136">
        <f t="shared" si="2"/>
        <v>2</v>
      </c>
    </row>
    <row r="186" spans="1:6" x14ac:dyDescent="0.25">
      <c r="A186" s="116" t="s">
        <v>1120</v>
      </c>
      <c r="B186" s="118" t="s">
        <v>1121</v>
      </c>
      <c r="C186" s="133">
        <v>30</v>
      </c>
      <c r="D186" s="137" t="s">
        <v>1005</v>
      </c>
      <c r="E186" s="135">
        <v>15</v>
      </c>
      <c r="F186" s="136">
        <f t="shared" si="2"/>
        <v>2</v>
      </c>
    </row>
    <row r="187" spans="1:6" x14ac:dyDescent="0.25">
      <c r="A187" s="116" t="s">
        <v>1122</v>
      </c>
      <c r="B187" s="118" t="s">
        <v>1123</v>
      </c>
      <c r="C187" s="133">
        <v>30</v>
      </c>
      <c r="D187" s="137" t="s">
        <v>1005</v>
      </c>
      <c r="E187" s="135">
        <v>15</v>
      </c>
      <c r="F187" s="136">
        <f t="shared" si="2"/>
        <v>2</v>
      </c>
    </row>
    <row r="188" spans="1:6" x14ac:dyDescent="0.25">
      <c r="A188" s="116" t="s">
        <v>1124</v>
      </c>
      <c r="B188" s="118" t="s">
        <v>1125</v>
      </c>
      <c r="C188" s="133">
        <v>30</v>
      </c>
      <c r="D188" s="137" t="s">
        <v>1005</v>
      </c>
      <c r="E188" s="135">
        <v>15</v>
      </c>
      <c r="F188" s="136">
        <f t="shared" si="2"/>
        <v>2</v>
      </c>
    </row>
    <row r="189" spans="1:6" x14ac:dyDescent="0.25">
      <c r="A189" s="116" t="s">
        <v>1126</v>
      </c>
      <c r="B189" s="118" t="s">
        <v>1127</v>
      </c>
      <c r="C189" s="133">
        <v>30</v>
      </c>
      <c r="D189" s="137" t="s">
        <v>1005</v>
      </c>
      <c r="E189" s="135">
        <v>15</v>
      </c>
      <c r="F189" s="136">
        <f t="shared" si="2"/>
        <v>2</v>
      </c>
    </row>
    <row r="190" spans="1:6" x14ac:dyDescent="0.25">
      <c r="A190" s="116" t="s">
        <v>1128</v>
      </c>
      <c r="B190" s="118" t="s">
        <v>1129</v>
      </c>
      <c r="C190" s="133">
        <v>30</v>
      </c>
      <c r="D190" s="137" t="s">
        <v>1005</v>
      </c>
      <c r="E190" s="135">
        <v>15</v>
      </c>
      <c r="F190" s="136">
        <f t="shared" si="2"/>
        <v>2</v>
      </c>
    </row>
    <row r="191" spans="1:6" x14ac:dyDescent="0.25">
      <c r="A191" s="116" t="s">
        <v>1130</v>
      </c>
      <c r="B191" s="118" t="s">
        <v>1131</v>
      </c>
      <c r="C191" s="133">
        <v>30</v>
      </c>
      <c r="D191" s="137" t="s">
        <v>1005</v>
      </c>
      <c r="E191" s="135">
        <v>15</v>
      </c>
      <c r="F191" s="136">
        <f t="shared" si="2"/>
        <v>2</v>
      </c>
    </row>
    <row r="192" spans="1:6" x14ac:dyDescent="0.25">
      <c r="A192" s="116" t="s">
        <v>1132</v>
      </c>
      <c r="B192" s="118" t="s">
        <v>1133</v>
      </c>
      <c r="C192" s="133">
        <v>30</v>
      </c>
      <c r="D192" s="137" t="s">
        <v>1005</v>
      </c>
      <c r="E192" s="135">
        <v>15</v>
      </c>
      <c r="F192" s="136">
        <f t="shared" si="2"/>
        <v>2</v>
      </c>
    </row>
    <row r="193" spans="1:6" x14ac:dyDescent="0.25">
      <c r="A193" s="116" t="s">
        <v>1134</v>
      </c>
      <c r="B193" s="118" t="s">
        <v>1135</v>
      </c>
      <c r="C193" s="133">
        <v>30</v>
      </c>
      <c r="D193" s="137" t="s">
        <v>1005</v>
      </c>
      <c r="E193" s="135">
        <v>15</v>
      </c>
      <c r="F193" s="136">
        <f t="shared" si="2"/>
        <v>2</v>
      </c>
    </row>
    <row r="194" spans="1:6" x14ac:dyDescent="0.25">
      <c r="A194" s="116" t="s">
        <v>1136</v>
      </c>
      <c r="B194" s="118" t="s">
        <v>1137</v>
      </c>
      <c r="C194" s="133">
        <v>30</v>
      </c>
      <c r="D194" s="137" t="s">
        <v>1005</v>
      </c>
      <c r="E194" s="135">
        <v>15</v>
      </c>
      <c r="F194" s="136">
        <f t="shared" si="2"/>
        <v>2</v>
      </c>
    </row>
    <row r="195" spans="1:6" x14ac:dyDescent="0.25">
      <c r="A195" s="116" t="s">
        <v>1138</v>
      </c>
      <c r="B195" s="118" t="s">
        <v>1139</v>
      </c>
      <c r="C195" s="133">
        <v>30</v>
      </c>
      <c r="D195" s="137" t="s">
        <v>1005</v>
      </c>
      <c r="E195" s="135">
        <v>15</v>
      </c>
      <c r="F195" s="136">
        <f t="shared" si="2"/>
        <v>2</v>
      </c>
    </row>
    <row r="196" spans="1:6" x14ac:dyDescent="0.25">
      <c r="A196" s="116" t="s">
        <v>1140</v>
      </c>
      <c r="B196" s="118" t="s">
        <v>1141</v>
      </c>
      <c r="C196" s="133">
        <v>30</v>
      </c>
      <c r="D196" s="137" t="s">
        <v>1005</v>
      </c>
      <c r="E196" s="135">
        <v>15</v>
      </c>
      <c r="F196" s="136">
        <f t="shared" si="2"/>
        <v>2</v>
      </c>
    </row>
    <row r="197" spans="1:6" x14ac:dyDescent="0.25">
      <c r="A197" s="116" t="s">
        <v>1142</v>
      </c>
      <c r="B197" s="118" t="s">
        <v>1143</v>
      </c>
      <c r="C197" s="133">
        <v>30</v>
      </c>
      <c r="D197" s="137" t="s">
        <v>1005</v>
      </c>
      <c r="E197" s="135">
        <v>15</v>
      </c>
      <c r="F197" s="136">
        <f t="shared" si="2"/>
        <v>2</v>
      </c>
    </row>
    <row r="198" spans="1:6" x14ac:dyDescent="0.25">
      <c r="A198" s="116" t="s">
        <v>1144</v>
      </c>
      <c r="B198" s="118" t="s">
        <v>1145</v>
      </c>
      <c r="C198" s="133">
        <v>30</v>
      </c>
      <c r="D198" s="137" t="s">
        <v>1005</v>
      </c>
      <c r="E198" s="135">
        <v>15</v>
      </c>
      <c r="F198" s="136">
        <f t="shared" si="2"/>
        <v>2</v>
      </c>
    </row>
    <row r="199" spans="1:6" x14ac:dyDescent="0.25">
      <c r="A199" s="116" t="s">
        <v>1146</v>
      </c>
      <c r="B199" s="118" t="s">
        <v>1147</v>
      </c>
      <c r="C199" s="133">
        <v>30</v>
      </c>
      <c r="D199" s="137" t="s">
        <v>1005</v>
      </c>
      <c r="E199" s="135">
        <v>15</v>
      </c>
      <c r="F199" s="136">
        <f t="shared" si="2"/>
        <v>2</v>
      </c>
    </row>
    <row r="200" spans="1:6" x14ac:dyDescent="0.25">
      <c r="A200" s="116" t="s">
        <v>1148</v>
      </c>
      <c r="B200" s="118" t="s">
        <v>1149</v>
      </c>
      <c r="C200" s="133">
        <v>30</v>
      </c>
      <c r="D200" s="137" t="s">
        <v>1005</v>
      </c>
      <c r="E200" s="135">
        <v>15</v>
      </c>
      <c r="F200" s="136">
        <f t="shared" ref="F200:F263" si="3">IF(ISERROR(C200/E200),"",C200/E200)</f>
        <v>2</v>
      </c>
    </row>
    <row r="201" spans="1:6" x14ac:dyDescent="0.25">
      <c r="A201" s="116" t="s">
        <v>1150</v>
      </c>
      <c r="B201" s="118" t="s">
        <v>1151</v>
      </c>
      <c r="C201" s="133">
        <v>30</v>
      </c>
      <c r="D201" s="137" t="s">
        <v>1005</v>
      </c>
      <c r="E201" s="135">
        <v>15</v>
      </c>
      <c r="F201" s="136">
        <f t="shared" si="3"/>
        <v>2</v>
      </c>
    </row>
    <row r="202" spans="1:6" x14ac:dyDescent="0.25">
      <c r="A202" s="116" t="s">
        <v>1152</v>
      </c>
      <c r="B202" s="118" t="s">
        <v>1153</v>
      </c>
      <c r="C202" s="133">
        <v>30</v>
      </c>
      <c r="D202" s="137" t="s">
        <v>1005</v>
      </c>
      <c r="E202" s="135">
        <v>15</v>
      </c>
      <c r="F202" s="136">
        <f t="shared" si="3"/>
        <v>2</v>
      </c>
    </row>
    <row r="203" spans="1:6" x14ac:dyDescent="0.25">
      <c r="A203" s="116" t="s">
        <v>1154</v>
      </c>
      <c r="B203" s="118" t="s">
        <v>1155</v>
      </c>
      <c r="C203" s="133">
        <v>30</v>
      </c>
      <c r="D203" s="137" t="s">
        <v>1005</v>
      </c>
      <c r="E203" s="135">
        <v>15</v>
      </c>
      <c r="F203" s="136">
        <f t="shared" si="3"/>
        <v>2</v>
      </c>
    </row>
    <row r="204" spans="1:6" x14ac:dyDescent="0.25">
      <c r="A204" s="116" t="s">
        <v>1156</v>
      </c>
      <c r="B204" s="118" t="s">
        <v>1157</v>
      </c>
      <c r="C204" s="133">
        <v>30</v>
      </c>
      <c r="D204" s="137" t="s">
        <v>1005</v>
      </c>
      <c r="E204" s="135">
        <v>15</v>
      </c>
      <c r="F204" s="136">
        <f t="shared" si="3"/>
        <v>2</v>
      </c>
    </row>
    <row r="205" spans="1:6" x14ac:dyDescent="0.25">
      <c r="A205" s="116" t="s">
        <v>1158</v>
      </c>
      <c r="B205" s="118" t="s">
        <v>1159</v>
      </c>
      <c r="C205" s="133">
        <v>30</v>
      </c>
      <c r="D205" s="137" t="s">
        <v>1005</v>
      </c>
      <c r="E205" s="135">
        <v>15</v>
      </c>
      <c r="F205" s="136">
        <f t="shared" si="3"/>
        <v>2</v>
      </c>
    </row>
    <row r="206" spans="1:6" x14ac:dyDescent="0.25">
      <c r="A206" s="116" t="s">
        <v>1160</v>
      </c>
      <c r="B206" s="118" t="s">
        <v>1161</v>
      </c>
      <c r="C206" s="133">
        <v>30</v>
      </c>
      <c r="D206" s="137" t="s">
        <v>1005</v>
      </c>
      <c r="E206" s="135">
        <v>15</v>
      </c>
      <c r="F206" s="136">
        <f t="shared" si="3"/>
        <v>2</v>
      </c>
    </row>
    <row r="207" spans="1:6" x14ac:dyDescent="0.25">
      <c r="A207" s="116" t="s">
        <v>1162</v>
      </c>
      <c r="B207" s="118" t="s">
        <v>1163</v>
      </c>
      <c r="C207" s="133">
        <v>30</v>
      </c>
      <c r="D207" s="137" t="s">
        <v>1005</v>
      </c>
      <c r="E207" s="135">
        <v>15</v>
      </c>
      <c r="F207" s="136">
        <f t="shared" si="3"/>
        <v>2</v>
      </c>
    </row>
    <row r="208" spans="1:6" x14ac:dyDescent="0.25">
      <c r="A208" s="116" t="s">
        <v>1164</v>
      </c>
      <c r="B208" s="118" t="s">
        <v>1165</v>
      </c>
      <c r="C208" s="133">
        <v>30</v>
      </c>
      <c r="D208" s="137" t="s">
        <v>1005</v>
      </c>
      <c r="E208" s="135">
        <v>15</v>
      </c>
      <c r="F208" s="136">
        <f t="shared" si="3"/>
        <v>2</v>
      </c>
    </row>
    <row r="209" spans="1:6" x14ac:dyDescent="0.25">
      <c r="A209" s="116" t="s">
        <v>1166</v>
      </c>
      <c r="B209" s="118" t="s">
        <v>1167</v>
      </c>
      <c r="C209" s="133">
        <v>30</v>
      </c>
      <c r="D209" s="137" t="s">
        <v>1005</v>
      </c>
      <c r="E209" s="135">
        <v>15</v>
      </c>
      <c r="F209" s="136">
        <f t="shared" si="3"/>
        <v>2</v>
      </c>
    </row>
    <row r="210" spans="1:6" x14ac:dyDescent="0.25">
      <c r="A210" s="116" t="s">
        <v>1168</v>
      </c>
      <c r="B210" s="118" t="s">
        <v>1169</v>
      </c>
      <c r="C210" s="133">
        <v>30</v>
      </c>
      <c r="D210" s="137" t="s">
        <v>1005</v>
      </c>
      <c r="E210" s="135">
        <v>15</v>
      </c>
      <c r="F210" s="136">
        <f t="shared" si="3"/>
        <v>2</v>
      </c>
    </row>
    <row r="211" spans="1:6" x14ac:dyDescent="0.25">
      <c r="A211" s="116" t="s">
        <v>1170</v>
      </c>
      <c r="B211" s="118" t="s">
        <v>1171</v>
      </c>
      <c r="C211" s="133">
        <v>30</v>
      </c>
      <c r="D211" s="137" t="s">
        <v>1005</v>
      </c>
      <c r="E211" s="135">
        <v>15</v>
      </c>
      <c r="F211" s="136">
        <f t="shared" si="3"/>
        <v>2</v>
      </c>
    </row>
    <row r="212" spans="1:6" x14ac:dyDescent="0.25">
      <c r="A212" s="116" t="s">
        <v>1172</v>
      </c>
      <c r="B212" s="118" t="s">
        <v>1173</v>
      </c>
      <c r="C212" s="133">
        <v>30</v>
      </c>
      <c r="D212" s="137" t="s">
        <v>1005</v>
      </c>
      <c r="E212" s="135">
        <v>15</v>
      </c>
      <c r="F212" s="136">
        <f t="shared" si="3"/>
        <v>2</v>
      </c>
    </row>
    <row r="213" spans="1:6" x14ac:dyDescent="0.25">
      <c r="A213" s="116" t="s">
        <v>1174</v>
      </c>
      <c r="B213" s="118" t="s">
        <v>1175</v>
      </c>
      <c r="C213" s="133">
        <v>30</v>
      </c>
      <c r="D213" s="137" t="s">
        <v>1005</v>
      </c>
      <c r="E213" s="135">
        <v>15</v>
      </c>
      <c r="F213" s="136">
        <f t="shared" si="3"/>
        <v>2</v>
      </c>
    </row>
    <row r="214" spans="1:6" x14ac:dyDescent="0.25">
      <c r="A214" s="116" t="s">
        <v>1176</v>
      </c>
      <c r="B214" s="118" t="s">
        <v>1177</v>
      </c>
      <c r="C214" s="133">
        <v>30</v>
      </c>
      <c r="D214" s="137" t="s">
        <v>1005</v>
      </c>
      <c r="E214" s="135">
        <v>15</v>
      </c>
      <c r="F214" s="136">
        <f t="shared" si="3"/>
        <v>2</v>
      </c>
    </row>
    <row r="215" spans="1:6" x14ac:dyDescent="0.25">
      <c r="A215" s="116" t="s">
        <v>1178</v>
      </c>
      <c r="B215" s="118" t="s">
        <v>1179</v>
      </c>
      <c r="C215" s="133">
        <v>30</v>
      </c>
      <c r="D215" s="137" t="s">
        <v>1005</v>
      </c>
      <c r="E215" s="135">
        <v>15</v>
      </c>
      <c r="F215" s="136">
        <f t="shared" si="3"/>
        <v>2</v>
      </c>
    </row>
    <row r="216" spans="1:6" x14ac:dyDescent="0.25">
      <c r="A216" s="116" t="s">
        <v>1180</v>
      </c>
      <c r="B216" s="118" t="s">
        <v>1181</v>
      </c>
      <c r="C216" s="133">
        <v>30</v>
      </c>
      <c r="D216" s="137" t="s">
        <v>1005</v>
      </c>
      <c r="E216" s="135">
        <v>15</v>
      </c>
      <c r="F216" s="136">
        <f t="shared" si="3"/>
        <v>2</v>
      </c>
    </row>
    <row r="217" spans="1:6" x14ac:dyDescent="0.25">
      <c r="A217" s="116" t="s">
        <v>1182</v>
      </c>
      <c r="B217" s="118" t="s">
        <v>1183</v>
      </c>
      <c r="C217" s="133">
        <v>30</v>
      </c>
      <c r="D217" s="137" t="s">
        <v>1005</v>
      </c>
      <c r="E217" s="135">
        <v>15</v>
      </c>
      <c r="F217" s="136">
        <f t="shared" si="3"/>
        <v>2</v>
      </c>
    </row>
    <row r="218" spans="1:6" x14ac:dyDescent="0.25">
      <c r="A218" s="116" t="s">
        <v>1184</v>
      </c>
      <c r="B218" s="118" t="s">
        <v>1185</v>
      </c>
      <c r="C218" s="133">
        <v>30</v>
      </c>
      <c r="D218" s="137" t="s">
        <v>1005</v>
      </c>
      <c r="E218" s="135">
        <v>15</v>
      </c>
      <c r="F218" s="136">
        <f t="shared" si="3"/>
        <v>2</v>
      </c>
    </row>
    <row r="219" spans="1:6" x14ac:dyDescent="0.25">
      <c r="A219" s="116" t="s">
        <v>1186</v>
      </c>
      <c r="B219" s="118" t="s">
        <v>1187</v>
      </c>
      <c r="C219" s="133">
        <v>30</v>
      </c>
      <c r="D219" s="137" t="s">
        <v>1005</v>
      </c>
      <c r="E219" s="135">
        <v>15</v>
      </c>
      <c r="F219" s="136">
        <f t="shared" si="3"/>
        <v>2</v>
      </c>
    </row>
    <row r="220" spans="1:6" x14ac:dyDescent="0.25">
      <c r="A220" s="116" t="s">
        <v>1188</v>
      </c>
      <c r="B220" s="118" t="s">
        <v>1189</v>
      </c>
      <c r="C220" s="133">
        <v>30</v>
      </c>
      <c r="D220" s="137" t="s">
        <v>1005</v>
      </c>
      <c r="E220" s="135">
        <v>15</v>
      </c>
      <c r="F220" s="136">
        <f t="shared" si="3"/>
        <v>2</v>
      </c>
    </row>
    <row r="221" spans="1:6" x14ac:dyDescent="0.25">
      <c r="A221" s="116" t="s">
        <v>1190</v>
      </c>
      <c r="B221" s="118" t="s">
        <v>1191</v>
      </c>
      <c r="C221" s="133">
        <v>30</v>
      </c>
      <c r="D221" s="137" t="s">
        <v>1005</v>
      </c>
      <c r="E221" s="135">
        <v>15</v>
      </c>
      <c r="F221" s="136">
        <f t="shared" si="3"/>
        <v>2</v>
      </c>
    </row>
    <row r="222" spans="1:6" x14ac:dyDescent="0.25">
      <c r="A222" s="116" t="s">
        <v>1192</v>
      </c>
      <c r="B222" s="118" t="s">
        <v>1193</v>
      </c>
      <c r="C222" s="133">
        <v>30</v>
      </c>
      <c r="D222" s="137" t="s">
        <v>1005</v>
      </c>
      <c r="E222" s="135">
        <v>15</v>
      </c>
      <c r="F222" s="136">
        <f t="shared" si="3"/>
        <v>2</v>
      </c>
    </row>
    <row r="223" spans="1:6" x14ac:dyDescent="0.25">
      <c r="A223" s="116" t="s">
        <v>1194</v>
      </c>
      <c r="B223" s="118" t="s">
        <v>1195</v>
      </c>
      <c r="C223" s="133">
        <v>30</v>
      </c>
      <c r="D223" s="137" t="s">
        <v>1005</v>
      </c>
      <c r="E223" s="135">
        <v>15</v>
      </c>
      <c r="F223" s="136">
        <f t="shared" si="3"/>
        <v>2</v>
      </c>
    </row>
    <row r="224" spans="1:6" x14ac:dyDescent="0.25">
      <c r="A224" s="116" t="s">
        <v>1196</v>
      </c>
      <c r="B224" s="118" t="s">
        <v>1197</v>
      </c>
      <c r="C224" s="133">
        <v>30</v>
      </c>
      <c r="D224" s="137" t="s">
        <v>1005</v>
      </c>
      <c r="E224" s="135">
        <v>15</v>
      </c>
      <c r="F224" s="136">
        <f t="shared" si="3"/>
        <v>2</v>
      </c>
    </row>
    <row r="225" spans="1:6" x14ac:dyDescent="0.25">
      <c r="A225" s="116" t="s">
        <v>1198</v>
      </c>
      <c r="B225" s="118" t="s">
        <v>1199</v>
      </c>
      <c r="C225" s="133">
        <v>30</v>
      </c>
      <c r="D225" s="137" t="s">
        <v>1005</v>
      </c>
      <c r="E225" s="135">
        <v>15</v>
      </c>
      <c r="F225" s="136">
        <f t="shared" si="3"/>
        <v>2</v>
      </c>
    </row>
    <row r="226" spans="1:6" x14ac:dyDescent="0.25">
      <c r="A226" s="116" t="s">
        <v>1200</v>
      </c>
      <c r="B226" s="118" t="s">
        <v>1201</v>
      </c>
      <c r="C226" s="133">
        <v>30</v>
      </c>
      <c r="D226" s="137" t="s">
        <v>1005</v>
      </c>
      <c r="E226" s="135">
        <v>15</v>
      </c>
      <c r="F226" s="136">
        <f t="shared" si="3"/>
        <v>2</v>
      </c>
    </row>
    <row r="227" spans="1:6" x14ac:dyDescent="0.25">
      <c r="A227" s="116" t="s">
        <v>1202</v>
      </c>
      <c r="B227" s="118" t="s">
        <v>1203</v>
      </c>
      <c r="C227" s="133">
        <v>30</v>
      </c>
      <c r="D227" s="137" t="s">
        <v>1005</v>
      </c>
      <c r="E227" s="135">
        <v>15</v>
      </c>
      <c r="F227" s="136">
        <f t="shared" si="3"/>
        <v>2</v>
      </c>
    </row>
    <row r="228" spans="1:6" x14ac:dyDescent="0.25">
      <c r="A228" s="116" t="s">
        <v>1204</v>
      </c>
      <c r="B228" s="118" t="s">
        <v>1205</v>
      </c>
      <c r="C228" s="133">
        <v>30</v>
      </c>
      <c r="D228" s="137" t="s">
        <v>1005</v>
      </c>
      <c r="E228" s="135">
        <v>15</v>
      </c>
      <c r="F228" s="136">
        <f t="shared" si="3"/>
        <v>2</v>
      </c>
    </row>
    <row r="229" spans="1:6" x14ac:dyDescent="0.25">
      <c r="A229" s="116" t="s">
        <v>1206</v>
      </c>
      <c r="B229" s="118" t="s">
        <v>1207</v>
      </c>
      <c r="C229" s="133">
        <v>30</v>
      </c>
      <c r="D229" s="137" t="s">
        <v>1005</v>
      </c>
      <c r="E229" s="135">
        <v>15</v>
      </c>
      <c r="F229" s="136">
        <f t="shared" si="3"/>
        <v>2</v>
      </c>
    </row>
    <row r="230" spans="1:6" x14ac:dyDescent="0.25">
      <c r="A230" s="116" t="s">
        <v>1208</v>
      </c>
      <c r="B230" s="118" t="s">
        <v>1209</v>
      </c>
      <c r="C230" s="133">
        <v>30</v>
      </c>
      <c r="D230" s="137" t="s">
        <v>1005</v>
      </c>
      <c r="E230" s="135">
        <v>15</v>
      </c>
      <c r="F230" s="136">
        <f t="shared" si="3"/>
        <v>2</v>
      </c>
    </row>
    <row r="231" spans="1:6" x14ac:dyDescent="0.25">
      <c r="A231" s="116" t="s">
        <v>1210</v>
      </c>
      <c r="B231" s="118" t="s">
        <v>1211</v>
      </c>
      <c r="C231" s="133">
        <v>30</v>
      </c>
      <c r="D231" s="137" t="s">
        <v>1005</v>
      </c>
      <c r="E231" s="135">
        <v>15</v>
      </c>
      <c r="F231" s="136">
        <f t="shared" si="3"/>
        <v>2</v>
      </c>
    </row>
    <row r="232" spans="1:6" x14ac:dyDescent="0.25">
      <c r="A232" s="116" t="s">
        <v>1212</v>
      </c>
      <c r="B232" s="118" t="s">
        <v>1213</v>
      </c>
      <c r="C232" s="133">
        <v>30</v>
      </c>
      <c r="D232" s="137" t="s">
        <v>1005</v>
      </c>
      <c r="E232" s="135">
        <v>15</v>
      </c>
      <c r="F232" s="136">
        <f t="shared" si="3"/>
        <v>2</v>
      </c>
    </row>
    <row r="233" spans="1:6" x14ac:dyDescent="0.25">
      <c r="A233" s="116" t="s">
        <v>1214</v>
      </c>
      <c r="B233" s="118" t="s">
        <v>1215</v>
      </c>
      <c r="C233" s="133">
        <v>30</v>
      </c>
      <c r="D233" s="137" t="s">
        <v>1005</v>
      </c>
      <c r="E233" s="135">
        <v>15</v>
      </c>
      <c r="F233" s="136">
        <f t="shared" si="3"/>
        <v>2</v>
      </c>
    </row>
    <row r="234" spans="1:6" x14ac:dyDescent="0.25">
      <c r="A234" s="116" t="s">
        <v>1216</v>
      </c>
      <c r="B234" s="118" t="s">
        <v>1217</v>
      </c>
      <c r="C234" s="133">
        <v>30</v>
      </c>
      <c r="D234" s="137" t="s">
        <v>1005</v>
      </c>
      <c r="E234" s="135">
        <v>15</v>
      </c>
      <c r="F234" s="136">
        <f t="shared" si="3"/>
        <v>2</v>
      </c>
    </row>
    <row r="235" spans="1:6" x14ac:dyDescent="0.25">
      <c r="A235" s="116" t="s">
        <v>1218</v>
      </c>
      <c r="B235" s="118" t="s">
        <v>1219</v>
      </c>
      <c r="C235" s="133">
        <v>30</v>
      </c>
      <c r="D235" s="137" t="s">
        <v>1005</v>
      </c>
      <c r="E235" s="135">
        <v>15</v>
      </c>
      <c r="F235" s="136">
        <f t="shared" si="3"/>
        <v>2</v>
      </c>
    </row>
    <row r="236" spans="1:6" x14ac:dyDescent="0.25">
      <c r="A236" s="116" t="s">
        <v>1220</v>
      </c>
      <c r="B236" s="118" t="s">
        <v>1221</v>
      </c>
      <c r="C236" s="133">
        <v>30</v>
      </c>
      <c r="D236" s="137" t="s">
        <v>1005</v>
      </c>
      <c r="E236" s="135">
        <v>15</v>
      </c>
      <c r="F236" s="136">
        <f t="shared" si="3"/>
        <v>2</v>
      </c>
    </row>
    <row r="237" spans="1:6" x14ac:dyDescent="0.25">
      <c r="A237" s="116" t="s">
        <v>1222</v>
      </c>
      <c r="B237" s="118" t="s">
        <v>1223</v>
      </c>
      <c r="C237" s="133">
        <v>30</v>
      </c>
      <c r="D237" s="137" t="s">
        <v>1005</v>
      </c>
      <c r="E237" s="135">
        <v>15</v>
      </c>
      <c r="F237" s="136">
        <f t="shared" si="3"/>
        <v>2</v>
      </c>
    </row>
    <row r="238" spans="1:6" x14ac:dyDescent="0.25">
      <c r="A238" s="116" t="s">
        <v>1224</v>
      </c>
      <c r="B238" s="118" t="s">
        <v>1225</v>
      </c>
      <c r="C238" s="133">
        <v>30</v>
      </c>
      <c r="D238" s="137" t="s">
        <v>1005</v>
      </c>
      <c r="E238" s="135">
        <v>15</v>
      </c>
      <c r="F238" s="136">
        <f t="shared" si="3"/>
        <v>2</v>
      </c>
    </row>
    <row r="239" spans="1:6" x14ac:dyDescent="0.25">
      <c r="A239" s="116" t="s">
        <v>1226</v>
      </c>
      <c r="B239" s="118" t="s">
        <v>1227</v>
      </c>
      <c r="C239" s="133">
        <v>30</v>
      </c>
      <c r="D239" s="137" t="s">
        <v>1005</v>
      </c>
      <c r="E239" s="135">
        <v>15</v>
      </c>
      <c r="F239" s="136">
        <f t="shared" si="3"/>
        <v>2</v>
      </c>
    </row>
    <row r="240" spans="1:6" x14ac:dyDescent="0.25">
      <c r="A240" s="116" t="s">
        <v>1228</v>
      </c>
      <c r="B240" s="118" t="s">
        <v>1229</v>
      </c>
      <c r="C240" s="133">
        <v>30</v>
      </c>
      <c r="D240" s="137" t="s">
        <v>1005</v>
      </c>
      <c r="E240" s="135">
        <v>15</v>
      </c>
      <c r="F240" s="136">
        <f t="shared" si="3"/>
        <v>2</v>
      </c>
    </row>
    <row r="241" spans="1:6" x14ac:dyDescent="0.25">
      <c r="A241" s="116" t="s">
        <v>1230</v>
      </c>
      <c r="B241" s="118" t="s">
        <v>1231</v>
      </c>
      <c r="C241" s="133">
        <v>30</v>
      </c>
      <c r="D241" s="137" t="s">
        <v>1005</v>
      </c>
      <c r="E241" s="135">
        <v>15</v>
      </c>
      <c r="F241" s="136">
        <f t="shared" si="3"/>
        <v>2</v>
      </c>
    </row>
    <row r="242" spans="1:6" x14ac:dyDescent="0.25">
      <c r="A242" s="116" t="s">
        <v>1232</v>
      </c>
      <c r="B242" s="118" t="s">
        <v>1233</v>
      </c>
      <c r="C242" s="133">
        <v>30</v>
      </c>
      <c r="D242" s="137" t="s">
        <v>1005</v>
      </c>
      <c r="E242" s="135">
        <v>15</v>
      </c>
      <c r="F242" s="136">
        <f t="shared" si="3"/>
        <v>2</v>
      </c>
    </row>
    <row r="243" spans="1:6" x14ac:dyDescent="0.25">
      <c r="A243" s="116" t="s">
        <v>1234</v>
      </c>
      <c r="B243" s="118" t="s">
        <v>1235</v>
      </c>
      <c r="C243" s="133">
        <v>30</v>
      </c>
      <c r="D243" s="137" t="s">
        <v>1005</v>
      </c>
      <c r="E243" s="135">
        <v>15</v>
      </c>
      <c r="F243" s="136">
        <f t="shared" si="3"/>
        <v>2</v>
      </c>
    </row>
    <row r="244" spans="1:6" x14ac:dyDescent="0.25">
      <c r="A244" s="116" t="s">
        <v>1236</v>
      </c>
      <c r="B244" s="118" t="s">
        <v>1237</v>
      </c>
      <c r="C244" s="133">
        <v>30</v>
      </c>
      <c r="D244" s="137" t="s">
        <v>1005</v>
      </c>
      <c r="E244" s="135">
        <v>15</v>
      </c>
      <c r="F244" s="136">
        <f t="shared" si="3"/>
        <v>2</v>
      </c>
    </row>
    <row r="245" spans="1:6" x14ac:dyDescent="0.25">
      <c r="A245" s="116" t="s">
        <v>1238</v>
      </c>
      <c r="B245" s="118" t="s">
        <v>1239</v>
      </c>
      <c r="C245" s="133">
        <v>30</v>
      </c>
      <c r="D245" s="137" t="s">
        <v>1005</v>
      </c>
      <c r="E245" s="135">
        <v>15</v>
      </c>
      <c r="F245" s="136">
        <f t="shared" si="3"/>
        <v>2</v>
      </c>
    </row>
    <row r="246" spans="1:6" x14ac:dyDescent="0.25">
      <c r="A246" s="116" t="s">
        <v>1240</v>
      </c>
      <c r="B246" s="118" t="s">
        <v>1241</v>
      </c>
      <c r="C246" s="133">
        <v>30</v>
      </c>
      <c r="D246" s="137" t="s">
        <v>1005</v>
      </c>
      <c r="E246" s="135">
        <v>15</v>
      </c>
      <c r="F246" s="136">
        <f t="shared" si="3"/>
        <v>2</v>
      </c>
    </row>
    <row r="247" spans="1:6" x14ac:dyDescent="0.25">
      <c r="A247" s="116" t="s">
        <v>1242</v>
      </c>
      <c r="B247" s="118" t="s">
        <v>1243</v>
      </c>
      <c r="C247" s="133">
        <v>30</v>
      </c>
      <c r="D247" s="137" t="s">
        <v>1005</v>
      </c>
      <c r="E247" s="135">
        <v>15</v>
      </c>
      <c r="F247" s="136">
        <f t="shared" si="3"/>
        <v>2</v>
      </c>
    </row>
    <row r="248" spans="1:6" x14ac:dyDescent="0.25">
      <c r="A248" s="116" t="s">
        <v>1244</v>
      </c>
      <c r="B248" s="118" t="s">
        <v>1245</v>
      </c>
      <c r="C248" s="133">
        <v>15</v>
      </c>
      <c r="D248" s="137" t="s">
        <v>1246</v>
      </c>
      <c r="E248" s="135">
        <v>7.5</v>
      </c>
      <c r="F248" s="136">
        <f t="shared" si="3"/>
        <v>2</v>
      </c>
    </row>
    <row r="249" spans="1:6" x14ac:dyDescent="0.25">
      <c r="A249" s="116" t="s">
        <v>1247</v>
      </c>
      <c r="B249" s="118" t="s">
        <v>1248</v>
      </c>
      <c r="C249" s="133">
        <v>15</v>
      </c>
      <c r="D249" s="137" t="s">
        <v>1246</v>
      </c>
      <c r="E249" s="135">
        <v>7.5</v>
      </c>
      <c r="F249" s="136">
        <f t="shared" si="3"/>
        <v>2</v>
      </c>
    </row>
    <row r="250" spans="1:6" x14ac:dyDescent="0.25">
      <c r="A250" s="116" t="s">
        <v>1249</v>
      </c>
      <c r="B250" s="118" t="s">
        <v>1250</v>
      </c>
      <c r="C250" s="133">
        <v>15</v>
      </c>
      <c r="D250" s="137" t="s">
        <v>1246</v>
      </c>
      <c r="E250" s="135">
        <v>7.5</v>
      </c>
      <c r="F250" s="136">
        <f t="shared" si="3"/>
        <v>2</v>
      </c>
    </row>
    <row r="251" spans="1:6" x14ac:dyDescent="0.25">
      <c r="A251" s="116" t="s">
        <v>1251</v>
      </c>
      <c r="B251" s="118" t="s">
        <v>1252</v>
      </c>
      <c r="C251" s="133">
        <v>15</v>
      </c>
      <c r="D251" s="137" t="s">
        <v>1246</v>
      </c>
      <c r="E251" s="135">
        <v>7.5</v>
      </c>
      <c r="F251" s="136">
        <f t="shared" si="3"/>
        <v>2</v>
      </c>
    </row>
    <row r="252" spans="1:6" x14ac:dyDescent="0.25">
      <c r="A252" s="116" t="s">
        <v>1253</v>
      </c>
      <c r="B252" s="118" t="s">
        <v>1254</v>
      </c>
      <c r="C252" s="133">
        <v>15</v>
      </c>
      <c r="D252" s="137" t="s">
        <v>1246</v>
      </c>
      <c r="E252" s="135">
        <v>7.5</v>
      </c>
      <c r="F252" s="136">
        <f t="shared" si="3"/>
        <v>2</v>
      </c>
    </row>
    <row r="253" spans="1:6" x14ac:dyDescent="0.25">
      <c r="A253" s="116" t="s">
        <v>1255</v>
      </c>
      <c r="B253" s="118" t="s">
        <v>1256</v>
      </c>
      <c r="C253" s="133">
        <v>15</v>
      </c>
      <c r="D253" s="137" t="s">
        <v>1246</v>
      </c>
      <c r="E253" s="135">
        <v>7.5</v>
      </c>
      <c r="F253" s="136">
        <f t="shared" si="3"/>
        <v>2</v>
      </c>
    </row>
    <row r="254" spans="1:6" x14ac:dyDescent="0.25">
      <c r="A254" s="116" t="s">
        <v>1257</v>
      </c>
      <c r="B254" s="118" t="s">
        <v>1258</v>
      </c>
      <c r="C254" s="133">
        <v>15</v>
      </c>
      <c r="D254" s="137" t="s">
        <v>1246</v>
      </c>
      <c r="E254" s="135">
        <v>7.5</v>
      </c>
      <c r="F254" s="136">
        <f t="shared" si="3"/>
        <v>2</v>
      </c>
    </row>
    <row r="255" spans="1:6" x14ac:dyDescent="0.25">
      <c r="A255" s="116" t="s">
        <v>1259</v>
      </c>
      <c r="B255" s="118" t="s">
        <v>1260</v>
      </c>
      <c r="C255" s="133">
        <v>15</v>
      </c>
      <c r="D255" s="137" t="s">
        <v>1246</v>
      </c>
      <c r="E255" s="135">
        <v>7.5</v>
      </c>
      <c r="F255" s="136">
        <f t="shared" si="3"/>
        <v>2</v>
      </c>
    </row>
    <row r="256" spans="1:6" x14ac:dyDescent="0.25">
      <c r="A256" s="116" t="s">
        <v>1261</v>
      </c>
      <c r="B256" s="118" t="s">
        <v>1262</v>
      </c>
      <c r="C256" s="133">
        <v>15</v>
      </c>
      <c r="D256" s="137" t="s">
        <v>1246</v>
      </c>
      <c r="E256" s="135">
        <v>7.5</v>
      </c>
      <c r="F256" s="136">
        <f t="shared" si="3"/>
        <v>2</v>
      </c>
    </row>
    <row r="257" spans="1:6" x14ac:dyDescent="0.25">
      <c r="A257" s="116" t="s">
        <v>1263</v>
      </c>
      <c r="B257" s="118" t="s">
        <v>1264</v>
      </c>
      <c r="C257" s="133">
        <v>15</v>
      </c>
      <c r="D257" s="137" t="s">
        <v>1246</v>
      </c>
      <c r="E257" s="135">
        <v>7.5</v>
      </c>
      <c r="F257" s="136">
        <f t="shared" si="3"/>
        <v>2</v>
      </c>
    </row>
    <row r="258" spans="1:6" x14ac:dyDescent="0.25">
      <c r="A258" s="116" t="s">
        <v>1265</v>
      </c>
      <c r="B258" s="118" t="s">
        <v>1266</v>
      </c>
      <c r="C258" s="133">
        <v>15</v>
      </c>
      <c r="D258" s="137" t="s">
        <v>1246</v>
      </c>
      <c r="E258" s="135">
        <v>7.5</v>
      </c>
      <c r="F258" s="136">
        <f t="shared" si="3"/>
        <v>2</v>
      </c>
    </row>
    <row r="259" spans="1:6" x14ac:dyDescent="0.25">
      <c r="A259" s="116" t="s">
        <v>1267</v>
      </c>
      <c r="B259" s="118" t="s">
        <v>1268</v>
      </c>
      <c r="C259" s="133">
        <v>15</v>
      </c>
      <c r="D259" s="137" t="s">
        <v>1246</v>
      </c>
      <c r="E259" s="135">
        <v>7.5</v>
      </c>
      <c r="F259" s="136">
        <f t="shared" si="3"/>
        <v>2</v>
      </c>
    </row>
    <row r="260" spans="1:6" x14ac:dyDescent="0.25">
      <c r="A260" s="116" t="s">
        <v>1269</v>
      </c>
      <c r="B260" s="118" t="s">
        <v>1270</v>
      </c>
      <c r="C260" s="133">
        <v>15</v>
      </c>
      <c r="D260" s="137" t="s">
        <v>1246</v>
      </c>
      <c r="E260" s="135">
        <v>7.5</v>
      </c>
      <c r="F260" s="136">
        <f t="shared" si="3"/>
        <v>2</v>
      </c>
    </row>
    <row r="261" spans="1:6" x14ac:dyDescent="0.25">
      <c r="A261" s="116" t="s">
        <v>1271</v>
      </c>
      <c r="B261" s="118" t="s">
        <v>1272</v>
      </c>
      <c r="C261" s="133">
        <v>15</v>
      </c>
      <c r="D261" s="137" t="s">
        <v>1246</v>
      </c>
      <c r="E261" s="135">
        <v>7.5</v>
      </c>
      <c r="F261" s="136">
        <f t="shared" si="3"/>
        <v>2</v>
      </c>
    </row>
    <row r="262" spans="1:6" x14ac:dyDescent="0.25">
      <c r="A262" s="116" t="s">
        <v>1273</v>
      </c>
      <c r="B262" s="118" t="s">
        <v>1274</v>
      </c>
      <c r="C262" s="133">
        <v>15</v>
      </c>
      <c r="D262" s="137" t="s">
        <v>1246</v>
      </c>
      <c r="E262" s="135">
        <v>7.5</v>
      </c>
      <c r="F262" s="136">
        <f t="shared" si="3"/>
        <v>2</v>
      </c>
    </row>
    <row r="263" spans="1:6" x14ac:dyDescent="0.25">
      <c r="A263" s="116" t="s">
        <v>1275</v>
      </c>
      <c r="B263" s="118" t="s">
        <v>1276</v>
      </c>
      <c r="C263" s="133">
        <v>15</v>
      </c>
      <c r="D263" s="137" t="s">
        <v>1246</v>
      </c>
      <c r="E263" s="135">
        <v>7.5</v>
      </c>
      <c r="F263" s="136">
        <f t="shared" si="3"/>
        <v>2</v>
      </c>
    </row>
    <row r="264" spans="1:6" x14ac:dyDescent="0.25">
      <c r="A264" s="116" t="s">
        <v>1277</v>
      </c>
      <c r="B264" s="118" t="s">
        <v>1278</v>
      </c>
      <c r="C264" s="133">
        <v>15</v>
      </c>
      <c r="D264" s="137" t="s">
        <v>1246</v>
      </c>
      <c r="E264" s="135">
        <v>7.5</v>
      </c>
      <c r="F264" s="136">
        <f t="shared" ref="F264:F315" si="4">IF(ISERROR(C264/E264),"",C264/E264)</f>
        <v>2</v>
      </c>
    </row>
    <row r="265" spans="1:6" x14ac:dyDescent="0.25">
      <c r="A265" s="116" t="s">
        <v>1279</v>
      </c>
      <c r="B265" s="118" t="s">
        <v>1280</v>
      </c>
      <c r="C265" s="133">
        <v>15</v>
      </c>
      <c r="D265" s="137" t="s">
        <v>1246</v>
      </c>
      <c r="E265" s="135">
        <v>7.5</v>
      </c>
      <c r="F265" s="136">
        <f t="shared" si="4"/>
        <v>2</v>
      </c>
    </row>
    <row r="266" spans="1:6" x14ac:dyDescent="0.25">
      <c r="A266" s="116" t="s">
        <v>1281</v>
      </c>
      <c r="B266" s="118" t="s">
        <v>1282</v>
      </c>
      <c r="C266" s="133">
        <v>15</v>
      </c>
      <c r="D266" s="137" t="s">
        <v>1246</v>
      </c>
      <c r="E266" s="135">
        <v>7.5</v>
      </c>
      <c r="F266" s="136">
        <f t="shared" si="4"/>
        <v>2</v>
      </c>
    </row>
    <row r="267" spans="1:6" x14ac:dyDescent="0.25">
      <c r="A267" s="116" t="s">
        <v>1283</v>
      </c>
      <c r="B267" s="138" t="s">
        <v>1284</v>
      </c>
      <c r="C267" s="133">
        <v>15</v>
      </c>
      <c r="D267" s="137" t="s">
        <v>1246</v>
      </c>
      <c r="E267" s="135">
        <v>7.5</v>
      </c>
      <c r="F267" s="136">
        <f t="shared" si="4"/>
        <v>2</v>
      </c>
    </row>
    <row r="268" spans="1:6" x14ac:dyDescent="0.25">
      <c r="A268" s="116" t="s">
        <v>1285</v>
      </c>
      <c r="B268" s="118" t="s">
        <v>1286</v>
      </c>
      <c r="C268" s="133">
        <v>18</v>
      </c>
      <c r="D268" s="137" t="s">
        <v>1246</v>
      </c>
      <c r="E268" s="135">
        <v>9</v>
      </c>
      <c r="F268" s="136">
        <f t="shared" si="4"/>
        <v>2</v>
      </c>
    </row>
    <row r="269" spans="1:6" x14ac:dyDescent="0.25">
      <c r="A269" s="116" t="s">
        <v>1287</v>
      </c>
      <c r="B269" s="118" t="s">
        <v>1288</v>
      </c>
      <c r="C269" s="133">
        <v>27</v>
      </c>
      <c r="D269" s="137" t="s">
        <v>1246</v>
      </c>
      <c r="E269" s="135">
        <v>13.5</v>
      </c>
      <c r="F269" s="136">
        <f t="shared" si="4"/>
        <v>2</v>
      </c>
    </row>
    <row r="270" spans="1:6" x14ac:dyDescent="0.25">
      <c r="A270" s="116" t="s">
        <v>1289</v>
      </c>
      <c r="B270" s="118" t="s">
        <v>1290</v>
      </c>
      <c r="C270" s="133">
        <v>18</v>
      </c>
      <c r="D270" s="137" t="s">
        <v>1246</v>
      </c>
      <c r="E270" s="135">
        <v>9</v>
      </c>
      <c r="F270" s="136">
        <f t="shared" si="4"/>
        <v>2</v>
      </c>
    </row>
    <row r="271" spans="1:6" x14ac:dyDescent="0.25">
      <c r="A271" s="116" t="s">
        <v>1291</v>
      </c>
      <c r="B271" s="118" t="s">
        <v>1292</v>
      </c>
      <c r="C271" s="133">
        <v>18</v>
      </c>
      <c r="D271" s="137" t="s">
        <v>1005</v>
      </c>
      <c r="E271" s="135">
        <v>9</v>
      </c>
      <c r="F271" s="136">
        <f t="shared" si="4"/>
        <v>2</v>
      </c>
    </row>
    <row r="272" spans="1:6" x14ac:dyDescent="0.25">
      <c r="A272" s="116" t="s">
        <v>1293</v>
      </c>
      <c r="B272" s="118" t="s">
        <v>1294</v>
      </c>
      <c r="C272" s="133">
        <v>21</v>
      </c>
      <c r="D272" s="137" t="s">
        <v>1005</v>
      </c>
      <c r="E272" s="135">
        <v>10.5</v>
      </c>
      <c r="F272" s="136">
        <f t="shared" si="4"/>
        <v>2</v>
      </c>
    </row>
    <row r="273" spans="1:6" x14ac:dyDescent="0.25">
      <c r="A273" s="116" t="s">
        <v>1295</v>
      </c>
      <c r="B273" s="118" t="s">
        <v>1296</v>
      </c>
      <c r="C273" s="133">
        <v>29</v>
      </c>
      <c r="D273" s="137" t="s">
        <v>764</v>
      </c>
      <c r="E273" s="135">
        <v>14.5</v>
      </c>
      <c r="F273" s="136">
        <f t="shared" si="4"/>
        <v>2</v>
      </c>
    </row>
    <row r="274" spans="1:6" x14ac:dyDescent="0.25">
      <c r="A274" s="116" t="s">
        <v>1297</v>
      </c>
      <c r="B274" s="118" t="s">
        <v>1298</v>
      </c>
      <c r="C274" s="133">
        <v>34</v>
      </c>
      <c r="D274" s="137" t="s">
        <v>764</v>
      </c>
      <c r="E274" s="135">
        <v>17</v>
      </c>
      <c r="F274" s="136">
        <f t="shared" si="4"/>
        <v>2</v>
      </c>
    </row>
    <row r="275" spans="1:6" x14ac:dyDescent="0.25">
      <c r="A275" s="116" t="s">
        <v>1299</v>
      </c>
      <c r="B275" s="118" t="s">
        <v>1300</v>
      </c>
      <c r="C275" s="133">
        <v>36</v>
      </c>
      <c r="D275" s="137" t="s">
        <v>764</v>
      </c>
      <c r="E275" s="135">
        <v>18</v>
      </c>
      <c r="F275" s="136">
        <f t="shared" si="4"/>
        <v>2</v>
      </c>
    </row>
    <row r="276" spans="1:6" x14ac:dyDescent="0.25">
      <c r="A276" s="116" t="s">
        <v>1301</v>
      </c>
      <c r="B276" s="118" t="s">
        <v>1302</v>
      </c>
      <c r="C276" s="133">
        <v>29</v>
      </c>
      <c r="D276" s="137" t="s">
        <v>1303</v>
      </c>
      <c r="E276" s="135">
        <v>14.5</v>
      </c>
      <c r="F276" s="136">
        <f t="shared" si="4"/>
        <v>2</v>
      </c>
    </row>
    <row r="277" spans="1:6" x14ac:dyDescent="0.25">
      <c r="A277" s="116" t="s">
        <v>1304</v>
      </c>
      <c r="B277" s="118" t="s">
        <v>1305</v>
      </c>
      <c r="C277" s="133">
        <v>26</v>
      </c>
      <c r="D277" s="137" t="s">
        <v>1306</v>
      </c>
      <c r="E277" s="135">
        <v>13</v>
      </c>
      <c r="F277" s="136">
        <f t="shared" si="4"/>
        <v>2</v>
      </c>
    </row>
    <row r="278" spans="1:6" x14ac:dyDescent="0.25">
      <c r="A278" s="116" t="s">
        <v>1307</v>
      </c>
      <c r="B278" s="118" t="s">
        <v>1308</v>
      </c>
      <c r="C278" s="133">
        <v>34</v>
      </c>
      <c r="D278" s="137" t="s">
        <v>1309</v>
      </c>
      <c r="E278" s="135">
        <v>17</v>
      </c>
      <c r="F278" s="136">
        <f t="shared" si="4"/>
        <v>2</v>
      </c>
    </row>
    <row r="279" spans="1:6" x14ac:dyDescent="0.25">
      <c r="A279" s="116" t="s">
        <v>1310</v>
      </c>
      <c r="B279" s="118" t="s">
        <v>1311</v>
      </c>
      <c r="C279" s="133">
        <v>34</v>
      </c>
      <c r="D279" s="137" t="s">
        <v>1309</v>
      </c>
      <c r="E279" s="135">
        <v>17</v>
      </c>
      <c r="F279" s="136">
        <f t="shared" si="4"/>
        <v>2</v>
      </c>
    </row>
    <row r="280" spans="1:6" x14ac:dyDescent="0.25">
      <c r="A280" s="116" t="s">
        <v>1312</v>
      </c>
      <c r="B280" s="118" t="s">
        <v>1313</v>
      </c>
      <c r="C280" s="133">
        <v>34</v>
      </c>
      <c r="D280" s="137" t="s">
        <v>1309</v>
      </c>
      <c r="E280" s="135">
        <v>17</v>
      </c>
      <c r="F280" s="136">
        <f t="shared" si="4"/>
        <v>2</v>
      </c>
    </row>
    <row r="281" spans="1:6" x14ac:dyDescent="0.25">
      <c r="A281" s="116" t="s">
        <v>1314</v>
      </c>
      <c r="B281" s="118" t="s">
        <v>1315</v>
      </c>
      <c r="C281" s="133">
        <v>34</v>
      </c>
      <c r="D281" s="137" t="s">
        <v>1309</v>
      </c>
      <c r="E281" s="135">
        <v>17</v>
      </c>
      <c r="F281" s="136">
        <f t="shared" si="4"/>
        <v>2</v>
      </c>
    </row>
    <row r="282" spans="1:6" x14ac:dyDescent="0.25">
      <c r="A282" s="116" t="s">
        <v>1316</v>
      </c>
      <c r="B282" s="118" t="s">
        <v>1317</v>
      </c>
      <c r="C282" s="133">
        <v>12</v>
      </c>
      <c r="D282" s="137" t="s">
        <v>1318</v>
      </c>
      <c r="E282" s="135">
        <v>6</v>
      </c>
      <c r="F282" s="136">
        <f t="shared" si="4"/>
        <v>2</v>
      </c>
    </row>
    <row r="283" spans="1:6" x14ac:dyDescent="0.25">
      <c r="A283" s="116" t="s">
        <v>1319</v>
      </c>
      <c r="B283" s="118" t="s">
        <v>1320</v>
      </c>
      <c r="C283" s="133">
        <v>12</v>
      </c>
      <c r="D283" s="139" t="s">
        <v>1318</v>
      </c>
      <c r="E283" s="135">
        <v>6</v>
      </c>
      <c r="F283" s="136">
        <f t="shared" si="4"/>
        <v>2</v>
      </c>
    </row>
    <row r="284" spans="1:6" x14ac:dyDescent="0.25">
      <c r="A284" s="116" t="s">
        <v>1321</v>
      </c>
      <c r="B284" s="118" t="s">
        <v>1322</v>
      </c>
      <c r="C284" s="133">
        <v>12</v>
      </c>
      <c r="D284" s="139" t="s">
        <v>1318</v>
      </c>
      <c r="E284" s="135">
        <v>6</v>
      </c>
      <c r="F284" s="136">
        <f t="shared" si="4"/>
        <v>2</v>
      </c>
    </row>
    <row r="285" spans="1:6" x14ac:dyDescent="0.25">
      <c r="A285" s="116" t="s">
        <v>1323</v>
      </c>
      <c r="B285" s="118" t="s">
        <v>1324</v>
      </c>
      <c r="C285" s="133">
        <v>15</v>
      </c>
      <c r="D285" s="139" t="s">
        <v>1325</v>
      </c>
      <c r="E285" s="135">
        <v>7.5</v>
      </c>
      <c r="F285" s="136">
        <f t="shared" si="4"/>
        <v>2</v>
      </c>
    </row>
    <row r="286" spans="1:6" x14ac:dyDescent="0.25">
      <c r="A286" s="116" t="s">
        <v>1326</v>
      </c>
      <c r="B286" s="118" t="s">
        <v>1327</v>
      </c>
      <c r="C286" s="133">
        <v>16</v>
      </c>
      <c r="D286" s="139" t="s">
        <v>1328</v>
      </c>
      <c r="E286" s="135">
        <v>8</v>
      </c>
      <c r="F286" s="136">
        <f t="shared" si="4"/>
        <v>2</v>
      </c>
    </row>
    <row r="287" spans="1:6" x14ac:dyDescent="0.25">
      <c r="A287" s="116" t="s">
        <v>1329</v>
      </c>
      <c r="B287" s="118" t="s">
        <v>1330</v>
      </c>
      <c r="C287" s="133">
        <v>19</v>
      </c>
      <c r="D287" s="139" t="s">
        <v>764</v>
      </c>
      <c r="E287" s="135">
        <v>9.5</v>
      </c>
      <c r="F287" s="136">
        <f t="shared" si="4"/>
        <v>2</v>
      </c>
    </row>
    <row r="288" spans="1:6" x14ac:dyDescent="0.25">
      <c r="A288" s="116" t="s">
        <v>1331</v>
      </c>
      <c r="B288" s="118" t="s">
        <v>1332</v>
      </c>
      <c r="C288" s="133">
        <v>17</v>
      </c>
      <c r="D288" s="139" t="s">
        <v>1246</v>
      </c>
      <c r="E288" s="135">
        <f t="shared" ref="E288:E313" si="5">C288/2</f>
        <v>8.5</v>
      </c>
      <c r="F288" s="136">
        <f t="shared" si="4"/>
        <v>2</v>
      </c>
    </row>
    <row r="289" spans="1:6" x14ac:dyDescent="0.25">
      <c r="A289" s="116" t="s">
        <v>1333</v>
      </c>
      <c r="B289" s="118" t="s">
        <v>1334</v>
      </c>
      <c r="C289" s="133">
        <v>14</v>
      </c>
      <c r="D289" s="139" t="s">
        <v>1005</v>
      </c>
      <c r="E289" s="135">
        <f t="shared" si="5"/>
        <v>7</v>
      </c>
      <c r="F289" s="136">
        <f t="shared" si="4"/>
        <v>2</v>
      </c>
    </row>
    <row r="290" spans="1:6" x14ac:dyDescent="0.25">
      <c r="A290" s="116" t="s">
        <v>1335</v>
      </c>
      <c r="B290" s="118" t="s">
        <v>1336</v>
      </c>
      <c r="C290" s="133">
        <v>15</v>
      </c>
      <c r="D290" s="139" t="s">
        <v>1246</v>
      </c>
      <c r="E290" s="135">
        <f t="shared" si="5"/>
        <v>7.5</v>
      </c>
      <c r="F290" s="136">
        <f t="shared" si="4"/>
        <v>2</v>
      </c>
    </row>
    <row r="291" spans="1:6" x14ac:dyDescent="0.25">
      <c r="A291" s="116" t="s">
        <v>1337</v>
      </c>
      <c r="B291" s="118" t="s">
        <v>1338</v>
      </c>
      <c r="C291" s="133">
        <v>16</v>
      </c>
      <c r="D291" s="139" t="s">
        <v>1246</v>
      </c>
      <c r="E291" s="135">
        <f t="shared" si="5"/>
        <v>8</v>
      </c>
      <c r="F291" s="136">
        <f t="shared" si="4"/>
        <v>2</v>
      </c>
    </row>
    <row r="292" spans="1:6" x14ac:dyDescent="0.25">
      <c r="A292" s="116" t="s">
        <v>1339</v>
      </c>
      <c r="B292" s="118" t="s">
        <v>1340</v>
      </c>
      <c r="C292" s="133">
        <v>16</v>
      </c>
      <c r="D292" s="139" t="s">
        <v>1246</v>
      </c>
      <c r="E292" s="135">
        <f t="shared" si="5"/>
        <v>8</v>
      </c>
      <c r="F292" s="136">
        <f t="shared" si="4"/>
        <v>2</v>
      </c>
    </row>
    <row r="293" spans="1:6" x14ac:dyDescent="0.25">
      <c r="A293" s="116" t="s">
        <v>1341</v>
      </c>
      <c r="B293" s="118" t="s">
        <v>1342</v>
      </c>
      <c r="C293" s="133">
        <v>16</v>
      </c>
      <c r="D293" s="139" t="s">
        <v>1246</v>
      </c>
      <c r="E293" s="135">
        <f t="shared" si="5"/>
        <v>8</v>
      </c>
      <c r="F293" s="136">
        <f t="shared" si="4"/>
        <v>2</v>
      </c>
    </row>
    <row r="294" spans="1:6" x14ac:dyDescent="0.25">
      <c r="A294" s="116" t="s">
        <v>1343</v>
      </c>
      <c r="B294" s="118" t="s">
        <v>1344</v>
      </c>
      <c r="C294" s="133">
        <v>16</v>
      </c>
      <c r="D294" s="139" t="s">
        <v>1246</v>
      </c>
      <c r="E294" s="135">
        <f t="shared" si="5"/>
        <v>8</v>
      </c>
      <c r="F294" s="136">
        <f t="shared" si="4"/>
        <v>2</v>
      </c>
    </row>
    <row r="295" spans="1:6" x14ac:dyDescent="0.25">
      <c r="A295" s="116" t="s">
        <v>1345</v>
      </c>
      <c r="B295" s="118" t="s">
        <v>1346</v>
      </c>
      <c r="C295" s="133">
        <v>16</v>
      </c>
      <c r="D295" s="139" t="s">
        <v>1246</v>
      </c>
      <c r="E295" s="135">
        <f t="shared" si="5"/>
        <v>8</v>
      </c>
      <c r="F295" s="136">
        <f t="shared" si="4"/>
        <v>2</v>
      </c>
    </row>
    <row r="296" spans="1:6" x14ac:dyDescent="0.25">
      <c r="A296" s="116" t="s">
        <v>1347</v>
      </c>
      <c r="B296" s="118" t="s">
        <v>1348</v>
      </c>
      <c r="C296" s="133">
        <v>16</v>
      </c>
      <c r="D296" s="139" t="s">
        <v>1246</v>
      </c>
      <c r="E296" s="135">
        <f t="shared" si="5"/>
        <v>8</v>
      </c>
      <c r="F296" s="136">
        <f t="shared" si="4"/>
        <v>2</v>
      </c>
    </row>
    <row r="297" spans="1:6" x14ac:dyDescent="0.25">
      <c r="A297" s="116" t="s">
        <v>1349</v>
      </c>
      <c r="B297" s="118" t="s">
        <v>1350</v>
      </c>
      <c r="C297" s="133">
        <v>16</v>
      </c>
      <c r="D297" s="139" t="s">
        <v>1246</v>
      </c>
      <c r="E297" s="135">
        <f t="shared" si="5"/>
        <v>8</v>
      </c>
      <c r="F297" s="136">
        <f t="shared" si="4"/>
        <v>2</v>
      </c>
    </row>
    <row r="298" spans="1:6" x14ac:dyDescent="0.25">
      <c r="A298" s="116" t="s">
        <v>1351</v>
      </c>
      <c r="B298" s="118" t="s">
        <v>1352</v>
      </c>
      <c r="C298" s="133">
        <v>18</v>
      </c>
      <c r="D298" s="139" t="s">
        <v>1246</v>
      </c>
      <c r="E298" s="135">
        <f t="shared" si="5"/>
        <v>9</v>
      </c>
      <c r="F298" s="136">
        <f t="shared" si="4"/>
        <v>2</v>
      </c>
    </row>
    <row r="299" spans="1:6" x14ac:dyDescent="0.25">
      <c r="A299" s="116" t="s">
        <v>1353</v>
      </c>
      <c r="B299" s="118" t="s">
        <v>1354</v>
      </c>
      <c r="C299" s="133">
        <v>18</v>
      </c>
      <c r="D299" s="139" t="s">
        <v>1246</v>
      </c>
      <c r="E299" s="135">
        <f t="shared" si="5"/>
        <v>9</v>
      </c>
      <c r="F299" s="136">
        <f t="shared" si="4"/>
        <v>2</v>
      </c>
    </row>
    <row r="300" spans="1:6" x14ac:dyDescent="0.25">
      <c r="A300" s="116" t="s">
        <v>1355</v>
      </c>
      <c r="B300" s="118" t="s">
        <v>1356</v>
      </c>
      <c r="C300" s="133">
        <v>18</v>
      </c>
      <c r="D300" s="139" t="s">
        <v>1246</v>
      </c>
      <c r="E300" s="135">
        <f t="shared" si="5"/>
        <v>9</v>
      </c>
      <c r="F300" s="136">
        <f t="shared" si="4"/>
        <v>2</v>
      </c>
    </row>
    <row r="301" spans="1:6" x14ac:dyDescent="0.25">
      <c r="A301" s="116" t="s">
        <v>1357</v>
      </c>
      <c r="B301" s="118" t="s">
        <v>1358</v>
      </c>
      <c r="C301" s="133">
        <v>18</v>
      </c>
      <c r="D301" s="139" t="s">
        <v>1246</v>
      </c>
      <c r="E301" s="135">
        <f t="shared" si="5"/>
        <v>9</v>
      </c>
      <c r="F301" s="136">
        <f t="shared" si="4"/>
        <v>2</v>
      </c>
    </row>
    <row r="302" spans="1:6" x14ac:dyDescent="0.25">
      <c r="A302" s="116" t="s">
        <v>1359</v>
      </c>
      <c r="B302" s="118" t="s">
        <v>1360</v>
      </c>
      <c r="C302" s="133">
        <v>18</v>
      </c>
      <c r="D302" s="139" t="s">
        <v>1246</v>
      </c>
      <c r="E302" s="135">
        <f t="shared" si="5"/>
        <v>9</v>
      </c>
      <c r="F302" s="136">
        <f t="shared" si="4"/>
        <v>2</v>
      </c>
    </row>
    <row r="303" spans="1:6" x14ac:dyDescent="0.25">
      <c r="A303" s="116" t="s">
        <v>1361</v>
      </c>
      <c r="B303" s="118" t="s">
        <v>1362</v>
      </c>
      <c r="C303" s="133">
        <v>18</v>
      </c>
      <c r="D303" s="139" t="s">
        <v>1246</v>
      </c>
      <c r="E303" s="135">
        <f t="shared" si="5"/>
        <v>9</v>
      </c>
      <c r="F303" s="136">
        <f t="shared" si="4"/>
        <v>2</v>
      </c>
    </row>
    <row r="304" spans="1:6" x14ac:dyDescent="0.25">
      <c r="A304" s="116" t="s">
        <v>1363</v>
      </c>
      <c r="B304" s="118" t="s">
        <v>1364</v>
      </c>
      <c r="C304" s="133">
        <v>18</v>
      </c>
      <c r="D304" s="139" t="s">
        <v>1246</v>
      </c>
      <c r="E304" s="135">
        <f t="shared" si="5"/>
        <v>9</v>
      </c>
      <c r="F304" s="136">
        <f t="shared" si="4"/>
        <v>2</v>
      </c>
    </row>
    <row r="305" spans="1:6" x14ac:dyDescent="0.25">
      <c r="A305" s="116" t="s">
        <v>1365</v>
      </c>
      <c r="B305" s="118" t="s">
        <v>1366</v>
      </c>
      <c r="C305" s="133">
        <v>19</v>
      </c>
      <c r="D305" s="139" t="s">
        <v>1325</v>
      </c>
      <c r="E305" s="135">
        <f t="shared" si="5"/>
        <v>9.5</v>
      </c>
      <c r="F305" s="136">
        <f t="shared" si="4"/>
        <v>2</v>
      </c>
    </row>
    <row r="306" spans="1:6" x14ac:dyDescent="0.25">
      <c r="A306" s="116" t="s">
        <v>1367</v>
      </c>
      <c r="B306" s="118" t="s">
        <v>1368</v>
      </c>
      <c r="C306" s="133">
        <v>19</v>
      </c>
      <c r="D306" s="139" t="s">
        <v>1325</v>
      </c>
      <c r="E306" s="135">
        <f t="shared" si="5"/>
        <v>9.5</v>
      </c>
      <c r="F306" s="136">
        <f t="shared" si="4"/>
        <v>2</v>
      </c>
    </row>
    <row r="307" spans="1:6" x14ac:dyDescent="0.25">
      <c r="A307" s="116" t="s">
        <v>1369</v>
      </c>
      <c r="B307" s="118" t="s">
        <v>1370</v>
      </c>
      <c r="C307" s="133">
        <v>20</v>
      </c>
      <c r="D307" s="139" t="s">
        <v>1005</v>
      </c>
      <c r="E307" s="135">
        <f t="shared" si="5"/>
        <v>10</v>
      </c>
      <c r="F307" s="136">
        <f t="shared" si="4"/>
        <v>2</v>
      </c>
    </row>
    <row r="308" spans="1:6" x14ac:dyDescent="0.25">
      <c r="A308" s="116" t="s">
        <v>1371</v>
      </c>
      <c r="B308" s="118" t="s">
        <v>1372</v>
      </c>
      <c r="C308" s="133">
        <v>22</v>
      </c>
      <c r="D308" s="139" t="s">
        <v>1005</v>
      </c>
      <c r="E308" s="135">
        <f t="shared" si="5"/>
        <v>11</v>
      </c>
      <c r="F308" s="136">
        <f t="shared" si="4"/>
        <v>2</v>
      </c>
    </row>
    <row r="309" spans="1:6" x14ac:dyDescent="0.25">
      <c r="A309" s="116" t="s">
        <v>1373</v>
      </c>
      <c r="B309" s="118" t="s">
        <v>1374</v>
      </c>
      <c r="C309" s="133">
        <v>15</v>
      </c>
      <c r="D309" s="139" t="s">
        <v>1246</v>
      </c>
      <c r="E309" s="135">
        <f t="shared" si="5"/>
        <v>7.5</v>
      </c>
      <c r="F309" s="136">
        <f t="shared" si="4"/>
        <v>2</v>
      </c>
    </row>
    <row r="310" spans="1:6" x14ac:dyDescent="0.25">
      <c r="A310" s="116" t="s">
        <v>1375</v>
      </c>
      <c r="B310" s="118" t="s">
        <v>1376</v>
      </c>
      <c r="C310" s="133">
        <v>17</v>
      </c>
      <c r="D310" s="139" t="s">
        <v>1246</v>
      </c>
      <c r="E310" s="135">
        <f t="shared" si="5"/>
        <v>8.5</v>
      </c>
      <c r="F310" s="136">
        <f t="shared" si="4"/>
        <v>2</v>
      </c>
    </row>
    <row r="311" spans="1:6" x14ac:dyDescent="0.25">
      <c r="A311" s="116" t="s">
        <v>1377</v>
      </c>
      <c r="B311" s="118" t="s">
        <v>1378</v>
      </c>
      <c r="C311" s="133">
        <v>20</v>
      </c>
      <c r="D311" s="139" t="s">
        <v>1246</v>
      </c>
      <c r="E311" s="135">
        <f t="shared" si="5"/>
        <v>10</v>
      </c>
      <c r="F311" s="136">
        <f t="shared" si="4"/>
        <v>2</v>
      </c>
    </row>
    <row r="312" spans="1:6" x14ac:dyDescent="0.25">
      <c r="A312" s="116" t="s">
        <v>1379</v>
      </c>
      <c r="B312" s="118" t="s">
        <v>1380</v>
      </c>
      <c r="C312" s="133">
        <v>18</v>
      </c>
      <c r="D312" s="139" t="s">
        <v>1246</v>
      </c>
      <c r="E312" s="135">
        <f t="shared" si="5"/>
        <v>9</v>
      </c>
      <c r="F312" s="136">
        <f t="shared" si="4"/>
        <v>2</v>
      </c>
    </row>
    <row r="313" spans="1:6" x14ac:dyDescent="0.25">
      <c r="A313" s="116" t="s">
        <v>1381</v>
      </c>
      <c r="B313" s="118" t="s">
        <v>1382</v>
      </c>
      <c r="C313" s="133">
        <v>16</v>
      </c>
      <c r="D313" s="139" t="s">
        <v>1383</v>
      </c>
      <c r="E313" s="135">
        <f t="shared" si="5"/>
        <v>8</v>
      </c>
      <c r="F313" s="136">
        <f t="shared" si="4"/>
        <v>2</v>
      </c>
    </row>
    <row r="314" spans="1:6" x14ac:dyDescent="0.25">
      <c r="A314" s="116" t="s">
        <v>1384</v>
      </c>
      <c r="B314" s="118" t="s">
        <v>1385</v>
      </c>
      <c r="C314" s="133">
        <v>5</v>
      </c>
      <c r="D314" s="140"/>
      <c r="E314" s="135">
        <v>5</v>
      </c>
      <c r="F314" s="136">
        <f t="shared" si="4"/>
        <v>1</v>
      </c>
    </row>
    <row r="315" spans="1:6" x14ac:dyDescent="0.25">
      <c r="A315" s="116" t="s">
        <v>1386</v>
      </c>
      <c r="B315" s="118" t="s">
        <v>1387</v>
      </c>
      <c r="C315" s="133">
        <v>7</v>
      </c>
      <c r="D315" s="139"/>
      <c r="E315" s="135">
        <v>7</v>
      </c>
      <c r="F315" s="136">
        <f t="shared" si="4"/>
        <v>1</v>
      </c>
    </row>
    <row r="316" spans="1:6" x14ac:dyDescent="0.25">
      <c r="A316" s="116"/>
      <c r="B316" s="118"/>
      <c r="C316" s="133"/>
      <c r="D316" s="139"/>
      <c r="E316" s="135"/>
      <c r="F316" s="13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775B7-411E-4A5A-9956-90E0F3F4DB75}">
  <sheetPr codeName="Feuil1"/>
  <dimension ref="A7:D18"/>
  <sheetViews>
    <sheetView workbookViewId="0">
      <selection activeCell="B7" sqref="B7"/>
    </sheetView>
  </sheetViews>
  <sheetFormatPr baseColWidth="10" defaultRowHeight="15" x14ac:dyDescent="0.25"/>
  <cols>
    <col min="1" max="1" width="28.42578125" customWidth="1"/>
    <col min="2" max="2" width="32.140625" customWidth="1"/>
    <col min="3" max="3" width="12.5703125" customWidth="1"/>
    <col min="4" max="4" width="29.5703125" customWidth="1"/>
  </cols>
  <sheetData>
    <row r="7" spans="1:4" ht="15.75" x14ac:dyDescent="0.25">
      <c r="A7" s="141" t="s">
        <v>1388</v>
      </c>
      <c r="B7" s="142"/>
      <c r="D7" s="143" t="s">
        <v>1389</v>
      </c>
    </row>
    <row r="8" spans="1:4" x14ac:dyDescent="0.25">
      <c r="A8" s="144" t="s">
        <v>1390</v>
      </c>
      <c r="B8" s="145"/>
      <c r="D8" s="146" t="s">
        <v>16</v>
      </c>
    </row>
    <row r="9" spans="1:4" x14ac:dyDescent="0.25">
      <c r="A9" s="144" t="s">
        <v>1391</v>
      </c>
      <c r="B9" s="147"/>
      <c r="D9" s="148" t="s">
        <v>1392</v>
      </c>
    </row>
    <row r="10" spans="1:4" x14ac:dyDescent="0.25">
      <c r="A10" s="144" t="s">
        <v>1393</v>
      </c>
      <c r="B10" s="149"/>
      <c r="D10" s="148" t="s">
        <v>1394</v>
      </c>
    </row>
    <row r="11" spans="1:4" x14ac:dyDescent="0.25">
      <c r="A11" s="144" t="s">
        <v>1395</v>
      </c>
      <c r="B11" s="147"/>
      <c r="D11" s="148" t="s">
        <v>1396</v>
      </c>
    </row>
    <row r="12" spans="1:4" x14ac:dyDescent="0.25">
      <c r="A12" s="144" t="s">
        <v>1397</v>
      </c>
      <c r="B12" s="147"/>
      <c r="D12" s="150"/>
    </row>
    <row r="13" spans="1:4" x14ac:dyDescent="0.25">
      <c r="A13" s="144" t="s">
        <v>1398</v>
      </c>
      <c r="B13" s="151"/>
    </row>
    <row r="14" spans="1:4" x14ac:dyDescent="0.25">
      <c r="A14" s="152" t="s">
        <v>1399</v>
      </c>
      <c r="B14" s="18"/>
    </row>
    <row r="15" spans="1:4" x14ac:dyDescent="0.25">
      <c r="A15" s="153" t="s">
        <v>1400</v>
      </c>
      <c r="B15" s="18"/>
      <c r="D15" s="154"/>
    </row>
    <row r="16" spans="1:4" x14ac:dyDescent="0.25">
      <c r="D16" s="154">
        <v>0.15</v>
      </c>
    </row>
    <row r="17" spans="1:4" x14ac:dyDescent="0.25">
      <c r="A17" s="153" t="s">
        <v>1401</v>
      </c>
      <c r="D17" s="155">
        <v>0.16700000000000001</v>
      </c>
    </row>
    <row r="18" spans="1:4" x14ac:dyDescent="0.25">
      <c r="A18" s="153" t="s">
        <v>1402</v>
      </c>
      <c r="D18" s="154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Création Client</vt:lpstr>
      <vt:lpstr>Facture</vt:lpstr>
      <vt:lpstr>Base Clients</vt:lpstr>
      <vt:lpstr>Base produits</vt:lpstr>
      <vt:lpstr>Mes Données</vt:lpstr>
      <vt:lpstr>Client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2020-11-13T11:23:10Z</dcterms:created>
  <dcterms:modified xsi:type="dcterms:W3CDTF">2020-11-13T11:41:48Z</dcterms:modified>
</cp:coreProperties>
</file>