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6" Type="http://schemas.openxmlformats.org/officeDocument/2006/relationships/custom-properties" Target="docProps/custom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updateLinks="always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syadh\Desktop\archive MNA\"/>
    </mc:Choice>
  </mc:AlternateContent>
  <xr:revisionPtr revIDLastSave="0" documentId="13_ncr:1_{649CBC66-3F27-410E-BA4E-FB9E23889923}" xr6:coauthVersionLast="45" xr6:coauthVersionMax="45" xr10:uidLastSave="{00000000-0000-0000-0000-000000000000}"/>
  <bookViews>
    <workbookView xWindow="-120" yWindow="-120" windowWidth="20730" windowHeight="11160" tabRatio="905" xr2:uid="{00000000-000D-0000-FFFF-FFFF00000000}"/>
  </bookViews>
  <sheets>
    <sheet name="liste MNA" sheetId="3" r:id="rId1"/>
    <sheet name="Feuil1" sheetId="155" r:id="rId2"/>
    <sheet name="ARRE" sheetId="73" state="hidden" r:id="rId3"/>
    <sheet name="ARCAU" sheetId="75" state="hidden" r:id="rId4"/>
    <sheet name="ARSANC" sheetId="74" state="hidden" r:id="rId5"/>
    <sheet name="TCDMOIS" sheetId="79" state="hidden" r:id="rId6"/>
    <sheet name="TCDCJ" sheetId="81" state="hidden" r:id="rId7"/>
  </sheets>
  <externalReferences>
    <externalReference r:id="rId8"/>
  </externalReferences>
  <definedNames>
    <definedName name="categorie">[1]Feuil1!$D$2:$D$10</definedName>
    <definedName name="Educ">OFFSET(#REF!,0,0,COUNTA(#REF!)-1)</definedName>
    <definedName name="equipe">#REF!</definedName>
    <definedName name="étude">#REF!</definedName>
    <definedName name="f_ville">OFFSET(p_ville,0,0,COUNTA(l_ville),1)</definedName>
    <definedName name="Hebergement">OFFSET(#REF!,0,0,COUNTA(#REF!)-1)</definedName>
    <definedName name="l_ville">#REF!</definedName>
    <definedName name="mnaphoto">#REF!</definedName>
    <definedName name="nom">OFFSET(#REF!,0,0,COUNTA(#REF!)-1)</definedName>
    <definedName name="p_ville">#REF!</definedName>
    <definedName name="résident">#REF!</definedName>
    <definedName name="ser">INDIRECT(VLOOKUP(#REF!,#REF!,2,FALSE))</definedName>
    <definedName name="tableauV">#REF!</definedName>
    <definedName name="THEME">OFFSET(#REF!,0,0,COUNTA(#REF!)-1)</definedName>
    <definedName name="utilisateur">#REF!</definedName>
    <definedName name="vêture">OFFSET(#REF!,0,0,COUNTA(#REF!)-1)</definedName>
  </definedNames>
  <calcPr calcId="191029"/>
  <pivotCaches>
    <pivotCache cacheId="2" r:id="rId9"/>
    <pivotCache cacheId="3" r:id="rId10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27" i="3" l="1"/>
  <c r="G27" i="3"/>
  <c r="Q26" i="3"/>
  <c r="G26" i="3"/>
  <c r="Q25" i="3"/>
  <c r="G25" i="3"/>
  <c r="Q24" i="3"/>
  <c r="G24" i="3"/>
  <c r="Q23" i="3"/>
  <c r="G23" i="3"/>
  <c r="Q22" i="3"/>
  <c r="G22" i="3"/>
  <c r="Q21" i="3"/>
  <c r="G21" i="3"/>
  <c r="Q20" i="3"/>
  <c r="G20" i="3"/>
  <c r="Q19" i="3"/>
  <c r="G19" i="3"/>
  <c r="Q18" i="3"/>
  <c r="G18" i="3"/>
  <c r="Q17" i="3"/>
  <c r="G17" i="3"/>
  <c r="Q16" i="3"/>
  <c r="G16" i="3"/>
  <c r="Q15" i="3"/>
  <c r="G15" i="3"/>
  <c r="Q14" i="3"/>
  <c r="G14" i="3"/>
  <c r="Q13" i="3"/>
  <c r="G13" i="3"/>
  <c r="Q12" i="3"/>
  <c r="G12" i="3"/>
  <c r="Q11" i="3"/>
  <c r="G11" i="3"/>
  <c r="Q10" i="3"/>
  <c r="G10" i="3"/>
  <c r="Q9" i="3"/>
  <c r="G9" i="3"/>
  <c r="Q8" i="3"/>
  <c r="G8" i="3"/>
  <c r="Q7" i="3"/>
  <c r="G7" i="3"/>
  <c r="V6" i="3"/>
</calcChain>
</file>

<file path=xl/sharedStrings.xml><?xml version="1.0" encoding="utf-8"?>
<sst xmlns="http://schemas.openxmlformats.org/spreadsheetml/2006/main" count="205" uniqueCount="93">
  <si>
    <t>BARRY Thierno</t>
  </si>
  <si>
    <t>CISSAO Oumar</t>
  </si>
  <si>
    <t>DIAGOURAGA Makan</t>
  </si>
  <si>
    <t>DIAKITE Mamadou</t>
  </si>
  <si>
    <t>DIAWARA Mody</t>
  </si>
  <si>
    <t>DRAME Fousseyni</t>
  </si>
  <si>
    <t>HAIDARA Ibrahima</t>
  </si>
  <si>
    <t xml:space="preserve">Date de naissance </t>
  </si>
  <si>
    <t>Nom Prénom</t>
  </si>
  <si>
    <t>Date aujourd'hui</t>
  </si>
  <si>
    <t xml:space="preserve">Âge </t>
  </si>
  <si>
    <t>Date d'entrée</t>
  </si>
  <si>
    <t>Total général</t>
  </si>
  <si>
    <t>Sexe</t>
  </si>
  <si>
    <t>Homme</t>
  </si>
  <si>
    <t>CDE</t>
  </si>
  <si>
    <t xml:space="preserve">Date </t>
  </si>
  <si>
    <t>Étiquettes de lignes</t>
  </si>
  <si>
    <t xml:space="preserve">Somme de Montant réel </t>
  </si>
  <si>
    <t>ALUSHI ARDIT</t>
  </si>
  <si>
    <t>BAMBA ARUNA</t>
  </si>
  <si>
    <t>Konate Drissa</t>
  </si>
  <si>
    <t>SOUMAH Mohamed</t>
  </si>
  <si>
    <t>BARADJI CHEICKINE</t>
  </si>
  <si>
    <t>DABO Kalilou</t>
  </si>
  <si>
    <t xml:space="preserve">DIABY BAFODE </t>
  </si>
  <si>
    <t>ZYBERAJ Sadian</t>
  </si>
  <si>
    <t>MAZHRUL Islam</t>
  </si>
  <si>
    <t>Années</t>
  </si>
  <si>
    <t>(Tous)</t>
  </si>
  <si>
    <t>avr</t>
  </si>
  <si>
    <t>DIABY BAFODE</t>
  </si>
  <si>
    <t>Somme de  Caution dégât materiel</t>
  </si>
  <si>
    <t>Somme de Caution à la majorité</t>
  </si>
  <si>
    <t xml:space="preserve">Somme de Sanction </t>
  </si>
  <si>
    <t>18 ans 3 mois</t>
  </si>
  <si>
    <t>17 ans 5 mois</t>
  </si>
  <si>
    <t>17 ans 1 mois</t>
  </si>
  <si>
    <t>17 ans 4 mois</t>
  </si>
  <si>
    <t>16 ans 6 mois</t>
  </si>
  <si>
    <t>17 ans 11 mois</t>
  </si>
  <si>
    <t>17 ans 9 mois</t>
  </si>
  <si>
    <t>17 ans 7 mois</t>
  </si>
  <si>
    <t>17 ans 10 mois</t>
  </si>
  <si>
    <t>18 ans 2 mois</t>
  </si>
  <si>
    <t>17 ans 8 mois</t>
  </si>
  <si>
    <t xml:space="preserve">Âge 2 </t>
  </si>
  <si>
    <t>MECS</t>
  </si>
  <si>
    <t>mai</t>
  </si>
  <si>
    <t>juil</t>
  </si>
  <si>
    <t>août</t>
  </si>
  <si>
    <t>sept</t>
  </si>
  <si>
    <t>déc</t>
  </si>
  <si>
    <t>oct</t>
  </si>
  <si>
    <t>nov</t>
  </si>
  <si>
    <t>févr</t>
  </si>
  <si>
    <t>mars</t>
  </si>
  <si>
    <t>juin</t>
  </si>
  <si>
    <t>Jours</t>
  </si>
  <si>
    <t>janv</t>
  </si>
  <si>
    <t>15 ans 8 mois</t>
  </si>
  <si>
    <t xml:space="preserve">Date actuelle /de sortie </t>
  </si>
  <si>
    <t>ERT</t>
  </si>
  <si>
    <t>ERT2</t>
  </si>
  <si>
    <t>ERT3</t>
  </si>
  <si>
    <t>ERT4</t>
  </si>
  <si>
    <t>ERT5</t>
  </si>
  <si>
    <t>ERT6</t>
  </si>
  <si>
    <t>ERT7</t>
  </si>
  <si>
    <t>ERT8</t>
  </si>
  <si>
    <t>ERT9</t>
  </si>
  <si>
    <t>ERT10</t>
  </si>
  <si>
    <t>AA1</t>
  </si>
  <si>
    <t>AA2</t>
  </si>
  <si>
    <t>AA3</t>
  </si>
  <si>
    <t>AA4</t>
  </si>
  <si>
    <t>AA5</t>
  </si>
  <si>
    <t>AA6</t>
  </si>
  <si>
    <t>AA7</t>
  </si>
  <si>
    <t>AA8</t>
  </si>
  <si>
    <t>AA9</t>
  </si>
  <si>
    <t>AA10</t>
  </si>
  <si>
    <t>AA11</t>
  </si>
  <si>
    <t>AA12</t>
  </si>
  <si>
    <t>AA13</t>
  </si>
  <si>
    <t>AA14</t>
  </si>
  <si>
    <t>AA15</t>
  </si>
  <si>
    <t>AA16</t>
  </si>
  <si>
    <t>AA17</t>
  </si>
  <si>
    <t>AA18</t>
  </si>
  <si>
    <t>AA19</t>
  </si>
  <si>
    <t>AA20</t>
  </si>
  <si>
    <t>AA21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</si>
</sst>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5" formatCode="#,##0\ &quot;€&quot;;\-#,##0\ &quot;€&quot;"/>
    <numFmt numFmtId="42" formatCode="_-* #,##0\ &quot;€&quot;_-;\-* #,##0\ &quot;€&quot;_-;_-* &quot;-&quot;\ &quot;€&quot;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TERMINÉ&quot;;&quot;&quot;;&quot;&quot;"/>
    <numFmt numFmtId="171" formatCode="&quot;$&quot;#,##0_);[Red]\(&quot;$&quot;#,##0\)"/>
    <numFmt numFmtId="172" formatCode="0;;;@"/>
    <numFmt numFmtId="175" formatCode="#,##0\ &quot;€&quot;"/>
    <numFmt numFmtId="177" formatCode="_-* #,##0\ [$€-40C]_-;\-* #,##0\ [$€-40C]_-;_-* &quot;-&quot;??\ [$€-40C]_-;_-@_-"/>
  </numFmts>
  <fonts count="25" x14ac:knownFonts="1">
    <font>
      <sz val="11"/>
      <color theme="1" tint="0.2499465926084170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 tint="0.2499465926084170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 tint="0.24994659260841701"/>
      <name val="Calibri Light"/>
      <family val="2"/>
      <scheme val="major"/>
    </font>
    <font>
      <sz val="11"/>
      <color theme="3"/>
      <name val="Calibri Light"/>
      <family val="2"/>
      <scheme val="major"/>
    </font>
    <font>
      <b/>
      <sz val="38"/>
      <color theme="1" tint="0.24994659260841701"/>
      <name val="Calibri"/>
      <family val="1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7"/>
      <color theme="0"/>
      <name val="Calibri"/>
      <family val="2"/>
      <scheme val="minor"/>
    </font>
    <font>
      <sz val="11"/>
      <color rgb="FF0B744D"/>
      <name val="Calibri"/>
      <family val="2"/>
      <scheme val="minor"/>
    </font>
    <font>
      <sz val="72"/>
      <color theme="0"/>
      <name val="Calibri Light"/>
      <family val="2"/>
      <scheme val="maj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008E97"/>
        <bgColor indexed="64"/>
      </patternFill>
    </fill>
    <fill>
      <patternFill patternType="solid">
        <fgColor rgb="FF21734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rgb="FFF4B183"/>
      </left>
      <right style="thick">
        <color rgb="FFF4B183"/>
      </right>
      <top style="thick">
        <color rgb="FFF4B183"/>
      </top>
      <bottom style="thick">
        <color rgb="FFF4B18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339966"/>
      </right>
      <top/>
      <bottom/>
      <diagonal/>
    </border>
    <border>
      <left style="thin">
        <color rgb="FF339966"/>
      </left>
      <right/>
      <top/>
      <bottom style="thin">
        <color rgb="FF339966"/>
      </bottom>
      <diagonal/>
    </border>
    <border>
      <left style="thin">
        <color rgb="FF339966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43">
    <xf numFmtId="0" fontId="0" fillId="0" borderId="0">
      <alignment vertical="center" wrapText="1"/>
    </xf>
    <xf numFmtId="9" fontId="10" fillId="0" borderId="0" applyFont="0" applyFill="0" applyBorder="0" applyProtection="0">
      <alignment horizontal="right" vertical="center" indent="1"/>
    </xf>
    <xf numFmtId="0" fontId="13" fillId="0" borderId="0" applyFill="0" applyBorder="0" applyProtection="0">
      <alignment horizontal="left"/>
    </xf>
    <xf numFmtId="167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2" borderId="2" applyNumberFormat="0" applyFont="0" applyAlignment="0" applyProtection="0"/>
    <xf numFmtId="14" fontId="11" fillId="0" borderId="0" applyFill="0" applyBorder="0">
      <alignment horizontal="right" vertical="center"/>
    </xf>
    <xf numFmtId="168" fontId="12" fillId="0" borderId="0">
      <alignment horizontal="center" vertical="center"/>
    </xf>
    <xf numFmtId="0" fontId="15" fillId="0" borderId="1" applyNumberFormat="0" applyFill="0" applyProtection="0"/>
    <xf numFmtId="0" fontId="14" fillId="0" borderId="0" applyFill="0" applyProtection="0">
      <alignment horizontal="right" indent="2"/>
    </xf>
    <xf numFmtId="0" fontId="9" fillId="0" borderId="0"/>
    <xf numFmtId="0" fontId="18" fillId="4" borderId="0" applyNumberFormat="0" applyProtection="0">
      <alignment horizontal="left" wrapText="1" indent="4"/>
    </xf>
    <xf numFmtId="0" fontId="19" fillId="4" borderId="0" applyNumberFormat="0" applyProtection="0">
      <alignment horizontal="left" wrapText="1" indent="4"/>
    </xf>
    <xf numFmtId="0" fontId="20" fillId="4" borderId="0" applyNumberFormat="0" applyBorder="0" applyProtection="0">
      <alignment horizontal="left" indent="1"/>
    </xf>
    <xf numFmtId="0" fontId="19" fillId="0" borderId="0" applyFill="0" applyBorder="0">
      <alignment wrapText="1"/>
    </xf>
    <xf numFmtId="0" fontId="12" fillId="0" borderId="0"/>
    <xf numFmtId="0" fontId="9" fillId="5" borderId="3"/>
    <xf numFmtId="0" fontId="9" fillId="6" borderId="2"/>
    <xf numFmtId="0" fontId="9" fillId="5" borderId="0"/>
    <xf numFmtId="0" fontId="12" fillId="7" borderId="0" applyNumberFormat="0" applyBorder="0" applyProtection="0"/>
    <xf numFmtId="0" fontId="17" fillId="0" borderId="0" applyNumberFormat="0" applyFill="0" applyBorder="0" applyAlignment="0" applyProtection="0"/>
    <xf numFmtId="0" fontId="9" fillId="0" borderId="4" applyNumberFormat="0" applyFont="0" applyFill="0" applyAlignment="0"/>
    <xf numFmtId="0" fontId="9" fillId="0" borderId="5" applyNumberFormat="0" applyFont="0" applyFill="0" applyAlignment="0"/>
    <xf numFmtId="0" fontId="9" fillId="0" borderId="6" applyNumberFormat="0" applyFont="0" applyFill="0"/>
    <xf numFmtId="0" fontId="9" fillId="0" borderId="7" applyNumberFormat="0" applyFont="0" applyFill="0" applyAlignment="0"/>
    <xf numFmtId="14" fontId="9" fillId="0" borderId="0" applyFont="0" applyFill="0" applyBorder="0" applyAlignment="0"/>
    <xf numFmtId="171" fontId="9" fillId="8" borderId="0" applyFont="0" applyBorder="0" applyAlignment="0"/>
    <xf numFmtId="5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/>
    <xf numFmtId="0" fontId="11" fillId="0" borderId="0">
      <alignment vertical="center" wrapText="1"/>
    </xf>
    <xf numFmtId="0" fontId="7" fillId="0" borderId="0"/>
    <xf numFmtId="14" fontId="21" fillId="3" borderId="8" applyAlignment="0">
      <alignment horizontal="center"/>
    </xf>
    <xf numFmtId="0" fontId="6" fillId="0" borderId="0"/>
    <xf numFmtId="0" fontId="6" fillId="0" borderId="5" applyNumberFormat="0" applyFont="0" applyFill="0" applyAlignment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25">
    <xf numFmtId="0" fontId="0" fillId="0" borderId="0" xfId="0">
      <alignment vertical="center" wrapText="1"/>
    </xf>
    <xf numFmtId="0" fontId="0" fillId="0" borderId="0" xfId="0" pivotButton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NumberFormat="1">
      <alignment vertical="center" wrapText="1"/>
    </xf>
    <xf numFmtId="14" fontId="0" fillId="0" borderId="0" xfId="0" applyNumberFormat="1" applyAlignment="1">
      <alignment horizontal="left" vertical="center" wrapText="1"/>
    </xf>
    <xf numFmtId="0" fontId="0" fillId="0" borderId="10" xfId="0" applyBorder="1">
      <alignment vertical="center" wrapText="1"/>
    </xf>
    <xf numFmtId="0" fontId="0" fillId="0" borderId="11" xfId="0" applyBorder="1">
      <alignment vertical="center" wrapText="1"/>
    </xf>
    <xf numFmtId="0" fontId="0" fillId="0" borderId="12" xfId="0" applyBorder="1">
      <alignment vertical="center" wrapText="1"/>
    </xf>
    <xf numFmtId="0" fontId="0" fillId="0" borderId="13" xfId="0" applyBorder="1">
      <alignment vertical="center" wrapText="1"/>
    </xf>
    <xf numFmtId="0" fontId="0" fillId="0" borderId="14" xfId="0" applyBorder="1">
      <alignment vertical="center" wrapText="1"/>
    </xf>
    <xf numFmtId="0" fontId="0" fillId="0" borderId="15" xfId="0" applyBorder="1">
      <alignment vertical="center" wrapText="1"/>
    </xf>
    <xf numFmtId="0" fontId="0" fillId="0" borderId="16" xfId="0" applyBorder="1">
      <alignment vertical="center" wrapText="1"/>
    </xf>
    <xf numFmtId="0" fontId="0" fillId="0" borderId="17" xfId="0" applyBorder="1">
      <alignment vertical="center" wrapText="1"/>
    </xf>
    <xf numFmtId="0" fontId="0" fillId="0" borderId="18" xfId="0" applyBorder="1">
      <alignment vertical="center" wrapText="1"/>
    </xf>
    <xf numFmtId="0" fontId="22" fillId="9" borderId="0" xfId="0" applyFont="1" applyFill="1">
      <alignment vertical="center" wrapText="1"/>
    </xf>
    <xf numFmtId="14" fontId="22" fillId="9" borderId="0" xfId="0" applyNumberFormat="1" applyFont="1" applyFill="1" applyAlignment="1">
      <alignment horizontal="center" vertical="center" wrapText="1"/>
    </xf>
    <xf numFmtId="0" fontId="22" fillId="9" borderId="0" xfId="0" applyFont="1" applyFill="1" applyAlignment="1">
      <alignment horizontal="center" vertical="center" wrapText="1"/>
    </xf>
    <xf numFmtId="0" fontId="22" fillId="9" borderId="0" xfId="0" applyFont="1" applyFill="1" applyAlignment="1">
      <alignment horizontal="left" vertical="center" wrapText="1"/>
    </xf>
    <xf numFmtId="14" fontId="22" fillId="9" borderId="0" xfId="0" applyNumberFormat="1" applyFont="1" applyFill="1">
      <alignment vertical="center" wrapText="1"/>
    </xf>
    <xf numFmtId="2" fontId="22" fillId="9" borderId="0" xfId="0" applyNumberFormat="1" applyFont="1" applyFill="1">
      <alignment vertical="center" wrapText="1"/>
    </xf>
    <xf numFmtId="0" fontId="22" fillId="9" borderId="0" xfId="0" applyNumberFormat="1" applyFont="1" applyFill="1" applyBorder="1">
      <alignment vertical="center" wrapText="1"/>
    </xf>
    <xf numFmtId="0" fontId="22" fillId="9" borderId="0" xfId="0" applyFont="1" applyFill="1" applyBorder="1">
      <alignment vertical="center" wrapText="1"/>
    </xf>
    <xf numFmtId="0" fontId="22" fillId="9" borderId="9" xfId="0" applyFont="1" applyFill="1" applyBorder="1">
      <alignment vertical="center" wrapText="1"/>
    </xf>
    <xf numFmtId="0" fontId="22" fillId="9" borderId="0" xfId="0" applyNumberFormat="1" applyFont="1" applyFill="1">
      <alignment vertical="center" wrapText="1"/>
    </xf>
    <xf numFmtId="0" fontId="22" fillId="9" borderId="0" xfId="0" applyFont="1" applyFill="1" applyAlignment="1">
      <alignment horizontal="left" vertical="top" wrapText="1"/>
    </xf>
  </cellXfs>
  <cellStyles count="43">
    <cellStyle name="Bordure droite verte" xfId="24" xr:uid="{C505D13F-6AD5-4ED6-984D-8D9B34CFFE6F}"/>
    <cellStyle name="Bordure droite verte 2" xfId="37" xr:uid="{42118D92-706B-495B-B458-55B4E868441B}"/>
    <cellStyle name="Bordure gauche verte" xfId="26" xr:uid="{EF4360D1-4FD7-4EF9-A56D-25A611A99EF6}"/>
    <cellStyle name="Bordure inférieure" xfId="23" xr:uid="{2C22EAAD-853F-47F2-BCCF-9FBD2EE406DD}"/>
    <cellStyle name="Bordure inférieure gauche verte" xfId="25" xr:uid="{E55B3A78-1014-4CBF-A57A-24B1E929AB26}"/>
    <cellStyle name="Bordure orange" xfId="18" xr:uid="{599D0EF3-7D55-4417-AD6D-31EAD790619A}"/>
    <cellStyle name="Cellule grise" xfId="20" xr:uid="{B7E94E47-8A64-40BE-8797-25403967F9F1}"/>
    <cellStyle name="Cellule jaune" xfId="19" xr:uid="{216D564C-244C-4A70-AB4E-59FB9F2ACBEF}"/>
    <cellStyle name="Date" xfId="8" xr:uid="{00000000-0005-0000-0000-000000000000}"/>
    <cellStyle name="Date 2" xfId="27" xr:uid="{17FAA133-14BF-4B6F-AEA8-27DA45A0F19D}"/>
    <cellStyle name="Lien hypertexte 2" xfId="31" xr:uid="{BEA6A743-5B55-4F04-B0AB-3CAF90316A70}"/>
    <cellStyle name="Milliers" xfId="3" builtinId="3" customBuiltin="1"/>
    <cellStyle name="Milliers [0]" xfId="4" builtinId="6" customBuiltin="1"/>
    <cellStyle name="Mise en évidence" xfId="28" xr:uid="{4D93DFC7-4C5D-4C80-A51E-185BC6EB7F67}"/>
    <cellStyle name="Monétaire" xfId="5" builtinId="4" customBuiltin="1"/>
    <cellStyle name="Monétaire [0]" xfId="6" builtinId="7" customBuiltin="1"/>
    <cellStyle name="Monétaire [0] 2" xfId="30" xr:uid="{8593F76F-771B-43AF-88E7-6349C8BA96E8}"/>
    <cellStyle name="Monétaire 2" xfId="29" xr:uid="{2F2C78EF-6FE6-414E-B831-43A0ED620571}"/>
    <cellStyle name="Normal" xfId="0" builtinId="0" customBuiltin="1"/>
    <cellStyle name="Normal 10" xfId="42" xr:uid="{54D54D1B-1E0B-4343-B1EC-8F9844B456ED}"/>
    <cellStyle name="Normal 2" xfId="12" xr:uid="{D704A62D-34D7-4F95-A914-60D40C0B0842}"/>
    <cellStyle name="Normal 2 2" xfId="33" xr:uid="{0CDD70A7-14D6-4AC5-B67A-8EC518B3FF12}"/>
    <cellStyle name="Normal 3" xfId="32" xr:uid="{EDF53608-F350-41DB-B68A-FAC6FC3B1F47}"/>
    <cellStyle name="Normal 4" xfId="34" xr:uid="{BDA85C32-D1D8-40A5-B7F8-B7D13E70379E}"/>
    <cellStyle name="Normal 5" xfId="36" xr:uid="{1A579A8C-78CD-4817-BD5D-F640A22AA42D}"/>
    <cellStyle name="Normal 6" xfId="38" xr:uid="{6DFD9AC3-DD17-4A7C-9246-362203FD6202}"/>
    <cellStyle name="Normal 7" xfId="39" xr:uid="{5FE46629-5AEA-4111-A5A9-4ED013E78A34}"/>
    <cellStyle name="Normal 8" xfId="40" xr:uid="{55C1FCE8-9EEA-4AC6-A915-B23901E5B0E7}"/>
    <cellStyle name="Normal 9" xfId="41" xr:uid="{03ED0B82-E0C3-4276-AEF6-13C3032B6BDD}"/>
    <cellStyle name="Note" xfId="7" builtinId="10" customBuiltin="1"/>
    <cellStyle name="Pourcentage" xfId="1" builtinId="5" customBuiltin="1"/>
    <cellStyle name="Style 1" xfId="35" xr:uid="{B8E40B17-7198-482A-B749-E99EA0F9A8B0}"/>
    <cellStyle name="Terminé" xfId="9" xr:uid="{00000000-0005-0000-0000-000008000000}"/>
    <cellStyle name="Texte de début" xfId="16" xr:uid="{98809176-32F7-4A8C-BF72-FF74D68D7DC1}"/>
    <cellStyle name="Texte de la colonne z A" xfId="17" xr:uid="{0EF4B8D6-30E9-4CBE-83EC-E19605C618FD}"/>
    <cellStyle name="Titre" xfId="10" builtinId="15" customBuiltin="1"/>
    <cellStyle name="Titre 2" xfId="15" xr:uid="{88B489E6-CB61-45F3-AB68-66E875D06DDE}"/>
    <cellStyle name="Titre 1" xfId="2" builtinId="16" customBuiltin="1"/>
    <cellStyle name="Titre 1 2" xfId="13" xr:uid="{5FE6C9A0-DBA3-47F4-9707-EDC72A5C7608}"/>
    <cellStyle name="Titre 2" xfId="11" builtinId="17" customBuiltin="1"/>
    <cellStyle name="Titre 2 2" xfId="14" xr:uid="{49DF324B-F99E-40CE-AF9C-E9C42428637E}"/>
    <cellStyle name="Titre 3 2" xfId="21" xr:uid="{7E0ADD78-04DF-4B48-ABCC-1E0CB22E3CD7}"/>
    <cellStyle name="Titre 4 2" xfId="22" xr:uid="{C85B1481-263A-41E7-BC1D-5DCC3334D981}"/>
  </cellStyles>
  <dxfs count="46"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numFmt numFmtId="13" formatCode="0%"/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339966"/>
        </patternFill>
      </fill>
    </dxf>
    <dxf>
      <font>
        <color theme="0"/>
      </font>
      <fill>
        <patternFill>
          <bgColor rgb="FF359966"/>
        </patternFill>
      </fill>
    </dxf>
    <dxf>
      <font>
        <color theme="0"/>
      </font>
      <fill>
        <patternFill>
          <bgColor rgb="FF359966"/>
        </patternFill>
      </fill>
    </dxf>
    <dxf>
      <font>
        <color rgb="FF993366"/>
      </font>
    </dxf>
    <dxf>
      <font>
        <color rgb="FF993366"/>
      </font>
    </dxf>
    <dxf>
      <font>
        <b val="0"/>
        <i val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sz val="11"/>
        <color theme="1"/>
      </font>
    </dxf>
    <dxf>
      <fill>
        <patternFill patternType="solid">
          <fgColor theme="0"/>
          <bgColor theme="6"/>
        </patternFill>
      </fill>
      <border diagonalUp="0" diagonalDown="0">
        <left/>
        <right/>
        <top/>
        <bottom/>
        <vertical/>
        <horizontal/>
      </border>
    </dxf>
    <dxf>
      <font>
        <b/>
        <sz val="11"/>
        <color theme="1"/>
      </font>
    </dxf>
    <dxf>
      <font>
        <b/>
        <i val="0"/>
        <color rgb="FF008D98"/>
      </font>
      <fill>
        <patternFill patternType="solid">
          <fgColor theme="0"/>
          <bgColor theme="0"/>
        </patternFill>
      </fill>
      <border diagonalUp="0" diagonalDown="0">
        <left/>
        <right/>
        <top/>
        <bottom/>
        <vertical/>
        <horizontal/>
      </border>
    </dxf>
    <dxf>
      <font>
        <b/>
        <sz val="11"/>
        <color theme="1"/>
      </font>
    </dxf>
    <dxf>
      <font>
        <color rgb="FF008D98"/>
      </font>
      <fill>
        <patternFill patternType="solid">
          <fgColor theme="0"/>
          <bgColor theme="0"/>
        </patternFill>
      </fill>
      <border>
        <left style="thin">
          <color theme="1" tint="-0.499984740745262"/>
        </left>
        <right style="thin">
          <color theme="1" tint="-0.499984740745262"/>
        </right>
        <top style="thin">
          <color theme="1" tint="-0.499984740745262"/>
        </top>
        <bottom style="thin">
          <color theme="1" tint="-0.499984740745262"/>
        </bottom>
      </border>
    </dxf>
    <dxf>
      <border>
        <bottom style="thin">
          <color theme="0" tint="-0.14993743705557422"/>
        </bottom>
        <horizontal style="thin">
          <color theme="0" tint="-0.14996795556505021"/>
        </horizontal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ck">
          <color theme="7" tint="0.39994506668294322"/>
        </top>
        <bottom style="thin">
          <color theme="6" tint="0.39997558519241921"/>
        </bottom>
      </border>
    </dxf>
  </dxfs>
  <tableStyles count="14" defaultTableStyle="Style de tableau 6" defaultPivotStyle="PivotStyleLight16">
    <tableStyle name="Tableau croisé dynamique Liste de tâches" table="0" count="11" xr9:uid="{00000000-0011-0000-FFFF-FFFF00000000}">
      <tableStyleElement type="headerRow" dxfId="45"/>
      <tableStyleElement type="totalRow" dxfId="44"/>
      <tableStyleElement type="firstRowStripe" dxfId="43"/>
      <tableStyleElement type="firstColumnStripe" dxfId="42"/>
      <tableStyleElement type="firstSubtotalColumn" dxfId="41"/>
      <tableStyleElement type="firstSubtotalRow" dxfId="40"/>
      <tableStyleElement type="secondSubtotalRow" dxfId="39"/>
      <tableStyleElement type="firstRowSubheading" dxfId="38"/>
      <tableStyleElement type="secondRowSubheading" dxfId="37"/>
      <tableStyleElement type="pageFieldLabels" dxfId="36"/>
      <tableStyleElement type="pageFieldValues" dxfId="35"/>
    </tableStyle>
    <tableStyle name="Liste de tâches" pivot="0" count="1" xr9:uid="{00000000-0011-0000-FFFF-FFFF01000000}">
      <tableStyleElement type="wholeTable" dxfId="34"/>
    </tableStyle>
    <tableStyle name="Style de chronologie 1" pivot="0" table="0" count="8" xr9:uid="{2DE9AC76-DB23-4AA5-9CC5-D0A266D90426}">
      <tableStyleElement type="wholeTable" dxfId="33"/>
      <tableStyleElement type="headerRow" dxfId="32"/>
    </tableStyle>
    <tableStyle name="Style de chronologie 2" pivot="0" table="0" count="8" xr9:uid="{9AAB41AF-6FC2-47FD-9DF3-74E2F2ACD2D1}">
      <tableStyleElement type="wholeTable" dxfId="31"/>
      <tableStyleElement type="headerRow" dxfId="30"/>
    </tableStyle>
    <tableStyle name="Style de chronologie 3" pivot="0" table="0" count="8" xr9:uid="{7B84D3E0-B73D-411B-9526-AB928C6CB6CC}">
      <tableStyleElement type="wholeTable" dxfId="29"/>
      <tableStyleElement type="headerRow" dxfId="28"/>
    </tableStyle>
    <tableStyle name="Style de segment 1" pivot="0" table="0" count="1" xr9:uid="{785C77DF-9F7C-4F49-AFFA-63F8BBDFB61E}"/>
    <tableStyle name="Style de tableau 1" pivot="0" count="0" xr9:uid="{1D67C00D-A186-4487-BEC3-9A25EA8E6AA1}"/>
    <tableStyle name="Style de tableau 2" pivot="0" count="0" xr9:uid="{BE964E3B-1272-4CD0-9B55-8FFA2CB32938}"/>
    <tableStyle name="Style de tableau 3" pivot="0" count="0" xr9:uid="{1A6B3369-4C0F-4EF1-8796-B88D0F5443B3}"/>
    <tableStyle name="Style de tableau 4" pivot="0" count="1" xr9:uid="{ACD021E7-452A-4395-800C-C65E44717C0C}">
      <tableStyleElement type="wholeTable" dxfId="27"/>
    </tableStyle>
    <tableStyle name="Style de tableau 5" pivot="0" count="1" xr9:uid="{E69BCD1E-0316-44C6-9378-EB566D27D7AB}">
      <tableStyleElement type="wholeTable" dxfId="26"/>
    </tableStyle>
    <tableStyle name="Style de tableau 6" pivot="0" count="1" xr9:uid="{C35793AF-DFF1-491D-B8F0-CB069280FEBA}">
      <tableStyleElement type="wholeTable" dxfId="25"/>
    </tableStyle>
    <tableStyle name="Style de tableau croisé dynamique 1" table="0" count="2" xr9:uid="{E7119CD0-FDEC-49C3-BD04-66E84EA76AD2}">
      <tableStyleElement type="headerRow" dxfId="24"/>
      <tableStyleElement type="totalRow" dxfId="23"/>
    </tableStyle>
    <tableStyle name="Style de tableau personnalisé" pivot="0" count="2" xr9:uid="{3A10D9A4-B88B-47F0-ACE7-8CB067CBAEF3}">
      <tableStyleElement type="headerRow" dxfId="22"/>
      <tableStyleElement type="firstRowStripe" dxfId="21"/>
    </tableStyle>
  </tableStyles>
  <colors>
    <mruColors>
      <color rgb="FF993366"/>
      <color rgb="FF008E97"/>
      <color rgb="FF008D98"/>
    </mruColors>
  </colors>
  <extLst>
    <ext xmlns:x14="http://schemas.microsoft.com/office/spreadsheetml/2009/9/main" uri="{46F421CA-312F-682f-3DD2-61675219B42D}">
      <x14:dxfs count="1">
        <dxf>
          <font>
            <b/>
            <i val="0"/>
            <color theme="5"/>
          </font>
        </dxf>
      </x14:dxfs>
    </ext>
    <ext xmlns:x14="http://schemas.microsoft.com/office/spreadsheetml/2009/9/main" uri="{EB79DEF2-80B8-43e5-95BD-54CBDDF9020C}">
      <x14:slicerStyles defaultSlicerStyle="SlicerStyleLight1">
        <x14:slicerStyle name="Style de segment 1">
          <x14:slicerStyleElements>
            <x14:slicerStyleElement type="selectedItemWithData" dxfId="0"/>
          </x14:slicerStyleElements>
        </x14:slicerStyle>
      </x14:slicerStyles>
    </ext>
    <ext xmlns:x15="http://schemas.microsoft.com/office/spreadsheetml/2010/11/main" uri="{A0A4C193-F2C1-4fcb-8827-314CF55A85BB}">
      <x15:dxfs count="18">
        <dxf>
          <fill>
            <patternFill patternType="solid">
              <fgColor theme="0" tint="-0.14999847407452621"/>
              <bgColor theme="0" tint="-0.14999847407452621"/>
            </patternFill>
          </fill>
        </dxf>
        <dxf>
          <fill>
            <patternFill patternType="solid">
              <fgColor theme="0"/>
              <bgColor theme="0"/>
            </patternFill>
          </fill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10"/>
            <color theme="1" tint="0.499984740745262"/>
          </font>
        </dxf>
        <dxf>
          <fill>
            <patternFill patternType="solid">
              <fgColor theme="0" tint="-0.14999847407452621"/>
              <bgColor theme="0" tint="-0.14999847407452621"/>
            </patternFill>
          </fill>
        </dxf>
        <dxf>
          <fill>
            <patternFill patternType="solid">
              <fgColor theme="0"/>
              <bgColor theme="0"/>
            </patternFill>
          </fill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10"/>
            <color theme="1" tint="0.499984740745262"/>
          </font>
        </dxf>
        <dxf>
          <fill>
            <patternFill patternType="solid">
              <fgColor theme="0" tint="-0.14999847407452621"/>
              <bgColor theme="0" tint="-0.14999847407452621"/>
            </patternFill>
          </fill>
        </dxf>
        <dxf>
          <fill>
            <patternFill patternType="solid">
              <fgColor theme="0"/>
              <bgColor theme="0"/>
            </patternFill>
          </fill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10"/>
            <color theme="1" tint="0.499984740745262"/>
          </font>
        </dxf>
      </x15:dxfs>
    </ext>
    <ext xmlns:x15="http://schemas.microsoft.com/office/spreadsheetml/2010/11/main" uri="{9260A510-F301-46a8-8635-F512D64BE5F5}">
      <x15:timelineStyles defaultTimelineStyle="Style de chronologie 1">
        <x15:timelineStyle name="Style de chronologie 1">
          <x15:timelineStyleElements>
            <x15:timelineStyleElement type="selectionLabel" dxfId="17"/>
            <x15:timelineStyleElement type="timeLevel" dxfId="16"/>
            <x15:timelineStyleElement type="periodLabel1" dxfId="15"/>
            <x15:timelineStyleElement type="periodLabel2" dxfId="14"/>
            <x15:timelineStyleElement type="selectedTimeBlock" dxfId="13"/>
            <x15:timelineStyleElement type="unselectedTimeBlock" dxfId="12"/>
          </x15:timelineStyleElements>
        </x15:timelineStyle>
        <x15:timelineStyle name="Style de chronologie 2">
          <x15:timelineStyleElements>
            <x15:timelineStyleElement type="selectionLabel" dxfId="11"/>
            <x15:timelineStyleElement type="timeLevel" dxfId="10"/>
            <x15:timelineStyleElement type="periodLabel1" dxfId="9"/>
            <x15:timelineStyleElement type="periodLabel2" dxfId="8"/>
            <x15:timelineStyleElement type="selectedTimeBlock" dxfId="7"/>
            <x15:timelineStyleElement type="unselectedTimeBlock" dxfId="6"/>
          </x15:timelineStyleElements>
        </x15:timelineStyle>
        <x15:timelineStyle name="Style de chronologie 3">
          <x15:timelineStyleElements>
            <x15:timelineStyleElement type="selectionLabel" dxfId="5"/>
            <x15:timelineStyleElement type="timeLevel" dxfId="4"/>
            <x15:timelineStyleElement type="periodLabel1" dxfId="3"/>
            <x15:timelineStyleElement type="periodLabel2" dxfId="2"/>
            <x15:timelineStyleElement type="selectedTimeBlock" dxfId="1"/>
            <x15:timelineStyleElement type="unselectedTimeBlock" dxfId="0"/>
          </x15:timelineStyleElements>
        </x15:timelineStyle>
      </x15:timelineStyles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457200</xdr:colOff>
          <xdr:row>2</xdr:row>
          <xdr:rowOff>85725</xdr:rowOff>
        </xdr:from>
        <xdr:to>
          <xdr:col>5</xdr:col>
          <xdr:colOff>1228725</xdr:colOff>
          <xdr:row>4</xdr:row>
          <xdr:rowOff>104775</xdr:rowOff>
        </xdr:to>
        <xdr:sp macro="" textlink="">
          <xdr:nvSpPr>
            <xdr:cNvPr id="100353" name="Button 1" hidden="1">
              <a:extLst>
                <a:ext uri="{63B3BB69-23CF-44E3-9099-C40C66FF867C}">
                  <a14:compatExt spid="_x0000_s100353"/>
                </a:ext>
                <a:ext uri="{FF2B5EF4-FFF2-40B4-BE49-F238E27FC236}">
                  <a16:creationId xmlns:a16="http://schemas.microsoft.com/office/drawing/2014/main" id="{00000000-0008-0000-0600-0000018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yadh/Desktop/apsis/formulaire%20d&#233;pense/test%20appli%20credit%20debi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ategorie"/>
      <sheetName val="config"/>
    </sheetNames>
    <sheetDataSet>
      <sheetData sheetId="0">
        <row r="2">
          <cell r="D2"/>
        </row>
        <row r="3">
          <cell r="D3"/>
        </row>
        <row r="4">
          <cell r="D4" t="str">
            <v xml:space="preserve">Hebergement </v>
          </cell>
        </row>
      </sheetData>
      <sheetData sheetId="1"/>
      <sheetData sheetId="2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yadh" refreshedDate="43892.59624097222" createdVersion="6" refreshedVersion="6" minRefreshableVersion="3" recordCount="66" xr:uid="{CCED3D9E-DA58-413D-A777-999C0E1F1333}">
  <cacheSource type="worksheet">
    <worksheetSource name="Tableausuivi"/>
  </cacheSource>
  <cacheFields count="8">
    <cacheField name="Date " numFmtId="14">
      <sharedItems containsSemiMixedTypes="0" containsNonDate="0" containsDate="1" containsString="0" minDate="2019-01-02T00:00:00" maxDate="2020-12-25T00:00:00" count="65">
        <d v="2019-01-02T00:00:00"/>
        <d v="2019-01-07T00:00:00"/>
        <d v="2019-01-14T00:00:00"/>
        <d v="2019-01-17T00:00:00"/>
        <d v="2019-01-22T00:00:00"/>
        <d v="2019-01-28T00:00:00"/>
        <d v="2019-02-01T00:00:00"/>
        <d v="2019-02-06T00:00:00"/>
        <d v="2019-02-11T00:00:00"/>
        <d v="2019-02-18T00:00:00"/>
        <d v="2019-02-21T00:00:00"/>
        <d v="2019-02-26T00:00:00"/>
        <d v="2019-03-04T00:00:00"/>
        <d v="2019-03-08T00:00:00"/>
        <d v="2019-03-13T00:00:00"/>
        <d v="2019-03-18T00:00:00"/>
        <d v="2019-03-23T00:00:00"/>
        <d v="2019-03-28T00:00:00"/>
        <d v="2019-04-02T00:00:00"/>
        <d v="2019-04-07T00:00:00"/>
        <d v="2019-04-12T00:00:00"/>
        <d v="2019-04-17T00:00:00"/>
        <d v="2019-04-22T00:00:00"/>
        <d v="2019-04-27T00:00:00"/>
        <d v="2019-05-02T00:00:00"/>
        <d v="2019-05-07T00:00:00"/>
        <d v="2019-05-12T00:00:00"/>
        <d v="2019-05-17T00:00:00"/>
        <d v="2019-05-22T00:00:00"/>
        <d v="2019-05-27T00:00:00"/>
        <d v="2019-06-01T00:00:00"/>
        <d v="2019-06-06T00:00:00"/>
        <d v="2019-06-11T00:00:00"/>
        <d v="2019-06-19T00:00:00"/>
        <d v="2019-06-21T00:00:00"/>
        <d v="2019-06-26T00:00:00"/>
        <d v="2019-07-01T00:00:00"/>
        <d v="2019-07-20T00:00:00"/>
        <d v="2019-07-11T00:00:00"/>
        <d v="2019-07-16T00:00:00"/>
        <d v="2019-07-22T00:00:00"/>
        <d v="2019-07-26T00:00:00"/>
        <d v="2019-07-31T00:00:00"/>
        <d v="2019-08-05T00:00:00"/>
        <d v="2019-08-10T00:00:00"/>
        <d v="2019-08-27T00:00:00"/>
        <d v="2019-08-20T00:00:00"/>
        <d v="2019-08-25T00:00:00"/>
        <d v="2019-08-30T00:00:00"/>
        <d v="2019-09-04T00:00:00"/>
        <d v="2019-09-09T00:00:00"/>
        <d v="2019-09-14T00:00:00"/>
        <d v="2019-09-19T00:00:00"/>
        <d v="2019-09-24T00:00:00"/>
        <d v="2019-09-29T00:00:00"/>
        <d v="2019-10-04T00:00:00"/>
        <d v="2019-10-09T00:00:00"/>
        <d v="2019-10-11T00:00:00"/>
        <d v="2019-11-02T00:00:00"/>
        <d v="2019-11-05T00:00:00"/>
        <d v="2019-12-12T00:00:00"/>
        <d v="2019-12-13T00:00:00"/>
        <d v="2019-12-20T00:00:00"/>
        <d v="2019-12-23T00:00:00"/>
        <d v="2020-12-24T00:00:00"/>
      </sharedItems>
      <fieldGroup base="0">
        <rangePr groupBy="months" startDate="2019-01-02T00:00:00" endDate="2020-12-25T00:00:00"/>
        <groupItems count="14">
          <s v="&lt;02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5/12/2020"/>
        </groupItems>
      </fieldGroup>
    </cacheField>
    <cacheField name="Résident" numFmtId="0">
      <sharedItems/>
    </cacheField>
    <cacheField name="Rubrique " numFmtId="0">
      <sharedItems/>
    </cacheField>
    <cacheField name="Evenements " numFmtId="0">
      <sharedItems/>
    </cacheField>
    <cacheField name="Suivi" numFmtId="0">
      <sharedItems/>
    </cacheField>
    <cacheField name="Semaine" numFmtId="1">
      <sharedItems containsSemiMixedTypes="0" containsString="0" containsNumber="1" containsInteger="1" minValue="1" maxValue="52"/>
    </cacheField>
    <cacheField name="Mois" numFmtId="0">
      <sharedItems containsSemiMixedTypes="0" containsString="0" containsNumber="1" containsInteger="1" minValue="1" maxValue="12"/>
    </cacheField>
    <cacheField name="Année" numFmtId="0">
      <sharedItems containsSemiMixedTypes="0" containsString="0" containsNumber="1" containsInteger="1" minValue="2019" maxValue="2020"/>
    </cacheField>
  </cacheFields>
  <extLst>
    <ext xmlns:x14="http://schemas.microsoft.com/office/spreadsheetml/2009/9/main" uri="{725AE2AE-9491-48be-B2B4-4EB974FC3084}">
      <x14:pivotCacheDefinition pivotCacheId="69214792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yadh" refreshedDate="43892.596248032409" createdVersion="6" refreshedVersion="6" minRefreshableVersion="3" recordCount="35" xr:uid="{886B70F0-EB07-4CC7-AED0-5822B0649ADC}">
  <cacheSource type="worksheet">
    <worksheetSource name="Tableau16"/>
  </cacheSource>
  <cacheFields count="9">
    <cacheField name="Date " numFmtId="14">
      <sharedItems containsSemiMixedTypes="0" containsNonDate="0" containsDate="1" containsString="0" minDate="2019-01-11T00:00:00" maxDate="2019-03-14T00:00:00" count="4">
        <d v="2019-01-11T00:00:00"/>
        <d v="2019-01-13T00:00:00"/>
        <d v="2019-02-11T00:00:00"/>
        <d v="2019-03-13T00:00:00"/>
      </sharedItems>
      <fieldGroup par="8" base="0">
        <rangePr groupBy="months" startDate="2019-01-11T00:00:00" endDate="2019-03-14T00:00:00"/>
        <groupItems count="14">
          <s v="&lt;11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3/2019"/>
        </groupItems>
      </fieldGroup>
    </cacheField>
    <cacheField name="Educateur" numFmtId="0">
      <sharedItems containsNonDate="0" containsString="0" containsBlank="1"/>
    </cacheField>
    <cacheField name="Résident" numFmtId="0">
      <sharedItems count="19">
        <s v="ALUSHI ARDIT"/>
        <s v="DIABY BAFODE"/>
        <s v="BAMBA ARUNA"/>
        <s v="BARADJI CHEICKINE"/>
        <s v="BARRY Thierno"/>
        <s v="CISSAO Oumar"/>
        <s v="DABO Kalilou"/>
        <s v="DIAGOURAGA Makan"/>
        <s v="DIAKITE Mamadou"/>
        <s v="DIAWARA Mody"/>
        <s v="DRAME Fousseyni"/>
        <s v="HAIDARA Ibrahima"/>
        <s v="Konate Drissa"/>
        <s v="SOUMAH Mohamed"/>
        <s v="ZYBERAJ Sadian"/>
        <s v="MAZHRUL Islam"/>
        <s v="DIABY BAFODE "/>
        <s v="BAFODE DIABY" u="1"/>
        <s v="Mamadou DIAKHITE" u="1"/>
      </sharedItems>
    </cacheField>
    <cacheField name="Droit " numFmtId="177">
      <sharedItems containsSemiMixedTypes="0" containsString="0" containsNumber="1" containsInteger="1" minValue="28" maxValue="28"/>
    </cacheField>
    <cacheField name="Caution à la majorité" numFmtId="175">
      <sharedItems containsString="0" containsBlank="1" containsNumber="1" containsInteger="1" minValue="0" maxValue="5"/>
    </cacheField>
    <cacheField name=" Caution dégât materiel" numFmtId="175">
      <sharedItems containsString="0" containsBlank="1" containsNumber="1" containsInteger="1" minValue="10" maxValue="20"/>
    </cacheField>
    <cacheField name="Sanction " numFmtId="172">
      <sharedItems containsString="0" containsBlank="1" containsNumber="1" containsInteger="1" minValue="5" maxValue="5"/>
    </cacheField>
    <cacheField name="Montant réel " numFmtId="172">
      <sharedItems containsSemiMixedTypes="0" containsString="0" containsNumber="1" containsInteger="1" minValue="8" maxValue="28"/>
    </cacheField>
    <cacheField name="Années" numFmtId="0" databaseField="0">
      <fieldGroup base="0">
        <rangePr groupBy="years" startDate="2019-01-11T00:00:00" endDate="2019-03-14T00:00:00"/>
        <groupItems count="3">
          <s v="&lt;11/01/2019"/>
          <s v="2019"/>
          <s v="&gt;14/03/2019"/>
        </groupItems>
      </fieldGroup>
    </cacheField>
  </cacheFields>
  <extLst>
    <ext xmlns:x14="http://schemas.microsoft.com/office/spreadsheetml/2009/9/main" uri="{725AE2AE-9491-48be-B2B4-4EB974FC3084}">
      <x14:pivotCacheDefinition pivotCacheId="53916069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6">
  <r>
    <x v="0"/>
    <s v="ALUSHI Ardit"/>
    <s v="Administratif "/>
    <s v="Contacter l'ambassade concernant la carte d'indentité "/>
    <s v="En cours "/>
    <n v="1"/>
    <n v="1"/>
    <n v="2019"/>
  </r>
  <r>
    <x v="1"/>
    <s v="ALUSHI Ardit"/>
    <s v="Comportement/scolaire"/>
    <s v="Absence cours d'art plastique de 9 h à 10 h "/>
    <s v="À faire "/>
    <n v="2"/>
    <n v="1"/>
    <n v="2019"/>
  </r>
  <r>
    <x v="2"/>
    <s v="ALUSHI Ardit"/>
    <s v="Comportement/appartement "/>
    <s v="Altercation avec Makan. "/>
    <s v="Terminé"/>
    <n v="3"/>
    <n v="1"/>
    <n v="2019"/>
  </r>
  <r>
    <x v="3"/>
    <s v="ALUSHI Ardit"/>
    <s v="Scolarité "/>
    <s v="Faire une photocopie de l'ordonnance pour l'infimière scolaire "/>
    <s v="À faire "/>
    <n v="3"/>
    <n v="1"/>
    <n v="2019"/>
  </r>
  <r>
    <x v="4"/>
    <s v="DIABY BAFODE"/>
    <s v="Administratif "/>
    <s v="Contacter l'ambassade concernant la carte d'indentité "/>
    <s v="En cours "/>
    <n v="4"/>
    <n v="1"/>
    <n v="2019"/>
  </r>
  <r>
    <x v="5"/>
    <s v="DIABY BAFODE"/>
    <s v="Comportement/scolaire"/>
    <s v="Absence cours d'art plastique de 9 h à 10 h "/>
    <s v="À faire "/>
    <n v="5"/>
    <n v="1"/>
    <n v="2019"/>
  </r>
  <r>
    <x v="6"/>
    <s v="DIABY BAFODE"/>
    <s v="Comportement/appartement "/>
    <s v="Altercation avec Makan. "/>
    <s v="Terminé"/>
    <n v="5"/>
    <n v="2"/>
    <n v="2019"/>
  </r>
  <r>
    <x v="7"/>
    <s v="DIABY BAFODE"/>
    <s v="Santé "/>
    <s v="Faire une photocopie de l'ordonnance pour l'infimière scolaire "/>
    <s v="À faire "/>
    <n v="6"/>
    <n v="2"/>
    <n v="2019"/>
  </r>
  <r>
    <x v="8"/>
    <s v="BARRY Thierno"/>
    <s v="Administratif "/>
    <s v="Contacter l'ambassade concernant la carte d'indentité "/>
    <s v="En cours "/>
    <n v="7"/>
    <n v="2"/>
    <n v="2019"/>
  </r>
  <r>
    <x v="9"/>
    <s v="BARRY Thierno"/>
    <s v="Comportement/scolaire"/>
    <s v="Absence cours d'art plastique de 9 h à 10 h "/>
    <s v="À faire "/>
    <n v="8"/>
    <n v="2"/>
    <n v="2019"/>
  </r>
  <r>
    <x v="10"/>
    <s v="BARRY Thierno"/>
    <s v="Comportement/appartement "/>
    <s v="Altercation avec Makan. "/>
    <s v="Terminé"/>
    <n v="8"/>
    <n v="2"/>
    <n v="2019"/>
  </r>
  <r>
    <x v="11"/>
    <s v="BARRY Thierno"/>
    <s v="Santé "/>
    <s v="Faire une photocopie de l'ordonnance pour l'infimière scolaire "/>
    <s v="À faire "/>
    <n v="9"/>
    <n v="2"/>
    <n v="2019"/>
  </r>
  <r>
    <x v="12"/>
    <s v="BARADJI CHEICKINE"/>
    <s v="Administratif "/>
    <s v="Contacter l'ambassade concernant la carte d'indentité "/>
    <s v="En cours "/>
    <n v="10"/>
    <n v="3"/>
    <n v="2019"/>
  </r>
  <r>
    <x v="13"/>
    <s v="BARADJI CHEICKINE"/>
    <s v="Comportement/scolaire"/>
    <s v="Absence cours d'art plastique de 9 h à 10 h "/>
    <s v="À faire "/>
    <n v="10"/>
    <n v="3"/>
    <n v="2019"/>
  </r>
  <r>
    <x v="14"/>
    <s v="BARADJI CHEICKINE"/>
    <s v="Comportement/appartement "/>
    <s v="Altercation avec Makan. "/>
    <s v="Terminé"/>
    <n v="11"/>
    <n v="3"/>
    <n v="2019"/>
  </r>
  <r>
    <x v="15"/>
    <s v="BARADJI CHEICKINE"/>
    <s v="Santé "/>
    <s v="Faire une photocopie de l'ordonnance pour l'infimière scolaire "/>
    <s v="À faire "/>
    <n v="12"/>
    <n v="3"/>
    <n v="2019"/>
  </r>
  <r>
    <x v="16"/>
    <s v="CISSAO Oumar"/>
    <s v="Administratif "/>
    <s v="Contacter l'ambassade concernant la carte d'indentité "/>
    <s v="En cours "/>
    <n v="12"/>
    <n v="3"/>
    <n v="2019"/>
  </r>
  <r>
    <x v="17"/>
    <s v="CISSAO Oumar"/>
    <s v="Comportement/scolaire"/>
    <s v="Absence cours d'anglais de 9 h à 10 h "/>
    <s v="À faire "/>
    <n v="13"/>
    <n v="3"/>
    <n v="2019"/>
  </r>
  <r>
    <x v="18"/>
    <s v="CISSAO Oumar"/>
    <s v="Comportement/appartement "/>
    <s v="Altercation avec Makan. "/>
    <s v="Terminé"/>
    <n v="14"/>
    <n v="4"/>
    <n v="2019"/>
  </r>
  <r>
    <x v="19"/>
    <s v="CISSAO Oumar"/>
    <s v="Santé "/>
    <s v="Faire une photocopie de l'ordonnance pour l'infimière scolaire "/>
    <s v="À faire "/>
    <n v="15"/>
    <n v="4"/>
    <n v="2019"/>
  </r>
  <r>
    <x v="20"/>
    <s v="DIAGOURAGA Makan"/>
    <s v="Administratif "/>
    <s v="Contacter l'ambassade concernant la carte d'indentité "/>
    <s v="En cours "/>
    <n v="15"/>
    <n v="4"/>
    <n v="2019"/>
  </r>
  <r>
    <x v="21"/>
    <s v="DIAGOURAGA Makan"/>
    <s v="Comportement/scolaire"/>
    <s v="Absence cours d'anglais de 9 h à 10 h "/>
    <s v="À faire "/>
    <n v="16"/>
    <n v="4"/>
    <n v="2019"/>
  </r>
  <r>
    <x v="22"/>
    <s v="DIAGOURAGA Makan"/>
    <s v="Comportement/appartement "/>
    <s v="Altercation avec Makan. "/>
    <s v="Terminé"/>
    <n v="17"/>
    <n v="4"/>
    <n v="2019"/>
  </r>
  <r>
    <x v="23"/>
    <s v="DIAGOURAGA Makan"/>
    <s v="Santé "/>
    <s v="Faire une photocopie de l'ordonnance pour l'infimière scolaire "/>
    <s v="À faire "/>
    <n v="17"/>
    <n v="4"/>
    <n v="2019"/>
  </r>
  <r>
    <x v="24"/>
    <s v="DRAME Fousseyni"/>
    <s v="Administratif "/>
    <s v="Contacter l'ambassade concernant la carte d'indentité "/>
    <s v="En cours "/>
    <n v="18"/>
    <n v="5"/>
    <n v="2019"/>
  </r>
  <r>
    <x v="25"/>
    <s v="DRAME Fousseyni"/>
    <s v="Comportement/scolaire"/>
    <s v="Absence cours d'anglais de 9 h à 10 h "/>
    <s v="À faire "/>
    <n v="19"/>
    <n v="5"/>
    <n v="2019"/>
  </r>
  <r>
    <x v="26"/>
    <s v="DRAME Fousseyni"/>
    <s v="Comportement/appartement "/>
    <s v="Altercation avec Makan. "/>
    <s v="Terminé"/>
    <n v="20"/>
    <n v="5"/>
    <n v="2019"/>
  </r>
  <r>
    <x v="27"/>
    <s v="DRAME Fousseyni"/>
    <s v="Santé "/>
    <s v="Faire une photocopie de l'ordonnance pour l'infimière scolaire "/>
    <s v="À faire "/>
    <n v="20"/>
    <n v="5"/>
    <n v="2019"/>
  </r>
  <r>
    <x v="28"/>
    <s v="Konate Drissa"/>
    <s v="Famille"/>
    <s v="Sa tante de l'étranger  ne souhaite plus renouer les liens. Problème pour avoir les papiers."/>
    <s v="En cours "/>
    <n v="21"/>
    <n v="5"/>
    <n v="2019"/>
  </r>
  <r>
    <x v="29"/>
    <s v="Konate Drissa"/>
    <s v="Comportement/scolaire"/>
    <s v="Absence cours d'anglais de 9 h à 10 h "/>
    <s v="À faire "/>
    <n v="22"/>
    <n v="5"/>
    <n v="2019"/>
  </r>
  <r>
    <x v="30"/>
    <s v="Konate Drissa"/>
    <s v="Comportement/appartement "/>
    <s v="Altercation avec Makan. "/>
    <s v="Terminé"/>
    <n v="22"/>
    <n v="6"/>
    <n v="2019"/>
  </r>
  <r>
    <x v="31"/>
    <s v="Konate Drissa"/>
    <s v="Santé "/>
    <s v="Faire une photocopie de l'ordonnance pour l'infimière scolaire "/>
    <s v="À faire "/>
    <n v="23"/>
    <n v="6"/>
    <n v="2019"/>
  </r>
  <r>
    <x v="32"/>
    <s v="DIAKITE Mamadou"/>
    <s v="Administratif "/>
    <s v="Contacter l'ambassade concernant la carte d'indentité "/>
    <s v="En cours "/>
    <n v="24"/>
    <n v="6"/>
    <n v="2019"/>
  </r>
  <r>
    <x v="33"/>
    <s v="DIAKITE Mamadou"/>
    <s v="Comportement/scolaire"/>
    <s v="Absence cours d'anglais de 9 h à 11 h "/>
    <s v="À faire "/>
    <n v="25"/>
    <n v="6"/>
    <n v="2019"/>
  </r>
  <r>
    <x v="34"/>
    <s v="DIAKITE Mamadou"/>
    <s v="Comportement/appartement "/>
    <s v="Altercation avec Makan. "/>
    <s v="Terminé"/>
    <n v="25"/>
    <n v="6"/>
    <n v="2019"/>
  </r>
  <r>
    <x v="35"/>
    <s v="DIAKITE Mamadou"/>
    <s v="Santé "/>
    <s v="Faire une photocopie de l'ordonnance pour l'infimière scolaire "/>
    <s v="À faire "/>
    <n v="26"/>
    <n v="6"/>
    <n v="2019"/>
  </r>
  <r>
    <x v="36"/>
    <s v="MAZHRUL Islam"/>
    <s v="Administratif "/>
    <s v="Contacter l'ambassade concernant la carte d'indentité "/>
    <s v="En cours "/>
    <n v="27"/>
    <n v="7"/>
    <n v="2019"/>
  </r>
  <r>
    <x v="37"/>
    <s v="MAZHRUL Islam"/>
    <s v="Comportement/scolaire"/>
    <s v="Absence cours de math  de 9 h à 11 h "/>
    <s v="À faire "/>
    <n v="29"/>
    <n v="7"/>
    <n v="2019"/>
  </r>
  <r>
    <x v="38"/>
    <s v="MAZHRUL Islam"/>
    <s v="Comportement/appartement "/>
    <s v="Altercation avec Makan. "/>
    <s v="Terminé"/>
    <n v="28"/>
    <n v="7"/>
    <n v="2019"/>
  </r>
  <r>
    <x v="39"/>
    <s v="MAZHRUL Islam"/>
    <s v="Santé "/>
    <s v="Faire une photocopie de l'ordonnance pour l'infimière scolaire "/>
    <s v="À faire "/>
    <n v="29"/>
    <n v="7"/>
    <n v="2019"/>
  </r>
  <r>
    <x v="40"/>
    <s v="SACKO Diarrakasé"/>
    <s v="Administratif "/>
    <s v="Contacter l'ambassade concernant la carte d'indentité "/>
    <s v="En cours "/>
    <n v="30"/>
    <n v="7"/>
    <n v="2019"/>
  </r>
  <r>
    <x v="41"/>
    <s v="SACKO Diarrakasé"/>
    <s v="Comportement/scolaire"/>
    <s v="Absence cours de français de 9 h à 10 h "/>
    <s v="À faire "/>
    <n v="30"/>
    <n v="7"/>
    <n v="2019"/>
  </r>
  <r>
    <x v="42"/>
    <s v="SACKO Diarrakasé"/>
    <s v="Comportement/appartement "/>
    <s v="Altercation avec Makan. "/>
    <s v="Terminé"/>
    <n v="31"/>
    <n v="7"/>
    <n v="2019"/>
  </r>
  <r>
    <x v="43"/>
    <s v="SACKO Diarrakasé"/>
    <s v="Santé "/>
    <s v="Faire une photocopie de l'ordonnance pour l'infimière scolaire "/>
    <s v="À faire "/>
    <n v="32"/>
    <n v="8"/>
    <n v="2019"/>
  </r>
  <r>
    <x v="44"/>
    <s v="SOUMAH Mohamed"/>
    <s v="Administratif "/>
    <s v="Contacter l'ambassade concernant la carte d'indentité "/>
    <s v="En cours "/>
    <n v="32"/>
    <n v="8"/>
    <n v="2019"/>
  </r>
  <r>
    <x v="45"/>
    <s v="TRAORE Raouf"/>
    <s v="Comportement/scolaire"/>
    <s v="Absence cours d'anglais de 9 h à 10 h "/>
    <s v="À faire "/>
    <n v="35"/>
    <n v="8"/>
    <n v="2019"/>
  </r>
  <r>
    <x v="46"/>
    <s v="TRAORE Raouf"/>
    <s v="Comportement/appartement "/>
    <s v="Altercation avec Makan. "/>
    <s v="Terminé"/>
    <n v="34"/>
    <n v="8"/>
    <n v="2019"/>
  </r>
  <r>
    <x v="47"/>
    <s v="TRAORE Raouf"/>
    <s v="Santé "/>
    <s v="Faire une photocopie de l'ordonnance pour l'infimière scolaire "/>
    <s v="À faire "/>
    <n v="35"/>
    <n v="8"/>
    <n v="2019"/>
  </r>
  <r>
    <x v="48"/>
    <s v="TRAORE Raouf"/>
    <s v="Administratif "/>
    <s v="Contacter l'ambassade concernant la carte d'indentité "/>
    <s v="En cours "/>
    <n v="35"/>
    <n v="8"/>
    <n v="2019"/>
  </r>
  <r>
    <x v="49"/>
    <s v="SAJID Ali"/>
    <s v="Comportement/scolaire"/>
    <s v="Absence cours de sport de 9 h à 10 h "/>
    <s v="À faire "/>
    <n v="36"/>
    <n v="9"/>
    <n v="2019"/>
  </r>
  <r>
    <x v="50"/>
    <s v="SAJID Ali"/>
    <s v="Comportement/appartement "/>
    <s v="Altercation avec Makan. "/>
    <s v="Terminé"/>
    <n v="37"/>
    <n v="9"/>
    <n v="2019"/>
  </r>
  <r>
    <x v="51"/>
    <s v="SAJID Ali"/>
    <s v="Santé "/>
    <s v="Faire une photocopie de l'ordonnance pour l'infimière scolaire "/>
    <s v="À faire "/>
    <n v="37"/>
    <n v="9"/>
    <n v="2019"/>
  </r>
  <r>
    <x v="52"/>
    <s v="SAJID Ali"/>
    <s v="Administratif "/>
    <s v="Contacter l'ambassade concernant la carte d'indentité "/>
    <s v="En cours "/>
    <n v="38"/>
    <n v="9"/>
    <n v="2019"/>
  </r>
  <r>
    <x v="53"/>
    <s v="ZYBERAJ Sadian"/>
    <s v="Comportement/scolaire"/>
    <s v="Absence cours de math de 9 h à 10 h "/>
    <s v="À faire "/>
    <n v="39"/>
    <n v="9"/>
    <n v="2019"/>
  </r>
  <r>
    <x v="54"/>
    <s v="ZYBERAJ Sadian"/>
    <s v="Comportement/appartement "/>
    <s v="Altercation avec Makan. "/>
    <s v="Terminé"/>
    <n v="40"/>
    <n v="9"/>
    <n v="2019"/>
  </r>
  <r>
    <x v="55"/>
    <s v="ZYBERAJ Sadian"/>
    <s v="Santé "/>
    <s v="Faire une photocopie de l'ordonnance pour l'infimière scolaire "/>
    <s v="À faire "/>
    <n v="40"/>
    <n v="10"/>
    <n v="2019"/>
  </r>
  <r>
    <x v="56"/>
    <s v="ALUSHI Ardit"/>
    <s v="Fugue"/>
    <s v="A disparu à 20 h"/>
    <s v="En cours "/>
    <n v="41"/>
    <n v="10"/>
    <n v="2019"/>
  </r>
  <r>
    <x v="57"/>
    <s v="SOUMAH Mohamed"/>
    <s v="Argent de poche "/>
    <s v="Mohamed est passé au bureau pour prendre son argen de poche "/>
    <s v="Terminé"/>
    <n v="41"/>
    <n v="10"/>
    <n v="2019"/>
  </r>
  <r>
    <x v="58"/>
    <s v="DABO Kalilou"/>
    <s v="Demande(s) diverse(s)"/>
    <s v="Demande un nouveau portable "/>
    <s v="En cours "/>
    <n v="44"/>
    <n v="11"/>
    <n v="2019"/>
  </r>
  <r>
    <x v="59"/>
    <s v="BARRY Thierno"/>
    <s v="Administratif "/>
    <s v="Faire copie carte d'identité"/>
    <s v="Terminé"/>
    <n v="45"/>
    <n v="11"/>
    <n v="2019"/>
  </r>
  <r>
    <x v="60"/>
    <s v="DIABY BAFODE"/>
    <s v="Demande(s) diverse(s)"/>
    <s v="Demande un vélo pour son stage "/>
    <s v="À faire "/>
    <n v="50"/>
    <n v="12"/>
    <n v="2019"/>
  </r>
  <r>
    <x v="61"/>
    <s v="ALUSHI Ardit"/>
    <s v="Comportement/scolaire"/>
    <s v="Retard le matin et absence l'après-midi"/>
    <s v="Terminé"/>
    <n v="50"/>
    <n v="12"/>
    <n v="2019"/>
  </r>
  <r>
    <x v="62"/>
    <s v="ALUSHI Ardit"/>
    <s v="Comportement/scolaire"/>
    <s v="Retard le matin et absence l'après-midi"/>
    <s v="En cours "/>
    <n v="51"/>
    <n v="12"/>
    <n v="2019"/>
  </r>
  <r>
    <x v="63"/>
    <s v="BAMBA ARUNA"/>
    <s v="Comportement/appartement "/>
    <s v="Retour à l'appartement à 22 h !!"/>
    <s v="Terminé"/>
    <n v="52"/>
    <n v="12"/>
    <n v="2019"/>
  </r>
  <r>
    <x v="64"/>
    <s v="BAMBA ARUNA"/>
    <s v="Comportement/appartement "/>
    <s v="Des personnes extérieures ont été invité sans notre accord "/>
    <s v="En cours "/>
    <n v="52"/>
    <n v="12"/>
    <n v="2020"/>
  </r>
  <r>
    <x v="64"/>
    <s v="CISSAO Oumar"/>
    <s v="Comportement/appartement "/>
    <s v="Des personnes extérieures ont été invité sans notre accord "/>
    <s v="En cours "/>
    <n v="52"/>
    <n v="12"/>
    <n v="202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">
  <r>
    <x v="0"/>
    <m/>
    <x v="0"/>
    <n v="28"/>
    <m/>
    <n v="10"/>
    <m/>
    <n v="18"/>
  </r>
  <r>
    <x v="1"/>
    <m/>
    <x v="1"/>
    <n v="28"/>
    <n v="5"/>
    <m/>
    <n v="5"/>
    <n v="18"/>
  </r>
  <r>
    <x v="0"/>
    <m/>
    <x v="2"/>
    <n v="28"/>
    <n v="5"/>
    <m/>
    <m/>
    <n v="23"/>
  </r>
  <r>
    <x v="0"/>
    <m/>
    <x v="3"/>
    <n v="28"/>
    <m/>
    <n v="20"/>
    <m/>
    <n v="8"/>
  </r>
  <r>
    <x v="0"/>
    <m/>
    <x v="4"/>
    <n v="28"/>
    <n v="5"/>
    <m/>
    <m/>
    <n v="23"/>
  </r>
  <r>
    <x v="0"/>
    <m/>
    <x v="5"/>
    <n v="28"/>
    <n v="5"/>
    <m/>
    <m/>
    <n v="23"/>
  </r>
  <r>
    <x v="0"/>
    <m/>
    <x v="6"/>
    <n v="28"/>
    <n v="5"/>
    <m/>
    <m/>
    <n v="23"/>
  </r>
  <r>
    <x v="0"/>
    <m/>
    <x v="7"/>
    <n v="28"/>
    <n v="5"/>
    <m/>
    <m/>
    <n v="23"/>
  </r>
  <r>
    <x v="0"/>
    <m/>
    <x v="8"/>
    <n v="28"/>
    <n v="5"/>
    <m/>
    <m/>
    <n v="23"/>
  </r>
  <r>
    <x v="0"/>
    <m/>
    <x v="9"/>
    <n v="28"/>
    <m/>
    <n v="10"/>
    <m/>
    <n v="18"/>
  </r>
  <r>
    <x v="0"/>
    <m/>
    <x v="10"/>
    <n v="28"/>
    <n v="5"/>
    <m/>
    <m/>
    <n v="23"/>
  </r>
  <r>
    <x v="0"/>
    <m/>
    <x v="11"/>
    <n v="28"/>
    <n v="5"/>
    <m/>
    <m/>
    <n v="23"/>
  </r>
  <r>
    <x v="0"/>
    <m/>
    <x v="12"/>
    <n v="28"/>
    <n v="5"/>
    <m/>
    <m/>
    <n v="23"/>
  </r>
  <r>
    <x v="0"/>
    <m/>
    <x v="13"/>
    <n v="28"/>
    <n v="5"/>
    <m/>
    <n v="5"/>
    <n v="18"/>
  </r>
  <r>
    <x v="0"/>
    <m/>
    <x v="14"/>
    <n v="28"/>
    <n v="5"/>
    <m/>
    <n v="5"/>
    <n v="18"/>
  </r>
  <r>
    <x v="0"/>
    <m/>
    <x v="15"/>
    <n v="28"/>
    <n v="5"/>
    <m/>
    <n v="5"/>
    <n v="18"/>
  </r>
  <r>
    <x v="2"/>
    <m/>
    <x v="0"/>
    <n v="28"/>
    <m/>
    <m/>
    <m/>
    <n v="28"/>
  </r>
  <r>
    <x v="2"/>
    <m/>
    <x v="16"/>
    <n v="28"/>
    <n v="5"/>
    <m/>
    <m/>
    <n v="23"/>
  </r>
  <r>
    <x v="2"/>
    <m/>
    <x v="2"/>
    <n v="28"/>
    <n v="5"/>
    <m/>
    <m/>
    <n v="23"/>
  </r>
  <r>
    <x v="2"/>
    <m/>
    <x v="3"/>
    <n v="28"/>
    <n v="5"/>
    <m/>
    <m/>
    <n v="23"/>
  </r>
  <r>
    <x v="2"/>
    <m/>
    <x v="4"/>
    <n v="28"/>
    <n v="5"/>
    <m/>
    <n v="5"/>
    <n v="18"/>
  </r>
  <r>
    <x v="2"/>
    <m/>
    <x v="5"/>
    <n v="28"/>
    <n v="5"/>
    <m/>
    <n v="5"/>
    <n v="18"/>
  </r>
  <r>
    <x v="2"/>
    <m/>
    <x v="6"/>
    <n v="28"/>
    <n v="5"/>
    <m/>
    <n v="5"/>
    <n v="18"/>
  </r>
  <r>
    <x v="2"/>
    <m/>
    <x v="7"/>
    <n v="28"/>
    <n v="5"/>
    <m/>
    <n v="5"/>
    <n v="18"/>
  </r>
  <r>
    <x v="2"/>
    <m/>
    <x v="8"/>
    <n v="28"/>
    <n v="5"/>
    <m/>
    <n v="5"/>
    <n v="18"/>
  </r>
  <r>
    <x v="2"/>
    <m/>
    <x v="9"/>
    <n v="28"/>
    <n v="5"/>
    <m/>
    <n v="5"/>
    <n v="18"/>
  </r>
  <r>
    <x v="2"/>
    <m/>
    <x v="10"/>
    <n v="28"/>
    <n v="5"/>
    <m/>
    <n v="5"/>
    <n v="18"/>
  </r>
  <r>
    <x v="2"/>
    <m/>
    <x v="11"/>
    <n v="28"/>
    <n v="5"/>
    <m/>
    <n v="5"/>
    <n v="18"/>
  </r>
  <r>
    <x v="2"/>
    <m/>
    <x v="12"/>
    <n v="28"/>
    <n v="5"/>
    <m/>
    <n v="5"/>
    <n v="18"/>
  </r>
  <r>
    <x v="2"/>
    <m/>
    <x v="8"/>
    <n v="28"/>
    <n v="5"/>
    <m/>
    <m/>
    <n v="23"/>
  </r>
  <r>
    <x v="2"/>
    <m/>
    <x v="13"/>
    <n v="28"/>
    <n v="5"/>
    <m/>
    <m/>
    <n v="23"/>
  </r>
  <r>
    <x v="2"/>
    <m/>
    <x v="14"/>
    <n v="28"/>
    <n v="5"/>
    <m/>
    <m/>
    <n v="23"/>
  </r>
  <r>
    <x v="2"/>
    <m/>
    <x v="15"/>
    <n v="28"/>
    <n v="5"/>
    <m/>
    <m/>
    <n v="23"/>
  </r>
  <r>
    <x v="3"/>
    <m/>
    <x v="6"/>
    <n v="28"/>
    <n v="5"/>
    <m/>
    <m/>
    <n v="23"/>
  </r>
  <r>
    <x v="3"/>
    <m/>
    <x v="5"/>
    <n v="28"/>
    <n v="0"/>
    <m/>
    <m/>
    <n v="2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C78F302-B1AD-483C-A579-E5FF178C7BC6}" name="Tableau croisé dynamique1" cacheId="3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 chartFormat="7">
  <location ref="A4:B22" firstHeaderRow="1" firstDataRow="1" firstDataCol="1" rowPageCount="2" colPageCount="1"/>
  <pivotFields count="9">
    <pivotField axis="axisPage" numFmtId="14" multipleItemSelectionAllowed="1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axis="axisRow" showAll="0">
      <items count="20">
        <item x="0"/>
        <item m="1" x="17"/>
        <item x="3"/>
        <item x="4"/>
        <item x="5"/>
        <item x="6"/>
        <item x="7"/>
        <item x="8"/>
        <item x="9"/>
        <item x="10"/>
        <item x="11"/>
        <item x="15"/>
        <item x="13"/>
        <item x="14"/>
        <item x="2"/>
        <item x="12"/>
        <item m="1" x="18"/>
        <item x="16"/>
        <item x="1"/>
        <item t="default"/>
      </items>
    </pivotField>
    <pivotField numFmtId="177" showAll="0"/>
    <pivotField showAll="0"/>
    <pivotField showAll="0"/>
    <pivotField showAll="0"/>
    <pivotField dataField="1" numFmtId="172" showAll="0"/>
    <pivotField axis="axisPage" multipleItemSelectionAllowed="1" showAll="0">
      <items count="4">
        <item x="0"/>
        <item x="1"/>
        <item x="2"/>
        <item t="default"/>
      </items>
    </pivotField>
  </pivotFields>
  <rowFields count="1">
    <field x="2"/>
  </rowFields>
  <rowItems count="18">
    <i>
      <x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7"/>
    </i>
    <i>
      <x v="18"/>
    </i>
    <i t="grand">
      <x/>
    </i>
  </rowItems>
  <colItems count="1">
    <i/>
  </colItems>
  <pageFields count="2">
    <pageField fld="0" hier="-1"/>
    <pageField fld="8" hier="-1"/>
  </pageFields>
  <dataFields count="1">
    <dataField name="Somme de Montant réel " fld="7" baseField="0" baseItem="0"/>
  </dataFields>
  <chartFormats count="5">
    <chartFormat chart="0" format="4" series="1">
      <pivotArea type="data" outline="0" fieldPosition="0">
        <references count="2"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5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6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43" name="Date ">
      <autoFilter ref="A1">
        <filterColumn colId="0">
          <customFilters and="1">
            <customFilter operator="greaterThanOrEqual" val="43497"/>
            <customFilter operator="lessThanOrEqual" val="43524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512AD75-34E1-491E-A5EE-7596089D4DDE}" name="Tableau croisé dynamique4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4">
  <location ref="E3:F21" firstHeaderRow="1" firstDataRow="1" firstDataCol="1"/>
  <pivotFields count="9">
    <pivotField numFmtId="14" showAll="0"/>
    <pivotField showAll="0"/>
    <pivotField axis="axisRow" showAll="0">
      <items count="20">
        <item x="0"/>
        <item m="1" x="17"/>
        <item x="2"/>
        <item x="3"/>
        <item x="4"/>
        <item x="5"/>
        <item x="6"/>
        <item x="16"/>
        <item x="7"/>
        <item x="8"/>
        <item x="9"/>
        <item x="10"/>
        <item x="11"/>
        <item x="12"/>
        <item m="1" x="18"/>
        <item x="15"/>
        <item x="13"/>
        <item x="14"/>
        <item x="1"/>
        <item t="default"/>
      </items>
    </pivotField>
    <pivotField numFmtId="177" showAll="0"/>
    <pivotField showAll="0"/>
    <pivotField dataField="1" showAll="0"/>
    <pivotField showAll="0"/>
    <pivotField numFmtId="172" showAll="0"/>
    <pivotField showAll="0" defaultSubtotal="0"/>
  </pivotFields>
  <rowFields count="1">
    <field x="2"/>
  </rowFields>
  <rowItems count="18">
    <i>
      <x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5"/>
    </i>
    <i>
      <x v="16"/>
    </i>
    <i>
      <x v="17"/>
    </i>
    <i>
      <x v="18"/>
    </i>
    <i t="grand">
      <x/>
    </i>
  </rowItems>
  <colItems count="1">
    <i/>
  </colItems>
  <dataFields count="1">
    <dataField name="Somme de  Caution dégât materiel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71977E-A518-44E4-A93D-36054D0C052C}" name="Tableau croisé dynamique3" cacheId="3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 chartFormat="4">
  <location ref="A3:B21" firstHeaderRow="1" firstDataRow="1" firstDataCol="1"/>
  <pivotFields count="9"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axis="axisRow" showAll="0">
      <items count="20">
        <item x="0"/>
        <item m="1" x="17"/>
        <item x="3"/>
        <item x="4"/>
        <item x="5"/>
        <item x="6"/>
        <item x="7"/>
        <item x="8"/>
        <item x="9"/>
        <item x="10"/>
        <item x="11"/>
        <item x="15"/>
        <item x="13"/>
        <item x="14"/>
        <item x="2"/>
        <item x="12"/>
        <item m="1" x="18"/>
        <item x="16"/>
        <item x="1"/>
        <item t="default"/>
      </items>
    </pivotField>
    <pivotField numFmtId="177" showAll="0"/>
    <pivotField dataField="1" showAll="0"/>
    <pivotField showAll="0"/>
    <pivotField showAll="0"/>
    <pivotField numFmtId="172" showAll="0"/>
    <pivotField showAll="0">
      <items count="4">
        <item x="0"/>
        <item x="1"/>
        <item x="2"/>
        <item t="default"/>
      </items>
    </pivotField>
  </pivotFields>
  <rowFields count="1">
    <field x="2"/>
  </rowFields>
  <rowItems count="18">
    <i>
      <x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7"/>
    </i>
    <i>
      <x v="18"/>
    </i>
    <i t="grand">
      <x/>
    </i>
  </rowItems>
  <colItems count="1">
    <i/>
  </colItems>
  <dataFields count="1">
    <dataField name="Somme de Caution à la majorité" fld="4" baseField="0" baseItem="0"/>
  </dataFields>
  <pivotTableStyleInfo name="PivotStyleLight16" showRowHeaders="1" showColHeaders="1" showRowStripes="0" showColStripes="0" showLastColumn="1"/>
  <filters count="1">
    <filter fld="0" type="dateBetween" evalOrder="-1" id="143" name="Date ">
      <autoFilter ref="A1">
        <filterColumn colId="0">
          <customFilters and="1">
            <customFilter operator="greaterThanOrEqual" val="43497"/>
            <customFilter operator="lessThanOrEqual" val="43524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2AE0E55-F8F7-465A-BDB3-4FE01E946A68}" name="Tableau croisé dynamique2" cacheId="3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 chartFormat="6">
  <location ref="A4:B22" firstHeaderRow="1" firstDataRow="1" firstDataCol="1" rowPageCount="2" colPageCount="1"/>
  <pivotFields count="9">
    <pivotField axis="axisPage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axis="axisRow" showAll="0">
      <items count="20">
        <item x="0"/>
        <item m="1" x="17"/>
        <item x="3"/>
        <item x="4"/>
        <item x="5"/>
        <item x="6"/>
        <item x="7"/>
        <item x="8"/>
        <item x="9"/>
        <item x="10"/>
        <item x="11"/>
        <item x="15"/>
        <item x="13"/>
        <item x="14"/>
        <item x="2"/>
        <item x="12"/>
        <item m="1" x="18"/>
        <item x="16"/>
        <item x="1"/>
        <item t="default"/>
      </items>
    </pivotField>
    <pivotField numFmtId="177" showAll="0"/>
    <pivotField showAll="0"/>
    <pivotField showAll="0"/>
    <pivotField dataField="1" showAll="0"/>
    <pivotField numFmtId="172" showAll="0"/>
    <pivotField axis="axisPage" showAll="0">
      <items count="4">
        <item x="0"/>
        <item x="1"/>
        <item x="2"/>
        <item t="default"/>
      </items>
    </pivotField>
  </pivotFields>
  <rowFields count="1">
    <field x="2"/>
  </rowFields>
  <rowItems count="18">
    <i>
      <x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7"/>
    </i>
    <i>
      <x v="18"/>
    </i>
    <i t="grand">
      <x/>
    </i>
  </rowItems>
  <colItems count="1">
    <i/>
  </colItems>
  <pageFields count="2">
    <pageField fld="8" hier="-1"/>
    <pageField fld="0" hier="-1"/>
  </pageFields>
  <dataFields count="1">
    <dataField name="Somme de Sanction " fld="6" baseField="0" baseItem="1520920224"/>
  </dataFields>
  <chartFormats count="1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2" count="1" selected="0">
            <x v="8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2" count="1" selected="0">
            <x v="10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2" count="1" selected="0">
            <x v="12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2" count="1" selected="0">
            <x v="13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0"/>
          </reference>
          <reference field="2" count="1" selected="0">
            <x v="14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15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16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0"/>
          </reference>
          <reference field="2" count="1" selected="0">
            <x v="1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43" name="Date ">
      <autoFilter ref="A1">
        <filterColumn colId="0">
          <customFilters and="1">
            <customFilter operator="greaterThanOrEqual" val="43497"/>
            <customFilter operator="lessThanOrEqual" val="43524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13804F-DD2D-4F79-BF3C-261E0FF57798}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8">
  <location ref="A3:A16" firstHeaderRow="1" firstDataRow="1" firstDataCol="1"/>
  <pivotFields count="8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numFmtId="1" showAll="0"/>
    <pivotField showAll="0"/>
    <pivotField showAll="0"/>
  </pivotFields>
  <rowFields count="1">
    <field x="0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formats count="1">
    <format dxfId="20">
      <pivotArea collapsedLevelsAreSubtotals="1" fieldPosition="0">
        <references count="1">
          <reference field="0" count="6">
            <x v="4"/>
            <x v="5"/>
            <x v="6"/>
            <x v="7"/>
            <x v="8"/>
            <x v="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E0AF47F-B78D-4B0E-BD88-AB0A07191C84}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9">
  <location ref="A3:C20" firstHeaderRow="1" firstDataRow="1" firstDataCol="0"/>
  <pivotFields count="8">
    <pivotField numFmtId="14" showAll="0"/>
    <pivotField showAll="0"/>
    <pivotField showAll="0"/>
    <pivotField showAll="0"/>
    <pivotField showAll="0"/>
    <pivotField numFmtId="1" showAll="0"/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70D7E0-E3AE-4865-A885-21D5D938AE44}" name="TableauMNA" displayName="TableauMNA" ref="A6:R27" totalsRowShown="0" headerRowDxfId="1" dataDxfId="0">
  <sortState xmlns:xlrd2="http://schemas.microsoft.com/office/spreadsheetml/2017/richdata2" ref="A7:P25">
    <sortCondition ref="A6:A25"/>
  </sortState>
  <tableColumns count="18">
    <tableColumn id="16" xr3:uid="{7FECAF53-504B-462D-8A4D-7EEE0AD6ED50}" name="Nom Prénom" dataDxfId="19"/>
    <tableColumn id="2" xr3:uid="{690AD61B-B8DA-4FA1-80F4-5654B9487E7B}" name="Date de naissance " dataDxfId="18"/>
    <tableColumn id="3" xr3:uid="{45A92C2B-7A28-4FE9-92D4-A431685A9AD3}" name="Âge " dataDxfId="17"/>
    <tableColumn id="12" xr3:uid="{D49A0E84-998F-4DE9-B2AE-2E893276137E}" name="Sexe" dataDxfId="16"/>
    <tableColumn id="7" xr3:uid="{1231F51C-4B7E-4F59-B4A5-5768548078FA}" name="Date d'entrée" dataDxfId="15"/>
    <tableColumn id="15" xr3:uid="{72BFD7DD-6755-4E3F-B6A4-E4222A42D363}" name="ERT" dataDxfId="14"/>
    <tableColumn id="4" xr3:uid="{57E3C563-1D3A-47A8-B462-488C5024B693}" name="ERT2" dataDxfId="13">
      <calculatedColumnFormula>DATEVALUE(DAY(B7)&amp;"/"&amp;MONTH(B7)&amp;"/"&amp;YEAR(B7)+18)</calculatedColumnFormula>
    </tableColumn>
    <tableColumn id="8" xr3:uid="{503E29BF-34E8-44DF-B6DF-B4361550DB4D}" name="ERT3" dataDxfId="12"/>
    <tableColumn id="5" xr3:uid="{3DA846AE-BA90-4ABB-8D28-B84422D58A88}" name="ERT4" dataDxfId="11"/>
    <tableColumn id="17" xr3:uid="{DEF6692B-51C2-4591-BEFC-536C969339B5}" name="ERT5" dataDxfId="10"/>
    <tableColumn id="10" xr3:uid="{D7A1F0DA-1063-465A-BEE5-854A9C52F651}" name="ERT6" dataDxfId="9"/>
    <tableColumn id="11" xr3:uid="{F7170D21-748A-49B3-AED7-77F4086980E0}" name="ERT7" dataDxfId="8"/>
    <tableColumn id="1" xr3:uid="{E1A0B5E2-C689-44D0-8E49-9AC290D0AA4F}" name="ERT8" dataDxfId="7"/>
    <tableColumn id="14" xr3:uid="{E3B1FF48-85C1-49A1-80E5-F1B4F3F71A7B}" name="ERT9" dataDxfId="6"/>
    <tableColumn id="9" xr3:uid="{8CD449F4-AC02-4193-B73F-7C87ABF48F79}" name="ERT10" dataDxfId="5"/>
    <tableColumn id="13" xr3:uid="{8F3716AB-3722-46EB-BBB9-438D7DF8E35C}" name="Date actuelle /de sortie " dataDxfId="4"/>
    <tableColumn id="18" xr3:uid="{C0BE8D34-545D-4D5B-986D-11528EA34C9B}" name="Âge 2 " dataDxfId="3">
      <calculatedColumnFormula>LEFT(C7,2)</calculatedColumnFormula>
    </tableColumn>
    <tableColumn id="6" xr3:uid="{F39A3DF9-439A-4B99-A64D-303390F70AE1}" name="Jours" dataDxfId="2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Verre de lait">
      <a:fillStyleLst>
        <a:solidFill>
          <a:schemeClr val="phClr"/>
        </a:solidFill>
        <a:gradFill rotWithShape="1">
          <a:gsLst>
            <a:gs pos="0">
              <a:schemeClr val="phClr">
                <a:tint val="15000"/>
                <a:satMod val="250000"/>
              </a:schemeClr>
            </a:gs>
            <a:gs pos="49000">
              <a:schemeClr val="phClr">
                <a:tint val="50000"/>
                <a:satMod val="200000"/>
              </a:schemeClr>
            </a:gs>
            <a:gs pos="49100">
              <a:schemeClr val="phClr">
                <a:tint val="64000"/>
                <a:satMod val="160000"/>
              </a:schemeClr>
            </a:gs>
            <a:gs pos="92000">
              <a:schemeClr val="phClr">
                <a:tint val="50000"/>
                <a:satMod val="200000"/>
              </a:schemeClr>
            </a:gs>
            <a:gs pos="100000">
              <a:schemeClr val="phClr">
                <a:tint val="43000"/>
                <a:satMod val="19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4000"/>
              </a:schemeClr>
            </a:gs>
            <a:gs pos="49000">
              <a:schemeClr val="phClr">
                <a:tint val="96000"/>
                <a:shade val="84000"/>
                <a:satMod val="110000"/>
              </a:schemeClr>
            </a:gs>
            <a:gs pos="49100">
              <a:schemeClr val="phClr">
                <a:shade val="55000"/>
                <a:satMod val="150000"/>
              </a:schemeClr>
            </a:gs>
            <a:gs pos="92000">
              <a:schemeClr val="phClr">
                <a:tint val="98000"/>
                <a:shade val="90000"/>
                <a:satMod val="128000"/>
              </a:schemeClr>
            </a:gs>
            <a:gs pos="100000">
              <a:schemeClr val="phClr">
                <a:tint val="90000"/>
                <a:shade val="97000"/>
                <a:satMod val="128000"/>
              </a:schemeClr>
            </a:gs>
          </a:gsLst>
          <a:lin ang="5400000" scaled="1"/>
        </a:gradFill>
      </a:fillStyleLst>
      <a:lnStyleLst>
        <a:ln w="11430" cap="flat" cmpd="sng" algn="ctr">
          <a:solidFill>
            <a:schemeClr val="phClr"/>
          </a:solidFill>
          <a:prstDash val="solid"/>
        </a:ln>
        <a:ln w="40000" cap="flat" cmpd="sng" algn="ctr">
          <a:solidFill>
            <a:schemeClr val="phClr"/>
          </a:solidFill>
          <a:prstDash val="solid"/>
        </a:ln>
        <a:ln w="31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25000" dir="5400000" rotWithShape="0">
              <a:schemeClr val="phClr">
                <a:shade val="30000"/>
                <a:satMod val="150000"/>
                <a:alpha val="38000"/>
              </a:schemeClr>
            </a:outerShdw>
          </a:effectLst>
        </a:effectStyle>
        <a:effectStyle>
          <a:effectLst>
            <a:outerShdw blurRad="39000" dist="25400" dir="5400000" rotWithShape="0">
              <a:schemeClr val="phClr">
                <a:shade val="33000"/>
                <a:alpha val="83000"/>
              </a:schemeClr>
            </a:outerShdw>
          </a:effectLst>
        </a:effectStyle>
        <a:effectStyle>
          <a:effectLst>
            <a:outerShdw blurRad="39000" dist="25400" dir="5400000" rotWithShape="0">
              <a:schemeClr val="phClr">
                <a:shade val="33000"/>
                <a:alpha val="83000"/>
              </a:scheme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500000"/>
            </a:lightRig>
          </a:scene3d>
          <a:sp3d extrusionH="127000" prstMaterial="powder">
            <a:bevelT w="50800" h="635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4B15F0BC-469A-419B-B4DB-B1092BF8E5DC}">
  <we:reference id="wa104379955" version="1.0.0.0" store="fr-FR" storeType="OMEX"/>
  <we:alternateReferences>
    <we:reference id="wa104379955" version="1.0.0.0" store="wa104379955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22C35-1B6C-4F81-98E1-657918B0CF09}">
  <sheetPr codeName="Feuil1"/>
  <dimension ref="A1:SE27"/>
  <sheetViews>
    <sheetView showGridLines="0" tabSelected="1" topLeftCell="A2" zoomScale="80" zoomScaleNormal="80" workbookViewId="0">
      <pane xSplit="1" topLeftCell="B1" activePane="topRight" state="frozen"/>
      <selection activeCell="H9" sqref="H9"/>
      <selection pane="topRight" activeCell="F5" sqref="F5"/>
    </sheetView>
  </sheetViews>
  <sheetFormatPr baseColWidth="10" defaultRowHeight="15.75" thickBottom="1" x14ac:dyDescent="0.3"/>
  <cols>
    <col min="1" max="1" width="19.28515625" style="14" customWidth="1"/>
    <col min="2" max="2" width="21.85546875" style="15" customWidth="1"/>
    <col min="3" max="3" width="10.5703125" style="16" customWidth="1"/>
    <col min="4" max="4" width="9.42578125" style="16" customWidth="1"/>
    <col min="5" max="5" width="12.7109375" style="15" customWidth="1"/>
    <col min="6" max="6" width="4.7109375" style="16" customWidth="1"/>
    <col min="7" max="7" width="11.5703125" style="15" bestFit="1" customWidth="1"/>
    <col min="8" max="8" width="17.28515625" style="16" customWidth="1"/>
    <col min="9" max="9" width="18" style="16" customWidth="1"/>
    <col min="10" max="10" width="33" style="16" customWidth="1"/>
    <col min="11" max="11" width="42.28515625" style="17" customWidth="1"/>
    <col min="12" max="12" width="32.85546875" style="16" customWidth="1"/>
    <col min="13" max="13" width="21.28515625" style="16" customWidth="1"/>
    <col min="14" max="14" width="13" style="14" customWidth="1"/>
    <col min="15" max="15" width="20" style="14" customWidth="1"/>
    <col min="16" max="16" width="16" style="18" customWidth="1"/>
    <col min="17" max="17" width="5.7109375" style="19" customWidth="1"/>
    <col min="18" max="18" width="11.42578125" style="20"/>
    <col min="19" max="499" width="11.42578125" style="21"/>
    <col min="500" max="16384" width="11.42578125" style="22"/>
  </cols>
  <sheetData>
    <row r="1" spans="1:499" thickBot="1" x14ac:dyDescent="0.3">
      <c r="M1" s="15"/>
    </row>
    <row r="5" spans="1:499" ht="32.25" customHeight="1" thickBot="1" x14ac:dyDescent="0.3"/>
    <row r="6" spans="1:499" ht="30.75" thickBot="1" x14ac:dyDescent="0.3">
      <c r="A6" s="14" t="s">
        <v>8</v>
      </c>
      <c r="B6" s="15" t="s">
        <v>7</v>
      </c>
      <c r="C6" s="16" t="s">
        <v>10</v>
      </c>
      <c r="D6" s="16" t="s">
        <v>13</v>
      </c>
      <c r="E6" s="15" t="s">
        <v>11</v>
      </c>
      <c r="F6" s="16" t="s">
        <v>62</v>
      </c>
      <c r="G6" s="16" t="s">
        <v>63</v>
      </c>
      <c r="H6" s="16" t="s">
        <v>64</v>
      </c>
      <c r="I6" s="16" t="s">
        <v>65</v>
      </c>
      <c r="J6" s="16" t="s">
        <v>66</v>
      </c>
      <c r="K6" s="16" t="s">
        <v>67</v>
      </c>
      <c r="L6" s="16" t="s">
        <v>68</v>
      </c>
      <c r="M6" s="16" t="s">
        <v>69</v>
      </c>
      <c r="N6" s="16" t="s">
        <v>70</v>
      </c>
      <c r="O6" s="16" t="s">
        <v>71</v>
      </c>
      <c r="P6" s="18" t="s">
        <v>61</v>
      </c>
      <c r="Q6" s="23" t="s">
        <v>46</v>
      </c>
      <c r="R6" s="20" t="s">
        <v>58</v>
      </c>
      <c r="U6" s="17" t="s">
        <v>9</v>
      </c>
      <c r="V6" s="15">
        <f ca="1">TODAY()</f>
        <v>43897</v>
      </c>
      <c r="SE6" s="22"/>
    </row>
    <row r="7" spans="1:499" ht="30.75" thickBot="1" x14ac:dyDescent="0.3">
      <c r="A7" s="14" t="s">
        <v>72</v>
      </c>
      <c r="B7" s="15">
        <v>37194</v>
      </c>
      <c r="C7" s="16" t="s">
        <v>35</v>
      </c>
      <c r="D7" s="16" t="s">
        <v>14</v>
      </c>
      <c r="E7" s="15">
        <v>48714</v>
      </c>
      <c r="F7" s="16" t="s">
        <v>15</v>
      </c>
      <c r="G7" s="15">
        <f t="shared" ref="G7:G25" si="0">DATEVALUE(DAY(B7)&amp;"/"&amp;MONTH(B7)&amp;"/"&amp;YEAR(B7)+18)</f>
        <v>43768</v>
      </c>
      <c r="P7" s="18">
        <v>43641</v>
      </c>
      <c r="Q7" s="23" t="str">
        <f t="shared" ref="Q7:Q25" si="1">LEFT(C7,2)</f>
        <v>18</v>
      </c>
      <c r="R7" s="20">
        <v>407</v>
      </c>
      <c r="SE7" s="22"/>
    </row>
    <row r="8" spans="1:499" ht="48.75" customHeight="1" thickBot="1" x14ac:dyDescent="0.3">
      <c r="A8" s="14" t="s">
        <v>73</v>
      </c>
      <c r="B8" s="15">
        <v>37502</v>
      </c>
      <c r="C8" s="16" t="s">
        <v>36</v>
      </c>
      <c r="D8" s="16" t="s">
        <v>14</v>
      </c>
      <c r="E8" s="15">
        <v>48715</v>
      </c>
      <c r="F8" s="16" t="s">
        <v>15</v>
      </c>
      <c r="G8" s="15">
        <f t="shared" si="0"/>
        <v>44077</v>
      </c>
      <c r="P8" s="18">
        <v>44008</v>
      </c>
      <c r="Q8" s="23" t="str">
        <f t="shared" si="1"/>
        <v>17</v>
      </c>
      <c r="SE8" s="22"/>
    </row>
    <row r="9" spans="1:499" ht="30.75" thickBot="1" x14ac:dyDescent="0.3">
      <c r="A9" s="14" t="s">
        <v>74</v>
      </c>
      <c r="B9" s="15">
        <v>37621</v>
      </c>
      <c r="C9" s="16" t="s">
        <v>37</v>
      </c>
      <c r="D9" s="16" t="s">
        <v>14</v>
      </c>
      <c r="E9" s="15">
        <v>48716</v>
      </c>
      <c r="F9" s="16" t="s">
        <v>15</v>
      </c>
      <c r="G9" s="15">
        <f t="shared" si="0"/>
        <v>44196</v>
      </c>
      <c r="P9" s="18">
        <v>45835</v>
      </c>
      <c r="Q9" s="23" t="str">
        <f t="shared" si="1"/>
        <v>17</v>
      </c>
      <c r="SE9" s="22"/>
    </row>
    <row r="10" spans="1:499" ht="30.75" thickBot="1" x14ac:dyDescent="0.3">
      <c r="A10" s="14" t="s">
        <v>75</v>
      </c>
      <c r="B10" s="15">
        <v>37529</v>
      </c>
      <c r="C10" s="16" t="s">
        <v>38</v>
      </c>
      <c r="D10" s="16" t="s">
        <v>14</v>
      </c>
      <c r="E10" s="15">
        <v>48717</v>
      </c>
      <c r="F10" s="16" t="s">
        <v>15</v>
      </c>
      <c r="G10" s="15">
        <f t="shared" si="0"/>
        <v>44104</v>
      </c>
      <c r="P10" s="18">
        <v>44010</v>
      </c>
      <c r="Q10" s="23" t="str">
        <f t="shared" si="1"/>
        <v>17</v>
      </c>
      <c r="SE10" s="22"/>
    </row>
    <row r="11" spans="1:499" ht="30.75" thickBot="1" x14ac:dyDescent="0.3">
      <c r="A11" s="14" t="s">
        <v>76</v>
      </c>
      <c r="B11" s="15">
        <v>37621</v>
      </c>
      <c r="C11" s="16" t="s">
        <v>37</v>
      </c>
      <c r="D11" s="16" t="s">
        <v>14</v>
      </c>
      <c r="E11" s="15">
        <v>48718</v>
      </c>
      <c r="F11" s="16" t="s">
        <v>15</v>
      </c>
      <c r="G11" s="15">
        <f t="shared" si="0"/>
        <v>44196</v>
      </c>
      <c r="P11" s="18">
        <v>44011</v>
      </c>
      <c r="Q11" s="23" t="str">
        <f t="shared" si="1"/>
        <v>17</v>
      </c>
      <c r="R11" s="20">
        <v>766</v>
      </c>
      <c r="SE11" s="22"/>
    </row>
    <row r="12" spans="1:499" ht="30.75" thickBot="1" x14ac:dyDescent="0.3">
      <c r="A12" s="14" t="s">
        <v>77</v>
      </c>
      <c r="B12" s="15">
        <v>37812</v>
      </c>
      <c r="C12" s="16" t="s">
        <v>39</v>
      </c>
      <c r="D12" s="16" t="s">
        <v>14</v>
      </c>
      <c r="E12" s="15">
        <v>48719</v>
      </c>
      <c r="F12" s="16" t="s">
        <v>15</v>
      </c>
      <c r="G12" s="15">
        <f t="shared" si="0"/>
        <v>44387</v>
      </c>
      <c r="K12" s="24"/>
      <c r="P12" s="18">
        <v>44012</v>
      </c>
      <c r="Q12" s="23" t="str">
        <f t="shared" si="1"/>
        <v>16</v>
      </c>
      <c r="SE12" s="22"/>
    </row>
    <row r="13" spans="1:499" ht="30.75" thickBot="1" x14ac:dyDescent="0.3">
      <c r="A13" s="14" t="s">
        <v>78</v>
      </c>
      <c r="B13" s="15">
        <v>37297</v>
      </c>
      <c r="C13" s="16" t="s">
        <v>40</v>
      </c>
      <c r="D13" s="16" t="s">
        <v>14</v>
      </c>
      <c r="E13" s="15">
        <v>48720</v>
      </c>
      <c r="F13" s="16" t="s">
        <v>15</v>
      </c>
      <c r="G13" s="15">
        <f t="shared" si="0"/>
        <v>43871</v>
      </c>
      <c r="P13" s="18">
        <v>44378</v>
      </c>
      <c r="Q13" s="23" t="str">
        <f t="shared" si="1"/>
        <v>17</v>
      </c>
      <c r="R13" s="20">
        <v>1131</v>
      </c>
      <c r="SE13" s="22"/>
    </row>
    <row r="14" spans="1:499" ht="30.75" thickBot="1" x14ac:dyDescent="0.3">
      <c r="A14" s="14" t="s">
        <v>79</v>
      </c>
      <c r="B14" s="15">
        <v>37307</v>
      </c>
      <c r="C14" s="16" t="s">
        <v>40</v>
      </c>
      <c r="D14" s="16" t="s">
        <v>14</v>
      </c>
      <c r="E14" s="15">
        <v>48721</v>
      </c>
      <c r="F14" s="16" t="s">
        <v>15</v>
      </c>
      <c r="G14" s="15">
        <f t="shared" si="0"/>
        <v>43881</v>
      </c>
      <c r="P14" s="18">
        <v>44014</v>
      </c>
      <c r="Q14" s="23" t="str">
        <f t="shared" si="1"/>
        <v>17</v>
      </c>
      <c r="SE14" s="22"/>
    </row>
    <row r="15" spans="1:499" ht="30.75" thickBot="1" x14ac:dyDescent="0.3">
      <c r="A15" s="14" t="s">
        <v>80</v>
      </c>
      <c r="B15" s="15">
        <v>37366</v>
      </c>
      <c r="C15" s="16" t="s">
        <v>41</v>
      </c>
      <c r="D15" s="16" t="s">
        <v>14</v>
      </c>
      <c r="E15" s="15">
        <v>48722</v>
      </c>
      <c r="F15" s="16" t="s">
        <v>15</v>
      </c>
      <c r="G15" s="15">
        <f t="shared" si="0"/>
        <v>43941</v>
      </c>
      <c r="P15" s="18">
        <v>44015</v>
      </c>
      <c r="Q15" s="23" t="str">
        <f t="shared" si="1"/>
        <v>17</v>
      </c>
      <c r="SE15" s="22"/>
    </row>
    <row r="16" spans="1:499" ht="30.75" thickBot="1" x14ac:dyDescent="0.3">
      <c r="A16" s="14" t="s">
        <v>81</v>
      </c>
      <c r="B16" s="15">
        <v>37605</v>
      </c>
      <c r="C16" s="16" t="s">
        <v>37</v>
      </c>
      <c r="D16" s="16" t="s">
        <v>14</v>
      </c>
      <c r="E16" s="15">
        <v>48723</v>
      </c>
      <c r="F16" s="16" t="s">
        <v>15</v>
      </c>
      <c r="G16" s="15">
        <f t="shared" si="0"/>
        <v>44180</v>
      </c>
      <c r="P16" s="18">
        <v>44016</v>
      </c>
      <c r="Q16" s="23" t="str">
        <f t="shared" si="1"/>
        <v>17</v>
      </c>
      <c r="SE16" s="22"/>
    </row>
    <row r="17" spans="1:499" ht="30.75" thickBot="1" x14ac:dyDescent="0.3">
      <c r="A17" s="14" t="s">
        <v>82</v>
      </c>
      <c r="B17" s="15">
        <v>37434</v>
      </c>
      <c r="C17" s="16" t="s">
        <v>42</v>
      </c>
      <c r="D17" s="16" t="s">
        <v>14</v>
      </c>
      <c r="E17" s="15">
        <v>48724</v>
      </c>
      <c r="F17" s="16" t="s">
        <v>15</v>
      </c>
      <c r="G17" s="15">
        <f t="shared" si="0"/>
        <v>44009</v>
      </c>
      <c r="P17" s="18">
        <v>44017</v>
      </c>
      <c r="Q17" s="23" t="str">
        <f t="shared" si="1"/>
        <v>17</v>
      </c>
      <c r="SE17" s="22"/>
    </row>
    <row r="18" spans="1:499" ht="30.75" thickBot="1" x14ac:dyDescent="0.3">
      <c r="A18" s="14" t="s">
        <v>83</v>
      </c>
      <c r="B18" s="15">
        <v>37325</v>
      </c>
      <c r="C18" s="16" t="s">
        <v>43</v>
      </c>
      <c r="D18" s="16" t="s">
        <v>14</v>
      </c>
      <c r="E18" s="15">
        <v>48725</v>
      </c>
      <c r="F18" s="16" t="s">
        <v>15</v>
      </c>
      <c r="G18" s="15">
        <f t="shared" si="0"/>
        <v>43900</v>
      </c>
      <c r="P18" s="18">
        <v>44018</v>
      </c>
      <c r="Q18" s="23" t="str">
        <f t="shared" si="1"/>
        <v>17</v>
      </c>
      <c r="SE18" s="22"/>
    </row>
    <row r="19" spans="1:499" ht="30.75" thickBot="1" x14ac:dyDescent="0.3">
      <c r="A19" s="14" t="s">
        <v>84</v>
      </c>
      <c r="B19" s="15">
        <v>37598</v>
      </c>
      <c r="C19" s="16" t="s">
        <v>37</v>
      </c>
      <c r="D19" s="16" t="s">
        <v>14</v>
      </c>
      <c r="E19" s="15">
        <v>48726</v>
      </c>
      <c r="F19" s="16" t="s">
        <v>15</v>
      </c>
      <c r="G19" s="15">
        <f t="shared" si="0"/>
        <v>44173</v>
      </c>
      <c r="P19" s="18">
        <v>44019</v>
      </c>
      <c r="Q19" s="23" t="str">
        <f t="shared" si="1"/>
        <v>17</v>
      </c>
      <c r="SE19" s="22"/>
    </row>
    <row r="20" spans="1:499" ht="30.75" thickBot="1" x14ac:dyDescent="0.3">
      <c r="A20" s="14" t="s">
        <v>85</v>
      </c>
      <c r="B20" s="15">
        <v>37220</v>
      </c>
      <c r="C20" s="16" t="s">
        <v>44</v>
      </c>
      <c r="D20" s="16" t="s">
        <v>14</v>
      </c>
      <c r="E20" s="15">
        <v>48727</v>
      </c>
      <c r="F20" s="16" t="s">
        <v>15</v>
      </c>
      <c r="G20" s="15">
        <f t="shared" si="0"/>
        <v>43794</v>
      </c>
      <c r="K20" s="24"/>
      <c r="P20" s="18">
        <v>44020</v>
      </c>
      <c r="Q20" s="23" t="str">
        <f t="shared" si="1"/>
        <v>18</v>
      </c>
      <c r="SE20" s="22"/>
    </row>
    <row r="21" spans="1:499" ht="30.75" thickBot="1" x14ac:dyDescent="0.3">
      <c r="A21" s="14" t="s">
        <v>86</v>
      </c>
      <c r="B21" s="15">
        <v>37356</v>
      </c>
      <c r="C21" s="16" t="s">
        <v>41</v>
      </c>
      <c r="D21" s="16" t="s">
        <v>14</v>
      </c>
      <c r="E21" s="15">
        <v>48728</v>
      </c>
      <c r="F21" s="16" t="s">
        <v>15</v>
      </c>
      <c r="G21" s="15">
        <f t="shared" si="0"/>
        <v>43931</v>
      </c>
      <c r="P21" s="18">
        <v>44021</v>
      </c>
      <c r="Q21" s="23" t="str">
        <f t="shared" si="1"/>
        <v>17</v>
      </c>
      <c r="SE21" s="22"/>
    </row>
    <row r="22" spans="1:499" ht="30.75" thickBot="1" x14ac:dyDescent="0.3">
      <c r="A22" s="14" t="s">
        <v>87</v>
      </c>
      <c r="B22" s="15">
        <v>37611</v>
      </c>
      <c r="C22" s="16" t="s">
        <v>37</v>
      </c>
      <c r="D22" s="16" t="s">
        <v>14</v>
      </c>
      <c r="E22" s="15">
        <v>48729</v>
      </c>
      <c r="F22" s="16" t="s">
        <v>15</v>
      </c>
      <c r="G22" s="15">
        <f t="shared" si="0"/>
        <v>44186</v>
      </c>
      <c r="P22" s="18">
        <v>44022</v>
      </c>
      <c r="Q22" s="23" t="str">
        <f t="shared" si="1"/>
        <v>17</v>
      </c>
      <c r="SE22" s="22"/>
    </row>
    <row r="23" spans="1:499" ht="30.75" thickBot="1" x14ac:dyDescent="0.3">
      <c r="A23" s="14" t="s">
        <v>88</v>
      </c>
      <c r="B23" s="15">
        <v>37525</v>
      </c>
      <c r="C23" s="16" t="s">
        <v>38</v>
      </c>
      <c r="D23" s="16" t="s">
        <v>14</v>
      </c>
      <c r="E23" s="15">
        <v>48730</v>
      </c>
      <c r="F23" s="16" t="s">
        <v>15</v>
      </c>
      <c r="G23" s="15">
        <f t="shared" si="0"/>
        <v>44100</v>
      </c>
      <c r="P23" s="18">
        <v>44023</v>
      </c>
      <c r="Q23" s="23" t="str">
        <f t="shared" si="1"/>
        <v>17</v>
      </c>
      <c r="SE23" s="22"/>
    </row>
    <row r="24" spans="1:499" ht="30.75" thickBot="1" x14ac:dyDescent="0.3">
      <c r="A24" s="14" t="s">
        <v>89</v>
      </c>
      <c r="B24" s="15">
        <v>37474</v>
      </c>
      <c r="C24" s="16" t="s">
        <v>36</v>
      </c>
      <c r="D24" s="16" t="s">
        <v>14</v>
      </c>
      <c r="E24" s="15">
        <v>48731</v>
      </c>
      <c r="F24" s="16" t="s">
        <v>15</v>
      </c>
      <c r="G24" s="15">
        <f t="shared" si="0"/>
        <v>44049</v>
      </c>
      <c r="P24" s="18">
        <v>44024</v>
      </c>
      <c r="Q24" s="23" t="str">
        <f t="shared" si="1"/>
        <v>17</v>
      </c>
      <c r="SE24" s="22"/>
    </row>
    <row r="25" spans="1:499" ht="30.75" thickBot="1" x14ac:dyDescent="0.3">
      <c r="A25" s="14" t="s">
        <v>90</v>
      </c>
      <c r="B25" s="15">
        <v>37401</v>
      </c>
      <c r="C25" s="16" t="s">
        <v>45</v>
      </c>
      <c r="D25" s="16" t="s">
        <v>14</v>
      </c>
      <c r="E25" s="15">
        <v>48732</v>
      </c>
      <c r="F25" s="16" t="s">
        <v>15</v>
      </c>
      <c r="G25" s="15">
        <f t="shared" si="0"/>
        <v>43976</v>
      </c>
      <c r="P25" s="18">
        <v>44025</v>
      </c>
      <c r="Q25" s="23" t="str">
        <f t="shared" si="1"/>
        <v>17</v>
      </c>
      <c r="SE25" s="22"/>
    </row>
    <row r="26" spans="1:499" ht="30.75" thickBot="1" x14ac:dyDescent="0.3">
      <c r="A26" s="14" t="s">
        <v>91</v>
      </c>
      <c r="B26" s="15">
        <v>37421</v>
      </c>
      <c r="C26" s="16" t="s">
        <v>45</v>
      </c>
      <c r="D26" s="16" t="s">
        <v>14</v>
      </c>
      <c r="E26" s="15">
        <v>48733</v>
      </c>
      <c r="F26" s="16" t="s">
        <v>47</v>
      </c>
      <c r="G26" s="15">
        <f>DATEVALUE(DAY(B26)&amp;"/"&amp;MONTH(B26)&amp;"/"&amp;YEAR(B26)+18)</f>
        <v>43996</v>
      </c>
      <c r="P26" s="18">
        <v>43996</v>
      </c>
      <c r="Q26" s="23" t="str">
        <f>LEFT(C26,2)</f>
        <v>17</v>
      </c>
    </row>
    <row r="27" spans="1:499" ht="30.75" thickBot="1" x14ac:dyDescent="0.3">
      <c r="A27" s="14" t="s">
        <v>92</v>
      </c>
      <c r="B27" s="15">
        <v>39978</v>
      </c>
      <c r="C27" s="16" t="s">
        <v>60</v>
      </c>
      <c r="D27" s="16" t="s">
        <v>14</v>
      </c>
      <c r="E27" s="15">
        <v>48734</v>
      </c>
      <c r="F27" s="16" t="s">
        <v>15</v>
      </c>
      <c r="G27" s="15">
        <f>DATEVALUE(DAY(B27)&amp;"/"&amp;MONTH(B27)&amp;"/"&amp;YEAR(B27)+18)</f>
        <v>46552</v>
      </c>
      <c r="P27" s="18">
        <v>46979</v>
      </c>
      <c r="Q27" s="23" t="str">
        <f>LEFT(C27,2)</f>
        <v>15</v>
      </c>
      <c r="R27" s="20">
        <v>4753</v>
      </c>
    </row>
  </sheetData>
  <phoneticPr fontId="23" type="noConversion"/>
  <dataValidations count="2">
    <dataValidation allowBlank="1" showInputMessage="1" showErrorMessage="1" prompt="Entrez la tâche dans cette colonne sous ce titre. Utilisez des filtres de titres pour trouver des entrées spécifiques" sqref="A6" xr:uid="{4615994D-07CA-4BFF-B1AA-395117476F82}"/>
    <dataValidation type="list" allowBlank="1" showInputMessage="1" showErrorMessage="1" sqref="A7:A27" xr:uid="{5A226FE7-A7F3-4917-B0ED-470F2D810501}">
      <formula1>nom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0353" r:id="rId4" name="Button 1">
              <controlPr defaultSize="0" print="0" autoFill="0" autoPict="0" macro="[0]!Ouvre">
                <anchor moveWithCells="1" sizeWithCells="1">
                  <from>
                    <xdr:col>4</xdr:col>
                    <xdr:colOff>457200</xdr:colOff>
                    <xdr:row>2</xdr:row>
                    <xdr:rowOff>85725</xdr:rowOff>
                  </from>
                  <to>
                    <xdr:col>5</xdr:col>
                    <xdr:colOff>1228725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EC880-8F58-4959-95F1-2FB8BB336FAF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12EA4-B448-40A4-B507-81739B28756F}">
  <sheetPr codeName="Feuil13"/>
  <dimension ref="A1:B22"/>
  <sheetViews>
    <sheetView workbookViewId="0">
      <selection activeCell="G14" sqref="G14"/>
    </sheetView>
  </sheetViews>
  <sheetFormatPr baseColWidth="10" defaultRowHeight="15" x14ac:dyDescent="0.25"/>
  <cols>
    <col min="1" max="1" width="15.140625" bestFit="1" customWidth="1"/>
    <col min="2" max="2" width="10.42578125" bestFit="1" customWidth="1"/>
    <col min="3" max="3" width="7.28515625" customWidth="1"/>
    <col min="4" max="4" width="7.140625" bestFit="1" customWidth="1"/>
    <col min="5" max="5" width="9.5703125" bestFit="1" customWidth="1"/>
  </cols>
  <sheetData>
    <row r="1" spans="1:2" x14ac:dyDescent="0.25">
      <c r="A1" s="1" t="s">
        <v>16</v>
      </c>
      <c r="B1" t="s">
        <v>29</v>
      </c>
    </row>
    <row r="2" spans="1:2" x14ac:dyDescent="0.25">
      <c r="A2" s="1" t="s">
        <v>28</v>
      </c>
      <c r="B2" t="s">
        <v>29</v>
      </c>
    </row>
    <row r="4" spans="1:2" ht="45" x14ac:dyDescent="0.25">
      <c r="A4" s="1" t="s">
        <v>17</v>
      </c>
      <c r="B4" t="s">
        <v>18</v>
      </c>
    </row>
    <row r="5" spans="1:2" x14ac:dyDescent="0.25">
      <c r="A5" s="2" t="s">
        <v>19</v>
      </c>
      <c r="B5" s="3">
        <v>46</v>
      </c>
    </row>
    <row r="6" spans="1:2" ht="30" x14ac:dyDescent="0.25">
      <c r="A6" s="2" t="s">
        <v>23</v>
      </c>
      <c r="B6" s="3">
        <v>31</v>
      </c>
    </row>
    <row r="7" spans="1:2" x14ac:dyDescent="0.25">
      <c r="A7" s="2" t="s">
        <v>0</v>
      </c>
      <c r="B7" s="3">
        <v>41</v>
      </c>
    </row>
    <row r="8" spans="1:2" x14ac:dyDescent="0.25">
      <c r="A8" s="2" t="s">
        <v>1</v>
      </c>
      <c r="B8" s="3">
        <v>69</v>
      </c>
    </row>
    <row r="9" spans="1:2" x14ac:dyDescent="0.25">
      <c r="A9" s="2" t="s">
        <v>24</v>
      </c>
      <c r="B9" s="3">
        <v>64</v>
      </c>
    </row>
    <row r="10" spans="1:2" ht="30" x14ac:dyDescent="0.25">
      <c r="A10" s="2" t="s">
        <v>2</v>
      </c>
      <c r="B10" s="3">
        <v>41</v>
      </c>
    </row>
    <row r="11" spans="1:2" ht="30" x14ac:dyDescent="0.25">
      <c r="A11" s="2" t="s">
        <v>3</v>
      </c>
      <c r="B11" s="3">
        <v>64</v>
      </c>
    </row>
    <row r="12" spans="1:2" x14ac:dyDescent="0.25">
      <c r="A12" s="2" t="s">
        <v>4</v>
      </c>
      <c r="B12" s="3">
        <v>36</v>
      </c>
    </row>
    <row r="13" spans="1:2" ht="30" x14ac:dyDescent="0.25">
      <c r="A13" s="2" t="s">
        <v>5</v>
      </c>
      <c r="B13" s="3">
        <v>41</v>
      </c>
    </row>
    <row r="14" spans="1:2" ht="30" x14ac:dyDescent="0.25">
      <c r="A14" s="2" t="s">
        <v>6</v>
      </c>
      <c r="B14" s="3">
        <v>41</v>
      </c>
    </row>
    <row r="15" spans="1:2" x14ac:dyDescent="0.25">
      <c r="A15" s="2" t="s">
        <v>27</v>
      </c>
      <c r="B15" s="3">
        <v>41</v>
      </c>
    </row>
    <row r="16" spans="1:2" ht="30" x14ac:dyDescent="0.25">
      <c r="A16" s="2" t="s">
        <v>22</v>
      </c>
      <c r="B16" s="3">
        <v>41</v>
      </c>
    </row>
    <row r="17" spans="1:2" x14ac:dyDescent="0.25">
      <c r="A17" s="2" t="s">
        <v>26</v>
      </c>
      <c r="B17" s="3">
        <v>41</v>
      </c>
    </row>
    <row r="18" spans="1:2" x14ac:dyDescent="0.25">
      <c r="A18" s="2" t="s">
        <v>20</v>
      </c>
      <c r="B18" s="3">
        <v>46</v>
      </c>
    </row>
    <row r="19" spans="1:2" x14ac:dyDescent="0.25">
      <c r="A19" s="2" t="s">
        <v>21</v>
      </c>
      <c r="B19" s="3">
        <v>41</v>
      </c>
    </row>
    <row r="20" spans="1:2" x14ac:dyDescent="0.25">
      <c r="A20" s="2" t="s">
        <v>25</v>
      </c>
      <c r="B20" s="3">
        <v>23</v>
      </c>
    </row>
    <row r="21" spans="1:2" x14ac:dyDescent="0.25">
      <c r="A21" s="2" t="s">
        <v>31</v>
      </c>
      <c r="B21" s="3">
        <v>18</v>
      </c>
    </row>
    <row r="22" spans="1:2" x14ac:dyDescent="0.25">
      <c r="A22" s="2" t="s">
        <v>12</v>
      </c>
      <c r="B22" s="3">
        <v>725</v>
      </c>
    </row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C0003-0339-4C50-AF17-D198B1C7518C}">
  <sheetPr codeName="Feuil21"/>
  <dimension ref="A3:F21"/>
  <sheetViews>
    <sheetView topLeftCell="A12" workbookViewId="0">
      <selection activeCell="H21" sqref="H21"/>
    </sheetView>
  </sheetViews>
  <sheetFormatPr baseColWidth="10" defaultRowHeight="15" x14ac:dyDescent="0.25"/>
  <cols>
    <col min="1" max="1" width="12.42578125" bestFit="1" customWidth="1"/>
    <col min="2" max="2" width="9.28515625" bestFit="1" customWidth="1"/>
    <col min="5" max="5" width="12.42578125" bestFit="1" customWidth="1"/>
    <col min="6" max="6" width="8.5703125" bestFit="1" customWidth="1"/>
  </cols>
  <sheetData>
    <row r="3" spans="1:6" ht="75" x14ac:dyDescent="0.25">
      <c r="A3" s="1" t="s">
        <v>17</v>
      </c>
      <c r="B3" t="s">
        <v>33</v>
      </c>
      <c r="E3" s="1" t="s">
        <v>17</v>
      </c>
      <c r="F3" t="s">
        <v>32</v>
      </c>
    </row>
    <row r="4" spans="1:6" ht="30" x14ac:dyDescent="0.25">
      <c r="A4" s="2" t="s">
        <v>19</v>
      </c>
      <c r="B4" s="3"/>
      <c r="E4" s="2" t="s">
        <v>19</v>
      </c>
      <c r="F4" s="3">
        <v>10</v>
      </c>
    </row>
    <row r="5" spans="1:6" ht="30" x14ac:dyDescent="0.25">
      <c r="A5" s="2" t="s">
        <v>23</v>
      </c>
      <c r="B5" s="3">
        <v>5</v>
      </c>
      <c r="E5" s="2" t="s">
        <v>20</v>
      </c>
      <c r="F5" s="3"/>
    </row>
    <row r="6" spans="1:6" ht="30" x14ac:dyDescent="0.25">
      <c r="A6" s="2" t="s">
        <v>0</v>
      </c>
      <c r="B6" s="3">
        <v>10</v>
      </c>
      <c r="E6" s="2" t="s">
        <v>23</v>
      </c>
      <c r="F6" s="3">
        <v>20</v>
      </c>
    </row>
    <row r="7" spans="1:6" ht="30" x14ac:dyDescent="0.25">
      <c r="A7" s="2" t="s">
        <v>1</v>
      </c>
      <c r="B7" s="3">
        <v>10</v>
      </c>
      <c r="E7" s="2" t="s">
        <v>0</v>
      </c>
      <c r="F7" s="3"/>
    </row>
    <row r="8" spans="1:6" ht="30" x14ac:dyDescent="0.25">
      <c r="A8" s="2" t="s">
        <v>24</v>
      </c>
      <c r="B8" s="3">
        <v>15</v>
      </c>
      <c r="E8" s="2" t="s">
        <v>1</v>
      </c>
      <c r="F8" s="3"/>
    </row>
    <row r="9" spans="1:6" ht="30" x14ac:dyDescent="0.25">
      <c r="A9" s="2" t="s">
        <v>2</v>
      </c>
      <c r="B9" s="3">
        <v>10</v>
      </c>
      <c r="E9" s="2" t="s">
        <v>24</v>
      </c>
      <c r="F9" s="3"/>
    </row>
    <row r="10" spans="1:6" ht="30" x14ac:dyDescent="0.25">
      <c r="A10" s="2" t="s">
        <v>3</v>
      </c>
      <c r="B10" s="3">
        <v>15</v>
      </c>
      <c r="E10" s="2" t="s">
        <v>25</v>
      </c>
      <c r="F10" s="3"/>
    </row>
    <row r="11" spans="1:6" ht="30" x14ac:dyDescent="0.25">
      <c r="A11" s="2" t="s">
        <v>4</v>
      </c>
      <c r="B11" s="3">
        <v>5</v>
      </c>
      <c r="E11" s="2" t="s">
        <v>2</v>
      </c>
      <c r="F11" s="3"/>
    </row>
    <row r="12" spans="1:6" ht="30" x14ac:dyDescent="0.25">
      <c r="A12" s="2" t="s">
        <v>5</v>
      </c>
      <c r="B12" s="3">
        <v>10</v>
      </c>
      <c r="E12" s="2" t="s">
        <v>3</v>
      </c>
      <c r="F12" s="3"/>
    </row>
    <row r="13" spans="1:6" ht="30" x14ac:dyDescent="0.25">
      <c r="A13" s="2" t="s">
        <v>6</v>
      </c>
      <c r="B13" s="3">
        <v>10</v>
      </c>
      <c r="E13" s="2" t="s">
        <v>4</v>
      </c>
      <c r="F13" s="3">
        <v>10</v>
      </c>
    </row>
    <row r="14" spans="1:6" ht="30" x14ac:dyDescent="0.25">
      <c r="A14" s="2" t="s">
        <v>27</v>
      </c>
      <c r="B14" s="3">
        <v>10</v>
      </c>
      <c r="E14" s="2" t="s">
        <v>5</v>
      </c>
      <c r="F14" s="3"/>
    </row>
    <row r="15" spans="1:6" ht="30" x14ac:dyDescent="0.25">
      <c r="A15" s="2" t="s">
        <v>22</v>
      </c>
      <c r="B15" s="3">
        <v>10</v>
      </c>
      <c r="E15" s="2" t="s">
        <v>6</v>
      </c>
      <c r="F15" s="3"/>
    </row>
    <row r="16" spans="1:6" ht="30" x14ac:dyDescent="0.25">
      <c r="A16" s="2" t="s">
        <v>26</v>
      </c>
      <c r="B16" s="3">
        <v>10</v>
      </c>
      <c r="E16" s="2" t="s">
        <v>21</v>
      </c>
      <c r="F16" s="3"/>
    </row>
    <row r="17" spans="1:6" ht="30" x14ac:dyDescent="0.25">
      <c r="A17" s="2" t="s">
        <v>20</v>
      </c>
      <c r="B17" s="3">
        <v>10</v>
      </c>
      <c r="E17" s="2" t="s">
        <v>27</v>
      </c>
      <c r="F17" s="3"/>
    </row>
    <row r="18" spans="1:6" ht="30" x14ac:dyDescent="0.25">
      <c r="A18" s="2" t="s">
        <v>21</v>
      </c>
      <c r="B18" s="3">
        <v>10</v>
      </c>
      <c r="E18" s="2" t="s">
        <v>22</v>
      </c>
      <c r="F18" s="3"/>
    </row>
    <row r="19" spans="1:6" ht="30" x14ac:dyDescent="0.25">
      <c r="A19" s="2" t="s">
        <v>25</v>
      </c>
      <c r="B19" s="3">
        <v>5</v>
      </c>
      <c r="E19" s="2" t="s">
        <v>26</v>
      </c>
      <c r="F19" s="3"/>
    </row>
    <row r="20" spans="1:6" ht="30" x14ac:dyDescent="0.25">
      <c r="A20" s="2" t="s">
        <v>31</v>
      </c>
      <c r="B20" s="3">
        <v>5</v>
      </c>
      <c r="E20" s="2" t="s">
        <v>31</v>
      </c>
      <c r="F20" s="3"/>
    </row>
    <row r="21" spans="1:6" ht="30" x14ac:dyDescent="0.25">
      <c r="A21" s="2" t="s">
        <v>12</v>
      </c>
      <c r="B21" s="3">
        <v>150</v>
      </c>
      <c r="E21" s="2" t="s">
        <v>12</v>
      </c>
      <c r="F21" s="3">
        <v>40</v>
      </c>
    </row>
  </sheetData>
  <pageMargins left="0.7" right="0.7" top="0.75" bottom="0.75" header="0.3" footer="0.3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EB2F2-EBA5-42FD-B91F-AADD8BE84B5E}">
  <sheetPr codeName="Feuil23"/>
  <dimension ref="A1:B22"/>
  <sheetViews>
    <sheetView zoomScale="68" zoomScaleNormal="68" workbookViewId="0">
      <selection activeCell="G14" sqref="G14"/>
    </sheetView>
  </sheetViews>
  <sheetFormatPr baseColWidth="10" defaultRowHeight="15" x14ac:dyDescent="0.25"/>
  <cols>
    <col min="1" max="1" width="28.140625" bestFit="1" customWidth="1"/>
    <col min="2" max="2" width="25.140625" bestFit="1" customWidth="1"/>
    <col min="3" max="3" width="4.28515625" customWidth="1"/>
    <col min="4" max="4" width="7.140625" bestFit="1" customWidth="1"/>
    <col min="5" max="5" width="9.5703125" bestFit="1" customWidth="1"/>
  </cols>
  <sheetData>
    <row r="1" spans="1:2" x14ac:dyDescent="0.25">
      <c r="A1" s="1" t="s">
        <v>28</v>
      </c>
      <c r="B1" t="s">
        <v>29</v>
      </c>
    </row>
    <row r="2" spans="1:2" x14ac:dyDescent="0.25">
      <c r="A2" s="1" t="s">
        <v>16</v>
      </c>
      <c r="B2" t="s">
        <v>29</v>
      </c>
    </row>
    <row r="4" spans="1:2" x14ac:dyDescent="0.25">
      <c r="A4" s="1" t="s">
        <v>17</v>
      </c>
      <c r="B4" t="s">
        <v>34</v>
      </c>
    </row>
    <row r="5" spans="1:2" x14ac:dyDescent="0.25">
      <c r="A5" s="2" t="s">
        <v>19</v>
      </c>
      <c r="B5" s="3"/>
    </row>
    <row r="6" spans="1:2" x14ac:dyDescent="0.25">
      <c r="A6" s="2" t="s">
        <v>23</v>
      </c>
      <c r="B6" s="3"/>
    </row>
    <row r="7" spans="1:2" x14ac:dyDescent="0.25">
      <c r="A7" s="2" t="s">
        <v>0</v>
      </c>
      <c r="B7" s="3">
        <v>5</v>
      </c>
    </row>
    <row r="8" spans="1:2" x14ac:dyDescent="0.25">
      <c r="A8" s="2" t="s">
        <v>1</v>
      </c>
      <c r="B8" s="3">
        <v>5</v>
      </c>
    </row>
    <row r="9" spans="1:2" x14ac:dyDescent="0.25">
      <c r="A9" s="2" t="s">
        <v>24</v>
      </c>
      <c r="B9" s="3">
        <v>5</v>
      </c>
    </row>
    <row r="10" spans="1:2" x14ac:dyDescent="0.25">
      <c r="A10" s="2" t="s">
        <v>2</v>
      </c>
      <c r="B10" s="3">
        <v>5</v>
      </c>
    </row>
    <row r="11" spans="1:2" x14ac:dyDescent="0.25">
      <c r="A11" s="2" t="s">
        <v>3</v>
      </c>
      <c r="B11" s="3">
        <v>5</v>
      </c>
    </row>
    <row r="12" spans="1:2" x14ac:dyDescent="0.25">
      <c r="A12" s="2" t="s">
        <v>4</v>
      </c>
      <c r="B12" s="3">
        <v>5</v>
      </c>
    </row>
    <row r="13" spans="1:2" x14ac:dyDescent="0.25">
      <c r="A13" s="2" t="s">
        <v>5</v>
      </c>
      <c r="B13" s="3">
        <v>5</v>
      </c>
    </row>
    <row r="14" spans="1:2" x14ac:dyDescent="0.25">
      <c r="A14" s="2" t="s">
        <v>6</v>
      </c>
      <c r="B14" s="3">
        <v>5</v>
      </c>
    </row>
    <row r="15" spans="1:2" x14ac:dyDescent="0.25">
      <c r="A15" s="2" t="s">
        <v>27</v>
      </c>
      <c r="B15" s="3">
        <v>5</v>
      </c>
    </row>
    <row r="16" spans="1:2" x14ac:dyDescent="0.25">
      <c r="A16" s="2" t="s">
        <v>22</v>
      </c>
      <c r="B16" s="3">
        <v>5</v>
      </c>
    </row>
    <row r="17" spans="1:2" x14ac:dyDescent="0.25">
      <c r="A17" s="2" t="s">
        <v>26</v>
      </c>
      <c r="B17" s="3">
        <v>5</v>
      </c>
    </row>
    <row r="18" spans="1:2" x14ac:dyDescent="0.25">
      <c r="A18" s="2" t="s">
        <v>20</v>
      </c>
      <c r="B18" s="3"/>
    </row>
    <row r="19" spans="1:2" x14ac:dyDescent="0.25">
      <c r="A19" s="2" t="s">
        <v>21</v>
      </c>
      <c r="B19" s="3">
        <v>5</v>
      </c>
    </row>
    <row r="20" spans="1:2" x14ac:dyDescent="0.25">
      <c r="A20" s="2" t="s">
        <v>25</v>
      </c>
      <c r="B20" s="3"/>
    </row>
    <row r="21" spans="1:2" x14ac:dyDescent="0.25">
      <c r="A21" s="2" t="s">
        <v>31</v>
      </c>
      <c r="B21" s="3">
        <v>5</v>
      </c>
    </row>
    <row r="22" spans="1:2" x14ac:dyDescent="0.25">
      <c r="A22" s="2" t="s">
        <v>12</v>
      </c>
      <c r="B22" s="3">
        <v>65</v>
      </c>
    </row>
  </sheetData>
  <pageMargins left="0.7" right="0.7" top="0.75" bottom="0.75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2EA2E-104F-46EA-B61A-FEFB0A5FC56F}">
  <sheetPr codeName="Feuil25"/>
  <dimension ref="A3:A16"/>
  <sheetViews>
    <sheetView workbookViewId="0">
      <selection activeCell="G20" sqref="G20"/>
    </sheetView>
  </sheetViews>
  <sheetFormatPr baseColWidth="10" defaultRowHeight="15" x14ac:dyDescent="0.25"/>
  <cols>
    <col min="1" max="1" width="12.42578125" bestFit="1" customWidth="1"/>
    <col min="2" max="2" width="26.7109375" customWidth="1"/>
  </cols>
  <sheetData>
    <row r="3" spans="1:1" ht="30" x14ac:dyDescent="0.25">
      <c r="A3" s="1" t="s">
        <v>17</v>
      </c>
    </row>
    <row r="4" spans="1:1" x14ac:dyDescent="0.25">
      <c r="A4" s="4" t="s">
        <v>59</v>
      </c>
    </row>
    <row r="5" spans="1:1" x14ac:dyDescent="0.25">
      <c r="A5" s="4" t="s">
        <v>55</v>
      </c>
    </row>
    <row r="6" spans="1:1" x14ac:dyDescent="0.25">
      <c r="A6" s="4" t="s">
        <v>56</v>
      </c>
    </row>
    <row r="7" spans="1:1" x14ac:dyDescent="0.25">
      <c r="A7" s="4" t="s">
        <v>30</v>
      </c>
    </row>
    <row r="8" spans="1:1" x14ac:dyDescent="0.25">
      <c r="A8" s="4" t="s">
        <v>48</v>
      </c>
    </row>
    <row r="9" spans="1:1" x14ac:dyDescent="0.25">
      <c r="A9" s="4" t="s">
        <v>57</v>
      </c>
    </row>
    <row r="10" spans="1:1" x14ac:dyDescent="0.25">
      <c r="A10" s="4" t="s">
        <v>49</v>
      </c>
    </row>
    <row r="11" spans="1:1" x14ac:dyDescent="0.25">
      <c r="A11" s="4" t="s">
        <v>50</v>
      </c>
    </row>
    <row r="12" spans="1:1" x14ac:dyDescent="0.25">
      <c r="A12" s="4" t="s">
        <v>51</v>
      </c>
    </row>
    <row r="13" spans="1:1" x14ac:dyDescent="0.25">
      <c r="A13" s="4" t="s">
        <v>53</v>
      </c>
    </row>
    <row r="14" spans="1:1" x14ac:dyDescent="0.25">
      <c r="A14" s="4" t="s">
        <v>54</v>
      </c>
    </row>
    <row r="15" spans="1:1" x14ac:dyDescent="0.25">
      <c r="A15" s="4" t="s">
        <v>52</v>
      </c>
    </row>
    <row r="16" spans="1:1" ht="30" x14ac:dyDescent="0.25">
      <c r="A16" s="4" t="s">
        <v>12</v>
      </c>
    </row>
  </sheetData>
  <pageMargins left="0.7" right="0.7" top="0.75" bottom="0.75" header="0.3" footer="0.3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85D53-355D-4ABB-832C-D8FCF6770413}">
  <sheetPr codeName="Feuil26"/>
  <dimension ref="A3:C20"/>
  <sheetViews>
    <sheetView workbookViewId="0">
      <selection activeCell="H15" sqref="H15"/>
    </sheetView>
  </sheetViews>
  <sheetFormatPr baseColWidth="10" defaultRowHeight="15" x14ac:dyDescent="0.25"/>
  <cols>
    <col min="1" max="1" width="11.85546875" customWidth="1"/>
    <col min="2" max="2" width="26.7109375" customWidth="1"/>
  </cols>
  <sheetData>
    <row r="3" spans="1:3" x14ac:dyDescent="0.25">
      <c r="A3" s="5"/>
      <c r="B3" s="6"/>
      <c r="C3" s="7"/>
    </row>
    <row r="4" spans="1:3" x14ac:dyDescent="0.25">
      <c r="A4" s="8"/>
      <c r="B4" s="9"/>
      <c r="C4" s="10"/>
    </row>
    <row r="5" spans="1:3" x14ac:dyDescent="0.25">
      <c r="A5" s="8"/>
      <c r="B5" s="9"/>
      <c r="C5" s="10"/>
    </row>
    <row r="6" spans="1:3" x14ac:dyDescent="0.25">
      <c r="A6" s="8"/>
      <c r="B6" s="9"/>
      <c r="C6" s="10"/>
    </row>
    <row r="7" spans="1:3" x14ac:dyDescent="0.25">
      <c r="A7" s="8"/>
      <c r="B7" s="9"/>
      <c r="C7" s="10"/>
    </row>
    <row r="8" spans="1:3" x14ac:dyDescent="0.25">
      <c r="A8" s="8"/>
      <c r="B8" s="9"/>
      <c r="C8" s="10"/>
    </row>
    <row r="9" spans="1:3" x14ac:dyDescent="0.25">
      <c r="A9" s="8"/>
      <c r="B9" s="9"/>
      <c r="C9" s="10"/>
    </row>
    <row r="10" spans="1:3" x14ac:dyDescent="0.25">
      <c r="A10" s="8"/>
      <c r="B10" s="9"/>
      <c r="C10" s="10"/>
    </row>
    <row r="11" spans="1:3" x14ac:dyDescent="0.25">
      <c r="A11" s="8"/>
      <c r="B11" s="9"/>
      <c r="C11" s="10"/>
    </row>
    <row r="12" spans="1:3" x14ac:dyDescent="0.25">
      <c r="A12" s="8"/>
      <c r="B12" s="9"/>
      <c r="C12" s="10"/>
    </row>
    <row r="13" spans="1:3" x14ac:dyDescent="0.25">
      <c r="A13" s="8"/>
      <c r="B13" s="9"/>
      <c r="C13" s="10"/>
    </row>
    <row r="14" spans="1:3" x14ac:dyDescent="0.25">
      <c r="A14" s="8"/>
      <c r="B14" s="9"/>
      <c r="C14" s="10"/>
    </row>
    <row r="15" spans="1:3" x14ac:dyDescent="0.25">
      <c r="A15" s="8"/>
      <c r="B15" s="9"/>
      <c r="C15" s="10"/>
    </row>
    <row r="16" spans="1:3" x14ac:dyDescent="0.25">
      <c r="A16" s="8"/>
      <c r="B16" s="9"/>
      <c r="C16" s="10"/>
    </row>
    <row r="17" spans="1:3" x14ac:dyDescent="0.25">
      <c r="A17" s="8"/>
      <c r="B17" s="9"/>
      <c r="C17" s="10"/>
    </row>
    <row r="18" spans="1:3" x14ac:dyDescent="0.25">
      <c r="A18" s="8"/>
      <c r="B18" s="9"/>
      <c r="C18" s="10"/>
    </row>
    <row r="19" spans="1:3" x14ac:dyDescent="0.25">
      <c r="A19" s="8"/>
      <c r="B19" s="9"/>
      <c r="C19" s="10"/>
    </row>
    <row r="20" spans="1:3" x14ac:dyDescent="0.25">
      <c r="A20" s="11"/>
      <c r="B20" s="12"/>
      <c r="C20" s="13"/>
    </row>
  </sheetData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99EB2E9A-10DC-4A7D-B933-5B116CA9D94D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47FE1509-5AC9-419B-8C8B-2B2E97791D7D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liste MNA</vt:lpstr>
      <vt:lpstr>Feuil1</vt:lpstr>
      <vt:lpstr>ARRE</vt:lpstr>
      <vt:lpstr>ARCAU</vt:lpstr>
      <vt:lpstr>ARSANC</vt:lpstr>
      <vt:lpstr>TCDMOIS</vt:lpstr>
      <vt:lpstr>TCDCJ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syadh</dc:creator>
  <cp:lastModifiedBy>syadh</cp:lastModifiedBy>
  <cp:lastPrinted>2020-02-27T11:23:57Z</cp:lastPrinted>
  <dcterms:created xsi:type="dcterms:W3CDTF">2016-12-27T07:31:46Z</dcterms:created>
  <dcterms:modified xsi:type="dcterms:W3CDTF">2020-03-07T18:27:06Z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3</vt:i4>
  </property>
</Properties>
</file>