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muller.GTE\Desktop\"/>
    </mc:Choice>
  </mc:AlternateContent>
  <xr:revisionPtr revIDLastSave="0" documentId="8_{F000C57F-67F0-462D-88B3-8C387764F95A}" xr6:coauthVersionLast="47" xr6:coauthVersionMax="47" xr10:uidLastSave="{00000000-0000-0000-0000-000000000000}"/>
  <bookViews>
    <workbookView xWindow="-28920" yWindow="15" windowWidth="29040" windowHeight="15840" xr2:uid="{1FDD2F9D-3B32-43C2-A303-4F522CAFC55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5" i="1"/>
  <c r="F6" i="1"/>
  <c r="F7" i="1"/>
  <c r="F8" i="1"/>
  <c r="F9" i="1"/>
  <c r="I15" i="1" l="1"/>
  <c r="I14" i="1"/>
  <c r="I12" i="1" a="1"/>
  <c r="I12" i="1" s="1"/>
  <c r="I11" i="1" a="1"/>
  <c r="I11" i="1" s="1"/>
  <c r="I10" i="1" a="1"/>
  <c r="I10" i="1" s="1"/>
  <c r="I9" i="1"/>
  <c r="I6" i="1"/>
  <c r="I5" i="1"/>
  <c r="I4" i="1" a="1"/>
  <c r="I4" i="1" s="1"/>
  <c r="F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<sst xmlns="http://schemas.openxmlformats.org/spreadsheetml/2006/main" count="31" uniqueCount="19">
  <si>
    <t>A</t>
  </si>
  <si>
    <t>B</t>
  </si>
  <si>
    <t>C</t>
  </si>
  <si>
    <t>Somme</t>
  </si>
  <si>
    <t>Quantité</t>
  </si>
  <si>
    <t>machine</t>
  </si>
  <si>
    <t>Prix par pièce</t>
  </si>
  <si>
    <t>3 propositions de formule</t>
  </si>
  <si>
    <t>4 propositions de formule</t>
  </si>
  <si>
    <t>2 propositions de formule</t>
  </si>
  <si>
    <t>Ne pas prendre car il faut change les prix dans la formule</t>
  </si>
  <si>
    <t>statut</t>
  </si>
  <si>
    <t>nom pièce</t>
  </si>
  <si>
    <t>vis M3</t>
  </si>
  <si>
    <t>vis M4</t>
  </si>
  <si>
    <t>vis M5</t>
  </si>
  <si>
    <t>vis M6</t>
  </si>
  <si>
    <t>pièce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</si>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</sst>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€-2]\ * #,##0.00_-;\-[$€-2]\ * #,##0.00_-;_-[$€-2]\ * &quot;-&quot;??_-;_-@_-"/>
  </numFmts>
  <fonts count="3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95583-DE64-46A0-9BFE-B711DD0D0788}">
  <dimension ref="A3:O15"/>
  <sheetViews>
    <sheetView tabSelected="1" workbookViewId="0">
      <selection activeCell="F6" sqref="F6"/>
    </sheetView>
  </sheetViews>
  <sheetFormatPr baseColWidth="10" defaultRowHeight="15" x14ac:dyDescent="0.25"/>
  <sheetData>
    <row r="3" spans="1:15" x14ac:dyDescent="0.25">
      <c r="A3" s="1" t="s">
        <v>17</v>
      </c>
      <c r="B3" s="1" t="s">
        <v>5</v>
      </c>
      <c r="C3" s="1"/>
      <c r="D3" s="1" t="s">
        <v>4</v>
      </c>
      <c r="F3" s="2" t="s">
        <v>3</v>
      </c>
    </row>
    <row r="4" spans="1:15" x14ac:dyDescent="0.25">
      <c r="A4" s="1" t="s">
        <v>13</v>
      </c>
      <c r="B4" s="1" t="s">
        <v>2</v>
      </c>
      <c r="C4" s="1"/>
      <c r="D4" s="1">
        <v>10</v>
      </c>
      <c r="F4" s="3">
        <f>SUMIF(Feuil2!C$3:E$3,Feuil1!B4,Feuil2!C$4:E$4)*D4</f>
        <v>20</v>
      </c>
      <c r="I4" cm="1">
        <f t="array" ref="I4">SUMPRODUCT((Feuil2!C$3:E$3=Feuil1!B4)*(Feuil2!C$4:E$4)*Feuil1!D4)</f>
        <v>20</v>
      </c>
      <c r="J4" s="5" t="s">
        <v>7</v>
      </c>
      <c r="K4" s="5"/>
      <c r="L4" s="5"/>
      <c r="M4" s="5"/>
      <c r="N4" s="5"/>
    </row>
    <row r="5" spans="1:15" x14ac:dyDescent="0.25">
      <c r="A5" s="1" t="s">
        <v>14</v>
      </c>
      <c r="B5" s="1" t="s">
        <v>1</v>
      </c>
      <c r="C5" s="1"/>
      <c r="D5" s="1">
        <v>10</v>
      </c>
      <c r="F5" s="3">
        <f>SUMIF(Feuil2!C$3:E$3,Feuil1!B5,Feuil2!C$4:E$4)*D5</f>
        <v>10</v>
      </c>
      <c r="I5">
        <f>SUMIF(Feuil2!C$3:E$3,Feuil1!B4,Feuil2!C$4:E$4)*D4</f>
        <v>20</v>
      </c>
      <c r="J5" s="5"/>
      <c r="K5" s="5"/>
      <c r="L5" s="5"/>
      <c r="M5" s="5"/>
      <c r="N5" s="5"/>
    </row>
    <row r="6" spans="1:15" x14ac:dyDescent="0.25">
      <c r="A6" s="1" t="s">
        <v>15</v>
      </c>
      <c r="B6" s="1" t="s">
        <v>2</v>
      </c>
      <c r="C6" s="1"/>
      <c r="D6" s="1">
        <v>10</v>
      </c>
      <c r="F6" s="3">
        <f>SUMIF(Feuil2!C$3:E$3,Feuil1!B6,Feuil2!C$4:E$4)*D6</f>
        <v>20</v>
      </c>
      <c r="I6">
        <f>HLOOKUP(B4,Feuil2!C$3:E$4,2,0)*D4</f>
        <v>20</v>
      </c>
      <c r="J6" s="5"/>
      <c r="K6" s="5"/>
      <c r="L6" s="5"/>
      <c r="M6" s="5"/>
      <c r="N6" s="5"/>
    </row>
    <row r="7" spans="1:15" x14ac:dyDescent="0.25">
      <c r="A7" s="1" t="s">
        <v>13</v>
      </c>
      <c r="B7" s="1" t="s">
        <v>0</v>
      </c>
      <c r="C7" s="1"/>
      <c r="D7" s="1">
        <v>10</v>
      </c>
      <c r="F7" s="3">
        <f>SUMIF(Feuil2!C$3:E$3,Feuil1!B7,Feuil2!C$4:E$4)*D7</f>
        <v>5</v>
      </c>
    </row>
    <row r="8" spans="1:15" x14ac:dyDescent="0.25">
      <c r="A8" s="1" t="s">
        <v>15</v>
      </c>
      <c r="B8" s="1" t="s">
        <v>2</v>
      </c>
      <c r="C8" s="1"/>
      <c r="D8" s="1">
        <v>10</v>
      </c>
      <c r="F8" s="3">
        <f>SUMIF(Feuil2!C$3:E$3,Feuil1!B8,Feuil2!C$4:E$4)*D8</f>
        <v>20</v>
      </c>
    </row>
    <row r="9" spans="1:15" x14ac:dyDescent="0.25">
      <c r="A9" s="1" t="s">
        <v>13</v>
      </c>
      <c r="B9" s="1" t="s">
        <v>1</v>
      </c>
      <c r="C9" s="1"/>
      <c r="D9" s="1">
        <v>10</v>
      </c>
      <c r="F9" s="3">
        <f>SUMIF(Feuil2!C$3:E$3,Feuil1!B9,Feuil2!C$4:E$4)*D9</f>
        <v>10</v>
      </c>
      <c r="I9">
        <f>IF(B4=Feuil2!C3,Feuil2!C4,IF(B4=Feuil2!D3,Feuil2!D4,Feuil2!E4))*D4</f>
        <v>20</v>
      </c>
      <c r="J9" s="5" t="s">
        <v>8</v>
      </c>
      <c r="K9" s="5"/>
      <c r="L9" s="5"/>
      <c r="M9" s="5"/>
      <c r="N9" s="5"/>
    </row>
    <row r="10" spans="1:15" x14ac:dyDescent="0.25">
      <c r="I10" cm="1">
        <f t="array" ref="I10">_xlfn.IFS(B4=Feuil2!C3,Feuil2!C4,B4=Feuil2!D3,Feuil2!D4,TRUE,Feuil2!E4) *D4</f>
        <v>20</v>
      </c>
      <c r="J10" s="5"/>
      <c r="K10" s="5"/>
      <c r="L10" s="5"/>
      <c r="M10" s="5"/>
      <c r="N10" s="5"/>
    </row>
    <row r="11" spans="1:15" x14ac:dyDescent="0.25">
      <c r="G11" s="4"/>
      <c r="H11" s="4"/>
      <c r="I11" cm="1">
        <f t="array" ref="I11">_xlfn.SWITCH(B4,"A",0.5,"B",1,"C",2) *D4</f>
        <v>20</v>
      </c>
      <c r="J11" s="5"/>
      <c r="K11" s="5"/>
      <c r="L11" s="5"/>
      <c r="M11" s="5"/>
      <c r="N11" s="5"/>
      <c r="O11" t="s">
        <v>10</v>
      </c>
    </row>
    <row r="12" spans="1:15" x14ac:dyDescent="0.25">
      <c r="I12" cm="1">
        <f t="array" ref="I12">_xlfn._xlws.FILTER(Feuil2!C4:E4,Feuil2!C3:E3=B4)*D4</f>
        <v>20</v>
      </c>
      <c r="J12" s="5"/>
      <c r="K12" s="5"/>
      <c r="L12" s="5"/>
      <c r="M12" s="5"/>
      <c r="N12" s="5"/>
    </row>
    <row r="14" spans="1:15" x14ac:dyDescent="0.25">
      <c r="E14" t="s">
        <v>18</v>
      </c>
      <c r="F14" s="7">
        <f>F4+F5+F6+F7+F8+F10+F9</f>
        <v>85</v>
      </c>
      <c r="I14" s="6">
        <f>_xlfn.XLOOKUP(B4,Feuil2!C3:E3,Feuil2!C4:E4,,0) * D4</f>
        <v>20</v>
      </c>
      <c r="J14" s="5" t="s">
        <v>9</v>
      </c>
      <c r="K14" s="5"/>
      <c r="L14" s="5"/>
      <c r="M14" s="5"/>
      <c r="N14" s="5"/>
    </row>
    <row r="15" spans="1:15" x14ac:dyDescent="0.25">
      <c r="I15" s="6">
        <f>INDEX(Feuil2!C4:E4,MATCH(B4,Feuil2!C3:E3,0)) * D4</f>
        <v>20</v>
      </c>
      <c r="J15" s="5"/>
      <c r="K15" s="5"/>
      <c r="L15" s="5"/>
      <c r="M15" s="5"/>
      <c r="N15" s="5"/>
    </row>
  </sheetData>
  <mergeCells count="4">
    <mergeCell ref="J4:N6"/>
    <mergeCell ref="J9:N12"/>
    <mergeCell ref="J14:N15"/>
    <mergeCell ref="G11:H11"/>
  </mergeCells>
  <phoneticPr fontId="2" type="noConversion"/>
  <dataValidations count="1">
    <dataValidation type="list" allowBlank="1" showInputMessage="1" showErrorMessage="1" sqref="B4:B9" xr:uid="{77098CC5-0361-4948-A43C-FEBDE0F2CEE8}">
      <formula1>"A,B,C"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23BF1-55DD-4E73-B2B8-D64D0A5D5393}">
  <dimension ref="B3:F7"/>
  <sheetViews>
    <sheetView workbookViewId="0">
      <selection activeCell="C5" sqref="C5"/>
    </sheetView>
  </sheetViews>
  <sheetFormatPr baseColWidth="10" defaultRowHeight="15" x14ac:dyDescent="0.25"/>
  <cols>
    <col min="2" max="2" width="13" bestFit="1" customWidth="1"/>
    <col min="3" max="3" width="13.7109375" bestFit="1" customWidth="1"/>
    <col min="6" max="6" width="14.28515625" customWidth="1"/>
  </cols>
  <sheetData>
    <row r="3" spans="2:6" x14ac:dyDescent="0.25">
      <c r="B3" s="2" t="s">
        <v>12</v>
      </c>
      <c r="C3" s="1" t="s">
        <v>0</v>
      </c>
      <c r="D3" s="1" t="s">
        <v>1</v>
      </c>
      <c r="E3" s="1" t="s">
        <v>2</v>
      </c>
      <c r="F3" t="s">
        <v>11</v>
      </c>
    </row>
    <row r="4" spans="2:6" x14ac:dyDescent="0.25">
      <c r="B4" s="1" t="s">
        <v>13</v>
      </c>
      <c r="C4" s="1">
        <v>0.5</v>
      </c>
      <c r="D4" s="1">
        <v>1</v>
      </c>
      <c r="E4" s="1">
        <v>2</v>
      </c>
      <c r="F4" s="5" t="s">
        <v>6</v>
      </c>
    </row>
    <row r="5" spans="2:6" x14ac:dyDescent="0.25">
      <c r="B5" s="1" t="s">
        <v>14</v>
      </c>
      <c r="C5" s="1">
        <v>0.6</v>
      </c>
      <c r="D5" s="1">
        <v>1.1000000000000001</v>
      </c>
      <c r="E5" s="1">
        <v>2.1</v>
      </c>
      <c r="F5" s="5"/>
    </row>
    <row r="6" spans="2:6" x14ac:dyDescent="0.25">
      <c r="B6" s="1" t="s">
        <v>15</v>
      </c>
      <c r="C6" s="1">
        <v>0.7</v>
      </c>
      <c r="D6" s="1">
        <v>1.2</v>
      </c>
      <c r="E6" s="1">
        <v>2.2000000000000002</v>
      </c>
      <c r="F6" s="5"/>
    </row>
    <row r="7" spans="2:6" x14ac:dyDescent="0.25">
      <c r="B7" s="1" t="s">
        <v>16</v>
      </c>
      <c r="C7" s="1">
        <v>0.8</v>
      </c>
      <c r="D7" s="1">
        <v>1.3</v>
      </c>
      <c r="E7" s="1">
        <v>2.2999999999999998</v>
      </c>
      <c r="F7" s="5"/>
    </row>
  </sheetData>
  <mergeCells count="1">
    <mergeCell ref="F4:F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Muller</dc:creator>
  <cp:lastModifiedBy>David Muller</cp:lastModifiedBy>
  <dcterms:created xsi:type="dcterms:W3CDTF">2022-12-02T13:29:39Z</dcterms:created>
  <dcterms:modified xsi:type="dcterms:W3CDTF">2022-12-05T07:30:31Z</dcterms:modified>
</cp:coreProperties>
</file>